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EU27\"/>
    </mc:Choice>
  </mc:AlternateContent>
  <bookViews>
    <workbookView xWindow="14415" yWindow="15" windowWidth="14370" windowHeight="12195" tabRatio="889"/>
  </bookViews>
  <sheets>
    <sheet name="cover" sheetId="150" r:id="rId1"/>
    <sheet name="summary" sheetId="149" r:id="rId2"/>
    <sheet name="EU27" sheetId="140" r:id="rId3"/>
    <sheet name="AT" sheetId="110" r:id="rId4"/>
    <sheet name="BE" sheetId="111" r:id="rId5"/>
    <sheet name="BG" sheetId="112" r:id="rId6"/>
    <sheet name="CY" sheetId="113" r:id="rId7"/>
    <sheet name="CZ" sheetId="114" r:id="rId8"/>
    <sheet name="DE" sheetId="115" r:id="rId9"/>
    <sheet name="DK" sheetId="116" r:id="rId10"/>
    <sheet name="EE" sheetId="117" r:id="rId11"/>
    <sheet name="EL" sheetId="118" r:id="rId12"/>
    <sheet name="ES" sheetId="119" r:id="rId13"/>
    <sheet name="FI" sheetId="120" r:id="rId14"/>
    <sheet name="FR" sheetId="121" r:id="rId15"/>
    <sheet name="HR" sheetId="122" r:id="rId16"/>
    <sheet name="HU" sheetId="123" r:id="rId17"/>
    <sheet name="IE" sheetId="124" r:id="rId18"/>
    <sheet name="IT" sheetId="125" r:id="rId19"/>
    <sheet name="LT" sheetId="126" r:id="rId20"/>
    <sheet name="LU" sheetId="127" r:id="rId21"/>
    <sheet name="LV" sheetId="128" r:id="rId22"/>
    <sheet name="MT" sheetId="129" r:id="rId23"/>
    <sheet name="NL" sheetId="130" r:id="rId24"/>
    <sheet name="PL" sheetId="131" r:id="rId25"/>
    <sheet name="PT" sheetId="132" r:id="rId26"/>
    <sheet name="RO" sheetId="133" r:id="rId27"/>
    <sheet name="SE" sheetId="134" r:id="rId28"/>
    <sheet name="SI" sheetId="135" r:id="rId29"/>
    <sheet name="SK" sheetId="136" r:id="rId30"/>
  </sheets>
  <definedNames>
    <definedName name="_xlnm.Print_Area" localSheetId="3">AT!$A$1:$L$1</definedName>
    <definedName name="_xlnm.Print_Area" localSheetId="4">BE!$A$1:$L$1</definedName>
    <definedName name="_xlnm.Print_Area" localSheetId="5">BG!$A$1:$L$1</definedName>
    <definedName name="_xlnm.Print_Area" localSheetId="6">CY!$A$1:$L$1</definedName>
    <definedName name="_xlnm.Print_Area" localSheetId="7">CZ!$A$1:$L$1</definedName>
    <definedName name="_xlnm.Print_Area" localSheetId="8">DE!$A$1:$L$1</definedName>
    <definedName name="_xlnm.Print_Area" localSheetId="9">DK!$A$1:$L$1</definedName>
    <definedName name="_xlnm.Print_Area" localSheetId="10">EE!$A$1:$L$1</definedName>
    <definedName name="_xlnm.Print_Area" localSheetId="11">EL!$A$1:$L$1</definedName>
    <definedName name="_xlnm.Print_Area" localSheetId="12">ES!$A$1:$L$1</definedName>
    <definedName name="_xlnm.Print_Area" localSheetId="2">'EU27'!$A$1:$L$1</definedName>
    <definedName name="_xlnm.Print_Area" localSheetId="13">FI!$A$1:$L$1</definedName>
    <definedName name="_xlnm.Print_Area" localSheetId="14">FR!$A$1:$L$1</definedName>
    <definedName name="_xlnm.Print_Area" localSheetId="15">HR!$A$1:$L$1</definedName>
    <definedName name="_xlnm.Print_Area" localSheetId="16">HU!$A$1:$L$1</definedName>
    <definedName name="_xlnm.Print_Area" localSheetId="17">IE!$A$1:$L$1</definedName>
    <definedName name="_xlnm.Print_Area" localSheetId="18">IT!$A$1:$L$1</definedName>
    <definedName name="_xlnm.Print_Area" localSheetId="19">LT!$A$1:$L$1</definedName>
    <definedName name="_xlnm.Print_Area" localSheetId="20">LU!$A$1:$L$1</definedName>
    <definedName name="_xlnm.Print_Area" localSheetId="21">LV!$A$1:$L$1</definedName>
    <definedName name="_xlnm.Print_Area" localSheetId="22">MT!$A$1:$L$1</definedName>
    <definedName name="_xlnm.Print_Area" localSheetId="23">NL!$A$1:$L$1</definedName>
    <definedName name="_xlnm.Print_Area" localSheetId="24">PL!$A$1:$L$1</definedName>
    <definedName name="_xlnm.Print_Area" localSheetId="25">PT!$A$1:$L$1</definedName>
    <definedName name="_xlnm.Print_Area" localSheetId="26">RO!$A$1:$L$1</definedName>
    <definedName name="_xlnm.Print_Area" localSheetId="27">SE!$A$1:$L$1</definedName>
    <definedName name="_xlnm.Print_Area" localSheetId="28">SI!$A$1:$L$1</definedName>
    <definedName name="_xlnm.Print_Area" localSheetId="29">SK!$A$1:$L$1</definedName>
    <definedName name="_xlnm.Print_Area" localSheetId="1">summary!$A$1:$L$1</definedName>
    <definedName name="_xlnm.Print_Titles" localSheetId="3">AT!$1:$1</definedName>
    <definedName name="_xlnm.Print_Titles" localSheetId="4">BE!$1:$1</definedName>
    <definedName name="_xlnm.Print_Titles" localSheetId="5">BG!$1:$1</definedName>
    <definedName name="_xlnm.Print_Titles" localSheetId="6">CY!$1:$1</definedName>
    <definedName name="_xlnm.Print_Titles" localSheetId="7">CZ!$1:$1</definedName>
    <definedName name="_xlnm.Print_Titles" localSheetId="8">DE!$1:$1</definedName>
    <definedName name="_xlnm.Print_Titles" localSheetId="9">DK!$1:$1</definedName>
    <definedName name="_xlnm.Print_Titles" localSheetId="10">EE!$1:$1</definedName>
    <definedName name="_xlnm.Print_Titles" localSheetId="11">EL!$1:$1</definedName>
    <definedName name="_xlnm.Print_Titles" localSheetId="12">ES!$1:$1</definedName>
    <definedName name="_xlnm.Print_Titles" localSheetId="2">'EU27'!$1:$1</definedName>
    <definedName name="_xlnm.Print_Titles" localSheetId="13">FI!$1:$1</definedName>
    <definedName name="_xlnm.Print_Titles" localSheetId="14">FR!$1:$1</definedName>
    <definedName name="_xlnm.Print_Titles" localSheetId="15">HR!$1:$1</definedName>
    <definedName name="_xlnm.Print_Titles" localSheetId="16">HU!$1:$1</definedName>
    <definedName name="_xlnm.Print_Titles" localSheetId="17">IE!$1:$1</definedName>
    <definedName name="_xlnm.Print_Titles" localSheetId="18">IT!$1:$1</definedName>
    <definedName name="_xlnm.Print_Titles" localSheetId="19">LT!$1:$1</definedName>
    <definedName name="_xlnm.Print_Titles" localSheetId="20">LU!$1:$1</definedName>
    <definedName name="_xlnm.Print_Titles" localSheetId="21">LV!$1:$1</definedName>
    <definedName name="_xlnm.Print_Titles" localSheetId="22">MT!$1:$1</definedName>
    <definedName name="_xlnm.Print_Titles" localSheetId="23">NL!$1:$1</definedName>
    <definedName name="_xlnm.Print_Titles" localSheetId="24">PL!$1:$1</definedName>
    <definedName name="_xlnm.Print_Titles" localSheetId="25">PT!$1:$1</definedName>
    <definedName name="_xlnm.Print_Titles" localSheetId="26">RO!$1:$1</definedName>
    <definedName name="_xlnm.Print_Titles" localSheetId="27">SE!$1:$1</definedName>
    <definedName name="_xlnm.Print_Titles" localSheetId="28">SI!$1:$1</definedName>
    <definedName name="_xlnm.Print_Titles" localSheetId="29">SK!$1:$1</definedName>
    <definedName name="_xlnm.Print_Titles" localSheetId="1">summary!$1:$1</definedName>
  </definedNames>
  <calcPr calcId="162913"/>
</workbook>
</file>

<file path=xl/calcChain.xml><?xml version="1.0" encoding="utf-8"?>
<calcChain xmlns="http://schemas.openxmlformats.org/spreadsheetml/2006/main">
  <c r="X134" i="110" l="1"/>
  <c r="Y133" i="110"/>
  <c r="Y45" i="110"/>
  <c r="X45" i="110"/>
  <c r="Y91" i="110"/>
  <c r="X90" i="110"/>
  <c r="Y89" i="110"/>
  <c r="X89" i="110"/>
  <c r="Y83" i="110"/>
  <c r="Y82" i="110"/>
  <c r="X82" i="110"/>
  <c r="Y81" i="110"/>
  <c r="X81" i="110"/>
  <c r="Y124" i="112"/>
  <c r="X124" i="112"/>
  <c r="Y89" i="112"/>
  <c r="X89" i="112"/>
  <c r="Y83" i="112"/>
  <c r="X83" i="112"/>
  <c r="Y82" i="112"/>
  <c r="Y81" i="112"/>
  <c r="Y24" i="112"/>
  <c r="X140" i="113"/>
  <c r="Y112" i="113"/>
  <c r="X112" i="113"/>
  <c r="Y111" i="113"/>
  <c r="X111" i="113"/>
  <c r="Y108" i="113"/>
  <c r="X108" i="113"/>
  <c r="Y106" i="113"/>
  <c r="X106" i="113"/>
  <c r="Y105" i="113"/>
  <c r="X105" i="113"/>
  <c r="Y103" i="113"/>
  <c r="Y102" i="113"/>
  <c r="X102" i="113"/>
  <c r="Y141" i="113"/>
  <c r="Y45" i="113"/>
  <c r="Y89" i="113"/>
  <c r="X89" i="113"/>
  <c r="X132" i="113"/>
  <c r="Y83" i="113"/>
  <c r="X83" i="113"/>
  <c r="Y81" i="113"/>
  <c r="X121" i="114"/>
  <c r="Y141" i="114"/>
  <c r="Y140" i="114"/>
  <c r="Y91" i="114"/>
  <c r="X91" i="114"/>
  <c r="X90" i="114"/>
  <c r="Y89" i="114"/>
  <c r="Y83" i="114"/>
  <c r="X82" i="114"/>
  <c r="X81" i="114"/>
  <c r="Y80" i="114"/>
  <c r="X140" i="115"/>
  <c r="X91" i="115"/>
  <c r="X90" i="115"/>
  <c r="Y89" i="115"/>
  <c r="X89" i="115"/>
  <c r="X82" i="115"/>
  <c r="X129" i="115" s="1"/>
  <c r="X81" i="115"/>
  <c r="Y28" i="115"/>
  <c r="Y140" i="116"/>
  <c r="Y123" i="116"/>
  <c r="Y121" i="116"/>
  <c r="Y106" i="116"/>
  <c r="X106" i="116"/>
  <c r="Y91" i="116"/>
  <c r="Y138" i="116" s="1"/>
  <c r="X89" i="116"/>
  <c r="Y83" i="116"/>
  <c r="Y130" i="116" s="1"/>
  <c r="Y82" i="116"/>
  <c r="X82" i="116"/>
  <c r="Y81" i="116"/>
  <c r="X81" i="116"/>
  <c r="Y80" i="116"/>
  <c r="Y141" i="117"/>
  <c r="X141" i="117"/>
  <c r="Y102" i="117"/>
  <c r="X102" i="117"/>
  <c r="Y140" i="117"/>
  <c r="Y91" i="117"/>
  <c r="X91" i="117"/>
  <c r="Y90" i="117"/>
  <c r="X90" i="117"/>
  <c r="Y83" i="117"/>
  <c r="X83" i="117"/>
  <c r="X130" i="117" s="1"/>
  <c r="X82" i="117"/>
  <c r="Y81" i="117"/>
  <c r="X81" i="117"/>
  <c r="Y80" i="117"/>
  <c r="X121" i="118"/>
  <c r="Y141" i="118"/>
  <c r="X141" i="118"/>
  <c r="Y140" i="118"/>
  <c r="Y91" i="118"/>
  <c r="Y89" i="118"/>
  <c r="X89" i="118"/>
  <c r="X83" i="118"/>
  <c r="X81" i="118"/>
  <c r="Y80" i="118"/>
  <c r="X141" i="119"/>
  <c r="X92" i="119"/>
  <c r="Y91" i="119"/>
  <c r="X89" i="119"/>
  <c r="Y83" i="119"/>
  <c r="X83" i="119"/>
  <c r="X80" i="119"/>
  <c r="Y141" i="120"/>
  <c r="Y121" i="120"/>
  <c r="X45" i="120"/>
  <c r="Y91" i="120"/>
  <c r="Y138" i="120" s="1"/>
  <c r="X90" i="120"/>
  <c r="Y89" i="120"/>
  <c r="X89" i="120"/>
  <c r="Y83" i="120"/>
  <c r="Y130" i="120" s="1"/>
  <c r="Y82" i="120"/>
  <c r="Y80" i="120"/>
  <c r="X80" i="120"/>
  <c r="X28" i="120"/>
  <c r="Y140" i="121"/>
  <c r="X140" i="121"/>
  <c r="X132" i="121"/>
  <c r="X91" i="121"/>
  <c r="X90" i="121"/>
  <c r="Y89" i="121"/>
  <c r="Y83" i="121"/>
  <c r="X83" i="121"/>
  <c r="X141" i="122"/>
  <c r="X140" i="122"/>
  <c r="X125" i="122"/>
  <c r="Y45" i="122"/>
  <c r="Y91" i="122"/>
  <c r="Y90" i="122"/>
  <c r="X90" i="122"/>
  <c r="Y89" i="122"/>
  <c r="X89" i="122"/>
  <c r="Y83" i="122"/>
  <c r="X83" i="122"/>
  <c r="Y82" i="122"/>
  <c r="X82" i="122"/>
  <c r="Y81" i="122"/>
  <c r="X81" i="122"/>
  <c r="X80" i="122"/>
  <c r="X141" i="123"/>
  <c r="Y91" i="123"/>
  <c r="Y138" i="123" s="1"/>
  <c r="X91" i="123"/>
  <c r="X90" i="123"/>
  <c r="X137" i="123" s="1"/>
  <c r="Y89" i="123"/>
  <c r="X89" i="123"/>
  <c r="X83" i="123"/>
  <c r="X82" i="123"/>
  <c r="X129" i="123" s="1"/>
  <c r="Y80" i="123"/>
  <c r="X80" i="123"/>
  <c r="Y123" i="124"/>
  <c r="Y105" i="124"/>
  <c r="X105" i="124"/>
  <c r="Y141" i="124"/>
  <c r="X141" i="124"/>
  <c r="Y140" i="124"/>
  <c r="X140" i="124"/>
  <c r="X91" i="124"/>
  <c r="Y90" i="124"/>
  <c r="Y89" i="124"/>
  <c r="X89" i="124"/>
  <c r="Y83" i="124"/>
  <c r="X83" i="124"/>
  <c r="X81" i="124"/>
  <c r="X140" i="125"/>
  <c r="Y120" i="125"/>
  <c r="Y111" i="125"/>
  <c r="X111" i="125"/>
  <c r="Y91" i="125"/>
  <c r="X89" i="125"/>
  <c r="Y83" i="125"/>
  <c r="Y82" i="125"/>
  <c r="X82" i="125"/>
  <c r="Y80" i="125"/>
  <c r="Y106" i="126"/>
  <c r="X106" i="126"/>
  <c r="X105" i="126"/>
  <c r="X91" i="126"/>
  <c r="X90" i="126"/>
  <c r="Y89" i="126"/>
  <c r="Y136" i="126" s="1"/>
  <c r="Y83" i="126"/>
  <c r="X83" i="126"/>
  <c r="Y81" i="126"/>
  <c r="Y128" i="126" s="1"/>
  <c r="X89" i="127"/>
  <c r="Y106" i="127"/>
  <c r="X106" i="127"/>
  <c r="X103" i="127"/>
  <c r="Y102" i="127"/>
  <c r="X102" i="127"/>
  <c r="X45" i="127"/>
  <c r="Y91" i="127"/>
  <c r="Y89" i="127"/>
  <c r="X82" i="127"/>
  <c r="X129" i="127" s="1"/>
  <c r="Y81" i="127"/>
  <c r="Y128" i="127" s="1"/>
  <c r="Y28" i="127"/>
  <c r="Y106" i="128"/>
  <c r="X106" i="128"/>
  <c r="Y105" i="128"/>
  <c r="X103" i="128"/>
  <c r="Y102" i="128"/>
  <c r="X102" i="128"/>
  <c r="Y91" i="128"/>
  <c r="X91" i="128"/>
  <c r="Y90" i="128"/>
  <c r="X90" i="128"/>
  <c r="Y89" i="128"/>
  <c r="Y83" i="128"/>
  <c r="X133" i="129"/>
  <c r="Y114" i="129"/>
  <c r="X114" i="129"/>
  <c r="Y110" i="129"/>
  <c r="X110" i="129"/>
  <c r="Y106" i="129"/>
  <c r="X106" i="129"/>
  <c r="Y103" i="129"/>
  <c r="X103" i="129"/>
  <c r="Y102" i="129"/>
  <c r="X102" i="129"/>
  <c r="Y90" i="129"/>
  <c r="X90" i="129"/>
  <c r="X137" i="129" s="1"/>
  <c r="Y89" i="129"/>
  <c r="X89" i="129"/>
  <c r="X82" i="129"/>
  <c r="Y81" i="129"/>
  <c r="X81" i="129"/>
  <c r="X141" i="130"/>
  <c r="Y140" i="130"/>
  <c r="Y91" i="130"/>
  <c r="X91" i="130"/>
  <c r="Y90" i="130"/>
  <c r="Y137" i="130" s="1"/>
  <c r="X90" i="130"/>
  <c r="Y89" i="130"/>
  <c r="Y83" i="130"/>
  <c r="X83" i="130"/>
  <c r="Y82" i="130"/>
  <c r="X82" i="130"/>
  <c r="Y81" i="130"/>
  <c r="X80" i="130"/>
  <c r="X127" i="130" s="1"/>
  <c r="Y141" i="131"/>
  <c r="Y140" i="131"/>
  <c r="X140" i="131"/>
  <c r="X141" i="131"/>
  <c r="Y91" i="131"/>
  <c r="X91" i="131"/>
  <c r="Y90" i="131"/>
  <c r="X90" i="131"/>
  <c r="Y83" i="131"/>
  <c r="X83" i="131"/>
  <c r="Y82" i="131"/>
  <c r="Y129" i="131" s="1"/>
  <c r="X82" i="131"/>
  <c r="X129" i="131" s="1"/>
  <c r="Y81" i="131"/>
  <c r="Y80" i="131"/>
  <c r="X6" i="131"/>
  <c r="X141" i="132"/>
  <c r="X140" i="132"/>
  <c r="X119" i="132"/>
  <c r="Y118" i="132"/>
  <c r="Y103" i="132"/>
  <c r="X103" i="132"/>
  <c r="Y45" i="132"/>
  <c r="Y91" i="132"/>
  <c r="X91" i="132"/>
  <c r="Y90" i="132"/>
  <c r="Y137" i="132" s="1"/>
  <c r="Y89" i="132"/>
  <c r="Y136" i="132" s="1"/>
  <c r="X89" i="132"/>
  <c r="X83" i="132"/>
  <c r="X130" i="132" s="1"/>
  <c r="Y82" i="132"/>
  <c r="Y129" i="132" s="1"/>
  <c r="X81" i="132"/>
  <c r="X128" i="132" s="1"/>
  <c r="Y141" i="133"/>
  <c r="X141" i="133"/>
  <c r="Y140" i="133"/>
  <c r="X140" i="133"/>
  <c r="Y90" i="133"/>
  <c r="X90" i="133"/>
  <c r="Y89" i="133"/>
  <c r="Y82" i="133"/>
  <c r="X82" i="133"/>
  <c r="Y81" i="133"/>
  <c r="X81" i="133"/>
  <c r="Y28" i="133"/>
  <c r="Y141" i="134"/>
  <c r="X141" i="134"/>
  <c r="Y91" i="134"/>
  <c r="Y90" i="134"/>
  <c r="Y83" i="134"/>
  <c r="Y82" i="134"/>
  <c r="X82" i="134"/>
  <c r="Y80" i="134"/>
  <c r="X140" i="135"/>
  <c r="Y102" i="135"/>
  <c r="X102" i="135"/>
  <c r="Y91" i="135"/>
  <c r="Y90" i="135"/>
  <c r="Y83" i="135"/>
  <c r="X83" i="135"/>
  <c r="Y82" i="135"/>
  <c r="Y81" i="135"/>
  <c r="X6" i="135"/>
  <c r="X141" i="136"/>
  <c r="X140" i="136"/>
  <c r="Y91" i="136"/>
  <c r="Y89" i="136"/>
  <c r="Y83" i="136"/>
  <c r="Y82" i="136"/>
  <c r="Y81" i="136"/>
  <c r="Y80" i="136"/>
  <c r="X141" i="111"/>
  <c r="Y140" i="111"/>
  <c r="X140" i="111"/>
  <c r="Y91" i="111"/>
  <c r="Y90" i="111"/>
  <c r="X90" i="111"/>
  <c r="Y89" i="111"/>
  <c r="X89" i="111"/>
  <c r="Y82" i="111"/>
  <c r="X82" i="111"/>
  <c r="Y81" i="111"/>
  <c r="X92" i="123" l="1"/>
  <c r="Y92" i="132"/>
  <c r="X139" i="124"/>
  <c r="X92" i="124"/>
  <c r="Y92" i="124"/>
  <c r="X75" i="134"/>
  <c r="X75" i="136"/>
  <c r="X75" i="133"/>
  <c r="Y92" i="134"/>
  <c r="Y92" i="120"/>
  <c r="Y92" i="118"/>
  <c r="Y139" i="114"/>
  <c r="Y75" i="134"/>
  <c r="Y92" i="130"/>
  <c r="X75" i="122"/>
  <c r="X53" i="136"/>
  <c r="X53" i="134"/>
  <c r="X92" i="131"/>
  <c r="X92" i="118"/>
  <c r="Y92" i="114"/>
  <c r="Y139" i="131"/>
  <c r="Y75" i="123"/>
  <c r="Y92" i="119"/>
  <c r="X92" i="122"/>
  <c r="X92" i="111"/>
  <c r="Y92" i="117"/>
  <c r="X92" i="113"/>
  <c r="X53" i="128"/>
  <c r="X92" i="117"/>
  <c r="Y92" i="113"/>
  <c r="X69" i="112"/>
  <c r="X124" i="132"/>
  <c r="X84" i="118"/>
  <c r="Y124" i="132"/>
  <c r="Y69" i="131"/>
  <c r="Y124" i="130"/>
  <c r="X133" i="121"/>
  <c r="Y84" i="120"/>
  <c r="Y132" i="119"/>
  <c r="X117" i="133"/>
  <c r="X134" i="133"/>
  <c r="X125" i="132"/>
  <c r="X117" i="131"/>
  <c r="X134" i="131"/>
  <c r="Y133" i="121"/>
  <c r="Y125" i="136"/>
  <c r="Y125" i="134"/>
  <c r="Y117" i="133"/>
  <c r="Y134" i="121"/>
  <c r="Y57" i="121"/>
  <c r="Y53" i="132"/>
  <c r="Y6" i="131"/>
  <c r="Y53" i="128"/>
  <c r="Y6" i="127"/>
  <c r="X6" i="123"/>
  <c r="Y24" i="133"/>
  <c r="Y6" i="113"/>
  <c r="Y53" i="112"/>
  <c r="Y117" i="116"/>
  <c r="X28" i="127"/>
  <c r="Y118" i="120"/>
  <c r="Y33" i="111"/>
  <c r="Y53" i="119"/>
  <c r="Y69" i="119"/>
  <c r="Y69" i="117"/>
  <c r="X6" i="134"/>
  <c r="Y69" i="121"/>
  <c r="X57" i="123"/>
  <c r="X125" i="120"/>
  <c r="X118" i="133"/>
  <c r="Y117" i="123"/>
  <c r="Y125" i="122"/>
  <c r="X117" i="117"/>
  <c r="X135" i="121"/>
  <c r="Y134" i="110"/>
  <c r="Y135" i="131"/>
  <c r="X120" i="123"/>
  <c r="Y84" i="135"/>
  <c r="Y69" i="134"/>
  <c r="X84" i="123"/>
  <c r="X6" i="121"/>
  <c r="Y84" i="133"/>
  <c r="Y84" i="127"/>
  <c r="Y117" i="136"/>
  <c r="Y18" i="134"/>
  <c r="Y18" i="126"/>
  <c r="X53" i="113"/>
  <c r="Y84" i="132"/>
  <c r="Y84" i="118"/>
  <c r="Y125" i="120"/>
  <c r="Y118" i="111"/>
  <c r="Y118" i="133"/>
  <c r="X119" i="133"/>
  <c r="Y119" i="111"/>
  <c r="X119" i="123"/>
  <c r="X120" i="111"/>
  <c r="Y119" i="123"/>
  <c r="Y120" i="131"/>
  <c r="X120" i="125"/>
  <c r="X121" i="131"/>
  <c r="Y121" i="135"/>
  <c r="Y121" i="133"/>
  <c r="Y75" i="129"/>
  <c r="Y121" i="127"/>
  <c r="X75" i="125"/>
  <c r="X123" i="135"/>
  <c r="X132" i="134"/>
  <c r="X123" i="133"/>
  <c r="X84" i="131"/>
  <c r="X123" i="127"/>
  <c r="Y6" i="123"/>
  <c r="Y69" i="122"/>
  <c r="X121" i="119"/>
  <c r="X121" i="117"/>
  <c r="Y123" i="135"/>
  <c r="X123" i="125"/>
  <c r="X132" i="122"/>
  <c r="X123" i="117"/>
  <c r="X24" i="115"/>
  <c r="Y133" i="134"/>
  <c r="Y124" i="129"/>
  <c r="X133" i="124"/>
  <c r="X124" i="123"/>
  <c r="X11" i="140"/>
  <c r="X125" i="111"/>
  <c r="Y57" i="136"/>
  <c r="Y10" i="135"/>
  <c r="X134" i="126"/>
  <c r="Y134" i="126"/>
  <c r="X120" i="132"/>
  <c r="Y119" i="122"/>
  <c r="X75" i="116"/>
  <c r="Y92" i="129"/>
  <c r="X75" i="126"/>
  <c r="X69" i="127"/>
  <c r="Y133" i="131"/>
  <c r="X10" i="134"/>
  <c r="Y134" i="133"/>
  <c r="Y134" i="131"/>
  <c r="Y18" i="129"/>
  <c r="Y134" i="129"/>
  <c r="X75" i="111"/>
  <c r="X92" i="134"/>
  <c r="X92" i="132"/>
  <c r="X92" i="130"/>
  <c r="X75" i="129"/>
  <c r="Y28" i="126"/>
  <c r="X125" i="112"/>
  <c r="X118" i="119"/>
  <c r="Y119" i="121"/>
  <c r="Y118" i="119"/>
  <c r="Y57" i="119"/>
  <c r="Y52" i="119" s="1"/>
  <c r="Y118" i="115"/>
  <c r="X119" i="119"/>
  <c r="X119" i="115"/>
  <c r="Y119" i="119"/>
  <c r="Y10" i="116"/>
  <c r="Y119" i="115"/>
  <c r="X119" i="113"/>
  <c r="X120" i="115"/>
  <c r="Y120" i="117"/>
  <c r="X120" i="113"/>
  <c r="Y124" i="111"/>
  <c r="X133" i="136"/>
  <c r="X124" i="135"/>
  <c r="X84" i="135"/>
  <c r="X133" i="134"/>
  <c r="Y132" i="126"/>
  <c r="Y24" i="125"/>
  <c r="X84" i="121"/>
  <c r="Y121" i="119"/>
  <c r="X132" i="116"/>
  <c r="X117" i="136"/>
  <c r="X57" i="136"/>
  <c r="X10" i="135"/>
  <c r="X18" i="134"/>
  <c r="X10" i="133"/>
  <c r="X18" i="130"/>
  <c r="X125" i="129"/>
  <c r="Y124" i="123"/>
  <c r="Y123" i="117"/>
  <c r="Y132" i="116"/>
  <c r="X125" i="123"/>
  <c r="X125" i="121"/>
  <c r="X133" i="118"/>
  <c r="X124" i="117"/>
  <c r="Y134" i="124"/>
  <c r="Y125" i="121"/>
  <c r="Y124" i="119"/>
  <c r="Y133" i="116"/>
  <c r="Y133" i="114"/>
  <c r="X124" i="113"/>
  <c r="X57" i="120"/>
  <c r="X10" i="117"/>
  <c r="X134" i="116"/>
  <c r="X125" i="115"/>
  <c r="X84" i="115"/>
  <c r="X117" i="114"/>
  <c r="X134" i="114"/>
  <c r="Y124" i="113"/>
  <c r="Y10" i="117"/>
  <c r="Y134" i="114"/>
  <c r="Y119" i="132"/>
  <c r="X10" i="125"/>
  <c r="X92" i="129"/>
  <c r="Y118" i="118"/>
  <c r="Y120" i="136"/>
  <c r="Y120" i="134"/>
  <c r="Y120" i="128"/>
  <c r="X120" i="122"/>
  <c r="Y18" i="112"/>
  <c r="X69" i="111"/>
  <c r="X121" i="136"/>
  <c r="X53" i="135"/>
  <c r="X121" i="134"/>
  <c r="X121" i="130"/>
  <c r="X53" i="129"/>
  <c r="X53" i="127"/>
  <c r="X119" i="112"/>
  <c r="Y69" i="111"/>
  <c r="Y121" i="136"/>
  <c r="X6" i="126"/>
  <c r="X69" i="125"/>
  <c r="X6" i="124"/>
  <c r="Y120" i="120"/>
  <c r="X132" i="111"/>
  <c r="X6" i="130"/>
  <c r="X84" i="130"/>
  <c r="X132" i="129"/>
  <c r="Y6" i="126"/>
  <c r="Y53" i="121"/>
  <c r="X69" i="121"/>
  <c r="Y132" i="129"/>
  <c r="Y132" i="127"/>
  <c r="X69" i="119"/>
  <c r="X6" i="118"/>
  <c r="X53" i="117"/>
  <c r="X69" i="117"/>
  <c r="X53" i="115"/>
  <c r="X120" i="136"/>
  <c r="X125" i="136"/>
  <c r="X139" i="136"/>
  <c r="X69" i="136"/>
  <c r="X84" i="136"/>
  <c r="X92" i="136"/>
  <c r="X117" i="135"/>
  <c r="X121" i="135"/>
  <c r="X141" i="135"/>
  <c r="X139" i="135" s="1"/>
  <c r="X92" i="135"/>
  <c r="X120" i="134"/>
  <c r="X140" i="134"/>
  <c r="X139" i="134" s="1"/>
  <c r="X69" i="134"/>
  <c r="Y135" i="133"/>
  <c r="Y28" i="132"/>
  <c r="Y132" i="132"/>
  <c r="Y75" i="132"/>
  <c r="X118" i="131"/>
  <c r="X133" i="131"/>
  <c r="Y123" i="130"/>
  <c r="X119" i="129"/>
  <c r="X124" i="129"/>
  <c r="X117" i="127"/>
  <c r="X121" i="127"/>
  <c r="X141" i="127"/>
  <c r="Y92" i="127"/>
  <c r="Y120" i="126"/>
  <c r="X141" i="125"/>
  <c r="X139" i="125" s="1"/>
  <c r="Y84" i="125"/>
  <c r="Y121" i="124"/>
  <c r="Y10" i="123"/>
  <c r="Y53" i="123"/>
  <c r="X124" i="122"/>
  <c r="X45" i="118"/>
  <c r="X45" i="117"/>
  <c r="X45" i="116"/>
  <c r="X33" i="114"/>
  <c r="Y24" i="113"/>
  <c r="Y10" i="112"/>
  <c r="Y135" i="111"/>
  <c r="Y45" i="136"/>
  <c r="Y69" i="136"/>
  <c r="Y84" i="136"/>
  <c r="Y92" i="135"/>
  <c r="X84" i="129"/>
  <c r="X53" i="125"/>
  <c r="Y69" i="124"/>
  <c r="X75" i="118"/>
  <c r="X132" i="117"/>
  <c r="X135" i="114"/>
  <c r="Y6" i="130"/>
  <c r="Y33" i="128"/>
  <c r="Y124" i="127"/>
  <c r="X69" i="124"/>
  <c r="Y18" i="111"/>
  <c r="X6" i="114"/>
  <c r="Y6" i="112"/>
  <c r="X118" i="111"/>
  <c r="Y84" i="111"/>
  <c r="Y92" i="111"/>
  <c r="Y133" i="136"/>
  <c r="Y53" i="136"/>
  <c r="Y6" i="135"/>
  <c r="Y124" i="135"/>
  <c r="Y84" i="134"/>
  <c r="X6" i="133"/>
  <c r="X69" i="130"/>
  <c r="X45" i="125"/>
  <c r="X135" i="125"/>
  <c r="X53" i="124"/>
  <c r="Y10" i="120"/>
  <c r="Y53" i="116"/>
  <c r="X45" i="113"/>
  <c r="Y125" i="112"/>
  <c r="Y10" i="111"/>
  <c r="X53" i="111"/>
  <c r="X6" i="136"/>
  <c r="X119" i="136"/>
  <c r="X124" i="136"/>
  <c r="X134" i="136"/>
  <c r="X69" i="135"/>
  <c r="Y6" i="134"/>
  <c r="Y69" i="132"/>
  <c r="X10" i="130"/>
  <c r="Y24" i="130"/>
  <c r="X10" i="122"/>
  <c r="X84" i="122"/>
  <c r="Y75" i="117"/>
  <c r="X6" i="115"/>
  <c r="X75" i="113"/>
  <c r="X75" i="112"/>
  <c r="Y33" i="110"/>
  <c r="X119" i="111"/>
  <c r="X124" i="111"/>
  <c r="Y53" i="111"/>
  <c r="Y119" i="136"/>
  <c r="Y124" i="136"/>
  <c r="Y134" i="136"/>
  <c r="Y140" i="135"/>
  <c r="Y119" i="134"/>
  <c r="X139" i="133"/>
  <c r="X84" i="133"/>
  <c r="X92" i="133"/>
  <c r="X28" i="132"/>
  <c r="X132" i="132"/>
  <c r="X69" i="132"/>
  <c r="X75" i="132"/>
  <c r="Y18" i="131"/>
  <c r="Y132" i="131"/>
  <c r="Y57" i="131"/>
  <c r="Y75" i="131"/>
  <c r="Y84" i="131"/>
  <c r="Y92" i="131"/>
  <c r="X123" i="130"/>
  <c r="X6" i="129"/>
  <c r="Y133" i="129"/>
  <c r="Y53" i="129"/>
  <c r="Y10" i="128"/>
  <c r="X92" i="127"/>
  <c r="X45" i="126"/>
  <c r="X84" i="126"/>
  <c r="X117" i="125"/>
  <c r="X121" i="125"/>
  <c r="Y69" i="125"/>
  <c r="X92" i="125"/>
  <c r="X117" i="124"/>
  <c r="X121" i="124"/>
  <c r="X10" i="123"/>
  <c r="X118" i="123"/>
  <c r="X53" i="123"/>
  <c r="Y118" i="122"/>
  <c r="Y53" i="122"/>
  <c r="X119" i="121"/>
  <c r="X124" i="121"/>
  <c r="X134" i="121"/>
  <c r="Y6" i="120"/>
  <c r="Y119" i="120"/>
  <c r="X140" i="119"/>
  <c r="X139" i="119" s="1"/>
  <c r="Y134" i="118"/>
  <c r="Y69" i="115"/>
  <c r="Y84" i="115"/>
  <c r="Y132" i="114"/>
  <c r="X118" i="113"/>
  <c r="X24" i="113"/>
  <c r="Y75" i="113"/>
  <c r="Y120" i="135"/>
  <c r="X125" i="134"/>
  <c r="Y133" i="133"/>
  <c r="X132" i="131"/>
  <c r="X132" i="126"/>
  <c r="Y75" i="125"/>
  <c r="Y6" i="117"/>
  <c r="X75" i="117"/>
  <c r="Y79" i="116"/>
  <c r="X10" i="114"/>
  <c r="Y69" i="110"/>
  <c r="Y118" i="121"/>
  <c r="X118" i="136"/>
  <c r="Y10" i="132"/>
  <c r="X24" i="130"/>
  <c r="Y120" i="123"/>
  <c r="X123" i="120"/>
  <c r="Y75" i="120"/>
  <c r="Y124" i="117"/>
  <c r="X6" i="128"/>
  <c r="Y45" i="127"/>
  <c r="X124" i="125"/>
  <c r="X117" i="121"/>
  <c r="Y123" i="120"/>
  <c r="X125" i="117"/>
  <c r="Y121" i="115"/>
  <c r="X75" i="115"/>
  <c r="Y120" i="113"/>
  <c r="X125" i="135"/>
  <c r="X120" i="133"/>
  <c r="Y118" i="131"/>
  <c r="X125" i="130"/>
  <c r="Y124" i="125"/>
  <c r="Y121" i="123"/>
  <c r="Y125" i="117"/>
  <c r="X121" i="113"/>
  <c r="Y24" i="135"/>
  <c r="Y120" i="133"/>
  <c r="X119" i="131"/>
  <c r="Y125" i="130"/>
  <c r="X119" i="126"/>
  <c r="X125" i="125"/>
  <c r="X123" i="123"/>
  <c r="X118" i="121"/>
  <c r="Y123" i="115"/>
  <c r="Y121" i="113"/>
  <c r="X121" i="133"/>
  <c r="Y119" i="131"/>
  <c r="Y10" i="130"/>
  <c r="Y117" i="129"/>
  <c r="Y119" i="126"/>
  <c r="X120" i="118"/>
  <c r="X124" i="115"/>
  <c r="X120" i="131"/>
  <c r="X120" i="126"/>
  <c r="Y120" i="118"/>
  <c r="X133" i="119"/>
  <c r="X129" i="122"/>
  <c r="X123" i="136"/>
  <c r="X122" i="136" s="1"/>
  <c r="X124" i="133"/>
  <c r="Y121" i="131"/>
  <c r="Y119" i="129"/>
  <c r="Y134" i="127"/>
  <c r="Y75" i="126"/>
  <c r="X118" i="124"/>
  <c r="Y125" i="123"/>
  <c r="Y120" i="121"/>
  <c r="X134" i="119"/>
  <c r="X123" i="118"/>
  <c r="X118" i="116"/>
  <c r="X10" i="115"/>
  <c r="X125" i="113"/>
  <c r="X6" i="110"/>
  <c r="Y132" i="111"/>
  <c r="Y123" i="136"/>
  <c r="Y75" i="136"/>
  <c r="Y45" i="135"/>
  <c r="X117" i="134"/>
  <c r="X134" i="134"/>
  <c r="X57" i="134"/>
  <c r="X52" i="134" s="1"/>
  <c r="Y6" i="133"/>
  <c r="Y124" i="133"/>
  <c r="X133" i="132"/>
  <c r="Y45" i="130"/>
  <c r="X120" i="129"/>
  <c r="Y140" i="128"/>
  <c r="X118" i="127"/>
  <c r="Y118" i="124"/>
  <c r="X133" i="122"/>
  <c r="X121" i="121"/>
  <c r="Y134" i="119"/>
  <c r="Y10" i="113"/>
  <c r="Y125" i="113"/>
  <c r="X133" i="111"/>
  <c r="Y117" i="134"/>
  <c r="Y134" i="134"/>
  <c r="X125" i="133"/>
  <c r="Y133" i="132"/>
  <c r="Y123" i="131"/>
  <c r="Y120" i="129"/>
  <c r="Y118" i="127"/>
  <c r="Y123" i="126"/>
  <c r="X119" i="124"/>
  <c r="X57" i="124"/>
  <c r="Y133" i="122"/>
  <c r="Y121" i="121"/>
  <c r="X75" i="121"/>
  <c r="X124" i="118"/>
  <c r="X119" i="116"/>
  <c r="Y118" i="114"/>
  <c r="X117" i="111"/>
  <c r="X118" i="134"/>
  <c r="X135" i="134"/>
  <c r="Y125" i="133"/>
  <c r="X117" i="132"/>
  <c r="X134" i="132"/>
  <c r="X124" i="131"/>
  <c r="Y69" i="130"/>
  <c r="Y6" i="129"/>
  <c r="X121" i="129"/>
  <c r="Y141" i="128"/>
  <c r="X45" i="123"/>
  <c r="X117" i="122"/>
  <c r="X123" i="121"/>
  <c r="Y124" i="118"/>
  <c r="Y53" i="117"/>
  <c r="Y119" i="116"/>
  <c r="X119" i="114"/>
  <c r="Y28" i="113"/>
  <c r="Y84" i="113"/>
  <c r="X133" i="112"/>
  <c r="X134" i="111"/>
  <c r="X57" i="111"/>
  <c r="X10" i="136"/>
  <c r="X132" i="135"/>
  <c r="Y118" i="134"/>
  <c r="Y117" i="132"/>
  <c r="Y134" i="132"/>
  <c r="Y57" i="132"/>
  <c r="Y52" i="132" s="1"/>
  <c r="Y124" i="131"/>
  <c r="X33" i="130"/>
  <c r="Y121" i="129"/>
  <c r="Y124" i="126"/>
  <c r="Y134" i="122"/>
  <c r="X10" i="118"/>
  <c r="X125" i="118"/>
  <c r="Y33" i="117"/>
  <c r="X120" i="116"/>
  <c r="X84" i="113"/>
  <c r="Y133" i="112"/>
  <c r="Y132" i="135"/>
  <c r="X119" i="134"/>
  <c r="X118" i="132"/>
  <c r="X10" i="131"/>
  <c r="X125" i="131"/>
  <c r="Y33" i="130"/>
  <c r="X123" i="129"/>
  <c r="Y10" i="126"/>
  <c r="X132" i="125"/>
  <c r="Y125" i="118"/>
  <c r="X133" i="117"/>
  <c r="Y120" i="116"/>
  <c r="X92" i="115"/>
  <c r="X75" i="114"/>
  <c r="X117" i="112"/>
  <c r="X135" i="111"/>
  <c r="X133" i="135"/>
  <c r="Y45" i="133"/>
  <c r="Y10" i="131"/>
  <c r="X133" i="130"/>
  <c r="Y133" i="117"/>
  <c r="X121" i="116"/>
  <c r="Y117" i="112"/>
  <c r="Y10" i="136"/>
  <c r="Y133" i="130"/>
  <c r="X133" i="125"/>
  <c r="X134" i="117"/>
  <c r="Y135" i="116"/>
  <c r="X118" i="112"/>
  <c r="Y125" i="110"/>
  <c r="X134" i="135"/>
  <c r="X57" i="135"/>
  <c r="X134" i="130"/>
  <c r="Y133" i="125"/>
  <c r="Y132" i="120"/>
  <c r="Y69" i="120"/>
  <c r="Y121" i="114"/>
  <c r="Y18" i="135"/>
  <c r="Y134" i="135"/>
  <c r="Y57" i="130"/>
  <c r="Y10" i="129"/>
  <c r="X134" i="125"/>
  <c r="X33" i="123"/>
  <c r="X69" i="123"/>
  <c r="X69" i="113"/>
  <c r="Y120" i="111"/>
  <c r="X118" i="135"/>
  <c r="Y121" i="134"/>
  <c r="Y92" i="133"/>
  <c r="Y118" i="130"/>
  <c r="Y125" i="129"/>
  <c r="Y134" i="125"/>
  <c r="Y33" i="123"/>
  <c r="Y120" i="122"/>
  <c r="Y28" i="121"/>
  <c r="X18" i="120"/>
  <c r="Y133" i="120"/>
  <c r="X123" i="119"/>
  <c r="Y118" i="117"/>
  <c r="X124" i="116"/>
  <c r="X84" i="116"/>
  <c r="X133" i="115"/>
  <c r="Y123" i="114"/>
  <c r="Y119" i="112"/>
  <c r="X6" i="111"/>
  <c r="X121" i="111"/>
  <c r="Y141" i="136"/>
  <c r="Y118" i="135"/>
  <c r="X123" i="134"/>
  <c r="X84" i="134"/>
  <c r="X53" i="133"/>
  <c r="X69" i="133"/>
  <c r="X6" i="132"/>
  <c r="X121" i="132"/>
  <c r="X119" i="130"/>
  <c r="X28" i="129"/>
  <c r="Y134" i="128"/>
  <c r="X141" i="126"/>
  <c r="X118" i="125"/>
  <c r="X133" i="123"/>
  <c r="X6" i="122"/>
  <c r="X121" i="122"/>
  <c r="X69" i="120"/>
  <c r="X119" i="117"/>
  <c r="Y133" i="115"/>
  <c r="Y132" i="113"/>
  <c r="X120" i="112"/>
  <c r="X119" i="135"/>
  <c r="X75" i="135"/>
  <c r="Y123" i="134"/>
  <c r="X132" i="133"/>
  <c r="Y53" i="133"/>
  <c r="Y69" i="133"/>
  <c r="Y135" i="132"/>
  <c r="Y119" i="130"/>
  <c r="X135" i="130"/>
  <c r="X75" i="130"/>
  <c r="Y141" i="126"/>
  <c r="Y118" i="125"/>
  <c r="X10" i="124"/>
  <c r="Y133" i="123"/>
  <c r="Y6" i="122"/>
  <c r="X118" i="120"/>
  <c r="Y134" i="120"/>
  <c r="X69" i="118"/>
  <c r="Y119" i="117"/>
  <c r="X125" i="116"/>
  <c r="X57" i="115"/>
  <c r="X52" i="115" s="1"/>
  <c r="X99" i="115" s="1"/>
  <c r="X133" i="113"/>
  <c r="Y120" i="112"/>
  <c r="X123" i="111"/>
  <c r="Y92" i="136"/>
  <c r="Y119" i="135"/>
  <c r="Y75" i="135"/>
  <c r="X124" i="134"/>
  <c r="Y132" i="133"/>
  <c r="X123" i="132"/>
  <c r="X53" i="131"/>
  <c r="X120" i="130"/>
  <c r="X45" i="129"/>
  <c r="Y135" i="128"/>
  <c r="X125" i="127"/>
  <c r="Y10" i="124"/>
  <c r="X134" i="123"/>
  <c r="X141" i="121"/>
  <c r="X139" i="121" s="1"/>
  <c r="X92" i="121"/>
  <c r="X135" i="120"/>
  <c r="X120" i="117"/>
  <c r="Y125" i="116"/>
  <c r="Y134" i="115"/>
  <c r="X125" i="114"/>
  <c r="Y133" i="113"/>
  <c r="X121" i="112"/>
  <c r="Y24" i="111"/>
  <c r="X84" i="111"/>
  <c r="X132" i="136"/>
  <c r="X120" i="135"/>
  <c r="Y10" i="134"/>
  <c r="X133" i="133"/>
  <c r="Y6" i="132"/>
  <c r="Y123" i="132"/>
  <c r="Y120" i="130"/>
  <c r="Y119" i="128"/>
  <c r="X135" i="128"/>
  <c r="X75" i="128"/>
  <c r="Y53" i="126"/>
  <c r="Y69" i="126"/>
  <c r="Y119" i="125"/>
  <c r="Y123" i="122"/>
  <c r="Y141" i="121"/>
  <c r="Y92" i="121"/>
  <c r="X84" i="119"/>
  <c r="X132" i="118"/>
  <c r="X6" i="117"/>
  <c r="X135" i="116"/>
  <c r="Y125" i="114"/>
  <c r="X117" i="113"/>
  <c r="X134" i="113"/>
  <c r="Y121" i="112"/>
  <c r="Y18" i="136"/>
  <c r="Y24" i="136"/>
  <c r="Y28" i="136"/>
  <c r="Y135" i="136"/>
  <c r="X135" i="136"/>
  <c r="Y120" i="132"/>
  <c r="X33" i="131"/>
  <c r="X45" i="131"/>
  <c r="Y125" i="131"/>
  <c r="X134" i="129"/>
  <c r="Y18" i="128"/>
  <c r="Y57" i="128"/>
  <c r="Y81" i="128"/>
  <c r="Y128" i="128" s="1"/>
  <c r="X92" i="128"/>
  <c r="Y138" i="128"/>
  <c r="Y10" i="127"/>
  <c r="Y120" i="127"/>
  <c r="X133" i="127"/>
  <c r="X90" i="127"/>
  <c r="X137" i="127" s="1"/>
  <c r="Y136" i="127"/>
  <c r="Y133" i="126"/>
  <c r="Y135" i="126"/>
  <c r="X92" i="126"/>
  <c r="Y134" i="123"/>
  <c r="Y84" i="123"/>
  <c r="Y75" i="116"/>
  <c r="Y81" i="114"/>
  <c r="Y79" i="114" s="1"/>
  <c r="Y28" i="114"/>
  <c r="Y10" i="133"/>
  <c r="X135" i="133"/>
  <c r="X45" i="133"/>
  <c r="Y125" i="132"/>
  <c r="Y28" i="131"/>
  <c r="X137" i="130"/>
  <c r="X129" i="129"/>
  <c r="X124" i="128"/>
  <c r="X82" i="128"/>
  <c r="X129" i="128" s="1"/>
  <c r="X119" i="127"/>
  <c r="Y80" i="127"/>
  <c r="Y79" i="127" s="1"/>
  <c r="X125" i="126"/>
  <c r="X138" i="126"/>
  <c r="X53" i="126"/>
  <c r="X135" i="126"/>
  <c r="Y132" i="112"/>
  <c r="Y33" i="112"/>
  <c r="Y79" i="136"/>
  <c r="X89" i="136"/>
  <c r="X136" i="136" s="1"/>
  <c r="Y138" i="136"/>
  <c r="X135" i="135"/>
  <c r="X33" i="133"/>
  <c r="Y75" i="133"/>
  <c r="Y91" i="133"/>
  <c r="Y138" i="133" s="1"/>
  <c r="Y121" i="132"/>
  <c r="Y141" i="132"/>
  <c r="Y140" i="132"/>
  <c r="Y24" i="131"/>
  <c r="X117" i="130"/>
  <c r="Y82" i="128"/>
  <c r="Y129" i="128" s="1"/>
  <c r="X81" i="127"/>
  <c r="X128" i="127" s="1"/>
  <c r="X130" i="126"/>
  <c r="Y140" i="125"/>
  <c r="Y45" i="125"/>
  <c r="Y28" i="119"/>
  <c r="Y80" i="119"/>
  <c r="Y127" i="119" s="1"/>
  <c r="Y89" i="119"/>
  <c r="Y136" i="119" s="1"/>
  <c r="Y83" i="118"/>
  <c r="Y130" i="118" s="1"/>
  <c r="X33" i="111"/>
  <c r="X45" i="111"/>
  <c r="Y128" i="135"/>
  <c r="Y33" i="135"/>
  <c r="Y69" i="135"/>
  <c r="Y127" i="134"/>
  <c r="Y141" i="130"/>
  <c r="Y139" i="130" s="1"/>
  <c r="X18" i="129"/>
  <c r="Y45" i="129"/>
  <c r="Y69" i="129"/>
  <c r="X10" i="128"/>
  <c r="X120" i="128"/>
  <c r="X125" i="128"/>
  <c r="X83" i="128"/>
  <c r="X130" i="128" s="1"/>
  <c r="Y140" i="127"/>
  <c r="Y141" i="127"/>
  <c r="X121" i="126"/>
  <c r="Y132" i="125"/>
  <c r="Y33" i="125"/>
  <c r="Y89" i="125"/>
  <c r="Y136" i="125" s="1"/>
  <c r="X80" i="124"/>
  <c r="X127" i="124" s="1"/>
  <c r="X28" i="124"/>
  <c r="Y141" i="123"/>
  <c r="Y91" i="121"/>
  <c r="Y138" i="121" s="1"/>
  <c r="X53" i="120"/>
  <c r="X52" i="120" s="1"/>
  <c r="X135" i="115"/>
  <c r="Y45" i="111"/>
  <c r="Y6" i="136"/>
  <c r="Y128" i="136"/>
  <c r="Y90" i="136"/>
  <c r="Y137" i="136" s="1"/>
  <c r="Y89" i="135"/>
  <c r="Y136" i="135" s="1"/>
  <c r="X83" i="134"/>
  <c r="X130" i="134" s="1"/>
  <c r="X128" i="133"/>
  <c r="X57" i="132"/>
  <c r="Y89" i="131"/>
  <c r="Y136" i="131" s="1"/>
  <c r="X10" i="129"/>
  <c r="X33" i="129"/>
  <c r="X69" i="129"/>
  <c r="Y83" i="129"/>
  <c r="Y130" i="129" s="1"/>
  <c r="Y6" i="128"/>
  <c r="Y45" i="128"/>
  <c r="Y75" i="127"/>
  <c r="Y123" i="127"/>
  <c r="X10" i="126"/>
  <c r="X33" i="126"/>
  <c r="X140" i="126"/>
  <c r="Y84" i="126"/>
  <c r="X124" i="126"/>
  <c r="Y92" i="123"/>
  <c r="X79" i="122"/>
  <c r="X120" i="121"/>
  <c r="X18" i="121"/>
  <c r="Y123" i="119"/>
  <c r="Y24" i="119"/>
  <c r="X136" i="111"/>
  <c r="X81" i="111"/>
  <c r="X128" i="111" s="1"/>
  <c r="X91" i="135"/>
  <c r="X138" i="135" s="1"/>
  <c r="Y125" i="135"/>
  <c r="X137" i="133"/>
  <c r="X57" i="133"/>
  <c r="X10" i="132"/>
  <c r="X24" i="132"/>
  <c r="Y128" i="131"/>
  <c r="X117" i="129"/>
  <c r="X136" i="129"/>
  <c r="X124" i="127"/>
  <c r="Y80" i="126"/>
  <c r="Y79" i="126" s="1"/>
  <c r="X89" i="126"/>
  <c r="X136" i="126" s="1"/>
  <c r="Y81" i="125"/>
  <c r="Y128" i="125" s="1"/>
  <c r="X123" i="124"/>
  <c r="X24" i="124"/>
  <c r="Y132" i="122"/>
  <c r="Y33" i="122"/>
  <c r="X105" i="117"/>
  <c r="X57" i="117"/>
  <c r="Y129" i="136"/>
  <c r="Y33" i="136"/>
  <c r="X80" i="136"/>
  <c r="X127" i="136" s="1"/>
  <c r="X130" i="135"/>
  <c r="X80" i="135"/>
  <c r="X127" i="135" s="1"/>
  <c r="Y133" i="135"/>
  <c r="X129" i="134"/>
  <c r="X90" i="134"/>
  <c r="X137" i="134" s="1"/>
  <c r="X129" i="133"/>
  <c r="Y137" i="133"/>
  <c r="Y57" i="133"/>
  <c r="Y83" i="133"/>
  <c r="Y130" i="133" s="1"/>
  <c r="Y24" i="132"/>
  <c r="X130" i="130"/>
  <c r="X140" i="129"/>
  <c r="X84" i="127"/>
  <c r="X132" i="127"/>
  <c r="X81" i="126"/>
  <c r="X128" i="126" s="1"/>
  <c r="X18" i="117"/>
  <c r="X118" i="117"/>
  <c r="X28" i="115"/>
  <c r="X80" i="115"/>
  <c r="X127" i="115" s="1"/>
  <c r="X33" i="115"/>
  <c r="X132" i="115"/>
  <c r="X81" i="113"/>
  <c r="X128" i="113" s="1"/>
  <c r="X28" i="113"/>
  <c r="X129" i="111"/>
  <c r="X137" i="111"/>
  <c r="X24" i="136"/>
  <c r="X28" i="136"/>
  <c r="X81" i="136"/>
  <c r="X128" i="136" s="1"/>
  <c r="Y28" i="135"/>
  <c r="Y80" i="135"/>
  <c r="Y79" i="135" s="1"/>
  <c r="Y137" i="135"/>
  <c r="Y138" i="134"/>
  <c r="X91" i="134"/>
  <c r="X138" i="134" s="1"/>
  <c r="Y18" i="133"/>
  <c r="Y129" i="133"/>
  <c r="X89" i="133"/>
  <c r="X136" i="133" s="1"/>
  <c r="Y130" i="130"/>
  <c r="Y75" i="130"/>
  <c r="Y128" i="130"/>
  <c r="Y91" i="129"/>
  <c r="Y138" i="129" s="1"/>
  <c r="Y140" i="129"/>
  <c r="Y132" i="128"/>
  <c r="Y136" i="128"/>
  <c r="X69" i="128"/>
  <c r="X24" i="127"/>
  <c r="X120" i="127"/>
  <c r="X133" i="126"/>
  <c r="X137" i="126"/>
  <c r="X57" i="126"/>
  <c r="X33" i="110"/>
  <c r="X18" i="125"/>
  <c r="X129" i="125"/>
  <c r="Y83" i="123"/>
  <c r="Y130" i="123" s="1"/>
  <c r="X130" i="121"/>
  <c r="X45" i="121"/>
  <c r="Y130" i="121"/>
  <c r="X89" i="117"/>
  <c r="X136" i="117" s="1"/>
  <c r="Y18" i="116"/>
  <c r="Y141" i="115"/>
  <c r="X121" i="115"/>
  <c r="Y69" i="114"/>
  <c r="Y84" i="114"/>
  <c r="Y118" i="112"/>
  <c r="Y92" i="112"/>
  <c r="Y141" i="125"/>
  <c r="X84" i="125"/>
  <c r="Y80" i="124"/>
  <c r="Y135" i="123"/>
  <c r="X137" i="122"/>
  <c r="Y84" i="121"/>
  <c r="X24" i="120"/>
  <c r="Y121" i="118"/>
  <c r="Y127" i="118"/>
  <c r="Y84" i="117"/>
  <c r="Y137" i="117"/>
  <c r="X33" i="116"/>
  <c r="X140" i="116"/>
  <c r="X69" i="116"/>
  <c r="X92" i="116"/>
  <c r="X90" i="112"/>
  <c r="X137" i="112" s="1"/>
  <c r="X84" i="110"/>
  <c r="Y138" i="110"/>
  <c r="X90" i="125"/>
  <c r="X137" i="125" s="1"/>
  <c r="Y133" i="124"/>
  <c r="Y118" i="123"/>
  <c r="X134" i="122"/>
  <c r="Y120" i="119"/>
  <c r="X81" i="119"/>
  <c r="X128" i="119" s="1"/>
  <c r="X119" i="118"/>
  <c r="X135" i="118"/>
  <c r="X138" i="117"/>
  <c r="Y134" i="116"/>
  <c r="X128" i="115"/>
  <c r="X136" i="113"/>
  <c r="X10" i="112"/>
  <c r="Y90" i="112"/>
  <c r="Y137" i="112" s="1"/>
  <c r="Y6" i="110"/>
  <c r="Y75" i="110"/>
  <c r="Y84" i="110"/>
  <c r="Y53" i="125"/>
  <c r="Y90" i="125"/>
  <c r="Y137" i="125" s="1"/>
  <c r="X125" i="124"/>
  <c r="X33" i="124"/>
  <c r="Y81" i="124"/>
  <c r="Y128" i="124" s="1"/>
  <c r="X24" i="123"/>
  <c r="X75" i="123"/>
  <c r="X130" i="122"/>
  <c r="Y136" i="121"/>
  <c r="X119" i="120"/>
  <c r="X133" i="120"/>
  <c r="Y125" i="119"/>
  <c r="Y75" i="119"/>
  <c r="Y81" i="119"/>
  <c r="Y128" i="119" s="1"/>
  <c r="Y130" i="119"/>
  <c r="Y10" i="118"/>
  <c r="Y133" i="118"/>
  <c r="Y119" i="118"/>
  <c r="Y135" i="118"/>
  <c r="X134" i="115"/>
  <c r="X123" i="115"/>
  <c r="X6" i="112"/>
  <c r="X91" i="112"/>
  <c r="X138" i="112" s="1"/>
  <c r="Y123" i="112"/>
  <c r="X6" i="125"/>
  <c r="X33" i="125"/>
  <c r="Y130" i="125"/>
  <c r="X84" i="124"/>
  <c r="X130" i="124"/>
  <c r="Y18" i="123"/>
  <c r="X91" i="122"/>
  <c r="X138" i="122" s="1"/>
  <c r="Y123" i="121"/>
  <c r="X137" i="121"/>
  <c r="Y80" i="121"/>
  <c r="Y127" i="121" s="1"/>
  <c r="X28" i="119"/>
  <c r="Y136" i="118"/>
  <c r="X133" i="116"/>
  <c r="Y118" i="116"/>
  <c r="Y140" i="113"/>
  <c r="Y139" i="113" s="1"/>
  <c r="Y75" i="112"/>
  <c r="Y91" i="112"/>
  <c r="Y138" i="112" s="1"/>
  <c r="Y135" i="110"/>
  <c r="Y90" i="110"/>
  <c r="Y137" i="110" s="1"/>
  <c r="Y117" i="125"/>
  <c r="Y121" i="125"/>
  <c r="Y135" i="125"/>
  <c r="X45" i="124"/>
  <c r="Y84" i="124"/>
  <c r="Y130" i="124"/>
  <c r="X121" i="123"/>
  <c r="X28" i="123"/>
  <c r="X136" i="123"/>
  <c r="Y135" i="122"/>
  <c r="X139" i="122"/>
  <c r="Y81" i="121"/>
  <c r="Y128" i="121" s="1"/>
  <c r="X33" i="120"/>
  <c r="Y57" i="120"/>
  <c r="X10" i="119"/>
  <c r="Y140" i="119"/>
  <c r="Y84" i="119"/>
  <c r="Y6" i="118"/>
  <c r="Y138" i="118"/>
  <c r="X129" i="116"/>
  <c r="X53" i="116"/>
  <c r="X90" i="116"/>
  <c r="X137" i="116" s="1"/>
  <c r="Y127" i="116"/>
  <c r="Y92" i="115"/>
  <c r="X132" i="114"/>
  <c r="X69" i="114"/>
  <c r="Y130" i="114"/>
  <c r="X10" i="113"/>
  <c r="Y80" i="113"/>
  <c r="Y79" i="113" s="1"/>
  <c r="X141" i="113"/>
  <c r="X139" i="113" s="1"/>
  <c r="Y135" i="112"/>
  <c r="Y69" i="112"/>
  <c r="X82" i="112"/>
  <c r="X129" i="112" s="1"/>
  <c r="X92" i="112"/>
  <c r="X10" i="110"/>
  <c r="X118" i="110"/>
  <c r="X92" i="110"/>
  <c r="Y28" i="124"/>
  <c r="X140" i="123"/>
  <c r="X139" i="123" s="1"/>
  <c r="Y121" i="122"/>
  <c r="X138" i="121"/>
  <c r="X82" i="121"/>
  <c r="X129" i="121" s="1"/>
  <c r="X134" i="120"/>
  <c r="X127" i="119"/>
  <c r="X80" i="118"/>
  <c r="X79" i="118" s="1"/>
  <c r="Y121" i="117"/>
  <c r="X135" i="117"/>
  <c r="Y124" i="116"/>
  <c r="Y129" i="116"/>
  <c r="Y90" i="116"/>
  <c r="Y137" i="116" s="1"/>
  <c r="Y136" i="114"/>
  <c r="Y118" i="113"/>
  <c r="X123" i="113"/>
  <c r="X141" i="112"/>
  <c r="Y128" i="112"/>
  <c r="Y57" i="111"/>
  <c r="Y75" i="111"/>
  <c r="Y117" i="135"/>
  <c r="Y130" i="134"/>
  <c r="Y45" i="134"/>
  <c r="Y140" i="134"/>
  <c r="Y139" i="134" s="1"/>
  <c r="Y118" i="136"/>
  <c r="Y135" i="135"/>
  <c r="Y33" i="134"/>
  <c r="Y132" i="134"/>
  <c r="Y89" i="134"/>
  <c r="Y136" i="134" s="1"/>
  <c r="Y127" i="131"/>
  <c r="Y79" i="131"/>
  <c r="Y28" i="111"/>
  <c r="Y80" i="111"/>
  <c r="Y140" i="136"/>
  <c r="Y57" i="135"/>
  <c r="Y129" i="135"/>
  <c r="Y139" i="133"/>
  <c r="X139" i="111"/>
  <c r="Y132" i="136"/>
  <c r="Y136" i="136"/>
  <c r="Y130" i="136"/>
  <c r="Y81" i="134"/>
  <c r="Y79" i="134" s="1"/>
  <c r="Y28" i="134"/>
  <c r="Y123" i="111"/>
  <c r="Y53" i="135"/>
  <c r="Y57" i="134"/>
  <c r="Y141" i="135"/>
  <c r="Y24" i="134"/>
  <c r="Y124" i="134"/>
  <c r="Y135" i="134"/>
  <c r="Y6" i="111"/>
  <c r="Y53" i="134"/>
  <c r="Y119" i="133"/>
  <c r="X83" i="129"/>
  <c r="X130" i="129" s="1"/>
  <c r="X10" i="111"/>
  <c r="X18" i="111"/>
  <c r="X83" i="111"/>
  <c r="X130" i="111" s="1"/>
  <c r="X91" i="111"/>
  <c r="X138" i="111" s="1"/>
  <c r="X33" i="136"/>
  <c r="X45" i="136"/>
  <c r="X82" i="136"/>
  <c r="X129" i="136" s="1"/>
  <c r="X90" i="136"/>
  <c r="X137" i="136" s="1"/>
  <c r="X24" i="135"/>
  <c r="X28" i="135"/>
  <c r="X81" i="135"/>
  <c r="X128" i="135" s="1"/>
  <c r="X89" i="135"/>
  <c r="X136" i="135" s="1"/>
  <c r="X80" i="134"/>
  <c r="X127" i="134" s="1"/>
  <c r="X18" i="133"/>
  <c r="X83" i="133"/>
  <c r="X130" i="133" s="1"/>
  <c r="X91" i="133"/>
  <c r="X138" i="133" s="1"/>
  <c r="X80" i="132"/>
  <c r="X79" i="132" s="1"/>
  <c r="X33" i="132"/>
  <c r="X45" i="132"/>
  <c r="Y83" i="132"/>
  <c r="Y130" i="132" s="1"/>
  <c r="X135" i="132"/>
  <c r="X136" i="132"/>
  <c r="X123" i="131"/>
  <c r="X24" i="131"/>
  <c r="Y33" i="131"/>
  <c r="Y45" i="131"/>
  <c r="Y117" i="131"/>
  <c r="Y130" i="131"/>
  <c r="X137" i="131"/>
  <c r="Y84" i="130"/>
  <c r="X132" i="130"/>
  <c r="Y135" i="129"/>
  <c r="X57" i="128"/>
  <c r="X105" i="128"/>
  <c r="X28" i="131"/>
  <c r="Y69" i="128"/>
  <c r="Y83" i="111"/>
  <c r="Y130" i="111" s="1"/>
  <c r="Y128" i="111"/>
  <c r="Y136" i="111"/>
  <c r="Y127" i="136"/>
  <c r="Y130" i="135"/>
  <c r="Y138" i="135"/>
  <c r="Y129" i="134"/>
  <c r="Y137" i="134"/>
  <c r="Y128" i="133"/>
  <c r="Y136" i="133"/>
  <c r="Y33" i="132"/>
  <c r="X139" i="131"/>
  <c r="Y137" i="131"/>
  <c r="Y132" i="130"/>
  <c r="X57" i="127"/>
  <c r="X7" i="140"/>
  <c r="X80" i="111"/>
  <c r="X18" i="136"/>
  <c r="X83" i="136"/>
  <c r="X130" i="136" s="1"/>
  <c r="X91" i="136"/>
  <c r="X138" i="136" s="1"/>
  <c r="X33" i="135"/>
  <c r="X45" i="135"/>
  <c r="X82" i="135"/>
  <c r="X129" i="135" s="1"/>
  <c r="X90" i="135"/>
  <c r="X137" i="135" s="1"/>
  <c r="X24" i="134"/>
  <c r="X28" i="134"/>
  <c r="X81" i="134"/>
  <c r="X128" i="134" s="1"/>
  <c r="X89" i="134"/>
  <c r="X136" i="134" s="1"/>
  <c r="X80" i="133"/>
  <c r="X79" i="133" s="1"/>
  <c r="X18" i="132"/>
  <c r="X84" i="132"/>
  <c r="X69" i="131"/>
  <c r="X135" i="131"/>
  <c r="Y138" i="131"/>
  <c r="Y129" i="130"/>
  <c r="X138" i="130"/>
  <c r="Y33" i="129"/>
  <c r="Y141" i="129"/>
  <c r="Y103" i="127"/>
  <c r="Y53" i="127"/>
  <c r="Y33" i="133"/>
  <c r="Y7" i="140"/>
  <c r="Y11" i="140"/>
  <c r="Y15" i="140"/>
  <c r="Y19" i="140"/>
  <c r="Y23" i="140"/>
  <c r="Y27" i="140"/>
  <c r="Y31" i="140"/>
  <c r="Y35" i="140"/>
  <c r="Y39" i="140"/>
  <c r="Y43" i="140"/>
  <c r="Y47" i="140"/>
  <c r="Y56" i="140"/>
  <c r="Y60" i="140"/>
  <c r="Y64" i="140"/>
  <c r="Y68" i="140"/>
  <c r="Y72" i="140"/>
  <c r="Y76" i="140"/>
  <c r="Y88" i="140"/>
  <c r="Y117" i="111"/>
  <c r="Y121" i="111"/>
  <c r="Y125" i="111"/>
  <c r="Y129" i="111"/>
  <c r="Y133" i="111"/>
  <c r="Y137" i="111"/>
  <c r="Y141" i="111"/>
  <c r="Y139" i="111" s="1"/>
  <c r="Y80" i="133"/>
  <c r="Y79" i="133" s="1"/>
  <c r="Y18" i="132"/>
  <c r="Y80" i="132"/>
  <c r="X138" i="132"/>
  <c r="Y53" i="131"/>
  <c r="X57" i="131"/>
  <c r="Y18" i="130"/>
  <c r="Y134" i="130"/>
  <c r="Y138" i="130"/>
  <c r="X124" i="130"/>
  <c r="Y136" i="130"/>
  <c r="X140" i="128"/>
  <c r="X45" i="128"/>
  <c r="Y33" i="127"/>
  <c r="Y133" i="127"/>
  <c r="Y90" i="127"/>
  <c r="Y137" i="127" s="1"/>
  <c r="X24" i="111"/>
  <c r="X28" i="111"/>
  <c r="X18" i="135"/>
  <c r="X33" i="134"/>
  <c r="X45" i="134"/>
  <c r="X24" i="133"/>
  <c r="X28" i="133"/>
  <c r="X82" i="132"/>
  <c r="X129" i="132" s="1"/>
  <c r="X90" i="132"/>
  <c r="X137" i="132" s="1"/>
  <c r="Y138" i="132"/>
  <c r="X80" i="131"/>
  <c r="X127" i="131" s="1"/>
  <c r="X57" i="130"/>
  <c r="Y137" i="129"/>
  <c r="X57" i="129"/>
  <c r="X52" i="129" s="1"/>
  <c r="X105" i="129"/>
  <c r="Y80" i="128"/>
  <c r="Y28" i="128"/>
  <c r="X132" i="128"/>
  <c r="X33" i="128"/>
  <c r="X89" i="128"/>
  <c r="X136" i="128" s="1"/>
  <c r="Y123" i="133"/>
  <c r="X81" i="130"/>
  <c r="X79" i="130" s="1"/>
  <c r="X28" i="130"/>
  <c r="X119" i="128"/>
  <c r="X18" i="128"/>
  <c r="Y36" i="140"/>
  <c r="Y40" i="140"/>
  <c r="Y44" i="140"/>
  <c r="Y73" i="140"/>
  <c r="Y77" i="140"/>
  <c r="Y134" i="111"/>
  <c r="Y138" i="111"/>
  <c r="X53" i="132"/>
  <c r="Y81" i="132"/>
  <c r="Y128" i="132" s="1"/>
  <c r="X18" i="131"/>
  <c r="X75" i="131"/>
  <c r="Y117" i="130"/>
  <c r="Y121" i="130"/>
  <c r="X45" i="130"/>
  <c r="X140" i="130"/>
  <c r="X139" i="130" s="1"/>
  <c r="Y53" i="130"/>
  <c r="X118" i="130"/>
  <c r="X91" i="129"/>
  <c r="X138" i="129" s="1"/>
  <c r="Y57" i="129"/>
  <c r="Y105" i="129"/>
  <c r="X141" i="129"/>
  <c r="X24" i="128"/>
  <c r="X123" i="128"/>
  <c r="X81" i="128"/>
  <c r="X128" i="128" s="1"/>
  <c r="Y118" i="128"/>
  <c r="Y125" i="127"/>
  <c r="Y24" i="127"/>
  <c r="Y82" i="127"/>
  <c r="Y129" i="127" s="1"/>
  <c r="Y53" i="124"/>
  <c r="X139" i="132"/>
  <c r="Y28" i="130"/>
  <c r="Y80" i="130"/>
  <c r="Y79" i="130" s="1"/>
  <c r="X89" i="130"/>
  <c r="X136" i="130" s="1"/>
  <c r="X53" i="130"/>
  <c r="Y82" i="129"/>
  <c r="Y129" i="129" s="1"/>
  <c r="Y123" i="128"/>
  <c r="Y24" i="128"/>
  <c r="X81" i="131"/>
  <c r="X128" i="131" s="1"/>
  <c r="X89" i="131"/>
  <c r="X136" i="131" s="1"/>
  <c r="X130" i="131"/>
  <c r="X138" i="131"/>
  <c r="X129" i="130"/>
  <c r="X118" i="129"/>
  <c r="X24" i="129"/>
  <c r="X80" i="129"/>
  <c r="X79" i="129" s="1"/>
  <c r="Y124" i="128"/>
  <c r="X133" i="128"/>
  <c r="X137" i="128"/>
  <c r="X141" i="128"/>
  <c r="Y92" i="128"/>
  <c r="Y117" i="127"/>
  <c r="Y18" i="127"/>
  <c r="X83" i="127"/>
  <c r="X130" i="127" s="1"/>
  <c r="X75" i="127"/>
  <c r="Y135" i="130"/>
  <c r="Y118" i="129"/>
  <c r="Y28" i="129"/>
  <c r="Y80" i="129"/>
  <c r="Y79" i="129" s="1"/>
  <c r="Y84" i="129"/>
  <c r="X128" i="129"/>
  <c r="Y133" i="128"/>
  <c r="Y137" i="128"/>
  <c r="X10" i="127"/>
  <c r="X140" i="127"/>
  <c r="Y105" i="126"/>
  <c r="Y57" i="126"/>
  <c r="Y92" i="126"/>
  <c r="Y140" i="126"/>
  <c r="Y24" i="129"/>
  <c r="Y128" i="129"/>
  <c r="Y136" i="129"/>
  <c r="X117" i="128"/>
  <c r="X121" i="128"/>
  <c r="Y125" i="128"/>
  <c r="X134" i="128"/>
  <c r="X138" i="128"/>
  <c r="X136" i="127"/>
  <c r="Y135" i="127"/>
  <c r="Y125" i="126"/>
  <c r="Y24" i="126"/>
  <c r="Y125" i="124"/>
  <c r="Y24" i="124"/>
  <c r="Y82" i="124"/>
  <c r="Y129" i="124" s="1"/>
  <c r="Y91" i="124"/>
  <c r="Y138" i="124" s="1"/>
  <c r="Y80" i="122"/>
  <c r="Y79" i="122" s="1"/>
  <c r="Y28" i="122"/>
  <c r="Y117" i="128"/>
  <c r="Y121" i="128"/>
  <c r="Y75" i="128"/>
  <c r="X84" i="128"/>
  <c r="Y130" i="128"/>
  <c r="X6" i="127"/>
  <c r="Y119" i="127"/>
  <c r="Y69" i="127"/>
  <c r="X18" i="126"/>
  <c r="X117" i="126"/>
  <c r="Y18" i="124"/>
  <c r="Y117" i="124"/>
  <c r="X135" i="129"/>
  <c r="Y123" i="129"/>
  <c r="X118" i="128"/>
  <c r="X28" i="128"/>
  <c r="X80" i="128"/>
  <c r="Y84" i="128"/>
  <c r="Y57" i="127"/>
  <c r="Y127" i="127"/>
  <c r="Y126" i="127" s="1"/>
  <c r="X134" i="127"/>
  <c r="X33" i="127"/>
  <c r="X91" i="127"/>
  <c r="X138" i="127" s="1"/>
  <c r="Y57" i="124"/>
  <c r="X81" i="125"/>
  <c r="X128" i="125" s="1"/>
  <c r="X119" i="125"/>
  <c r="Y82" i="123"/>
  <c r="Y129" i="123" s="1"/>
  <c r="Y82" i="121"/>
  <c r="Y129" i="121" s="1"/>
  <c r="Y117" i="126"/>
  <c r="Y121" i="126"/>
  <c r="Y130" i="126"/>
  <c r="X18" i="123"/>
  <c r="X117" i="123"/>
  <c r="Y45" i="123"/>
  <c r="X123" i="122"/>
  <c r="X24" i="122"/>
  <c r="X118" i="126"/>
  <c r="X28" i="126"/>
  <c r="X80" i="126"/>
  <c r="Y129" i="125"/>
  <c r="X134" i="124"/>
  <c r="X83" i="120"/>
  <c r="X130" i="120" s="1"/>
  <c r="Y138" i="127"/>
  <c r="Y118" i="126"/>
  <c r="X123" i="126"/>
  <c r="X24" i="126"/>
  <c r="Y33" i="126"/>
  <c r="Y45" i="126"/>
  <c r="Y90" i="126"/>
  <c r="Y137" i="126" s="1"/>
  <c r="Y125" i="125"/>
  <c r="Y123" i="125"/>
  <c r="X132" i="124"/>
  <c r="X136" i="124"/>
  <c r="Y139" i="124"/>
  <c r="X122" i="123"/>
  <c r="Y127" i="123"/>
  <c r="Y57" i="122"/>
  <c r="Y52" i="122" s="1"/>
  <c r="X122" i="121"/>
  <c r="X18" i="127"/>
  <c r="X82" i="126"/>
  <c r="X129" i="126" s="1"/>
  <c r="Y28" i="125"/>
  <c r="Y92" i="125"/>
  <c r="Y6" i="124"/>
  <c r="Y119" i="124"/>
  <c r="Y132" i="124"/>
  <c r="Y136" i="124"/>
  <c r="Y137" i="124"/>
  <c r="Y123" i="123"/>
  <c r="Y83" i="127"/>
  <c r="Y130" i="127" s="1"/>
  <c r="Y82" i="126"/>
  <c r="Y129" i="126" s="1"/>
  <c r="Y91" i="126"/>
  <c r="Y138" i="126" s="1"/>
  <c r="Y10" i="125"/>
  <c r="X28" i="125"/>
  <c r="X80" i="125"/>
  <c r="X127" i="125" s="1"/>
  <c r="Y57" i="125"/>
  <c r="Y138" i="125"/>
  <c r="X120" i="124"/>
  <c r="X124" i="124"/>
  <c r="X128" i="124"/>
  <c r="X75" i="124"/>
  <c r="X135" i="124"/>
  <c r="X138" i="124"/>
  <c r="Y90" i="123"/>
  <c r="Y137" i="123" s="1"/>
  <c r="Y69" i="123"/>
  <c r="X80" i="127"/>
  <c r="X135" i="127"/>
  <c r="X69" i="126"/>
  <c r="Y6" i="125"/>
  <c r="X24" i="125"/>
  <c r="X57" i="125"/>
  <c r="Y127" i="125"/>
  <c r="Y120" i="124"/>
  <c r="Y124" i="124"/>
  <c r="Y75" i="124"/>
  <c r="Y135" i="124"/>
  <c r="Y57" i="123"/>
  <c r="Y52" i="123" s="1"/>
  <c r="X10" i="121"/>
  <c r="X135" i="123"/>
  <c r="X130" i="123"/>
  <c r="Y140" i="123"/>
  <c r="Y10" i="122"/>
  <c r="X118" i="122"/>
  <c r="Y24" i="122"/>
  <c r="X127" i="122"/>
  <c r="X28" i="122"/>
  <c r="X33" i="122"/>
  <c r="X45" i="122"/>
  <c r="X135" i="122"/>
  <c r="Y124" i="121"/>
  <c r="Y90" i="121"/>
  <c r="Y137" i="121" s="1"/>
  <c r="Y129" i="120"/>
  <c r="X117" i="119"/>
  <c r="X18" i="119"/>
  <c r="X83" i="125"/>
  <c r="X130" i="125" s="1"/>
  <c r="X91" i="125"/>
  <c r="X138" i="125" s="1"/>
  <c r="X136" i="125"/>
  <c r="X82" i="124"/>
  <c r="X129" i="124" s="1"/>
  <c r="X90" i="124"/>
  <c r="X137" i="124" s="1"/>
  <c r="X81" i="123"/>
  <c r="X128" i="123" s="1"/>
  <c r="Y136" i="123"/>
  <c r="X119" i="122"/>
  <c r="X128" i="122"/>
  <c r="X136" i="122"/>
  <c r="Y117" i="120"/>
  <c r="Y18" i="120"/>
  <c r="Y135" i="120"/>
  <c r="Y53" i="120"/>
  <c r="Y135" i="119"/>
  <c r="Y18" i="125"/>
  <c r="Y33" i="124"/>
  <c r="Y45" i="124"/>
  <c r="Y24" i="123"/>
  <c r="Y28" i="123"/>
  <c r="Y81" i="123"/>
  <c r="Y79" i="123" s="1"/>
  <c r="X132" i="123"/>
  <c r="Y128" i="122"/>
  <c r="Y136" i="122"/>
  <c r="Y140" i="122"/>
  <c r="X69" i="122"/>
  <c r="Y84" i="122"/>
  <c r="Y117" i="121"/>
  <c r="Y18" i="121"/>
  <c r="Y52" i="121"/>
  <c r="X57" i="121"/>
  <c r="X10" i="120"/>
  <c r="Y45" i="120"/>
  <c r="X57" i="119"/>
  <c r="X18" i="124"/>
  <c r="X127" i="123"/>
  <c r="Y132" i="123"/>
  <c r="X138" i="123"/>
  <c r="Y124" i="122"/>
  <c r="X57" i="122"/>
  <c r="Y130" i="122"/>
  <c r="Y138" i="122"/>
  <c r="Y10" i="121"/>
  <c r="Y24" i="121"/>
  <c r="X28" i="121"/>
  <c r="X80" i="121"/>
  <c r="X33" i="121"/>
  <c r="X53" i="121"/>
  <c r="X53" i="119"/>
  <c r="X18" i="122"/>
  <c r="Y129" i="122"/>
  <c r="Y137" i="122"/>
  <c r="Y141" i="122"/>
  <c r="X53" i="122"/>
  <c r="Y6" i="121"/>
  <c r="X24" i="121"/>
  <c r="X89" i="121"/>
  <c r="X136" i="121" s="1"/>
  <c r="Y139" i="121"/>
  <c r="Y75" i="121"/>
  <c r="Y135" i="121"/>
  <c r="X6" i="120"/>
  <c r="Y24" i="120"/>
  <c r="X81" i="121"/>
  <c r="X128" i="121" s="1"/>
  <c r="Y132" i="121"/>
  <c r="Y90" i="120"/>
  <c r="Y137" i="120" s="1"/>
  <c r="Y133" i="119"/>
  <c r="Y33" i="119"/>
  <c r="Y90" i="119"/>
  <c r="Y137" i="119" s="1"/>
  <c r="Y82" i="118"/>
  <c r="Y129" i="118" s="1"/>
  <c r="Y117" i="122"/>
  <c r="Y18" i="122"/>
  <c r="Y75" i="122"/>
  <c r="Y92" i="122"/>
  <c r="X91" i="120"/>
  <c r="X138" i="120" s="1"/>
  <c r="X125" i="119"/>
  <c r="X24" i="119"/>
  <c r="X82" i="119"/>
  <c r="X129" i="119" s="1"/>
  <c r="X91" i="119"/>
  <c r="X138" i="119" s="1"/>
  <c r="Y18" i="117"/>
  <c r="Y117" i="117"/>
  <c r="Y127" i="117"/>
  <c r="Y79" i="117"/>
  <c r="Y57" i="115"/>
  <c r="Y33" i="121"/>
  <c r="Y45" i="121"/>
  <c r="Y28" i="120"/>
  <c r="X84" i="120"/>
  <c r="Y117" i="119"/>
  <c r="Y18" i="119"/>
  <c r="Y82" i="119"/>
  <c r="Y129" i="119" s="1"/>
  <c r="Y139" i="118"/>
  <c r="X117" i="116"/>
  <c r="X18" i="116"/>
  <c r="Y53" i="115"/>
  <c r="X127" i="120"/>
  <c r="X18" i="118"/>
  <c r="X117" i="118"/>
  <c r="Y45" i="112"/>
  <c r="Y140" i="112"/>
  <c r="Y33" i="120"/>
  <c r="Y127" i="120"/>
  <c r="Y10" i="119"/>
  <c r="Y138" i="119"/>
  <c r="Y18" i="118"/>
  <c r="Y117" i="118"/>
  <c r="Y33" i="118"/>
  <c r="Y135" i="117"/>
  <c r="X120" i="120"/>
  <c r="X124" i="120"/>
  <c r="X122" i="120" s="1"/>
  <c r="X132" i="120"/>
  <c r="X136" i="120"/>
  <c r="X140" i="120"/>
  <c r="X81" i="120"/>
  <c r="X79" i="120" s="1"/>
  <c r="X6" i="119"/>
  <c r="X132" i="119"/>
  <c r="X136" i="119"/>
  <c r="X90" i="118"/>
  <c r="X137" i="118" s="1"/>
  <c r="Y24" i="117"/>
  <c r="Y82" i="117"/>
  <c r="Y129" i="117" s="1"/>
  <c r="Y57" i="117"/>
  <c r="Y105" i="117"/>
  <c r="Y141" i="116"/>
  <c r="Y139" i="116" s="1"/>
  <c r="Y125" i="115"/>
  <c r="Y24" i="115"/>
  <c r="Y82" i="115"/>
  <c r="Y129" i="115" s="1"/>
  <c r="Y91" i="115"/>
  <c r="Y138" i="115" s="1"/>
  <c r="Y124" i="120"/>
  <c r="Y136" i="120"/>
  <c r="Y140" i="120"/>
  <c r="Y139" i="120" s="1"/>
  <c r="X75" i="120"/>
  <c r="Y81" i="120"/>
  <c r="Y79" i="120" s="1"/>
  <c r="Y6" i="119"/>
  <c r="Y141" i="119"/>
  <c r="Y45" i="119"/>
  <c r="Y90" i="118"/>
  <c r="Y137" i="118" s="1"/>
  <c r="Y69" i="118"/>
  <c r="Y75" i="118"/>
  <c r="Y123" i="118"/>
  <c r="Y122" i="118" s="1"/>
  <c r="Y57" i="116"/>
  <c r="Y117" i="115"/>
  <c r="Y18" i="115"/>
  <c r="X83" i="115"/>
  <c r="X130" i="115" s="1"/>
  <c r="X117" i="120"/>
  <c r="X121" i="120"/>
  <c r="X137" i="120"/>
  <c r="X141" i="120"/>
  <c r="X82" i="120"/>
  <c r="X129" i="120" s="1"/>
  <c r="X92" i="120"/>
  <c r="X120" i="119"/>
  <c r="X124" i="119"/>
  <c r="X90" i="119"/>
  <c r="X137" i="119" s="1"/>
  <c r="X75" i="119"/>
  <c r="X135" i="119"/>
  <c r="X130" i="119"/>
  <c r="X82" i="118"/>
  <c r="X129" i="118" s="1"/>
  <c r="X53" i="118"/>
  <c r="Y139" i="117"/>
  <c r="Y6" i="116"/>
  <c r="X118" i="115"/>
  <c r="X18" i="115"/>
  <c r="X33" i="119"/>
  <c r="X45" i="119"/>
  <c r="X118" i="118"/>
  <c r="X24" i="118"/>
  <c r="X28" i="118"/>
  <c r="X130" i="118"/>
  <c r="X134" i="118"/>
  <c r="X91" i="118"/>
  <c r="X138" i="118" s="1"/>
  <c r="X57" i="118"/>
  <c r="X24" i="117"/>
  <c r="X28" i="117"/>
  <c r="Y134" i="117"/>
  <c r="Y138" i="117"/>
  <c r="Y132" i="117"/>
  <c r="X10" i="116"/>
  <c r="Y28" i="116"/>
  <c r="Y89" i="116"/>
  <c r="Y136" i="116" s="1"/>
  <c r="Y128" i="116"/>
  <c r="Y10" i="115"/>
  <c r="Y83" i="115"/>
  <c r="Y130" i="115" s="1"/>
  <c r="Y45" i="115"/>
  <c r="X140" i="114"/>
  <c r="X45" i="114"/>
  <c r="Y57" i="114"/>
  <c r="Y24" i="118"/>
  <c r="Y28" i="118"/>
  <c r="Y53" i="118"/>
  <c r="Y57" i="118"/>
  <c r="Y81" i="118"/>
  <c r="Y79" i="118" s="1"/>
  <c r="Y132" i="118"/>
  <c r="Y28" i="117"/>
  <c r="Y130" i="117"/>
  <c r="Y45" i="117"/>
  <c r="X84" i="117"/>
  <c r="X140" i="117"/>
  <c r="X139" i="117" s="1"/>
  <c r="X6" i="116"/>
  <c r="Y24" i="116"/>
  <c r="X28" i="116"/>
  <c r="X80" i="116"/>
  <c r="Y69" i="116"/>
  <c r="Y84" i="116"/>
  <c r="Y33" i="115"/>
  <c r="Y135" i="115"/>
  <c r="X69" i="115"/>
  <c r="X117" i="115"/>
  <c r="X80" i="114"/>
  <c r="X79" i="114" s="1"/>
  <c r="X28" i="114"/>
  <c r="Y90" i="113"/>
  <c r="Y137" i="113" s="1"/>
  <c r="Y20" i="140"/>
  <c r="X33" i="118"/>
  <c r="Y89" i="117"/>
  <c r="Y136" i="117" s="1"/>
  <c r="X128" i="117"/>
  <c r="X24" i="116"/>
  <c r="Y33" i="116"/>
  <c r="Y45" i="116"/>
  <c r="X123" i="116"/>
  <c r="Y6" i="115"/>
  <c r="Y80" i="115"/>
  <c r="Y127" i="115" s="1"/>
  <c r="X141" i="115"/>
  <c r="X139" i="115" s="1"/>
  <c r="X18" i="114"/>
  <c r="X24" i="114"/>
  <c r="X123" i="114"/>
  <c r="Y53" i="114"/>
  <c r="Y45" i="118"/>
  <c r="X33" i="117"/>
  <c r="Y128" i="117"/>
  <c r="X57" i="116"/>
  <c r="X128" i="118"/>
  <c r="X136" i="118"/>
  <c r="X140" i="118"/>
  <c r="X139" i="118" s="1"/>
  <c r="X137" i="115"/>
  <c r="X57" i="113"/>
  <c r="X52" i="113" s="1"/>
  <c r="X141" i="116"/>
  <c r="Y92" i="116"/>
  <c r="Y90" i="115"/>
  <c r="Y137" i="115" s="1"/>
  <c r="Y54" i="140"/>
  <c r="Y53" i="110"/>
  <c r="X80" i="117"/>
  <c r="X79" i="117" s="1"/>
  <c r="X129" i="117"/>
  <c r="X137" i="117"/>
  <c r="X83" i="116"/>
  <c r="X130" i="116" s="1"/>
  <c r="X91" i="116"/>
  <c r="X138" i="116" s="1"/>
  <c r="X128" i="116"/>
  <c r="X136" i="116"/>
  <c r="X45" i="115"/>
  <c r="Y6" i="114"/>
  <c r="Y24" i="114"/>
  <c r="Y75" i="114"/>
  <c r="X6" i="113"/>
  <c r="X33" i="113"/>
  <c r="X90" i="113"/>
  <c r="X137" i="113" s="1"/>
  <c r="X45" i="112"/>
  <c r="X140" i="112"/>
  <c r="X59" i="140"/>
  <c r="X63" i="140"/>
  <c r="X67" i="140"/>
  <c r="Y119" i="114"/>
  <c r="Y127" i="114"/>
  <c r="X53" i="114"/>
  <c r="X57" i="114"/>
  <c r="X83" i="114"/>
  <c r="X130" i="114" s="1"/>
  <c r="Y135" i="114"/>
  <c r="Y131" i="114" s="1"/>
  <c r="X138" i="114"/>
  <c r="X82" i="113"/>
  <c r="X129" i="113" s="1"/>
  <c r="X91" i="113"/>
  <c r="X138" i="113" s="1"/>
  <c r="Y28" i="112"/>
  <c r="Y5" i="112" s="1"/>
  <c r="Y4" i="112" s="1"/>
  <c r="Y80" i="112"/>
  <c r="Y79" i="112" s="1"/>
  <c r="X33" i="112"/>
  <c r="X132" i="112"/>
  <c r="Y120" i="115"/>
  <c r="Y124" i="115"/>
  <c r="Y132" i="115"/>
  <c r="Y136" i="115"/>
  <c r="Y140" i="115"/>
  <c r="Y75" i="115"/>
  <c r="Y81" i="115"/>
  <c r="X136" i="115"/>
  <c r="X120" i="114"/>
  <c r="X124" i="114"/>
  <c r="X128" i="114"/>
  <c r="X141" i="114"/>
  <c r="X84" i="114"/>
  <c r="X89" i="114"/>
  <c r="X136" i="114" s="1"/>
  <c r="X118" i="114"/>
  <c r="Y138" i="114"/>
  <c r="Y82" i="113"/>
  <c r="Y129" i="113" s="1"/>
  <c r="X123" i="112"/>
  <c r="X122" i="112" s="1"/>
  <c r="X24" i="112"/>
  <c r="X81" i="112"/>
  <c r="X128" i="112" s="1"/>
  <c r="X136" i="112"/>
  <c r="Y80" i="110"/>
  <c r="Y29" i="140"/>
  <c r="Y28" i="110"/>
  <c r="Y120" i="114"/>
  <c r="Y124" i="114"/>
  <c r="Y122" i="114" s="1"/>
  <c r="Y128" i="114"/>
  <c r="X133" i="114"/>
  <c r="X137" i="114"/>
  <c r="X18" i="113"/>
  <c r="X130" i="113"/>
  <c r="X135" i="113"/>
  <c r="Y136" i="112"/>
  <c r="X24" i="110"/>
  <c r="X25" i="140"/>
  <c r="X123" i="110"/>
  <c r="X129" i="114"/>
  <c r="Y90" i="114"/>
  <c r="Y137" i="114" s="1"/>
  <c r="Y18" i="113"/>
  <c r="Y117" i="113"/>
  <c r="Y53" i="113"/>
  <c r="Y18" i="110"/>
  <c r="Y118" i="110"/>
  <c r="Y30" i="140"/>
  <c r="Y34" i="140"/>
  <c r="Y38" i="140"/>
  <c r="Y42" i="140"/>
  <c r="Y46" i="140"/>
  <c r="Y61" i="140"/>
  <c r="Y65" i="140"/>
  <c r="Y93" i="140"/>
  <c r="X138" i="115"/>
  <c r="Y117" i="114"/>
  <c r="Y18" i="114"/>
  <c r="Y82" i="114"/>
  <c r="X26" i="140"/>
  <c r="Y10" i="114"/>
  <c r="X92" i="114"/>
  <c r="Y33" i="113"/>
  <c r="Y10" i="110"/>
  <c r="Y12" i="140"/>
  <c r="Y16" i="140"/>
  <c r="Y21" i="140"/>
  <c r="Y119" i="110"/>
  <c r="Y71" i="140"/>
  <c r="Y94" i="140"/>
  <c r="X12" i="140"/>
  <c r="X16" i="140"/>
  <c r="X21" i="140"/>
  <c r="X119" i="110"/>
  <c r="Y25" i="140"/>
  <c r="X30" i="140"/>
  <c r="X34" i="140"/>
  <c r="X38" i="140"/>
  <c r="X42" i="140"/>
  <c r="X46" i="140"/>
  <c r="X53" i="110"/>
  <c r="X54" i="140"/>
  <c r="Y58" i="140"/>
  <c r="Y62" i="140"/>
  <c r="Y66" i="140"/>
  <c r="X71" i="140"/>
  <c r="X76" i="140"/>
  <c r="X88" i="140"/>
  <c r="X94" i="140"/>
  <c r="Y33" i="114"/>
  <c r="Y45" i="114"/>
  <c r="Y130" i="113"/>
  <c r="Y134" i="113"/>
  <c r="Y57" i="113"/>
  <c r="Y69" i="113"/>
  <c r="Y135" i="113"/>
  <c r="Y141" i="112"/>
  <c r="X84" i="112"/>
  <c r="X8" i="140"/>
  <c r="X13" i="140"/>
  <c r="X17" i="140"/>
  <c r="X22" i="140"/>
  <c r="Y26" i="140"/>
  <c r="X31" i="140"/>
  <c r="X35" i="140"/>
  <c r="X39" i="140"/>
  <c r="X43" i="140"/>
  <c r="X47" i="140"/>
  <c r="X55" i="140"/>
  <c r="Y59" i="140"/>
  <c r="Y63" i="140"/>
  <c r="Y67" i="140"/>
  <c r="X72" i="140"/>
  <c r="X75" i="110"/>
  <c r="Y130" i="110"/>
  <c r="Y85" i="140"/>
  <c r="Y13" i="140"/>
  <c r="Y17" i="140"/>
  <c r="Y22" i="140"/>
  <c r="X27" i="140"/>
  <c r="Y129" i="110"/>
  <c r="Y141" i="110"/>
  <c r="Y55" i="140"/>
  <c r="X60" i="140"/>
  <c r="X64" i="140"/>
  <c r="X68" i="140"/>
  <c r="Y8" i="140"/>
  <c r="Y119" i="113"/>
  <c r="Y123" i="113"/>
  <c r="Y91" i="113"/>
  <c r="Y138" i="113" s="1"/>
  <c r="Y128" i="113"/>
  <c r="Y136" i="113"/>
  <c r="Y129" i="112"/>
  <c r="X134" i="112"/>
  <c r="X57" i="112"/>
  <c r="X9" i="140"/>
  <c r="X14" i="140"/>
  <c r="X19" i="140"/>
  <c r="X23" i="140"/>
  <c r="X40" i="140"/>
  <c r="X56" i="140"/>
  <c r="X73" i="140"/>
  <c r="X78" i="140"/>
  <c r="X86" i="140"/>
  <c r="X80" i="113"/>
  <c r="X18" i="112"/>
  <c r="X130" i="112"/>
  <c r="Y134" i="112"/>
  <c r="Y57" i="112"/>
  <c r="Y52" i="112" s="1"/>
  <c r="Y84" i="112"/>
  <c r="Y9" i="140"/>
  <c r="Y14" i="140"/>
  <c r="Y117" i="110"/>
  <c r="Y121" i="110"/>
  <c r="Y78" i="140"/>
  <c r="Y86" i="140"/>
  <c r="Y32" i="140"/>
  <c r="Y130" i="112"/>
  <c r="X135" i="112"/>
  <c r="X53" i="112"/>
  <c r="Y122" i="112"/>
  <c r="X15" i="140"/>
  <c r="Y24" i="110"/>
  <c r="X28" i="110"/>
  <c r="X80" i="110"/>
  <c r="X127" i="110" s="1"/>
  <c r="X29" i="140"/>
  <c r="X37" i="140"/>
  <c r="X41" i="140"/>
  <c r="Y57" i="110"/>
  <c r="X69" i="110"/>
  <c r="X70" i="140"/>
  <c r="X74" i="140"/>
  <c r="X87" i="140"/>
  <c r="Y37" i="140"/>
  <c r="Y41" i="140"/>
  <c r="X57" i="110"/>
  <c r="X58" i="140"/>
  <c r="X62" i="140"/>
  <c r="X66" i="140"/>
  <c r="Y70" i="140"/>
  <c r="Y74" i="140"/>
  <c r="Y87" i="140"/>
  <c r="Y92" i="110"/>
  <c r="Y123" i="110"/>
  <c r="X135" i="110"/>
  <c r="X20" i="140"/>
  <c r="X32" i="140"/>
  <c r="X36" i="140"/>
  <c r="X44" i="140"/>
  <c r="X61" i="140"/>
  <c r="X65" i="140"/>
  <c r="X77" i="140"/>
  <c r="X85" i="140"/>
  <c r="X93" i="140"/>
  <c r="X80" i="112"/>
  <c r="X18" i="110"/>
  <c r="X83" i="110"/>
  <c r="X91" i="110"/>
  <c r="X138" i="110" s="1"/>
  <c r="X120" i="110"/>
  <c r="X124" i="110"/>
  <c r="X128" i="110"/>
  <c r="X132" i="110"/>
  <c r="X136" i="110"/>
  <c r="X140" i="110"/>
  <c r="Y120" i="110"/>
  <c r="Y124" i="110"/>
  <c r="Y128" i="110"/>
  <c r="Y132" i="110"/>
  <c r="Y136" i="110"/>
  <c r="Y140" i="110"/>
  <c r="X28" i="112"/>
  <c r="X117" i="110"/>
  <c r="X121" i="110"/>
  <c r="X125" i="110"/>
  <c r="X129" i="110"/>
  <c r="X133" i="110"/>
  <c r="X137" i="110"/>
  <c r="X141" i="110"/>
  <c r="X122" i="135" l="1"/>
  <c r="X79" i="127"/>
  <c r="X52" i="128"/>
  <c r="Y122" i="130"/>
  <c r="Y52" i="131"/>
  <c r="Y122" i="134"/>
  <c r="Y131" i="116"/>
  <c r="Y139" i="136"/>
  <c r="X5" i="115"/>
  <c r="X4" i="115" s="1"/>
  <c r="Y52" i="128"/>
  <c r="X131" i="121"/>
  <c r="X131" i="122"/>
  <c r="Y122" i="127"/>
  <c r="X5" i="130"/>
  <c r="X4" i="130" s="1"/>
  <c r="X3" i="130" s="1"/>
  <c r="X25" i="149" s="1"/>
  <c r="X122" i="116"/>
  <c r="Y131" i="133"/>
  <c r="X52" i="136"/>
  <c r="X99" i="136" s="1"/>
  <c r="X105" i="136" s="1"/>
  <c r="Y79" i="128"/>
  <c r="Y51" i="128" s="1"/>
  <c r="Y50" i="128" s="1"/>
  <c r="Y49" i="128" s="1"/>
  <c r="Y53" i="149" s="1"/>
  <c r="Y131" i="122"/>
  <c r="Y139" i="119"/>
  <c r="X122" i="125"/>
  <c r="Y52" i="125"/>
  <c r="Y99" i="125" s="1"/>
  <c r="Y102" i="125" s="1"/>
  <c r="Y139" i="127"/>
  <c r="Y131" i="129"/>
  <c r="Y122" i="121"/>
  <c r="Y116" i="122"/>
  <c r="X131" i="111"/>
  <c r="Y122" i="117"/>
  <c r="Y5" i="135"/>
  <c r="Y4" i="135" s="1"/>
  <c r="Y3" i="135" s="1"/>
  <c r="Y30" i="149" s="1"/>
  <c r="X79" i="126"/>
  <c r="Y122" i="119"/>
  <c r="Y116" i="116"/>
  <c r="Y52" i="136"/>
  <c r="Y51" i="136" s="1"/>
  <c r="Y50" i="136" s="1"/>
  <c r="Y49" i="136" s="1"/>
  <c r="Y61" i="149" s="1"/>
  <c r="X52" i="133"/>
  <c r="X99" i="133" s="1"/>
  <c r="X139" i="127"/>
  <c r="Y52" i="116"/>
  <c r="Y99" i="116" s="1"/>
  <c r="Y114" i="116" s="1"/>
  <c r="Y52" i="130"/>
  <c r="Y99" i="130" s="1"/>
  <c r="X122" i="132"/>
  <c r="X116" i="124"/>
  <c r="X131" i="114"/>
  <c r="Y52" i="117"/>
  <c r="Y99" i="117" s="1"/>
  <c r="Y115" i="117" s="1"/>
  <c r="X131" i="118"/>
  <c r="Y116" i="132"/>
  <c r="X126" i="115"/>
  <c r="X52" i="127"/>
  <c r="X99" i="127" s="1"/>
  <c r="X113" i="127" s="1"/>
  <c r="X5" i="122"/>
  <c r="X4" i="122" s="1"/>
  <c r="X3" i="122" s="1"/>
  <c r="X17" i="149" s="1"/>
  <c r="X52" i="135"/>
  <c r="X99" i="135" s="1"/>
  <c r="X107" i="135" s="1"/>
  <c r="X131" i="136"/>
  <c r="X122" i="127"/>
  <c r="X122" i="118"/>
  <c r="X122" i="117"/>
  <c r="Y116" i="136"/>
  <c r="Y126" i="116"/>
  <c r="Y52" i="129"/>
  <c r="Y51" i="129" s="1"/>
  <c r="Y50" i="129" s="1"/>
  <c r="Y49" i="129" s="1"/>
  <c r="Y54" i="149" s="1"/>
  <c r="Y131" i="121"/>
  <c r="X116" i="136"/>
  <c r="Y116" i="123"/>
  <c r="Y116" i="112"/>
  <c r="X122" i="111"/>
  <c r="X122" i="133"/>
  <c r="Y5" i="123"/>
  <c r="Y4" i="123" s="1"/>
  <c r="X116" i="112"/>
  <c r="X131" i="130"/>
  <c r="X131" i="117"/>
  <c r="X116" i="113"/>
  <c r="X116" i="131"/>
  <c r="Y52" i="120"/>
  <c r="Y99" i="120" s="1"/>
  <c r="Y111" i="120" s="1"/>
  <c r="Y116" i="133"/>
  <c r="Y131" i="120"/>
  <c r="X122" i="134"/>
  <c r="X79" i="111"/>
  <c r="X116" i="127"/>
  <c r="Y127" i="113"/>
  <c r="Y126" i="113" s="1"/>
  <c r="X116" i="116"/>
  <c r="Y131" i="119"/>
  <c r="Y116" i="120"/>
  <c r="Y122" i="113"/>
  <c r="X122" i="131"/>
  <c r="X79" i="119"/>
  <c r="Y122" i="123"/>
  <c r="Y5" i="113"/>
  <c r="Y4" i="113" s="1"/>
  <c r="Y3" i="113" s="1"/>
  <c r="Y8" i="149" s="1"/>
  <c r="Y122" i="129"/>
  <c r="X116" i="130"/>
  <c r="Y5" i="132"/>
  <c r="Y4" i="132" s="1"/>
  <c r="Y3" i="132" s="1"/>
  <c r="Y27" i="149" s="1"/>
  <c r="X131" i="132"/>
  <c r="Y139" i="135"/>
  <c r="X5" i="129"/>
  <c r="X4" i="129" s="1"/>
  <c r="X3" i="129" s="1"/>
  <c r="X24" i="149" s="1"/>
  <c r="Y116" i="119"/>
  <c r="X52" i="125"/>
  <c r="X99" i="125" s="1"/>
  <c r="X103" i="125" s="1"/>
  <c r="Y139" i="126"/>
  <c r="X122" i="115"/>
  <c r="Y131" i="132"/>
  <c r="Y52" i="126"/>
  <c r="Y99" i="126" s="1"/>
  <c r="Y108" i="126" s="1"/>
  <c r="X52" i="123"/>
  <c r="X99" i="123" s="1"/>
  <c r="X102" i="123" s="1"/>
  <c r="X131" i="129"/>
  <c r="Y139" i="115"/>
  <c r="X122" i="122"/>
  <c r="X131" i="131"/>
  <c r="X89" i="140"/>
  <c r="X82" i="140"/>
  <c r="Y122" i="116"/>
  <c r="X5" i="124"/>
  <c r="X4" i="124" s="1"/>
  <c r="X3" i="124" s="1"/>
  <c r="X19" i="149" s="1"/>
  <c r="X116" i="117"/>
  <c r="X131" i="134"/>
  <c r="Y83" i="140"/>
  <c r="X116" i="134"/>
  <c r="X79" i="124"/>
  <c r="Y121" i="140"/>
  <c r="X52" i="116"/>
  <c r="X99" i="116" s="1"/>
  <c r="X111" i="116" s="1"/>
  <c r="X116" i="125"/>
  <c r="X52" i="124"/>
  <c r="X99" i="124" s="1"/>
  <c r="Y131" i="131"/>
  <c r="Y122" i="136"/>
  <c r="X116" i="133"/>
  <c r="Y52" i="111"/>
  <c r="Y122" i="131"/>
  <c r="Y116" i="125"/>
  <c r="Y122" i="135"/>
  <c r="Y131" i="123"/>
  <c r="Y122" i="133"/>
  <c r="X122" i="130"/>
  <c r="X131" i="119"/>
  <c r="X131" i="113"/>
  <c r="X122" i="128"/>
  <c r="X122" i="113"/>
  <c r="X79" i="115"/>
  <c r="X51" i="115" s="1"/>
  <c r="X50" i="115" s="1"/>
  <c r="X49" i="115" s="1"/>
  <c r="X40" i="149" s="1"/>
  <c r="X5" i="136"/>
  <c r="X4" i="136" s="1"/>
  <c r="X3" i="136" s="1"/>
  <c r="X31" i="149" s="1"/>
  <c r="Y116" i="131"/>
  <c r="X139" i="129"/>
  <c r="Y122" i="115"/>
  <c r="Y131" i="118"/>
  <c r="X131" i="120"/>
  <c r="X52" i="131"/>
  <c r="X107" i="115"/>
  <c r="X102" i="115"/>
  <c r="X115" i="115"/>
  <c r="X118" i="140"/>
  <c r="Y122" i="124"/>
  <c r="X116" i="129"/>
  <c r="Y139" i="122"/>
  <c r="X131" i="116"/>
  <c r="X116" i="121"/>
  <c r="Y116" i="114"/>
  <c r="X116" i="123"/>
  <c r="X139" i="112"/>
  <c r="Y3" i="123"/>
  <c r="Y18" i="149" s="1"/>
  <c r="X5" i="123"/>
  <c r="X4" i="123" s="1"/>
  <c r="X3" i="123" s="1"/>
  <c r="X18" i="149" s="1"/>
  <c r="Y5" i="136"/>
  <c r="Y4" i="136" s="1"/>
  <c r="Y3" i="136" s="1"/>
  <c r="Y31" i="149" s="1"/>
  <c r="Y122" i="132"/>
  <c r="X52" i="117"/>
  <c r="X99" i="117" s="1"/>
  <c r="X108" i="117" s="1"/>
  <c r="X52" i="132"/>
  <c r="X51" i="132" s="1"/>
  <c r="X50" i="132" s="1"/>
  <c r="X49" i="132" s="1"/>
  <c r="X57" i="149" s="1"/>
  <c r="X122" i="124"/>
  <c r="X5" i="117"/>
  <c r="X4" i="117" s="1"/>
  <c r="X3" i="117" s="1"/>
  <c r="X12" i="149" s="1"/>
  <c r="Y131" i="135"/>
  <c r="X131" i="126"/>
  <c r="Y139" i="132"/>
  <c r="X122" i="129"/>
  <c r="X52" i="111"/>
  <c r="X99" i="111" s="1"/>
  <c r="X5" i="134"/>
  <c r="X4" i="134" s="1"/>
  <c r="X3" i="134" s="1"/>
  <c r="X29" i="149" s="1"/>
  <c r="Y82" i="140"/>
  <c r="Y52" i="115"/>
  <c r="Y99" i="115" s="1"/>
  <c r="Y110" i="115" s="1"/>
  <c r="Y116" i="117"/>
  <c r="Y131" i="111"/>
  <c r="Y79" i="124"/>
  <c r="X139" i="126"/>
  <c r="Y131" i="126"/>
  <c r="Y52" i="133"/>
  <c r="Y51" i="133" s="1"/>
  <c r="Y50" i="133" s="1"/>
  <c r="Y49" i="133" s="1"/>
  <c r="Y58" i="149" s="1"/>
  <c r="Y91" i="140"/>
  <c r="X79" i="121"/>
  <c r="Y126" i="131"/>
  <c r="X131" i="133"/>
  <c r="Y5" i="131"/>
  <c r="Y4" i="131" s="1"/>
  <c r="Y3" i="131" s="1"/>
  <c r="Y26" i="149" s="1"/>
  <c r="X131" i="125"/>
  <c r="X81" i="140"/>
  <c r="X52" i="119"/>
  <c r="X99" i="119" s="1"/>
  <c r="X114" i="119" s="1"/>
  <c r="Y126" i="136"/>
  <c r="X127" i="132"/>
  <c r="X126" i="132" s="1"/>
  <c r="Y116" i="135"/>
  <c r="X116" i="135"/>
  <c r="Y5" i="126"/>
  <c r="Y4" i="126" s="1"/>
  <c r="Y3" i="126" s="1"/>
  <c r="Y21" i="149" s="1"/>
  <c r="X99" i="134"/>
  <c r="X106" i="134" s="1"/>
  <c r="Y99" i="132"/>
  <c r="Y113" i="132" s="1"/>
  <c r="Y131" i="127"/>
  <c r="X5" i="118"/>
  <c r="X4" i="118" s="1"/>
  <c r="X3" i="118" s="1"/>
  <c r="X13" i="149" s="1"/>
  <c r="Y79" i="125"/>
  <c r="Y127" i="126"/>
  <c r="Y126" i="126" s="1"/>
  <c r="Y116" i="134"/>
  <c r="Y5" i="120"/>
  <c r="Y4" i="120" s="1"/>
  <c r="Y3" i="120" s="1"/>
  <c r="Y15" i="149" s="1"/>
  <c r="Y122" i="122"/>
  <c r="Y139" i="123"/>
  <c r="Y124" i="140"/>
  <c r="X119" i="140"/>
  <c r="Y118" i="140"/>
  <c r="X139" i="116"/>
  <c r="X127" i="117"/>
  <c r="X126" i="117" s="1"/>
  <c r="Y79" i="119"/>
  <c r="Y51" i="119" s="1"/>
  <c r="Y50" i="119" s="1"/>
  <c r="Y49" i="119" s="1"/>
  <c r="Y44" i="149" s="1"/>
  <c r="Y139" i="129"/>
  <c r="Y52" i="134"/>
  <c r="Y51" i="134" s="1"/>
  <c r="Y50" i="134" s="1"/>
  <c r="Y49" i="134" s="1"/>
  <c r="Y59" i="149" s="1"/>
  <c r="Y5" i="133"/>
  <c r="Y4" i="133" s="1"/>
  <c r="Y3" i="133" s="1"/>
  <c r="Y28" i="149" s="1"/>
  <c r="X133" i="140"/>
  <c r="X121" i="140"/>
  <c r="Y5" i="128"/>
  <c r="Y4" i="128" s="1"/>
  <c r="Y3" i="128" s="1"/>
  <c r="Y23" i="149" s="1"/>
  <c r="X139" i="120"/>
  <c r="Y116" i="128"/>
  <c r="Y131" i="128"/>
  <c r="X5" i="131"/>
  <c r="X4" i="131" s="1"/>
  <c r="X3" i="131" s="1"/>
  <c r="X26" i="149" s="1"/>
  <c r="X5" i="114"/>
  <c r="X4" i="114" s="1"/>
  <c r="X3" i="114" s="1"/>
  <c r="X9" i="149" s="1"/>
  <c r="X116" i="132"/>
  <c r="Y116" i="118"/>
  <c r="X122" i="126"/>
  <c r="X131" i="135"/>
  <c r="Y135" i="140"/>
  <c r="Y5" i="118"/>
  <c r="Y4" i="118" s="1"/>
  <c r="Y3" i="118" s="1"/>
  <c r="Y13" i="149" s="1"/>
  <c r="Y131" i="124"/>
  <c r="Y139" i="128"/>
  <c r="Y45" i="140"/>
  <c r="X120" i="140"/>
  <c r="X126" i="124"/>
  <c r="X79" i="113"/>
  <c r="X51" i="113" s="1"/>
  <c r="X50" i="113" s="1"/>
  <c r="X49" i="113" s="1"/>
  <c r="X38" i="149" s="1"/>
  <c r="X5" i="110"/>
  <c r="X4" i="110" s="1"/>
  <c r="X3" i="110" s="1"/>
  <c r="X5" i="149" s="1"/>
  <c r="X90" i="140"/>
  <c r="Y131" i="113"/>
  <c r="Y122" i="120"/>
  <c r="Y5" i="117"/>
  <c r="Y4" i="117" s="1"/>
  <c r="Y3" i="117" s="1"/>
  <c r="Y12" i="149" s="1"/>
  <c r="X79" i="112"/>
  <c r="Y81" i="140"/>
  <c r="Y116" i="129"/>
  <c r="X5" i="135"/>
  <c r="X4" i="135" s="1"/>
  <c r="X3" i="135" s="1"/>
  <c r="X30" i="149" s="1"/>
  <c r="X5" i="132"/>
  <c r="X4" i="132" s="1"/>
  <c r="X3" i="132" s="1"/>
  <c r="X27" i="149" s="1"/>
  <c r="X134" i="140"/>
  <c r="X83" i="140"/>
  <c r="X92" i="140"/>
  <c r="X52" i="122"/>
  <c r="X99" i="122" s="1"/>
  <c r="X115" i="122" s="1"/>
  <c r="Y116" i="121"/>
  <c r="X116" i="111"/>
  <c r="X28" i="140"/>
  <c r="X5" i="111"/>
  <c r="X4" i="111" s="1"/>
  <c r="X3" i="111" s="1"/>
  <c r="X6" i="149" s="1"/>
  <c r="X126" i="136"/>
  <c r="Y126" i="119"/>
  <c r="Y134" i="140"/>
  <c r="X138" i="140"/>
  <c r="Y119" i="140"/>
  <c r="Y52" i="118"/>
  <c r="Y99" i="118" s="1"/>
  <c r="Y106" i="118" s="1"/>
  <c r="X111" i="115"/>
  <c r="X116" i="118"/>
  <c r="X126" i="122"/>
  <c r="X5" i="125"/>
  <c r="X4" i="125" s="1"/>
  <c r="X3" i="125" s="1"/>
  <c r="X20" i="149" s="1"/>
  <c r="X79" i="123"/>
  <c r="Y5" i="129"/>
  <c r="Y4" i="129" s="1"/>
  <c r="Y3" i="129" s="1"/>
  <c r="Y24" i="149" s="1"/>
  <c r="Y116" i="127"/>
  <c r="Y99" i="128"/>
  <c r="Y112" i="128" s="1"/>
  <c r="X5" i="133"/>
  <c r="X4" i="133" s="1"/>
  <c r="X3" i="133" s="1"/>
  <c r="X28" i="149" s="1"/>
  <c r="Y52" i="135"/>
  <c r="Y51" i="135" s="1"/>
  <c r="Y50" i="135" s="1"/>
  <c r="Y49" i="135" s="1"/>
  <c r="Y60" i="149" s="1"/>
  <c r="Y90" i="149" s="1"/>
  <c r="X131" i="115"/>
  <c r="X5" i="112"/>
  <c r="X4" i="112" s="1"/>
  <c r="X3" i="112" s="1"/>
  <c r="X7" i="149" s="1"/>
  <c r="X130" i="110"/>
  <c r="X130" i="140" s="1"/>
  <c r="Y24" i="140"/>
  <c r="X52" i="114"/>
  <c r="X51" i="114" s="1"/>
  <c r="X50" i="114" s="1"/>
  <c r="X49" i="114" s="1"/>
  <c r="X39" i="149" s="1"/>
  <c r="Y128" i="120"/>
  <c r="Y126" i="120" s="1"/>
  <c r="Y5" i="122"/>
  <c r="Y4" i="122" s="1"/>
  <c r="Y3" i="122" s="1"/>
  <c r="Y17" i="149" s="1"/>
  <c r="X127" i="127"/>
  <c r="X126" i="127" s="1"/>
  <c r="Y5" i="130"/>
  <c r="Y4" i="130" s="1"/>
  <c r="Y3" i="130" s="1"/>
  <c r="Y25" i="149" s="1"/>
  <c r="Y128" i="134"/>
  <c r="Y126" i="134" s="1"/>
  <c r="Y131" i="136"/>
  <c r="Y79" i="121"/>
  <c r="Y51" i="121" s="1"/>
  <c r="Y50" i="121" s="1"/>
  <c r="Y49" i="121" s="1"/>
  <c r="Y46" i="149" s="1"/>
  <c r="X79" i="136"/>
  <c r="Y127" i="135"/>
  <c r="Y126" i="135" s="1"/>
  <c r="X116" i="122"/>
  <c r="X5" i="126"/>
  <c r="X4" i="126" s="1"/>
  <c r="X3" i="126" s="1"/>
  <c r="X21" i="149" s="1"/>
  <c r="X131" i="128"/>
  <c r="X127" i="118"/>
  <c r="X126" i="118" s="1"/>
  <c r="Y127" i="124"/>
  <c r="Y126" i="124" s="1"/>
  <c r="Y131" i="125"/>
  <c r="Y139" i="125"/>
  <c r="X127" i="113"/>
  <c r="X126" i="113" s="1"/>
  <c r="Y137" i="140"/>
  <c r="Y28" i="140"/>
  <c r="Y89" i="140"/>
  <c r="X127" i="114"/>
  <c r="X126" i="114" s="1"/>
  <c r="X116" i="120"/>
  <c r="X131" i="127"/>
  <c r="X5" i="128"/>
  <c r="X4" i="128" s="1"/>
  <c r="X3" i="128" s="1"/>
  <c r="X23" i="149" s="1"/>
  <c r="X45" i="140"/>
  <c r="X116" i="114"/>
  <c r="Y52" i="110"/>
  <c r="Y122" i="125"/>
  <c r="X126" i="135"/>
  <c r="X79" i="135"/>
  <c r="Y126" i="121"/>
  <c r="Y84" i="140"/>
  <c r="X75" i="140"/>
  <c r="X10" i="140"/>
  <c r="X131" i="123"/>
  <c r="Y125" i="140"/>
  <c r="X116" i="128"/>
  <c r="X126" i="119"/>
  <c r="Y92" i="140"/>
  <c r="X127" i="112"/>
  <c r="X126" i="112" s="1"/>
  <c r="Y126" i="125"/>
  <c r="X3" i="115"/>
  <c r="X10" i="149" s="1"/>
  <c r="X126" i="123"/>
  <c r="Y5" i="127"/>
  <c r="Y4" i="127" s="1"/>
  <c r="Y3" i="127" s="1"/>
  <c r="Y22" i="149" s="1"/>
  <c r="Y5" i="134"/>
  <c r="Y4" i="134" s="1"/>
  <c r="Y3" i="134" s="1"/>
  <c r="Y29" i="149" s="1"/>
  <c r="X52" i="126"/>
  <c r="X51" i="126" s="1"/>
  <c r="X50" i="126" s="1"/>
  <c r="X49" i="126" s="1"/>
  <c r="X51" i="149" s="1"/>
  <c r="X126" i="131"/>
  <c r="X99" i="131"/>
  <c r="X108" i="131" s="1"/>
  <c r="X99" i="128"/>
  <c r="X108" i="128" s="1"/>
  <c r="X126" i="125"/>
  <c r="Y51" i="112"/>
  <c r="Y50" i="112" s="1"/>
  <c r="Y49" i="112" s="1"/>
  <c r="Y37" i="149" s="1"/>
  <c r="Y99" i="112"/>
  <c r="Y108" i="112" s="1"/>
  <c r="X51" i="129"/>
  <c r="X50" i="129" s="1"/>
  <c r="X49" i="129" s="1"/>
  <c r="X54" i="149" s="1"/>
  <c r="X99" i="129"/>
  <c r="Y51" i="123"/>
  <c r="Y50" i="123" s="1"/>
  <c r="Y49" i="123" s="1"/>
  <c r="Y48" i="149" s="1"/>
  <c r="Y99" i="123"/>
  <c r="Y108" i="123" s="1"/>
  <c r="X127" i="128"/>
  <c r="X126" i="128" s="1"/>
  <c r="X79" i="128"/>
  <c r="X51" i="128" s="1"/>
  <c r="X50" i="128" s="1"/>
  <c r="X49" i="128" s="1"/>
  <c r="X53" i="149" s="1"/>
  <c r="Y128" i="123"/>
  <c r="Y126" i="123" s="1"/>
  <c r="X127" i="129"/>
  <c r="X126" i="129" s="1"/>
  <c r="X128" i="130"/>
  <c r="X126" i="130" s="1"/>
  <c r="Y127" i="129"/>
  <c r="Y126" i="129" s="1"/>
  <c r="Y127" i="133"/>
  <c r="Y126" i="133" s="1"/>
  <c r="Y131" i="134"/>
  <c r="X51" i="120"/>
  <c r="X50" i="120" s="1"/>
  <c r="X49" i="120" s="1"/>
  <c r="X45" i="149" s="1"/>
  <c r="X131" i="112"/>
  <c r="X5" i="116"/>
  <c r="X4" i="116" s="1"/>
  <c r="X3" i="116" s="1"/>
  <c r="X11" i="149" s="1"/>
  <c r="Y5" i="116"/>
  <c r="Y4" i="116" s="1"/>
  <c r="Y3" i="116" s="1"/>
  <c r="Y11" i="149" s="1"/>
  <c r="X141" i="140"/>
  <c r="Y140" i="140"/>
  <c r="Y139" i="110"/>
  <c r="X132" i="140"/>
  <c r="X131" i="110"/>
  <c r="X57" i="140"/>
  <c r="X69" i="140"/>
  <c r="Y90" i="140"/>
  <c r="Y117" i="140"/>
  <c r="Y116" i="110"/>
  <c r="Y130" i="140"/>
  <c r="X52" i="110"/>
  <c r="Y126" i="114"/>
  <c r="Y53" i="140"/>
  <c r="Y116" i="115"/>
  <c r="Y5" i="124"/>
  <c r="Y4" i="124" s="1"/>
  <c r="Y3" i="124" s="1"/>
  <c r="Y19" i="149" s="1"/>
  <c r="Y116" i="126"/>
  <c r="Y127" i="122"/>
  <c r="Y126" i="122" s="1"/>
  <c r="Y127" i="130"/>
  <c r="Y126" i="130" s="1"/>
  <c r="Y116" i="130"/>
  <c r="Y138" i="140"/>
  <c r="Y127" i="128"/>
  <c r="Y126" i="128" s="1"/>
  <c r="X79" i="134"/>
  <c r="X51" i="134" s="1"/>
  <c r="X50" i="134" s="1"/>
  <c r="X49" i="134" s="1"/>
  <c r="X59" i="149" s="1"/>
  <c r="X127" i="133"/>
  <c r="X126" i="133" s="1"/>
  <c r="Y79" i="132"/>
  <c r="Y51" i="132" s="1"/>
  <c r="Y50" i="132" s="1"/>
  <c r="Y49" i="132" s="1"/>
  <c r="Y57" i="149" s="1"/>
  <c r="X136" i="140"/>
  <c r="X53" i="140"/>
  <c r="X137" i="140"/>
  <c r="Y136" i="140"/>
  <c r="X18" i="140"/>
  <c r="Y3" i="112"/>
  <c r="Y7" i="149" s="1"/>
  <c r="Y131" i="112"/>
  <c r="X103" i="115"/>
  <c r="X109" i="115"/>
  <c r="Y52" i="114"/>
  <c r="Y99" i="114" s="1"/>
  <c r="X105" i="115"/>
  <c r="X116" i="115"/>
  <c r="X113" i="115"/>
  <c r="Y99" i="119"/>
  <c r="Y5" i="119"/>
  <c r="Y4" i="119" s="1"/>
  <c r="Y3" i="119" s="1"/>
  <c r="Y14" i="149" s="1"/>
  <c r="Y5" i="125"/>
  <c r="Y4" i="125" s="1"/>
  <c r="Y3" i="125" s="1"/>
  <c r="Y20" i="149" s="1"/>
  <c r="X5" i="127"/>
  <c r="X4" i="127" s="1"/>
  <c r="X3" i="127" s="1"/>
  <c r="X22" i="149" s="1"/>
  <c r="Y52" i="127"/>
  <c r="Y79" i="111"/>
  <c r="Y127" i="111"/>
  <c r="Y126" i="111" s="1"/>
  <c r="X140" i="140"/>
  <c r="X139" i="110"/>
  <c r="Y123" i="140"/>
  <c r="Y122" i="110"/>
  <c r="X126" i="110"/>
  <c r="Y133" i="140"/>
  <c r="X80" i="140"/>
  <c r="X79" i="110"/>
  <c r="X84" i="140"/>
  <c r="X52" i="112"/>
  <c r="Y5" i="110"/>
  <c r="Y4" i="110" s="1"/>
  <c r="Y3" i="110" s="1"/>
  <c r="Y5" i="149" s="1"/>
  <c r="Y129" i="114"/>
  <c r="Y129" i="140" s="1"/>
  <c r="X114" i="115"/>
  <c r="X99" i="113"/>
  <c r="X109" i="113" s="1"/>
  <c r="X5" i="113"/>
  <c r="X4" i="113" s="1"/>
  <c r="X3" i="113" s="1"/>
  <c r="X139" i="114"/>
  <c r="Y131" i="117"/>
  <c r="X128" i="120"/>
  <c r="X99" i="120"/>
  <c r="X109" i="120" s="1"/>
  <c r="X5" i="120"/>
  <c r="X4" i="120" s="1"/>
  <c r="X3" i="120" s="1"/>
  <c r="X15" i="149" s="1"/>
  <c r="X127" i="121"/>
  <c r="X126" i="121" s="1"/>
  <c r="Y122" i="126"/>
  <c r="X52" i="130"/>
  <c r="X79" i="131"/>
  <c r="Y18" i="140"/>
  <c r="Y99" i="131"/>
  <c r="Y111" i="131" s="1"/>
  <c r="Y122" i="111"/>
  <c r="Y51" i="122"/>
  <c r="Y50" i="122" s="1"/>
  <c r="Y49" i="122" s="1"/>
  <c r="Y47" i="149" s="1"/>
  <c r="Y99" i="122"/>
  <c r="Y114" i="122" s="1"/>
  <c r="Y80" i="140"/>
  <c r="Y79" i="110"/>
  <c r="Y127" i="110"/>
  <c r="Y132" i="140"/>
  <c r="Y131" i="110"/>
  <c r="X124" i="140"/>
  <c r="X135" i="140"/>
  <c r="X129" i="140"/>
  <c r="Y69" i="140"/>
  <c r="X122" i="110"/>
  <c r="X123" i="140"/>
  <c r="Y131" i="115"/>
  <c r="X110" i="115"/>
  <c r="X122" i="114"/>
  <c r="Y79" i="115"/>
  <c r="Y51" i="115" s="1"/>
  <c r="Y50" i="115" s="1"/>
  <c r="Y49" i="115" s="1"/>
  <c r="Y40" i="149" s="1"/>
  <c r="X112" i="115"/>
  <c r="X52" i="118"/>
  <c r="X52" i="121"/>
  <c r="X99" i="121" s="1"/>
  <c r="X131" i="124"/>
  <c r="Y116" i="124"/>
  <c r="Y122" i="128"/>
  <c r="Y52" i="124"/>
  <c r="Y99" i="124" s="1"/>
  <c r="X139" i="128"/>
  <c r="Y51" i="131"/>
  <c r="Y50" i="131" s="1"/>
  <c r="Y49" i="131" s="1"/>
  <c r="Y56" i="149" s="1"/>
  <c r="Y116" i="111"/>
  <c r="X117" i="140"/>
  <c r="X116" i="110"/>
  <c r="X125" i="140"/>
  <c r="X91" i="140"/>
  <c r="X33" i="140"/>
  <c r="Y33" i="140"/>
  <c r="Y52" i="113"/>
  <c r="X24" i="140"/>
  <c r="Y128" i="115"/>
  <c r="Y126" i="115" s="1"/>
  <c r="X106" i="115"/>
  <c r="Y5" i="115"/>
  <c r="Y4" i="115" s="1"/>
  <c r="Y3" i="115" s="1"/>
  <c r="Y10" i="149" s="1"/>
  <c r="X79" i="116"/>
  <c r="X127" i="116"/>
  <c r="X126" i="116" s="1"/>
  <c r="Y127" i="112"/>
  <c r="Y126" i="112" s="1"/>
  <c r="X108" i="115"/>
  <c r="X122" i="119"/>
  <c r="Y128" i="118"/>
  <c r="Y126" i="118" s="1"/>
  <c r="Y99" i="121"/>
  <c r="Y105" i="121" s="1"/>
  <c r="Y5" i="121"/>
  <c r="Y4" i="121" s="1"/>
  <c r="Y3" i="121" s="1"/>
  <c r="Y16" i="149" s="1"/>
  <c r="X127" i="126"/>
  <c r="X126" i="126" s="1"/>
  <c r="Y10" i="140"/>
  <c r="Y127" i="132"/>
  <c r="Y126" i="132" s="1"/>
  <c r="X127" i="111"/>
  <c r="X126" i="111" s="1"/>
  <c r="Y120" i="140"/>
  <c r="Y141" i="140"/>
  <c r="Y57" i="140"/>
  <c r="Y116" i="113"/>
  <c r="Y5" i="114"/>
  <c r="Y4" i="114" s="1"/>
  <c r="Y3" i="114" s="1"/>
  <c r="Y9" i="149" s="1"/>
  <c r="X5" i="119"/>
  <c r="X4" i="119" s="1"/>
  <c r="X3" i="119" s="1"/>
  <c r="X14" i="149" s="1"/>
  <c r="Y139" i="112"/>
  <c r="Y126" i="117"/>
  <c r="X116" i="119"/>
  <c r="X5" i="121"/>
  <c r="X4" i="121" s="1"/>
  <c r="X3" i="121" s="1"/>
  <c r="X16" i="149" s="1"/>
  <c r="X79" i="125"/>
  <c r="X116" i="126"/>
  <c r="Y75" i="140"/>
  <c r="Y6" i="140"/>
  <c r="X6" i="140"/>
  <c r="Y131" i="130"/>
  <c r="Y99" i="111"/>
  <c r="Y102" i="111" s="1"/>
  <c r="Y5" i="111"/>
  <c r="Y4" i="111" s="1"/>
  <c r="Y3" i="111" s="1"/>
  <c r="Y6" i="149" s="1"/>
  <c r="X126" i="134"/>
  <c r="X51" i="136" l="1"/>
  <c r="X50" i="136" s="1"/>
  <c r="X49" i="136" s="1"/>
  <c r="X61" i="149" s="1"/>
  <c r="X51" i="116"/>
  <c r="X50" i="116" s="1"/>
  <c r="X49" i="116" s="1"/>
  <c r="X41" i="149" s="1"/>
  <c r="Y51" i="125"/>
  <c r="Y50" i="125" s="1"/>
  <c r="Y49" i="125" s="1"/>
  <c r="Y50" i="149" s="1"/>
  <c r="X51" i="127"/>
  <c r="X50" i="127" s="1"/>
  <c r="X49" i="127" s="1"/>
  <c r="X52" i="149" s="1"/>
  <c r="Y110" i="130"/>
  <c r="Y107" i="130"/>
  <c r="Y51" i="116"/>
  <c r="Y50" i="116" s="1"/>
  <c r="Y49" i="116" s="1"/>
  <c r="Y41" i="149" s="1"/>
  <c r="Y71" i="149" s="1"/>
  <c r="X51" i="131"/>
  <c r="X50" i="131" s="1"/>
  <c r="X49" i="131" s="1"/>
  <c r="X56" i="149" s="1"/>
  <c r="Y99" i="133"/>
  <c r="Y111" i="133" s="1"/>
  <c r="X51" i="135"/>
  <c r="X50" i="135" s="1"/>
  <c r="X49" i="135" s="1"/>
  <c r="X60" i="149" s="1"/>
  <c r="X114" i="133"/>
  <c r="X106" i="133"/>
  <c r="Y99" i="136"/>
  <c r="Y114" i="136" s="1"/>
  <c r="Y106" i="136"/>
  <c r="Y102" i="130"/>
  <c r="Y51" i="126"/>
  <c r="Y50" i="126" s="1"/>
  <c r="Y49" i="126" s="1"/>
  <c r="Y51" i="149" s="1"/>
  <c r="Y109" i="136"/>
  <c r="Y113" i="130"/>
  <c r="Y103" i="130"/>
  <c r="Y114" i="130"/>
  <c r="Y109" i="130"/>
  <c r="X84" i="149"/>
  <c r="Y99" i="129"/>
  <c r="Y107" i="129" s="1"/>
  <c r="X51" i="133"/>
  <c r="X50" i="133" s="1"/>
  <c r="X49" i="133" s="1"/>
  <c r="X58" i="149" s="1"/>
  <c r="X88" i="149" s="1"/>
  <c r="Y106" i="130"/>
  <c r="Y108" i="130"/>
  <c r="Y102" i="136"/>
  <c r="Y51" i="130"/>
  <c r="Y50" i="130" s="1"/>
  <c r="Y49" i="130" s="1"/>
  <c r="Y55" i="149" s="1"/>
  <c r="Y85" i="149" s="1"/>
  <c r="Y115" i="130"/>
  <c r="Y112" i="130"/>
  <c r="Y105" i="130"/>
  <c r="Y111" i="130"/>
  <c r="Y106" i="132"/>
  <c r="Y91" i="149"/>
  <c r="Y107" i="132"/>
  <c r="X89" i="149"/>
  <c r="X102" i="133"/>
  <c r="Y110" i="132"/>
  <c r="Y114" i="132"/>
  <c r="Y103" i="121"/>
  <c r="Y51" i="117"/>
  <c r="Y50" i="117" s="1"/>
  <c r="Y49" i="117" s="1"/>
  <c r="Y42" i="149" s="1"/>
  <c r="Y72" i="149" s="1"/>
  <c r="X105" i="123"/>
  <c r="X115" i="123"/>
  <c r="X98" i="123"/>
  <c r="X97" i="123" s="1"/>
  <c r="X96" i="123" s="1"/>
  <c r="X114" i="123"/>
  <c r="X51" i="123"/>
  <c r="X50" i="123" s="1"/>
  <c r="X49" i="123" s="1"/>
  <c r="X48" i="149" s="1"/>
  <c r="X78" i="149" s="1"/>
  <c r="X108" i="123"/>
  <c r="X98" i="134"/>
  <c r="X97" i="134" s="1"/>
  <c r="X96" i="134" s="1"/>
  <c r="X98" i="133"/>
  <c r="X97" i="133" s="1"/>
  <c r="X96" i="133" s="1"/>
  <c r="Y51" i="111"/>
  <c r="Y50" i="111" s="1"/>
  <c r="Y49" i="111" s="1"/>
  <c r="Y36" i="149" s="1"/>
  <c r="Y66" i="149" s="1"/>
  <c r="X112" i="133"/>
  <c r="X103" i="123"/>
  <c r="X110" i="123"/>
  <c r="Y103" i="136"/>
  <c r="X51" i="125"/>
  <c r="X50" i="125" s="1"/>
  <c r="X49" i="125" s="1"/>
  <c r="X50" i="149" s="1"/>
  <c r="X80" i="149" s="1"/>
  <c r="X102" i="136"/>
  <c r="X113" i="136"/>
  <c r="X108" i="134"/>
  <c r="X111" i="123"/>
  <c r="X112" i="123"/>
  <c r="X109" i="123"/>
  <c r="X113" i="123"/>
  <c r="X112" i="134"/>
  <c r="Y51" i="120"/>
  <c r="Y50" i="120" s="1"/>
  <c r="Y49" i="120" s="1"/>
  <c r="Y45" i="149" s="1"/>
  <c r="Y75" i="149" s="1"/>
  <c r="X98" i="115"/>
  <c r="X97" i="115" s="1"/>
  <c r="X96" i="115" s="1"/>
  <c r="X107" i="133"/>
  <c r="X105" i="133"/>
  <c r="X109" i="133"/>
  <c r="X115" i="133"/>
  <c r="X108" i="133"/>
  <c r="X110" i="133"/>
  <c r="X109" i="136"/>
  <c r="X51" i="124"/>
  <c r="X50" i="124" s="1"/>
  <c r="X49" i="124" s="1"/>
  <c r="X49" i="149" s="1"/>
  <c r="X79" i="149" s="1"/>
  <c r="Y111" i="132"/>
  <c r="X103" i="133"/>
  <c r="Y105" i="132"/>
  <c r="Y110" i="128"/>
  <c r="X87" i="149"/>
  <c r="Y115" i="128"/>
  <c r="X98" i="117"/>
  <c r="X97" i="117" s="1"/>
  <c r="X96" i="117" s="1"/>
  <c r="X51" i="119"/>
  <c r="X50" i="119" s="1"/>
  <c r="X49" i="119" s="1"/>
  <c r="X44" i="149" s="1"/>
  <c r="X74" i="149" s="1"/>
  <c r="X99" i="114"/>
  <c r="X111" i="114" s="1"/>
  <c r="Y83" i="149"/>
  <c r="Y109" i="116"/>
  <c r="X91" i="149"/>
  <c r="Y103" i="128"/>
  <c r="X113" i="134"/>
  <c r="Y113" i="128"/>
  <c r="X113" i="133"/>
  <c r="X111" i="133"/>
  <c r="Y110" i="131"/>
  <c r="Y111" i="116"/>
  <c r="Y79" i="140"/>
  <c r="Y109" i="131"/>
  <c r="Y108" i="131"/>
  <c r="Y102" i="132"/>
  <c r="X107" i="123"/>
  <c r="Y106" i="131"/>
  <c r="Y112" i="131"/>
  <c r="X106" i="123"/>
  <c r="X108" i="124"/>
  <c r="X103" i="124"/>
  <c r="X110" i="124"/>
  <c r="X115" i="124"/>
  <c r="X111" i="124"/>
  <c r="X112" i="124"/>
  <c r="X113" i="124"/>
  <c r="X106" i="124"/>
  <c r="X102" i="124"/>
  <c r="X109" i="124"/>
  <c r="X114" i="124"/>
  <c r="X107" i="124"/>
  <c r="X98" i="124"/>
  <c r="X97" i="124" s="1"/>
  <c r="X96" i="124" s="1"/>
  <c r="X128" i="140"/>
  <c r="X106" i="117"/>
  <c r="Y78" i="149"/>
  <c r="X113" i="117"/>
  <c r="X107" i="117"/>
  <c r="Y107" i="120"/>
  <c r="X114" i="117"/>
  <c r="X79" i="140"/>
  <c r="Y51" i="118"/>
  <c r="Y50" i="118" s="1"/>
  <c r="Y49" i="118" s="1"/>
  <c r="Y43" i="149" s="1"/>
  <c r="Y73" i="149" s="1"/>
  <c r="X109" i="117"/>
  <c r="X110" i="127"/>
  <c r="X99" i="132"/>
  <c r="X112" i="132" s="1"/>
  <c r="Y106" i="133"/>
  <c r="Y105" i="120"/>
  <c r="X108" i="127"/>
  <c r="X114" i="127"/>
  <c r="Y105" i="112"/>
  <c r="X106" i="136"/>
  <c r="Y114" i="131"/>
  <c r="X107" i="127"/>
  <c r="X110" i="117"/>
  <c r="Y99" i="134"/>
  <c r="Y108" i="134" s="1"/>
  <c r="X109" i="127"/>
  <c r="X115" i="117"/>
  <c r="X111" i="127"/>
  <c r="Y103" i="112"/>
  <c r="Y107" i="116"/>
  <c r="X110" i="136"/>
  <c r="X113" i="135"/>
  <c r="X114" i="125"/>
  <c r="X116" i="140"/>
  <c r="X51" i="111"/>
  <c r="X50" i="111" s="1"/>
  <c r="X49" i="111" s="1"/>
  <c r="X36" i="149" s="1"/>
  <c r="X66" i="149" s="1"/>
  <c r="X112" i="117"/>
  <c r="Y87" i="149"/>
  <c r="X114" i="136"/>
  <c r="X115" i="136"/>
  <c r="X111" i="117"/>
  <c r="X106" i="122"/>
  <c r="Y111" i="126"/>
  <c r="X51" i="117"/>
  <c r="X50" i="117" s="1"/>
  <c r="X49" i="117" s="1"/>
  <c r="X42" i="149" s="1"/>
  <c r="X72" i="149" s="1"/>
  <c r="X111" i="136"/>
  <c r="X114" i="134"/>
  <c r="Y98" i="128"/>
  <c r="Y97" i="128" s="1"/>
  <c r="Y96" i="128" s="1"/>
  <c r="Y112" i="126"/>
  <c r="X98" i="136"/>
  <c r="X97" i="136" s="1"/>
  <c r="X96" i="136" s="1"/>
  <c r="X107" i="136"/>
  <c r="Y51" i="110"/>
  <c r="Y50" i="110" s="1"/>
  <c r="Y49" i="110" s="1"/>
  <c r="Y35" i="149" s="1"/>
  <c r="Y65" i="149" s="1"/>
  <c r="X109" i="134"/>
  <c r="X103" i="134"/>
  <c r="X103" i="136"/>
  <c r="Y77" i="149"/>
  <c r="X107" i="134"/>
  <c r="X112" i="136"/>
  <c r="X111" i="134"/>
  <c r="X108" i="136"/>
  <c r="Y98" i="132"/>
  <c r="Y97" i="132" s="1"/>
  <c r="Y96" i="132" s="1"/>
  <c r="X115" i="134"/>
  <c r="X103" i="117"/>
  <c r="X108" i="111"/>
  <c r="X109" i="111"/>
  <c r="Y112" i="112"/>
  <c r="Y89" i="149"/>
  <c r="X105" i="120"/>
  <c r="X126" i="120"/>
  <c r="X98" i="120" s="1"/>
  <c r="X97" i="120" s="1"/>
  <c r="X96" i="120" s="1"/>
  <c r="X90" i="149"/>
  <c r="Y111" i="128"/>
  <c r="Y114" i="112"/>
  <c r="X109" i="131"/>
  <c r="Y115" i="122"/>
  <c r="X112" i="120"/>
  <c r="X83" i="149"/>
  <c r="X113" i="131"/>
  <c r="Y103" i="120"/>
  <c r="X109" i="135"/>
  <c r="Y114" i="128"/>
  <c r="Y110" i="112"/>
  <c r="Y103" i="116"/>
  <c r="X107" i="131"/>
  <c r="X115" i="135"/>
  <c r="X102" i="134"/>
  <c r="Y115" i="112"/>
  <c r="Y115" i="116"/>
  <c r="Y110" i="123"/>
  <c r="Y111" i="123"/>
  <c r="Y106" i="123"/>
  <c r="X106" i="125"/>
  <c r="Y115" i="132"/>
  <c r="Y84" i="149"/>
  <c r="X81" i="149"/>
  <c r="X111" i="122"/>
  <c r="X51" i="122"/>
  <c r="X50" i="122" s="1"/>
  <c r="X49" i="122" s="1"/>
  <c r="X47" i="149" s="1"/>
  <c r="X77" i="149" s="1"/>
  <c r="Y115" i="115"/>
  <c r="Y107" i="133"/>
  <c r="X111" i="135"/>
  <c r="X112" i="122"/>
  <c r="X102" i="120"/>
  <c r="X103" i="111"/>
  <c r="X98" i="122"/>
  <c r="X97" i="122" s="1"/>
  <c r="X96" i="122" s="1"/>
  <c r="X105" i="122"/>
  <c r="X103" i="120"/>
  <c r="Y108" i="128"/>
  <c r="X113" i="122"/>
  <c r="Y76" i="149"/>
  <c r="Y107" i="112"/>
  <c r="X105" i="111"/>
  <c r="Y113" i="115"/>
  <c r="X108" i="120"/>
  <c r="X102" i="122"/>
  <c r="X113" i="120"/>
  <c r="X108" i="122"/>
  <c r="X102" i="111"/>
  <c r="X107" i="111"/>
  <c r="X98" i="111"/>
  <c r="X97" i="111" s="1"/>
  <c r="X96" i="111" s="1"/>
  <c r="X112" i="111"/>
  <c r="Y108" i="132"/>
  <c r="X109" i="122"/>
  <c r="X106" i="111"/>
  <c r="Y107" i="122"/>
  <c r="X114" i="122"/>
  <c r="X111" i="111"/>
  <c r="Y112" i="132"/>
  <c r="X114" i="111"/>
  <c r="X86" i="149"/>
  <c r="Y115" i="126"/>
  <c r="X69" i="149"/>
  <c r="X115" i="120"/>
  <c r="Y109" i="132"/>
  <c r="Y113" i="122"/>
  <c r="Y113" i="131"/>
  <c r="X113" i="111"/>
  <c r="X82" i="149"/>
  <c r="X110" i="111"/>
  <c r="Y98" i="130"/>
  <c r="Y97" i="130" s="1"/>
  <c r="Y96" i="130" s="1"/>
  <c r="Y112" i="121"/>
  <c r="X115" i="111"/>
  <c r="X110" i="122"/>
  <c r="Y122" i="140"/>
  <c r="X70" i="149"/>
  <c r="X110" i="134"/>
  <c r="X71" i="149"/>
  <c r="Y86" i="149"/>
  <c r="X103" i="122"/>
  <c r="X107" i="122"/>
  <c r="X105" i="134"/>
  <c r="Y103" i="122"/>
  <c r="X103" i="119"/>
  <c r="Y108" i="122"/>
  <c r="Y102" i="122"/>
  <c r="Y105" i="131"/>
  <c r="X102" i="119"/>
  <c r="Y111" i="122"/>
  <c r="X107" i="119"/>
  <c r="Y112" i="122"/>
  <c r="Y110" i="122"/>
  <c r="Y99" i="135"/>
  <c r="Y98" i="135" s="1"/>
  <c r="Y97" i="135" s="1"/>
  <c r="Y96" i="135" s="1"/>
  <c r="X112" i="127"/>
  <c r="X75" i="149"/>
  <c r="Y115" i="131"/>
  <c r="Y107" i="123"/>
  <c r="X112" i="125"/>
  <c r="Y106" i="112"/>
  <c r="Y67" i="149"/>
  <c r="Y112" i="116"/>
  <c r="Y105" i="122"/>
  <c r="X102" i="131"/>
  <c r="Y74" i="149"/>
  <c r="Y103" i="131"/>
  <c r="X114" i="113"/>
  <c r="X122" i="140"/>
  <c r="Y106" i="122"/>
  <c r="Y99" i="110"/>
  <c r="Y103" i="110" s="1"/>
  <c r="X113" i="119"/>
  <c r="Y107" i="128"/>
  <c r="Y105" i="123"/>
  <c r="X113" i="125"/>
  <c r="Y102" i="112"/>
  <c r="X112" i="131"/>
  <c r="Y109" i="128"/>
  <c r="Y112" i="115"/>
  <c r="X3" i="140"/>
  <c r="X4" i="149" s="1"/>
  <c r="X8" i="149"/>
  <c r="X68" i="149" s="1"/>
  <c r="Y106" i="120"/>
  <c r="Y103" i="123"/>
  <c r="Y112" i="123"/>
  <c r="X109" i="125"/>
  <c r="Y88" i="149"/>
  <c r="X112" i="119"/>
  <c r="Y109" i="112"/>
  <c r="Y102" i="131"/>
  <c r="Y70" i="149"/>
  <c r="Y81" i="149"/>
  <c r="Y109" i="123"/>
  <c r="X105" i="125"/>
  <c r="X105" i="116"/>
  <c r="Y107" i="131"/>
  <c r="Y80" i="149"/>
  <c r="X99" i="126"/>
  <c r="X112" i="126" s="1"/>
  <c r="Y103" i="117"/>
  <c r="X115" i="119"/>
  <c r="Y103" i="118"/>
  <c r="Y5" i="140"/>
  <c r="Y4" i="140" s="1"/>
  <c r="X110" i="113"/>
  <c r="Y98" i="124"/>
  <c r="Y97" i="124" s="1"/>
  <c r="Y96" i="124" s="1"/>
  <c r="X98" i="129"/>
  <c r="X97" i="129" s="1"/>
  <c r="X96" i="129" s="1"/>
  <c r="Y98" i="121"/>
  <c r="Y97" i="121" s="1"/>
  <c r="Y96" i="121" s="1"/>
  <c r="X98" i="135"/>
  <c r="X97" i="135" s="1"/>
  <c r="X96" i="135" s="1"/>
  <c r="X110" i="135"/>
  <c r="X114" i="135"/>
  <c r="X103" i="135"/>
  <c r="Y102" i="118"/>
  <c r="Y131" i="140"/>
  <c r="X107" i="120"/>
  <c r="Y108" i="117"/>
  <c r="X139" i="140"/>
  <c r="Y107" i="126"/>
  <c r="Y98" i="125"/>
  <c r="Y97" i="125" s="1"/>
  <c r="Y96" i="125" s="1"/>
  <c r="X106" i="119"/>
  <c r="Y111" i="118"/>
  <c r="Y109" i="118"/>
  <c r="Y113" i="114"/>
  <c r="Y109" i="114"/>
  <c r="Y105" i="114"/>
  <c r="Y51" i="114"/>
  <c r="Y50" i="114" s="1"/>
  <c r="Y49" i="114" s="1"/>
  <c r="Y39" i="149" s="1"/>
  <c r="Y69" i="149" s="1"/>
  <c r="Y110" i="114"/>
  <c r="Y106" i="114"/>
  <c r="Y102" i="114"/>
  <c r="Y114" i="114"/>
  <c r="Y115" i="114"/>
  <c r="Y103" i="114"/>
  <c r="Y107" i="114"/>
  <c r="Y108" i="114"/>
  <c r="Y112" i="114"/>
  <c r="Y111" i="114"/>
  <c r="Y98" i="116"/>
  <c r="Y97" i="116" s="1"/>
  <c r="Y96" i="116" s="1"/>
  <c r="X110" i="120"/>
  <c r="Y102" i="120"/>
  <c r="Y109" i="121"/>
  <c r="Y110" i="111"/>
  <c r="Y102" i="123"/>
  <c r="X108" i="125"/>
  <c r="X102" i="116"/>
  <c r="X103" i="116"/>
  <c r="X111" i="129"/>
  <c r="Y113" i="116"/>
  <c r="X109" i="128"/>
  <c r="Y113" i="125"/>
  <c r="Y114" i="125"/>
  <c r="X103" i="131"/>
  <c r="X106" i="131"/>
  <c r="X104" i="115"/>
  <c r="X101" i="115" s="1"/>
  <c r="X100" i="115" s="1"/>
  <c r="Y105" i="111"/>
  <c r="Y127" i="140"/>
  <c r="Y126" i="110"/>
  <c r="Y3" i="140"/>
  <c r="Y4" i="149" s="1"/>
  <c r="Y109" i="117"/>
  <c r="Y98" i="133"/>
  <c r="Y97" i="133" s="1"/>
  <c r="Y96" i="133" s="1"/>
  <c r="Y105" i="133"/>
  <c r="Y110" i="133"/>
  <c r="Y114" i="133"/>
  <c r="X110" i="119"/>
  <c r="Y112" i="117"/>
  <c r="Y114" i="118"/>
  <c r="Y115" i="118"/>
  <c r="X115" i="113"/>
  <c r="Y110" i="118"/>
  <c r="Y113" i="121"/>
  <c r="Y106" i="111"/>
  <c r="X113" i="116"/>
  <c r="X107" i="129"/>
  <c r="X107" i="128"/>
  <c r="Y112" i="125"/>
  <c r="Y103" i="125"/>
  <c r="X105" i="131"/>
  <c r="X98" i="121"/>
  <c r="X97" i="121" s="1"/>
  <c r="X96" i="121" s="1"/>
  <c r="Y111" i="115"/>
  <c r="Y98" i="118"/>
  <c r="Y97" i="118" s="1"/>
  <c r="Y96" i="118" s="1"/>
  <c r="Y112" i="118"/>
  <c r="Y114" i="117"/>
  <c r="Y51" i="127"/>
  <c r="Y50" i="127" s="1"/>
  <c r="Y49" i="127" s="1"/>
  <c r="Y52" i="149" s="1"/>
  <c r="Y82" i="149" s="1"/>
  <c r="Y99" i="127"/>
  <c r="Y114" i="127" s="1"/>
  <c r="Y105" i="118"/>
  <c r="X113" i="113"/>
  <c r="Y115" i="121"/>
  <c r="Y103" i="115"/>
  <c r="X51" i="110"/>
  <c r="X50" i="110" s="1"/>
  <c r="X49" i="110" s="1"/>
  <c r="X35" i="149" s="1"/>
  <c r="X65" i="149" s="1"/>
  <c r="X99" i="110"/>
  <c r="X106" i="110" s="1"/>
  <c r="X98" i="116"/>
  <c r="X97" i="116" s="1"/>
  <c r="X96" i="116" s="1"/>
  <c r="X111" i="120"/>
  <c r="Y98" i="120"/>
  <c r="Y97" i="120" s="1"/>
  <c r="Y96" i="120" s="1"/>
  <c r="Y114" i="120"/>
  <c r="Y109" i="120"/>
  <c r="Y113" i="120"/>
  <c r="Y112" i="120"/>
  <c r="Y110" i="120"/>
  <c r="Y108" i="120"/>
  <c r="Y106" i="121"/>
  <c r="X103" i="113"/>
  <c r="Y113" i="111"/>
  <c r="X112" i="116"/>
  <c r="X107" i="116"/>
  <c r="X113" i="129"/>
  <c r="Y98" i="129"/>
  <c r="Y97" i="129" s="1"/>
  <c r="Y96" i="129" s="1"/>
  <c r="Y109" i="125"/>
  <c r="Y106" i="125"/>
  <c r="X98" i="131"/>
  <c r="X97" i="131" s="1"/>
  <c r="X96" i="131" s="1"/>
  <c r="Y98" i="111"/>
  <c r="Y97" i="111" s="1"/>
  <c r="Y96" i="111" s="1"/>
  <c r="Y108" i="115"/>
  <c r="Y128" i="140"/>
  <c r="Y107" i="121"/>
  <c r="Y111" i="117"/>
  <c r="X51" i="112"/>
  <c r="X50" i="112" s="1"/>
  <c r="X49" i="112" s="1"/>
  <c r="X37" i="149" s="1"/>
  <c r="X67" i="149" s="1"/>
  <c r="X99" i="112"/>
  <c r="X110" i="112" s="1"/>
  <c r="X127" i="140"/>
  <c r="X108" i="135"/>
  <c r="Y112" i="133"/>
  <c r="Y111" i="121"/>
  <c r="X52" i="140"/>
  <c r="X131" i="140"/>
  <c r="Y113" i="133"/>
  <c r="Y106" i="115"/>
  <c r="Y110" i="121"/>
  <c r="Y112" i="111"/>
  <c r="Y103" i="111"/>
  <c r="Y98" i="123"/>
  <c r="Y97" i="123" s="1"/>
  <c r="Y96" i="123" s="1"/>
  <c r="Y113" i="123"/>
  <c r="X110" i="125"/>
  <c r="X114" i="116"/>
  <c r="X115" i="116"/>
  <c r="X112" i="129"/>
  <c r="Y108" i="129"/>
  <c r="Y102" i="116"/>
  <c r="Y108" i="116"/>
  <c r="Y108" i="125"/>
  <c r="Y115" i="125"/>
  <c r="X114" i="131"/>
  <c r="X111" i="131"/>
  <c r="X98" i="128"/>
  <c r="X97" i="128" s="1"/>
  <c r="X96" i="128" s="1"/>
  <c r="X98" i="119"/>
  <c r="X97" i="119" s="1"/>
  <c r="X96" i="119" s="1"/>
  <c r="X108" i="119"/>
  <c r="Y98" i="114"/>
  <c r="Y97" i="114" s="1"/>
  <c r="Y96" i="114" s="1"/>
  <c r="X112" i="121"/>
  <c r="X108" i="121"/>
  <c r="X115" i="121"/>
  <c r="X111" i="121"/>
  <c r="X107" i="121"/>
  <c r="X51" i="121"/>
  <c r="X50" i="121" s="1"/>
  <c r="X49" i="121" s="1"/>
  <c r="X46" i="149" s="1"/>
  <c r="X76" i="149" s="1"/>
  <c r="X103" i="121"/>
  <c r="X114" i="121"/>
  <c r="X110" i="121"/>
  <c r="X105" i="121"/>
  <c r="X109" i="121"/>
  <c r="X113" i="121"/>
  <c r="X102" i="121"/>
  <c r="X106" i="121"/>
  <c r="X51" i="118"/>
  <c r="X50" i="118" s="1"/>
  <c r="X49" i="118" s="1"/>
  <c r="X43" i="149" s="1"/>
  <c r="X73" i="149" s="1"/>
  <c r="X99" i="118"/>
  <c r="X103" i="118" s="1"/>
  <c r="Y98" i="122"/>
  <c r="Y97" i="122" s="1"/>
  <c r="Y96" i="122" s="1"/>
  <c r="Y109" i="122"/>
  <c r="Y108" i="121"/>
  <c r="Y98" i="131"/>
  <c r="Y97" i="131" s="1"/>
  <c r="Y96" i="131" s="1"/>
  <c r="X111" i="119"/>
  <c r="Y107" i="118"/>
  <c r="Y107" i="117"/>
  <c r="X112" i="135"/>
  <c r="Y103" i="133"/>
  <c r="X98" i="127"/>
  <c r="X97" i="127" s="1"/>
  <c r="X96" i="127" s="1"/>
  <c r="X105" i="127"/>
  <c r="X115" i="127"/>
  <c r="Y115" i="120"/>
  <c r="X105" i="119"/>
  <c r="Y98" i="119"/>
  <c r="Y97" i="119" s="1"/>
  <c r="Y96" i="119" s="1"/>
  <c r="Y115" i="119"/>
  <c r="Y108" i="119"/>
  <c r="Y105" i="119"/>
  <c r="Y110" i="119"/>
  <c r="Y112" i="119"/>
  <c r="Y114" i="119"/>
  <c r="Y106" i="119"/>
  <c r="Y102" i="119"/>
  <c r="Y111" i="119"/>
  <c r="Y113" i="119"/>
  <c r="Y103" i="119"/>
  <c r="Y107" i="119"/>
  <c r="Y109" i="119"/>
  <c r="Y108" i="118"/>
  <c r="Y113" i="117"/>
  <c r="X106" i="120"/>
  <c r="Y114" i="121"/>
  <c r="Y109" i="111"/>
  <c r="Y107" i="111"/>
  <c r="X98" i="125"/>
  <c r="X97" i="125" s="1"/>
  <c r="X96" i="125" s="1"/>
  <c r="X115" i="125"/>
  <c r="X109" i="116"/>
  <c r="X108" i="129"/>
  <c r="Y98" i="112"/>
  <c r="Y97" i="112" s="1"/>
  <c r="Y96" i="112" s="1"/>
  <c r="Y110" i="116"/>
  <c r="X106" i="135"/>
  <c r="X114" i="128"/>
  <c r="X111" i="128"/>
  <c r="Y105" i="125"/>
  <c r="X115" i="131"/>
  <c r="Y52" i="140"/>
  <c r="X5" i="140"/>
  <c r="X4" i="140" s="1"/>
  <c r="Y51" i="113"/>
  <c r="Y50" i="113" s="1"/>
  <c r="Y49" i="113" s="1"/>
  <c r="Y38" i="149" s="1"/>
  <c r="Y68" i="149" s="1"/>
  <c r="Y99" i="113"/>
  <c r="Y107" i="113" s="1"/>
  <c r="X105" i="135"/>
  <c r="Y115" i="133"/>
  <c r="Y98" i="126"/>
  <c r="Y97" i="126" s="1"/>
  <c r="Y96" i="126" s="1"/>
  <c r="Y113" i="126"/>
  <c r="Y102" i="126"/>
  <c r="Y110" i="126"/>
  <c r="Y109" i="126"/>
  <c r="X109" i="119"/>
  <c r="Y106" i="117"/>
  <c r="Y113" i="118"/>
  <c r="Y114" i="126"/>
  <c r="Y139" i="140"/>
  <c r="X114" i="120"/>
  <c r="Y102" i="121"/>
  <c r="Y108" i="111"/>
  <c r="Y111" i="111"/>
  <c r="Y115" i="123"/>
  <c r="Y114" i="123"/>
  <c r="X102" i="125"/>
  <c r="X107" i="125"/>
  <c r="X108" i="116"/>
  <c r="X109" i="129"/>
  <c r="Y113" i="112"/>
  <c r="Y111" i="112"/>
  <c r="Y105" i="116"/>
  <c r="Y109" i="133"/>
  <c r="X110" i="128"/>
  <c r="X115" i="128"/>
  <c r="Y110" i="125"/>
  <c r="X110" i="131"/>
  <c r="Y98" i="115"/>
  <c r="Y97" i="115" s="1"/>
  <c r="Y96" i="115" s="1"/>
  <c r="Y107" i="115"/>
  <c r="Y109" i="115"/>
  <c r="Y102" i="115"/>
  <c r="Y105" i="115"/>
  <c r="Y51" i="124"/>
  <c r="Y50" i="124" s="1"/>
  <c r="Y49" i="124" s="1"/>
  <c r="Y49" i="149" s="1"/>
  <c r="Y79" i="149" s="1"/>
  <c r="Y106" i="124"/>
  <c r="Y114" i="124"/>
  <c r="Y102" i="124"/>
  <c r="Y113" i="124"/>
  <c r="Y110" i="124"/>
  <c r="Y109" i="124"/>
  <c r="Y111" i="124"/>
  <c r="Y103" i="124"/>
  <c r="Y115" i="124"/>
  <c r="Y108" i="124"/>
  <c r="Y112" i="124"/>
  <c r="Y107" i="124"/>
  <c r="X51" i="130"/>
  <c r="X50" i="130" s="1"/>
  <c r="X49" i="130" s="1"/>
  <c r="X55" i="149" s="1"/>
  <c r="X85" i="149" s="1"/>
  <c r="X99" i="130"/>
  <c r="X110" i="130" s="1"/>
  <c r="Y98" i="117"/>
  <c r="Y97" i="117" s="1"/>
  <c r="Y96" i="117" s="1"/>
  <c r="X98" i="113"/>
  <c r="X97" i="113" s="1"/>
  <c r="X96" i="113" s="1"/>
  <c r="Y110" i="117"/>
  <c r="Y116" i="140"/>
  <c r="Y102" i="133"/>
  <c r="Y114" i="115"/>
  <c r="Y114" i="111"/>
  <c r="Y115" i="111"/>
  <c r="X110" i="116"/>
  <c r="X115" i="129"/>
  <c r="Y103" i="126"/>
  <c r="X113" i="128"/>
  <c r="X112" i="128"/>
  <c r="Y107" i="125"/>
  <c r="X107" i="113"/>
  <c r="Y108" i="133" l="1"/>
  <c r="Y113" i="129"/>
  <c r="Y112" i="129"/>
  <c r="X102" i="114"/>
  <c r="Y111" i="129"/>
  <c r="X105" i="114"/>
  <c r="Y104" i="130"/>
  <c r="Y101" i="130" s="1"/>
  <c r="Y100" i="130" s="1"/>
  <c r="Y109" i="129"/>
  <c r="X114" i="132"/>
  <c r="X98" i="114"/>
  <c r="X97" i="114" s="1"/>
  <c r="X96" i="114" s="1"/>
  <c r="X105" i="110"/>
  <c r="Y105" i="136"/>
  <c r="Y113" i="136"/>
  <c r="Y111" i="136"/>
  <c r="Y112" i="136"/>
  <c r="Y108" i="136"/>
  <c r="Y115" i="136"/>
  <c r="Y110" i="136"/>
  <c r="Y107" i="136"/>
  <c r="Y98" i="136"/>
  <c r="Y97" i="136" s="1"/>
  <c r="Y96" i="136" s="1"/>
  <c r="Y115" i="129"/>
  <c r="Y104" i="129" s="1"/>
  <c r="Y101" i="129" s="1"/>
  <c r="Y100" i="129" s="1"/>
  <c r="X103" i="114"/>
  <c r="X112" i="114"/>
  <c r="X104" i="133"/>
  <c r="X101" i="133" s="1"/>
  <c r="X100" i="133" s="1"/>
  <c r="X106" i="114"/>
  <c r="X108" i="114"/>
  <c r="X107" i="126"/>
  <c r="X104" i="123"/>
  <c r="X101" i="123" s="1"/>
  <c r="X100" i="123" s="1"/>
  <c r="X115" i="114"/>
  <c r="X109" i="114"/>
  <c r="Y105" i="134"/>
  <c r="Y115" i="134"/>
  <c r="Y114" i="134"/>
  <c r="X113" i="114"/>
  <c r="Y111" i="134"/>
  <c r="Y112" i="127"/>
  <c r="X104" i="117"/>
  <c r="X101" i="117" s="1"/>
  <c r="X100" i="117" s="1"/>
  <c r="Y112" i="134"/>
  <c r="Y103" i="134"/>
  <c r="Y106" i="134"/>
  <c r="Y102" i="134"/>
  <c r="X108" i="118"/>
  <c r="X104" i="124"/>
  <c r="X101" i="124" s="1"/>
  <c r="X100" i="124" s="1"/>
  <c r="Y98" i="134"/>
  <c r="Y97" i="134" s="1"/>
  <c r="Y96" i="134" s="1"/>
  <c r="X105" i="118"/>
  <c r="Y107" i="134"/>
  <c r="Y113" i="134"/>
  <c r="X114" i="114"/>
  <c r="Y51" i="140"/>
  <c r="Y50" i="140" s="1"/>
  <c r="Y49" i="140" s="1"/>
  <c r="Y34" i="149" s="1"/>
  <c r="Y64" i="149" s="1"/>
  <c r="X110" i="114"/>
  <c r="X126" i="140"/>
  <c r="X107" i="114"/>
  <c r="X113" i="132"/>
  <c r="X109" i="132"/>
  <c r="X51" i="140"/>
  <c r="X50" i="140" s="1"/>
  <c r="X49" i="140" s="1"/>
  <c r="X34" i="149" s="1"/>
  <c r="X64" i="149" s="1"/>
  <c r="X106" i="132"/>
  <c r="Y107" i="135"/>
  <c r="X98" i="132"/>
  <c r="X97" i="132" s="1"/>
  <c r="X96" i="132" s="1"/>
  <c r="X104" i="122"/>
  <c r="X101" i="122" s="1"/>
  <c r="X100" i="122" s="1"/>
  <c r="Y113" i="135"/>
  <c r="X107" i="132"/>
  <c r="X105" i="132"/>
  <c r="Y111" i="135"/>
  <c r="X104" i="136"/>
  <c r="X101" i="136" s="1"/>
  <c r="X100" i="136" s="1"/>
  <c r="X115" i="132"/>
  <c r="X102" i="132"/>
  <c r="Y110" i="134"/>
  <c r="Y109" i="134"/>
  <c r="X111" i="132"/>
  <c r="X110" i="132"/>
  <c r="X108" i="132"/>
  <c r="X112" i="118"/>
  <c r="X104" i="134"/>
  <c r="X101" i="134" s="1"/>
  <c r="X100" i="134" s="1"/>
  <c r="Y104" i="128"/>
  <c r="Y101" i="128" s="1"/>
  <c r="Y100" i="128" s="1"/>
  <c r="X110" i="118"/>
  <c r="Y114" i="135"/>
  <c r="Y104" i="131"/>
  <c r="Y101" i="131" s="1"/>
  <c r="Y100" i="131" s="1"/>
  <c r="Y104" i="132"/>
  <c r="Y101" i="132" s="1"/>
  <c r="Y100" i="132" s="1"/>
  <c r="X104" i="111"/>
  <c r="X101" i="111" s="1"/>
  <c r="X100" i="111" s="1"/>
  <c r="Y104" i="112"/>
  <c r="Y101" i="112" s="1"/>
  <c r="Y100" i="112" s="1"/>
  <c r="X115" i="118"/>
  <c r="X109" i="110"/>
  <c r="X103" i="130"/>
  <c r="X109" i="112"/>
  <c r="Y105" i="110"/>
  <c r="Y98" i="110"/>
  <c r="Y97" i="110" s="1"/>
  <c r="Y96" i="110" s="1"/>
  <c r="X104" i="125"/>
  <c r="X101" i="125" s="1"/>
  <c r="X100" i="125" s="1"/>
  <c r="X115" i="112"/>
  <c r="Y112" i="110"/>
  <c r="Y115" i="110"/>
  <c r="Y104" i="123"/>
  <c r="Y101" i="123" s="1"/>
  <c r="Y100" i="123" s="1"/>
  <c r="X111" i="118"/>
  <c r="X108" i="110"/>
  <c r="X113" i="126"/>
  <c r="X104" i="113"/>
  <c r="X101" i="113" s="1"/>
  <c r="X100" i="113" s="1"/>
  <c r="X107" i="110"/>
  <c r="X112" i="130"/>
  <c r="X111" i="110"/>
  <c r="X103" i="126"/>
  <c r="X114" i="110"/>
  <c r="X107" i="130"/>
  <c r="X113" i="118"/>
  <c r="Y104" i="125"/>
  <c r="Y101" i="125" s="1"/>
  <c r="Y100" i="125" s="1"/>
  <c r="Y104" i="122"/>
  <c r="Y101" i="122" s="1"/>
  <c r="Y100" i="122" s="1"/>
  <c r="X112" i="110"/>
  <c r="X102" i="110"/>
  <c r="Y112" i="135"/>
  <c r="X109" i="126"/>
  <c r="X104" i="120"/>
  <c r="X101" i="120" s="1"/>
  <c r="X100" i="120" s="1"/>
  <c r="Y104" i="116"/>
  <c r="Y101" i="116" s="1"/>
  <c r="Y100" i="116" s="1"/>
  <c r="X113" i="130"/>
  <c r="X103" i="110"/>
  <c r="Y104" i="126"/>
  <c r="Y101" i="126" s="1"/>
  <c r="Y100" i="126" s="1"/>
  <c r="X111" i="126"/>
  <c r="X115" i="126"/>
  <c r="Y110" i="135"/>
  <c r="Y106" i="135"/>
  <c r="Y109" i="135"/>
  <c r="Y103" i="135"/>
  <c r="Y105" i="135"/>
  <c r="Y104" i="115"/>
  <c r="Y101" i="115" s="1"/>
  <c r="Y100" i="115" s="1"/>
  <c r="Y104" i="121"/>
  <c r="Y101" i="121" s="1"/>
  <c r="Y100" i="121" s="1"/>
  <c r="X114" i="126"/>
  <c r="X102" i="126"/>
  <c r="Y126" i="140"/>
  <c r="X98" i="126"/>
  <c r="X97" i="126" s="1"/>
  <c r="X96" i="126" s="1"/>
  <c r="X110" i="126"/>
  <c r="X104" i="116"/>
  <c r="X101" i="116" s="1"/>
  <c r="X100" i="116" s="1"/>
  <c r="Y104" i="120"/>
  <c r="Y101" i="120" s="1"/>
  <c r="Y100" i="120" s="1"/>
  <c r="Y108" i="135"/>
  <c r="Y115" i="135"/>
  <c r="X108" i="126"/>
  <c r="Y107" i="110"/>
  <c r="Y114" i="110"/>
  <c r="Y110" i="110"/>
  <c r="Y111" i="110"/>
  <c r="Y108" i="110"/>
  <c r="Y109" i="110"/>
  <c r="Y102" i="110"/>
  <c r="Y113" i="110"/>
  <c r="Y106" i="110"/>
  <c r="X105" i="130"/>
  <c r="X106" i="130"/>
  <c r="Y104" i="124"/>
  <c r="Y101" i="124" s="1"/>
  <c r="Y100" i="124" s="1"/>
  <c r="Y114" i="113"/>
  <c r="X98" i="118"/>
  <c r="X97" i="118" s="1"/>
  <c r="X96" i="118" s="1"/>
  <c r="X104" i="121"/>
  <c r="X101" i="121" s="1"/>
  <c r="X100" i="121" s="1"/>
  <c r="X106" i="112"/>
  <c r="X107" i="112"/>
  <c r="X102" i="130"/>
  <c r="X111" i="130"/>
  <c r="X106" i="118"/>
  <c r="X109" i="118"/>
  <c r="X113" i="112"/>
  <c r="X111" i="112"/>
  <c r="X98" i="110"/>
  <c r="X97" i="110" s="1"/>
  <c r="X96" i="110" s="1"/>
  <c r="X110" i="110"/>
  <c r="Y107" i="127"/>
  <c r="X104" i="128"/>
  <c r="X101" i="128" s="1"/>
  <c r="X100" i="128" s="1"/>
  <c r="Y98" i="113"/>
  <c r="Y97" i="113" s="1"/>
  <c r="Y96" i="113" s="1"/>
  <c r="X104" i="129"/>
  <c r="X101" i="129" s="1"/>
  <c r="X100" i="129" s="1"/>
  <c r="X102" i="118"/>
  <c r="X114" i="112"/>
  <c r="X108" i="112"/>
  <c r="Y104" i="114"/>
  <c r="Y101" i="114" s="1"/>
  <c r="Y100" i="114" s="1"/>
  <c r="Y98" i="127"/>
  <c r="Y97" i="127" s="1"/>
  <c r="Y96" i="127" s="1"/>
  <c r="X114" i="130"/>
  <c r="X108" i="130"/>
  <c r="Y104" i="117"/>
  <c r="Y101" i="117" s="1"/>
  <c r="Y100" i="117" s="1"/>
  <c r="Y113" i="113"/>
  <c r="Y108" i="127"/>
  <c r="X104" i="135"/>
  <c r="X101" i="135" s="1"/>
  <c r="X100" i="135" s="1"/>
  <c r="Y110" i="113"/>
  <c r="X104" i="119"/>
  <c r="X101" i="119" s="1"/>
  <c r="X100" i="119" s="1"/>
  <c r="X114" i="118"/>
  <c r="X107" i="118"/>
  <c r="X115" i="110"/>
  <c r="X113" i="110"/>
  <c r="Y105" i="127"/>
  <c r="X98" i="112"/>
  <c r="X97" i="112" s="1"/>
  <c r="X96" i="112" s="1"/>
  <c r="X98" i="130"/>
  <c r="X97" i="130" s="1"/>
  <c r="X96" i="130" s="1"/>
  <c r="Y109" i="113"/>
  <c r="X102" i="112"/>
  <c r="X112" i="112"/>
  <c r="Y104" i="118"/>
  <c r="Y101" i="118" s="1"/>
  <c r="Y100" i="118" s="1"/>
  <c r="Y109" i="127"/>
  <c r="X104" i="131"/>
  <c r="X101" i="131" s="1"/>
  <c r="X100" i="131" s="1"/>
  <c r="Y104" i="133"/>
  <c r="Y101" i="133" s="1"/>
  <c r="Y100" i="133" s="1"/>
  <c r="Y104" i="111"/>
  <c r="Y101" i="111" s="1"/>
  <c r="Y100" i="111" s="1"/>
  <c r="Y115" i="113"/>
  <c r="X105" i="112"/>
  <c r="X103" i="112"/>
  <c r="Y115" i="127"/>
  <c r="Y113" i="127"/>
  <c r="X115" i="130"/>
  <c r="X109" i="130"/>
  <c r="Y104" i="119"/>
  <c r="Y101" i="119" s="1"/>
  <c r="Y100" i="119" s="1"/>
  <c r="X104" i="127"/>
  <c r="X101" i="127" s="1"/>
  <c r="X100" i="127" s="1"/>
  <c r="Y111" i="127"/>
  <c r="Y110" i="127"/>
  <c r="Y111" i="140" l="1"/>
  <c r="Y103" i="140"/>
  <c r="Y104" i="136"/>
  <c r="Y101" i="136" s="1"/>
  <c r="Y100" i="136" s="1"/>
  <c r="X104" i="114"/>
  <c r="X101" i="114" s="1"/>
  <c r="X100" i="114" s="1"/>
  <c r="Y102" i="140"/>
  <c r="Y104" i="134"/>
  <c r="Y101" i="134" s="1"/>
  <c r="Y100" i="134" s="1"/>
  <c r="Y106" i="140"/>
  <c r="X104" i="132"/>
  <c r="X101" i="132" s="1"/>
  <c r="X100" i="132" s="1"/>
  <c r="X103" i="140"/>
  <c r="X105" i="140"/>
  <c r="Y112" i="140"/>
  <c r="X102" i="140"/>
  <c r="X114" i="140"/>
  <c r="Y108" i="140"/>
  <c r="Y105" i="140"/>
  <c r="X112" i="140"/>
  <c r="Y115" i="140"/>
  <c r="X108" i="140"/>
  <c r="X106" i="140"/>
  <c r="Y104" i="110"/>
  <c r="Y101" i="110" s="1"/>
  <c r="Y100" i="110" s="1"/>
  <c r="X111" i="140"/>
  <c r="X104" i="126"/>
  <c r="X101" i="126" s="1"/>
  <c r="X100" i="126" s="1"/>
  <c r="X109" i="140"/>
  <c r="Y114" i="140"/>
  <c r="Y113" i="140"/>
  <c r="X110" i="140"/>
  <c r="Y104" i="135"/>
  <c r="Y101" i="135" s="1"/>
  <c r="Y100" i="135" s="1"/>
  <c r="Y104" i="113"/>
  <c r="Y101" i="113" s="1"/>
  <c r="Y100" i="113" s="1"/>
  <c r="X115" i="140"/>
  <c r="Y107" i="140"/>
  <c r="Y110" i="140"/>
  <c r="X107" i="140"/>
  <c r="X104" i="118"/>
  <c r="X101" i="118" s="1"/>
  <c r="X100" i="118" s="1"/>
  <c r="Y109" i="140"/>
  <c r="Y104" i="127"/>
  <c r="Y101" i="127" s="1"/>
  <c r="Y100" i="127" s="1"/>
  <c r="X104" i="130"/>
  <c r="X101" i="130" s="1"/>
  <c r="X100" i="130" s="1"/>
  <c r="X104" i="112"/>
  <c r="X101" i="112" s="1"/>
  <c r="X100" i="112" s="1"/>
  <c r="X113" i="140"/>
  <c r="X104" i="110"/>
  <c r="X101" i="110" s="1"/>
  <c r="Y104" i="140" l="1"/>
  <c r="X104" i="140"/>
  <c r="X101" i="140"/>
  <c r="X100" i="140" s="1"/>
  <c r="X99" i="140" s="1"/>
  <c r="X98" i="140" s="1"/>
  <c r="X97" i="140" s="1"/>
  <c r="X96" i="140" s="1"/>
  <c r="X100" i="110"/>
  <c r="Y101" i="140"/>
  <c r="Y100" i="140" s="1"/>
  <c r="Y99" i="140" s="1"/>
  <c r="Y98" i="140" s="1"/>
  <c r="Y97" i="140" s="1"/>
  <c r="Y96" i="140" s="1"/>
  <c r="O141" i="111" l="1"/>
  <c r="E114" i="111"/>
  <c r="D114" i="111"/>
  <c r="C114" i="111"/>
  <c r="O118" i="112"/>
  <c r="H117" i="112"/>
  <c r="D141" i="113"/>
  <c r="H121" i="113"/>
  <c r="K119" i="113"/>
  <c r="R114" i="113"/>
  <c r="Q114" i="113"/>
  <c r="P114" i="113"/>
  <c r="O114" i="113"/>
  <c r="N114" i="113"/>
  <c r="M114" i="113"/>
  <c r="L114" i="113"/>
  <c r="K114" i="113"/>
  <c r="J114" i="113"/>
  <c r="I114" i="113"/>
  <c r="H114" i="113"/>
  <c r="G114" i="113"/>
  <c r="F114" i="113"/>
  <c r="E114" i="113"/>
  <c r="D114" i="113"/>
  <c r="C114" i="113"/>
  <c r="R113" i="113"/>
  <c r="Q113" i="113"/>
  <c r="P113" i="113"/>
  <c r="O113" i="113"/>
  <c r="N113" i="113"/>
  <c r="M113" i="113"/>
  <c r="L113" i="113"/>
  <c r="K113" i="113"/>
  <c r="J113" i="113"/>
  <c r="I113" i="113"/>
  <c r="H113" i="113"/>
  <c r="G113" i="113"/>
  <c r="F113" i="113"/>
  <c r="E113" i="113"/>
  <c r="D113" i="113"/>
  <c r="C113" i="113"/>
  <c r="W112" i="113"/>
  <c r="V112" i="113"/>
  <c r="U112" i="113"/>
  <c r="T112" i="113"/>
  <c r="S112" i="113"/>
  <c r="R112" i="113"/>
  <c r="Q112" i="113"/>
  <c r="P112" i="113"/>
  <c r="O112" i="113"/>
  <c r="N112" i="113"/>
  <c r="M112" i="113"/>
  <c r="L112" i="113"/>
  <c r="K112" i="113"/>
  <c r="J112" i="113"/>
  <c r="I112" i="113"/>
  <c r="H112" i="113"/>
  <c r="G112" i="113"/>
  <c r="F112" i="113"/>
  <c r="E112" i="113"/>
  <c r="D112" i="113"/>
  <c r="C112" i="113"/>
  <c r="W111" i="113"/>
  <c r="V111" i="113"/>
  <c r="U111" i="113"/>
  <c r="T111" i="113"/>
  <c r="S111" i="113"/>
  <c r="R111" i="113"/>
  <c r="Q111" i="113"/>
  <c r="P111" i="113"/>
  <c r="O111" i="113"/>
  <c r="N111" i="113"/>
  <c r="M111" i="113"/>
  <c r="L111" i="113"/>
  <c r="K111" i="113"/>
  <c r="J111" i="113"/>
  <c r="I111" i="113"/>
  <c r="H111" i="113"/>
  <c r="G111" i="113"/>
  <c r="F111" i="113"/>
  <c r="E111" i="113"/>
  <c r="D111" i="113"/>
  <c r="C111" i="113"/>
  <c r="W108" i="113"/>
  <c r="V108" i="113"/>
  <c r="U108" i="113"/>
  <c r="T108" i="113"/>
  <c r="S108" i="113"/>
  <c r="R108" i="113"/>
  <c r="Q108" i="113"/>
  <c r="P108" i="113"/>
  <c r="O108" i="113"/>
  <c r="N108" i="113"/>
  <c r="M108" i="113"/>
  <c r="L108" i="113"/>
  <c r="K108" i="113"/>
  <c r="J108" i="113"/>
  <c r="I108" i="113"/>
  <c r="H108" i="113"/>
  <c r="G108" i="113"/>
  <c r="F108" i="113"/>
  <c r="E108" i="113"/>
  <c r="D108" i="113"/>
  <c r="C108" i="113"/>
  <c r="O107" i="113"/>
  <c r="M107" i="113"/>
  <c r="L107" i="113"/>
  <c r="K107" i="113"/>
  <c r="J107" i="113"/>
  <c r="I107" i="113"/>
  <c r="H107" i="113"/>
  <c r="G107" i="113"/>
  <c r="F107" i="113"/>
  <c r="E107" i="113"/>
  <c r="D107" i="113"/>
  <c r="C107" i="113"/>
  <c r="W106" i="113"/>
  <c r="V106" i="113"/>
  <c r="U106" i="113"/>
  <c r="T106" i="113"/>
  <c r="S106" i="113"/>
  <c r="R106" i="113"/>
  <c r="Q106" i="113"/>
  <c r="O106" i="113"/>
  <c r="N106" i="113"/>
  <c r="M106" i="113"/>
  <c r="L106" i="113"/>
  <c r="K106" i="113"/>
  <c r="J106" i="113"/>
  <c r="I106" i="113"/>
  <c r="G106" i="113"/>
  <c r="F106" i="113"/>
  <c r="E106" i="113"/>
  <c r="D106" i="113"/>
  <c r="C106" i="113"/>
  <c r="V105" i="113"/>
  <c r="Q105" i="113"/>
  <c r="P105" i="113"/>
  <c r="O105" i="113"/>
  <c r="I105" i="113"/>
  <c r="H105" i="113"/>
  <c r="G105" i="113"/>
  <c r="F105" i="113"/>
  <c r="W103" i="113"/>
  <c r="S103" i="113"/>
  <c r="R103" i="113"/>
  <c r="Q103" i="113"/>
  <c r="O103" i="113"/>
  <c r="N103" i="113"/>
  <c r="M103" i="113"/>
  <c r="L103" i="113"/>
  <c r="K103" i="113"/>
  <c r="J103" i="113"/>
  <c r="I103" i="113"/>
  <c r="H103" i="113"/>
  <c r="G103" i="113"/>
  <c r="F103" i="113"/>
  <c r="D103" i="113"/>
  <c r="C103" i="113"/>
  <c r="W102" i="113"/>
  <c r="V102" i="113"/>
  <c r="U102" i="113"/>
  <c r="T102" i="113"/>
  <c r="S102" i="113"/>
  <c r="R102" i="113"/>
  <c r="Q102" i="113"/>
  <c r="P102" i="113"/>
  <c r="O102" i="113"/>
  <c r="N102" i="113"/>
  <c r="J102" i="113"/>
  <c r="I102" i="113"/>
  <c r="H102" i="113"/>
  <c r="G102" i="113"/>
  <c r="V124" i="115"/>
  <c r="W106" i="116"/>
  <c r="V106" i="116"/>
  <c r="U106" i="116"/>
  <c r="T106" i="116"/>
  <c r="S106" i="116"/>
  <c r="Q106" i="116"/>
  <c r="O106" i="116"/>
  <c r="N106" i="116"/>
  <c r="M106" i="116"/>
  <c r="L106" i="116"/>
  <c r="K106" i="116"/>
  <c r="J106" i="116"/>
  <c r="I106" i="116"/>
  <c r="G106" i="116"/>
  <c r="F106" i="116"/>
  <c r="E106" i="116"/>
  <c r="D106" i="116"/>
  <c r="C106" i="116"/>
  <c r="R125" i="117"/>
  <c r="C125" i="117"/>
  <c r="P124" i="117"/>
  <c r="U123" i="117"/>
  <c r="W105" i="117"/>
  <c r="V105" i="117"/>
  <c r="U105" i="117"/>
  <c r="T105" i="117"/>
  <c r="R105" i="117"/>
  <c r="P105" i="117"/>
  <c r="N105" i="117"/>
  <c r="M105" i="117"/>
  <c r="L105" i="117"/>
  <c r="J105" i="117"/>
  <c r="H105" i="117"/>
  <c r="G105" i="117"/>
  <c r="F105" i="117"/>
  <c r="E105" i="117"/>
  <c r="D105" i="117"/>
  <c r="W102" i="117"/>
  <c r="V102" i="117"/>
  <c r="U102" i="117"/>
  <c r="T102" i="117"/>
  <c r="S102" i="117"/>
  <c r="R102" i="117"/>
  <c r="O102" i="117"/>
  <c r="M102" i="117"/>
  <c r="L102" i="117"/>
  <c r="K102" i="117"/>
  <c r="J102" i="117"/>
  <c r="G102" i="117"/>
  <c r="E102" i="117"/>
  <c r="D102" i="117"/>
  <c r="C102" i="117"/>
  <c r="O123" i="118"/>
  <c r="Q141" i="120"/>
  <c r="I141" i="120"/>
  <c r="V140" i="120"/>
  <c r="N140" i="120"/>
  <c r="F140" i="120"/>
  <c r="R125" i="120"/>
  <c r="R121" i="120"/>
  <c r="D119" i="120"/>
  <c r="O141" i="121"/>
  <c r="H140" i="121"/>
  <c r="S125" i="121"/>
  <c r="C125" i="121"/>
  <c r="K124" i="121"/>
  <c r="H124" i="121"/>
  <c r="D123" i="121"/>
  <c r="R121" i="121"/>
  <c r="J121" i="121"/>
  <c r="W120" i="121"/>
  <c r="O120" i="121"/>
  <c r="G120" i="121"/>
  <c r="T119" i="121"/>
  <c r="L119" i="121"/>
  <c r="D119" i="121"/>
  <c r="Q118" i="121"/>
  <c r="I118" i="121"/>
  <c r="V117" i="121"/>
  <c r="N117" i="121"/>
  <c r="D114" i="121"/>
  <c r="C114" i="121"/>
  <c r="O141" i="122"/>
  <c r="N140" i="122"/>
  <c r="R125" i="122"/>
  <c r="O118" i="122"/>
  <c r="O141" i="123"/>
  <c r="K124" i="123"/>
  <c r="C124" i="123"/>
  <c r="O118" i="123"/>
  <c r="V119" i="124"/>
  <c r="W105" i="124"/>
  <c r="T105" i="124"/>
  <c r="R105" i="124"/>
  <c r="Q105" i="124"/>
  <c r="P105" i="124"/>
  <c r="O105" i="124"/>
  <c r="L105" i="124"/>
  <c r="J105" i="124"/>
  <c r="I105" i="124"/>
  <c r="H105" i="124"/>
  <c r="G105" i="124"/>
  <c r="D105" i="124"/>
  <c r="D141" i="125"/>
  <c r="Q140" i="125"/>
  <c r="H140" i="125"/>
  <c r="S125" i="125"/>
  <c r="U123" i="125"/>
  <c r="M123" i="125"/>
  <c r="E123" i="125"/>
  <c r="Q121" i="125"/>
  <c r="H121" i="125"/>
  <c r="V119" i="125"/>
  <c r="H117" i="125"/>
  <c r="L114" i="125"/>
  <c r="K114" i="125"/>
  <c r="J114" i="125"/>
  <c r="I114" i="125"/>
  <c r="H114" i="125"/>
  <c r="G114" i="125"/>
  <c r="F114" i="125"/>
  <c r="E114" i="125"/>
  <c r="D114" i="125"/>
  <c r="C114" i="125"/>
  <c r="W111" i="125"/>
  <c r="V111" i="125"/>
  <c r="U111" i="125"/>
  <c r="T111" i="125"/>
  <c r="S111" i="125"/>
  <c r="R111" i="125"/>
  <c r="Q111" i="125"/>
  <c r="P111" i="125"/>
  <c r="O111" i="125"/>
  <c r="N111" i="125"/>
  <c r="M111" i="125"/>
  <c r="L111" i="125"/>
  <c r="K111" i="125"/>
  <c r="J111" i="125"/>
  <c r="I111" i="125"/>
  <c r="H111" i="125"/>
  <c r="G111" i="125"/>
  <c r="F111" i="125"/>
  <c r="E111" i="125"/>
  <c r="D111" i="125"/>
  <c r="C111" i="125"/>
  <c r="O141" i="126"/>
  <c r="D141" i="126"/>
  <c r="Q140" i="126"/>
  <c r="E124" i="126"/>
  <c r="H121" i="126"/>
  <c r="F119" i="126"/>
  <c r="E119" i="126"/>
  <c r="O118" i="126"/>
  <c r="T117" i="126"/>
  <c r="H117" i="126"/>
  <c r="W106" i="126"/>
  <c r="V106" i="126"/>
  <c r="U106" i="126"/>
  <c r="T106" i="126"/>
  <c r="S106" i="126"/>
  <c r="R106" i="126"/>
  <c r="Q106" i="126"/>
  <c r="P106" i="126"/>
  <c r="O106" i="126"/>
  <c r="N106" i="126"/>
  <c r="M106" i="126"/>
  <c r="L106" i="126"/>
  <c r="K106" i="126"/>
  <c r="J106" i="126"/>
  <c r="I106" i="126"/>
  <c r="H106" i="126"/>
  <c r="G106" i="126"/>
  <c r="F106" i="126"/>
  <c r="E106" i="126"/>
  <c r="D106" i="126"/>
  <c r="C106" i="126"/>
  <c r="V105" i="126"/>
  <c r="U105" i="126"/>
  <c r="T105" i="126"/>
  <c r="S105" i="126"/>
  <c r="P105" i="126"/>
  <c r="N105" i="126"/>
  <c r="M105" i="126"/>
  <c r="L105" i="126"/>
  <c r="K105" i="126"/>
  <c r="H105" i="126"/>
  <c r="F105" i="126"/>
  <c r="E105" i="126"/>
  <c r="D105" i="126"/>
  <c r="C105" i="126"/>
  <c r="D141" i="127"/>
  <c r="Q140" i="127"/>
  <c r="O123" i="127"/>
  <c r="T121" i="127"/>
  <c r="Q121" i="127"/>
  <c r="H121" i="127"/>
  <c r="R120" i="127"/>
  <c r="V119" i="127"/>
  <c r="K119" i="127"/>
  <c r="F119" i="127"/>
  <c r="C119" i="127"/>
  <c r="O118" i="127"/>
  <c r="H117" i="127"/>
  <c r="W106" i="127"/>
  <c r="V106" i="127"/>
  <c r="U106" i="127"/>
  <c r="T106" i="127"/>
  <c r="Q106" i="127"/>
  <c r="P106" i="127"/>
  <c r="O106" i="127"/>
  <c r="N106" i="127"/>
  <c r="M106" i="127"/>
  <c r="L106" i="127"/>
  <c r="K106" i="127"/>
  <c r="J106" i="127"/>
  <c r="I106" i="127"/>
  <c r="H106" i="127"/>
  <c r="G106" i="127"/>
  <c r="F106" i="127"/>
  <c r="E106" i="127"/>
  <c r="C106" i="127"/>
  <c r="W103" i="127"/>
  <c r="V103" i="127"/>
  <c r="U103" i="127"/>
  <c r="T103" i="127"/>
  <c r="S103" i="127"/>
  <c r="R103" i="127"/>
  <c r="Q103" i="127"/>
  <c r="P103" i="127"/>
  <c r="O103" i="127"/>
  <c r="N103" i="127"/>
  <c r="M103" i="127"/>
  <c r="K103" i="127"/>
  <c r="J103" i="127"/>
  <c r="I103" i="127"/>
  <c r="H103" i="127"/>
  <c r="G103" i="127"/>
  <c r="F103" i="127"/>
  <c r="E103" i="127"/>
  <c r="C103" i="127"/>
  <c r="W102" i="127"/>
  <c r="V102" i="127"/>
  <c r="U102" i="127"/>
  <c r="T102" i="127"/>
  <c r="S102" i="127"/>
  <c r="R102" i="127"/>
  <c r="Q102" i="127"/>
  <c r="P102" i="127"/>
  <c r="O102" i="127"/>
  <c r="N102" i="127"/>
  <c r="M102" i="127"/>
  <c r="L102" i="127"/>
  <c r="K102" i="127"/>
  <c r="J102" i="127"/>
  <c r="I102" i="127"/>
  <c r="H102" i="127"/>
  <c r="G102" i="127"/>
  <c r="F102" i="127"/>
  <c r="E102" i="127"/>
  <c r="D102" i="127"/>
  <c r="C102" i="127"/>
  <c r="O141" i="128"/>
  <c r="Q121" i="128"/>
  <c r="H121" i="128"/>
  <c r="K119" i="128"/>
  <c r="C119" i="128"/>
  <c r="W106" i="128"/>
  <c r="V106" i="128"/>
  <c r="U106" i="128"/>
  <c r="T106" i="128"/>
  <c r="S106" i="128"/>
  <c r="R106" i="128"/>
  <c r="Q106" i="128"/>
  <c r="P106" i="128"/>
  <c r="O106" i="128"/>
  <c r="N106" i="128"/>
  <c r="M106" i="128"/>
  <c r="L106" i="128"/>
  <c r="K106" i="128"/>
  <c r="J106" i="128"/>
  <c r="I106" i="128"/>
  <c r="H106" i="128"/>
  <c r="G106" i="128"/>
  <c r="F106" i="128"/>
  <c r="E106" i="128"/>
  <c r="D106" i="128"/>
  <c r="C106" i="128"/>
  <c r="V105" i="128"/>
  <c r="U105" i="128"/>
  <c r="T105" i="128"/>
  <c r="S105" i="128"/>
  <c r="V103" i="128"/>
  <c r="U103" i="128"/>
  <c r="T103" i="128"/>
  <c r="S103" i="128"/>
  <c r="R103" i="128"/>
  <c r="Q103" i="128"/>
  <c r="P103" i="128"/>
  <c r="O103" i="128"/>
  <c r="N103" i="128"/>
  <c r="M103" i="128"/>
  <c r="L103" i="128"/>
  <c r="K103" i="128"/>
  <c r="J103" i="128"/>
  <c r="I103" i="128"/>
  <c r="H103" i="128"/>
  <c r="F103" i="128"/>
  <c r="E103" i="128"/>
  <c r="D103" i="128"/>
  <c r="C103" i="128"/>
  <c r="W102" i="128"/>
  <c r="V102" i="128"/>
  <c r="U102" i="128"/>
  <c r="T102" i="128"/>
  <c r="S102" i="128"/>
  <c r="R102" i="128"/>
  <c r="Q102" i="128"/>
  <c r="P102" i="128"/>
  <c r="O102" i="128"/>
  <c r="N102" i="128"/>
  <c r="M102" i="128"/>
  <c r="L102" i="128"/>
  <c r="K102" i="128"/>
  <c r="J102" i="128"/>
  <c r="I102" i="128"/>
  <c r="H102" i="128"/>
  <c r="G102" i="128"/>
  <c r="F102" i="128"/>
  <c r="E102" i="128"/>
  <c r="D102" i="128"/>
  <c r="C102" i="128"/>
  <c r="Q140" i="129"/>
  <c r="L125" i="129"/>
  <c r="T121" i="129"/>
  <c r="H121" i="129"/>
  <c r="R120" i="129"/>
  <c r="J120" i="129"/>
  <c r="V119" i="129"/>
  <c r="T117" i="129"/>
  <c r="H117" i="129"/>
  <c r="F115" i="129"/>
  <c r="E115" i="129"/>
  <c r="D115" i="129"/>
  <c r="C115" i="129"/>
  <c r="W114" i="129"/>
  <c r="V114" i="129"/>
  <c r="U114" i="129"/>
  <c r="T114" i="129"/>
  <c r="S114" i="129"/>
  <c r="R114" i="129"/>
  <c r="Q114" i="129"/>
  <c r="P114" i="129"/>
  <c r="O114" i="129"/>
  <c r="N114" i="129"/>
  <c r="M114" i="129"/>
  <c r="L114" i="129"/>
  <c r="K114" i="129"/>
  <c r="J114" i="129"/>
  <c r="I114" i="129"/>
  <c r="H114" i="129"/>
  <c r="G114" i="129"/>
  <c r="F114" i="129"/>
  <c r="E114" i="129"/>
  <c r="D114" i="129"/>
  <c r="C114" i="129"/>
  <c r="S113" i="129"/>
  <c r="R113" i="129"/>
  <c r="Q113" i="129"/>
  <c r="P113" i="129"/>
  <c r="O113" i="129"/>
  <c r="N113" i="129"/>
  <c r="M113" i="129"/>
  <c r="L113" i="129"/>
  <c r="K113" i="129"/>
  <c r="J113" i="129"/>
  <c r="I113" i="129"/>
  <c r="H113" i="129"/>
  <c r="G113" i="129"/>
  <c r="F113" i="129"/>
  <c r="E113" i="129"/>
  <c r="D113" i="129"/>
  <c r="C113" i="129"/>
  <c r="S112" i="129"/>
  <c r="R112" i="129"/>
  <c r="Q112" i="129"/>
  <c r="P112" i="129"/>
  <c r="O112" i="129"/>
  <c r="N112" i="129"/>
  <c r="M112" i="129"/>
  <c r="L112" i="129"/>
  <c r="K112" i="129"/>
  <c r="J112" i="129"/>
  <c r="I112" i="129"/>
  <c r="H112" i="129"/>
  <c r="G112" i="129"/>
  <c r="F112" i="129"/>
  <c r="E112" i="129"/>
  <c r="D112" i="129"/>
  <c r="C112" i="129"/>
  <c r="S111" i="129"/>
  <c r="R111" i="129"/>
  <c r="Q111" i="129"/>
  <c r="P111" i="129"/>
  <c r="O111" i="129"/>
  <c r="N111" i="129"/>
  <c r="M111" i="129"/>
  <c r="L111" i="129"/>
  <c r="K111" i="129"/>
  <c r="J111" i="129"/>
  <c r="I111" i="129"/>
  <c r="H111" i="129"/>
  <c r="G111" i="129"/>
  <c r="F111" i="129"/>
  <c r="E111" i="129"/>
  <c r="D111" i="129"/>
  <c r="C111" i="129"/>
  <c r="W110" i="129"/>
  <c r="V110" i="129"/>
  <c r="U110" i="129"/>
  <c r="T110" i="129"/>
  <c r="S110" i="129"/>
  <c r="R110" i="129"/>
  <c r="Q110" i="129"/>
  <c r="P110" i="129"/>
  <c r="O110" i="129"/>
  <c r="N110" i="129"/>
  <c r="M110" i="129"/>
  <c r="L110" i="129"/>
  <c r="K110" i="129"/>
  <c r="J110" i="129"/>
  <c r="I110" i="129"/>
  <c r="H110" i="129"/>
  <c r="G110" i="129"/>
  <c r="F110" i="129"/>
  <c r="E110" i="129"/>
  <c r="D110" i="129"/>
  <c r="C110" i="129"/>
  <c r="S109" i="129"/>
  <c r="R109" i="129"/>
  <c r="Q109" i="129"/>
  <c r="P109" i="129"/>
  <c r="O109" i="129"/>
  <c r="N109" i="129"/>
  <c r="M109" i="129"/>
  <c r="L109" i="129"/>
  <c r="K109" i="129"/>
  <c r="J109" i="129"/>
  <c r="I109" i="129"/>
  <c r="H109" i="129"/>
  <c r="G109" i="129"/>
  <c r="F109" i="129"/>
  <c r="E109" i="129"/>
  <c r="D109" i="129"/>
  <c r="C109" i="129"/>
  <c r="S108" i="129"/>
  <c r="R108" i="129"/>
  <c r="Q108" i="129"/>
  <c r="P108" i="129"/>
  <c r="O108" i="129"/>
  <c r="N108" i="129"/>
  <c r="M108" i="129"/>
  <c r="L108" i="129"/>
  <c r="K108" i="129"/>
  <c r="J108" i="129"/>
  <c r="I108" i="129"/>
  <c r="H108" i="129"/>
  <c r="G108" i="129"/>
  <c r="F108" i="129"/>
  <c r="E108" i="129"/>
  <c r="D108" i="129"/>
  <c r="C108" i="129"/>
  <c r="S107" i="129"/>
  <c r="R107" i="129"/>
  <c r="Q107" i="129"/>
  <c r="P107" i="129"/>
  <c r="O107" i="129"/>
  <c r="N107" i="129"/>
  <c r="M107" i="129"/>
  <c r="L107" i="129"/>
  <c r="K107" i="129"/>
  <c r="J107" i="129"/>
  <c r="I107" i="129"/>
  <c r="H107" i="129"/>
  <c r="G107" i="129"/>
  <c r="F107" i="129"/>
  <c r="E107" i="129"/>
  <c r="D107" i="129"/>
  <c r="C107" i="129"/>
  <c r="W106" i="129"/>
  <c r="V106" i="129"/>
  <c r="U106" i="129"/>
  <c r="T106" i="129"/>
  <c r="S106" i="129"/>
  <c r="R106" i="129"/>
  <c r="Q106" i="129"/>
  <c r="P106" i="129"/>
  <c r="O106" i="129"/>
  <c r="N106" i="129"/>
  <c r="M106" i="129"/>
  <c r="L106" i="129"/>
  <c r="K106" i="129"/>
  <c r="J106" i="129"/>
  <c r="I106" i="129"/>
  <c r="H106" i="129"/>
  <c r="G106" i="129"/>
  <c r="F106" i="129"/>
  <c r="E106" i="129"/>
  <c r="D106" i="129"/>
  <c r="C106" i="129"/>
  <c r="W105" i="129"/>
  <c r="U105" i="129"/>
  <c r="T105" i="129"/>
  <c r="Q105" i="129"/>
  <c r="P105" i="129"/>
  <c r="O105" i="129"/>
  <c r="M105" i="129"/>
  <c r="L105" i="129"/>
  <c r="I105" i="129"/>
  <c r="H105" i="129"/>
  <c r="G105" i="129"/>
  <c r="E105" i="129"/>
  <c r="D105" i="129"/>
  <c r="W103" i="129"/>
  <c r="V103" i="129"/>
  <c r="U103" i="129"/>
  <c r="T103" i="129"/>
  <c r="S103" i="129"/>
  <c r="R103" i="129"/>
  <c r="Q103" i="129"/>
  <c r="P103" i="129"/>
  <c r="O103" i="129"/>
  <c r="N103" i="129"/>
  <c r="M103" i="129"/>
  <c r="K103" i="129"/>
  <c r="J103" i="129"/>
  <c r="I103" i="129"/>
  <c r="H103" i="129"/>
  <c r="G103" i="129"/>
  <c r="F103" i="129"/>
  <c r="E103" i="129"/>
  <c r="C103" i="129"/>
  <c r="W102" i="129"/>
  <c r="V102" i="129"/>
  <c r="U102" i="129"/>
  <c r="T102" i="129"/>
  <c r="S102" i="129"/>
  <c r="R102" i="129"/>
  <c r="Q102" i="129"/>
  <c r="P102" i="129"/>
  <c r="O102" i="129"/>
  <c r="N102" i="129"/>
  <c r="M102" i="129"/>
  <c r="L102" i="129"/>
  <c r="K102" i="129"/>
  <c r="J102" i="129"/>
  <c r="I102" i="129"/>
  <c r="H102" i="129"/>
  <c r="G102" i="129"/>
  <c r="F102" i="129"/>
  <c r="E102" i="129"/>
  <c r="D102" i="129"/>
  <c r="C102" i="129"/>
  <c r="I124" i="130"/>
  <c r="O123" i="130"/>
  <c r="Q121" i="130"/>
  <c r="H121" i="130"/>
  <c r="K119" i="130"/>
  <c r="J119" i="130"/>
  <c r="F119" i="130"/>
  <c r="C119" i="130"/>
  <c r="O118" i="130"/>
  <c r="G118" i="130"/>
  <c r="C118" i="130"/>
  <c r="H117" i="130"/>
  <c r="W125" i="131"/>
  <c r="M125" i="131"/>
  <c r="P124" i="131"/>
  <c r="K124" i="131"/>
  <c r="C124" i="131"/>
  <c r="W120" i="131"/>
  <c r="O120" i="131"/>
  <c r="G120" i="131"/>
  <c r="T119" i="131"/>
  <c r="Q118" i="131"/>
  <c r="I118" i="131"/>
  <c r="V117" i="131"/>
  <c r="O141" i="132"/>
  <c r="W125" i="132"/>
  <c r="S125" i="132"/>
  <c r="O125" i="132"/>
  <c r="K125" i="132"/>
  <c r="C125" i="132"/>
  <c r="P124" i="132"/>
  <c r="L124" i="132"/>
  <c r="H124" i="132"/>
  <c r="D124" i="132"/>
  <c r="Q123" i="132"/>
  <c r="I123" i="132"/>
  <c r="E119" i="132"/>
  <c r="W117" i="132"/>
  <c r="W103" i="132"/>
  <c r="V103" i="132"/>
  <c r="T103" i="132"/>
  <c r="S103" i="132"/>
  <c r="Q103" i="132"/>
  <c r="P103" i="132"/>
  <c r="N103" i="132"/>
  <c r="H103" i="132"/>
  <c r="G103" i="132"/>
  <c r="F103" i="132"/>
  <c r="E103" i="132"/>
  <c r="D103" i="132"/>
  <c r="Q140" i="133"/>
  <c r="W125" i="133"/>
  <c r="P125" i="133"/>
  <c r="N125" i="133"/>
  <c r="U124" i="133"/>
  <c r="M124" i="133"/>
  <c r="L124" i="133"/>
  <c r="C124" i="133"/>
  <c r="W120" i="133"/>
  <c r="N119" i="133"/>
  <c r="L119" i="133"/>
  <c r="J119" i="133"/>
  <c r="F119" i="133"/>
  <c r="Q118" i="133"/>
  <c r="O118" i="133"/>
  <c r="K117" i="133"/>
  <c r="H117" i="133"/>
  <c r="F117" i="133"/>
  <c r="Q141" i="134"/>
  <c r="I141" i="134"/>
  <c r="Q125" i="134"/>
  <c r="F124" i="134"/>
  <c r="C123" i="134"/>
  <c r="U121" i="134"/>
  <c r="T121" i="134"/>
  <c r="H121" i="134"/>
  <c r="U120" i="134"/>
  <c r="R120" i="134"/>
  <c r="M120" i="134"/>
  <c r="J120" i="134"/>
  <c r="V119" i="134"/>
  <c r="G119" i="134"/>
  <c r="W118" i="134"/>
  <c r="O118" i="134"/>
  <c r="L118" i="134"/>
  <c r="C118" i="134"/>
  <c r="T117" i="134"/>
  <c r="Q117" i="134"/>
  <c r="E141" i="135"/>
  <c r="D141" i="135"/>
  <c r="Q140" i="135"/>
  <c r="T121" i="135"/>
  <c r="Q121" i="135"/>
  <c r="P121" i="135"/>
  <c r="H121" i="135"/>
  <c r="U120" i="135"/>
  <c r="Q120" i="135"/>
  <c r="N120" i="135"/>
  <c r="M120" i="135"/>
  <c r="F120" i="135"/>
  <c r="E120" i="135"/>
  <c r="V119" i="135"/>
  <c r="S119" i="135"/>
  <c r="R119" i="135"/>
  <c r="K119" i="135"/>
  <c r="F119" i="135"/>
  <c r="O118" i="135"/>
  <c r="G118" i="135"/>
  <c r="T117" i="135"/>
  <c r="H117" i="135"/>
  <c r="W102" i="135"/>
  <c r="V102" i="135"/>
  <c r="U102" i="135"/>
  <c r="T102" i="135"/>
  <c r="S102" i="135"/>
  <c r="R102" i="135"/>
  <c r="Q102" i="135"/>
  <c r="P102" i="135"/>
  <c r="O102" i="135"/>
  <c r="M102" i="135"/>
  <c r="K102" i="135"/>
  <c r="J102" i="135"/>
  <c r="I102" i="135"/>
  <c r="H102" i="135"/>
  <c r="G102" i="135"/>
  <c r="F102" i="135"/>
  <c r="E102" i="135"/>
  <c r="D102" i="135"/>
  <c r="C102" i="135"/>
  <c r="P141" i="136"/>
  <c r="M141" i="136"/>
  <c r="H141" i="136"/>
  <c r="D141" i="136"/>
  <c r="U140" i="136"/>
  <c r="T140" i="136"/>
  <c r="E140" i="136"/>
  <c r="T125" i="136"/>
  <c r="S125" i="136"/>
  <c r="P125" i="136"/>
  <c r="L125" i="136"/>
  <c r="U124" i="136"/>
  <c r="M124" i="136"/>
  <c r="I124" i="136"/>
  <c r="H124" i="136"/>
  <c r="E124" i="136"/>
  <c r="Q121" i="136"/>
  <c r="P121" i="136"/>
  <c r="H121" i="136"/>
  <c r="U120" i="136"/>
  <c r="M120" i="136"/>
  <c r="F120" i="136"/>
  <c r="W119" i="136"/>
  <c r="V119" i="136"/>
  <c r="N119" i="136"/>
  <c r="M119" i="136"/>
  <c r="J119" i="136"/>
  <c r="F119" i="136"/>
  <c r="W118" i="136"/>
  <c r="P118" i="136"/>
  <c r="O118" i="136"/>
  <c r="L118" i="136"/>
  <c r="G118" i="136"/>
  <c r="C118" i="136"/>
  <c r="G124" i="110"/>
  <c r="U45" i="111"/>
  <c r="W91" i="111"/>
  <c r="W138" i="111" s="1"/>
  <c r="V91" i="111"/>
  <c r="V138" i="111" s="1"/>
  <c r="U91" i="111"/>
  <c r="U138" i="111" s="1"/>
  <c r="T91" i="111"/>
  <c r="T138" i="111" s="1"/>
  <c r="S91" i="111"/>
  <c r="S138" i="111" s="1"/>
  <c r="R91" i="111"/>
  <c r="R138" i="111" s="1"/>
  <c r="Q91" i="111"/>
  <c r="Q138" i="111" s="1"/>
  <c r="P91" i="111"/>
  <c r="P138" i="111" s="1"/>
  <c r="O91" i="111"/>
  <c r="O138" i="111" s="1"/>
  <c r="N91" i="111"/>
  <c r="N138" i="111" s="1"/>
  <c r="L91" i="111"/>
  <c r="L138" i="111" s="1"/>
  <c r="K91" i="111"/>
  <c r="K138" i="111" s="1"/>
  <c r="J91" i="111"/>
  <c r="J138" i="111" s="1"/>
  <c r="I91" i="111"/>
  <c r="I138" i="111" s="1"/>
  <c r="H91" i="111"/>
  <c r="H138" i="111" s="1"/>
  <c r="G91" i="111"/>
  <c r="G138" i="111" s="1"/>
  <c r="F91" i="111"/>
  <c r="F138" i="111" s="1"/>
  <c r="E91" i="111"/>
  <c r="E138" i="111" s="1"/>
  <c r="D91" i="111"/>
  <c r="D138" i="111" s="1"/>
  <c r="C91" i="111"/>
  <c r="C138" i="111" s="1"/>
  <c r="W90" i="111"/>
  <c r="W137" i="111" s="1"/>
  <c r="V90" i="111"/>
  <c r="V137" i="111" s="1"/>
  <c r="U90" i="111"/>
  <c r="U137" i="111" s="1"/>
  <c r="T90" i="111"/>
  <c r="T137" i="111" s="1"/>
  <c r="S90" i="111"/>
  <c r="S137" i="111" s="1"/>
  <c r="R90" i="111"/>
  <c r="R137" i="111" s="1"/>
  <c r="Q90" i="111"/>
  <c r="Q137" i="111" s="1"/>
  <c r="P90" i="111"/>
  <c r="P137" i="111" s="1"/>
  <c r="O90" i="111"/>
  <c r="O137" i="111" s="1"/>
  <c r="N90" i="111"/>
  <c r="N137" i="111" s="1"/>
  <c r="M90" i="111"/>
  <c r="M137" i="111" s="1"/>
  <c r="L90" i="111"/>
  <c r="L137" i="111" s="1"/>
  <c r="K90" i="111"/>
  <c r="K137" i="111" s="1"/>
  <c r="I90" i="111"/>
  <c r="I137" i="111" s="1"/>
  <c r="G90" i="111"/>
  <c r="G137" i="111" s="1"/>
  <c r="F90" i="111"/>
  <c r="F137" i="111" s="1"/>
  <c r="E90" i="111"/>
  <c r="E137" i="111" s="1"/>
  <c r="D90" i="111"/>
  <c r="D137" i="111" s="1"/>
  <c r="C90" i="111"/>
  <c r="C137" i="111" s="1"/>
  <c r="W89" i="111"/>
  <c r="W136" i="111" s="1"/>
  <c r="V89" i="111"/>
  <c r="V136" i="111" s="1"/>
  <c r="U89" i="111"/>
  <c r="U136" i="111" s="1"/>
  <c r="T89" i="111"/>
  <c r="T136" i="111" s="1"/>
  <c r="S89" i="111"/>
  <c r="S136" i="111" s="1"/>
  <c r="R89" i="111"/>
  <c r="R136" i="111" s="1"/>
  <c r="Q89" i="111"/>
  <c r="Q136" i="111" s="1"/>
  <c r="P89" i="111"/>
  <c r="P136" i="111" s="1"/>
  <c r="O89" i="111"/>
  <c r="O136" i="111" s="1"/>
  <c r="N89" i="111"/>
  <c r="N136" i="111" s="1"/>
  <c r="M89" i="111"/>
  <c r="M136" i="111" s="1"/>
  <c r="L89" i="111"/>
  <c r="L136" i="111" s="1"/>
  <c r="K89" i="111"/>
  <c r="K136" i="111" s="1"/>
  <c r="J89" i="111"/>
  <c r="J136" i="111" s="1"/>
  <c r="I89" i="111"/>
  <c r="I136" i="111" s="1"/>
  <c r="H89" i="111"/>
  <c r="H136" i="111" s="1"/>
  <c r="G89" i="111"/>
  <c r="G136" i="111" s="1"/>
  <c r="F89" i="111"/>
  <c r="F136" i="111" s="1"/>
  <c r="E89" i="111"/>
  <c r="E136" i="111" s="1"/>
  <c r="D89" i="111"/>
  <c r="D136" i="111" s="1"/>
  <c r="U134" i="111"/>
  <c r="S134" i="111"/>
  <c r="I134" i="111"/>
  <c r="K132" i="111"/>
  <c r="W83" i="111"/>
  <c r="W130" i="111" s="1"/>
  <c r="V83" i="111"/>
  <c r="V130" i="111" s="1"/>
  <c r="U83" i="111"/>
  <c r="U130" i="111" s="1"/>
  <c r="T83" i="111"/>
  <c r="T130" i="111" s="1"/>
  <c r="S83" i="111"/>
  <c r="S130" i="111" s="1"/>
  <c r="R83" i="111"/>
  <c r="R130" i="111" s="1"/>
  <c r="Q83" i="111"/>
  <c r="Q130" i="111" s="1"/>
  <c r="P83" i="111"/>
  <c r="P130" i="111" s="1"/>
  <c r="O83" i="111"/>
  <c r="O130" i="111" s="1"/>
  <c r="N83" i="111"/>
  <c r="N130" i="111" s="1"/>
  <c r="M83" i="111"/>
  <c r="M130" i="111" s="1"/>
  <c r="L83" i="111"/>
  <c r="L130" i="111" s="1"/>
  <c r="K83" i="111"/>
  <c r="K130" i="111" s="1"/>
  <c r="J83" i="111"/>
  <c r="J130" i="111" s="1"/>
  <c r="I83" i="111"/>
  <c r="I130" i="111" s="1"/>
  <c r="H83" i="111"/>
  <c r="H130" i="111" s="1"/>
  <c r="G83" i="111"/>
  <c r="G130" i="111" s="1"/>
  <c r="F83" i="111"/>
  <c r="F130" i="111" s="1"/>
  <c r="E83" i="111"/>
  <c r="E130" i="111" s="1"/>
  <c r="D83" i="111"/>
  <c r="D130" i="111" s="1"/>
  <c r="W82" i="111"/>
  <c r="W129" i="111" s="1"/>
  <c r="U82" i="111"/>
  <c r="U129" i="111" s="1"/>
  <c r="T82" i="111"/>
  <c r="T129" i="111" s="1"/>
  <c r="S82" i="111"/>
  <c r="S129" i="111" s="1"/>
  <c r="R82" i="111"/>
  <c r="R129" i="111" s="1"/>
  <c r="Q82" i="111"/>
  <c r="Q129" i="111" s="1"/>
  <c r="P82" i="111"/>
  <c r="P129" i="111" s="1"/>
  <c r="O82" i="111"/>
  <c r="O129" i="111" s="1"/>
  <c r="N82" i="111"/>
  <c r="N129" i="111" s="1"/>
  <c r="M82" i="111"/>
  <c r="M129" i="111" s="1"/>
  <c r="L82" i="111"/>
  <c r="L129" i="111" s="1"/>
  <c r="K82" i="111"/>
  <c r="K129" i="111" s="1"/>
  <c r="J82" i="111"/>
  <c r="J129" i="111" s="1"/>
  <c r="I82" i="111"/>
  <c r="I129" i="111" s="1"/>
  <c r="H82" i="111"/>
  <c r="H129" i="111" s="1"/>
  <c r="G82" i="111"/>
  <c r="G129" i="111" s="1"/>
  <c r="F82" i="111"/>
  <c r="F129" i="111" s="1"/>
  <c r="E82" i="111"/>
  <c r="E129" i="111" s="1"/>
  <c r="D82" i="111"/>
  <c r="D129" i="111" s="1"/>
  <c r="C82" i="111"/>
  <c r="C129" i="111" s="1"/>
  <c r="U81" i="111"/>
  <c r="U128" i="111" s="1"/>
  <c r="T81" i="111"/>
  <c r="T128" i="111" s="1"/>
  <c r="S81" i="111"/>
  <c r="S128" i="111" s="1"/>
  <c r="R81" i="111"/>
  <c r="R128" i="111" s="1"/>
  <c r="Q81" i="111"/>
  <c r="Q128" i="111" s="1"/>
  <c r="M81" i="111"/>
  <c r="M128" i="111" s="1"/>
  <c r="L81" i="111"/>
  <c r="L128" i="111" s="1"/>
  <c r="K81" i="111"/>
  <c r="K128" i="111" s="1"/>
  <c r="J81" i="111"/>
  <c r="J128" i="111" s="1"/>
  <c r="I81" i="111"/>
  <c r="I128" i="111" s="1"/>
  <c r="G81" i="111"/>
  <c r="G128" i="111" s="1"/>
  <c r="E81" i="111"/>
  <c r="E128" i="111" s="1"/>
  <c r="D81" i="111"/>
  <c r="D128" i="111" s="1"/>
  <c r="C81" i="111"/>
  <c r="C128" i="111" s="1"/>
  <c r="W80" i="111"/>
  <c r="V80" i="111"/>
  <c r="V127" i="111" s="1"/>
  <c r="R80" i="111"/>
  <c r="P80" i="111"/>
  <c r="O80" i="111"/>
  <c r="J80" i="111"/>
  <c r="H80" i="111"/>
  <c r="F80" i="111"/>
  <c r="F127" i="111" s="1"/>
  <c r="R125" i="111"/>
  <c r="P125" i="111"/>
  <c r="M124" i="111"/>
  <c r="L124" i="111"/>
  <c r="S120" i="111"/>
  <c r="P119" i="111"/>
  <c r="J118" i="111"/>
  <c r="G117" i="111"/>
  <c r="W91" i="112"/>
  <c r="W138" i="112" s="1"/>
  <c r="V91" i="112"/>
  <c r="V138" i="112" s="1"/>
  <c r="U91" i="112"/>
  <c r="U138" i="112" s="1"/>
  <c r="T91" i="112"/>
  <c r="T138" i="112" s="1"/>
  <c r="S91" i="112"/>
  <c r="S138" i="112" s="1"/>
  <c r="R91" i="112"/>
  <c r="R138" i="112" s="1"/>
  <c r="Q91" i="112"/>
  <c r="Q138" i="112" s="1"/>
  <c r="P91" i="112"/>
  <c r="P138" i="112" s="1"/>
  <c r="O91" i="112"/>
  <c r="O138" i="112" s="1"/>
  <c r="N91" i="112"/>
  <c r="N138" i="112" s="1"/>
  <c r="M91" i="112"/>
  <c r="M138" i="112" s="1"/>
  <c r="L91" i="112"/>
  <c r="L138" i="112" s="1"/>
  <c r="J91" i="112"/>
  <c r="J138" i="112" s="1"/>
  <c r="I91" i="112"/>
  <c r="I138" i="112" s="1"/>
  <c r="H91" i="112"/>
  <c r="H138" i="112" s="1"/>
  <c r="G91" i="112"/>
  <c r="G138" i="112" s="1"/>
  <c r="F91" i="112"/>
  <c r="F138" i="112" s="1"/>
  <c r="E91" i="112"/>
  <c r="E138" i="112" s="1"/>
  <c r="D91" i="112"/>
  <c r="D138" i="112" s="1"/>
  <c r="C91" i="112"/>
  <c r="C138" i="112" s="1"/>
  <c r="W90" i="112"/>
  <c r="W137" i="112" s="1"/>
  <c r="V90" i="112"/>
  <c r="V137" i="112" s="1"/>
  <c r="U90" i="112"/>
  <c r="U137" i="112" s="1"/>
  <c r="T90" i="112"/>
  <c r="T137" i="112" s="1"/>
  <c r="S90" i="112"/>
  <c r="S137" i="112" s="1"/>
  <c r="R90" i="112"/>
  <c r="R137" i="112" s="1"/>
  <c r="Q90" i="112"/>
  <c r="Q137" i="112" s="1"/>
  <c r="P90" i="112"/>
  <c r="P137" i="112" s="1"/>
  <c r="O90" i="112"/>
  <c r="O137" i="112" s="1"/>
  <c r="N90" i="112"/>
  <c r="N137" i="112" s="1"/>
  <c r="M90" i="112"/>
  <c r="M137" i="112" s="1"/>
  <c r="L90" i="112"/>
  <c r="L137" i="112" s="1"/>
  <c r="J90" i="112"/>
  <c r="J137" i="112" s="1"/>
  <c r="I90" i="112"/>
  <c r="I137" i="112" s="1"/>
  <c r="H90" i="112"/>
  <c r="H137" i="112" s="1"/>
  <c r="G90" i="112"/>
  <c r="G137" i="112" s="1"/>
  <c r="F90" i="112"/>
  <c r="F137" i="112" s="1"/>
  <c r="E90" i="112"/>
  <c r="E137" i="112" s="1"/>
  <c r="D90" i="112"/>
  <c r="D137" i="112" s="1"/>
  <c r="C90" i="112"/>
  <c r="C137" i="112" s="1"/>
  <c r="W89" i="112"/>
  <c r="W136" i="112" s="1"/>
  <c r="V89" i="112"/>
  <c r="V136" i="112" s="1"/>
  <c r="U89" i="112"/>
  <c r="U136" i="112" s="1"/>
  <c r="T89" i="112"/>
  <c r="T136" i="112" s="1"/>
  <c r="S89" i="112"/>
  <c r="S136" i="112" s="1"/>
  <c r="R89" i="112"/>
  <c r="R136" i="112" s="1"/>
  <c r="Q89" i="112"/>
  <c r="Q136" i="112" s="1"/>
  <c r="P89" i="112"/>
  <c r="P136" i="112" s="1"/>
  <c r="O89" i="112"/>
  <c r="O136" i="112" s="1"/>
  <c r="N89" i="112"/>
  <c r="N136" i="112" s="1"/>
  <c r="M89" i="112"/>
  <c r="M136" i="112" s="1"/>
  <c r="L89" i="112"/>
  <c r="L136" i="112" s="1"/>
  <c r="K89" i="112"/>
  <c r="K136" i="112" s="1"/>
  <c r="J89" i="112"/>
  <c r="J136" i="112" s="1"/>
  <c r="I89" i="112"/>
  <c r="I136" i="112" s="1"/>
  <c r="H89" i="112"/>
  <c r="H136" i="112" s="1"/>
  <c r="G89" i="112"/>
  <c r="G136" i="112" s="1"/>
  <c r="E89" i="112"/>
  <c r="E136" i="112" s="1"/>
  <c r="D89" i="112"/>
  <c r="D136" i="112" s="1"/>
  <c r="C89" i="112"/>
  <c r="C136" i="112" s="1"/>
  <c r="J134" i="112"/>
  <c r="G134" i="112"/>
  <c r="W83" i="112"/>
  <c r="W130" i="112" s="1"/>
  <c r="V83" i="112"/>
  <c r="V130" i="112" s="1"/>
  <c r="U83" i="112"/>
  <c r="U130" i="112" s="1"/>
  <c r="T83" i="112"/>
  <c r="T130" i="112" s="1"/>
  <c r="S83" i="112"/>
  <c r="S130" i="112" s="1"/>
  <c r="R83" i="112"/>
  <c r="R130" i="112" s="1"/>
  <c r="Q83" i="112"/>
  <c r="Q130" i="112" s="1"/>
  <c r="P83" i="112"/>
  <c r="P130" i="112" s="1"/>
  <c r="O83" i="112"/>
  <c r="O130" i="112" s="1"/>
  <c r="N83" i="112"/>
  <c r="N130" i="112" s="1"/>
  <c r="M83" i="112"/>
  <c r="M130" i="112" s="1"/>
  <c r="L83" i="112"/>
  <c r="L130" i="112" s="1"/>
  <c r="K83" i="112"/>
  <c r="K130" i="112" s="1"/>
  <c r="J83" i="112"/>
  <c r="J130" i="112" s="1"/>
  <c r="I83" i="112"/>
  <c r="I130" i="112" s="1"/>
  <c r="G83" i="112"/>
  <c r="G130" i="112" s="1"/>
  <c r="F83" i="112"/>
  <c r="F130" i="112" s="1"/>
  <c r="E83" i="112"/>
  <c r="E130" i="112" s="1"/>
  <c r="D83" i="112"/>
  <c r="D130" i="112" s="1"/>
  <c r="C83" i="112"/>
  <c r="C130" i="112" s="1"/>
  <c r="W82" i="112"/>
  <c r="W129" i="112" s="1"/>
  <c r="V82" i="112"/>
  <c r="V129" i="112" s="1"/>
  <c r="U82" i="112"/>
  <c r="U129" i="112" s="1"/>
  <c r="T82" i="112"/>
  <c r="T129" i="112" s="1"/>
  <c r="S82" i="112"/>
  <c r="S129" i="112" s="1"/>
  <c r="R82" i="112"/>
  <c r="R129" i="112" s="1"/>
  <c r="Q82" i="112"/>
  <c r="Q129" i="112" s="1"/>
  <c r="P82" i="112"/>
  <c r="P129" i="112" s="1"/>
  <c r="O82" i="112"/>
  <c r="O129" i="112" s="1"/>
  <c r="N82" i="112"/>
  <c r="N129" i="112" s="1"/>
  <c r="M82" i="112"/>
  <c r="M129" i="112" s="1"/>
  <c r="L82" i="112"/>
  <c r="L129" i="112" s="1"/>
  <c r="K82" i="112"/>
  <c r="K129" i="112" s="1"/>
  <c r="J82" i="112"/>
  <c r="J129" i="112" s="1"/>
  <c r="I82" i="112"/>
  <c r="I129" i="112" s="1"/>
  <c r="H82" i="112"/>
  <c r="H129" i="112" s="1"/>
  <c r="G82" i="112"/>
  <c r="G129" i="112" s="1"/>
  <c r="F82" i="112"/>
  <c r="F129" i="112" s="1"/>
  <c r="E82" i="112"/>
  <c r="E129" i="112" s="1"/>
  <c r="D82" i="112"/>
  <c r="D129" i="112" s="1"/>
  <c r="C82" i="112"/>
  <c r="C129" i="112" s="1"/>
  <c r="V81" i="112"/>
  <c r="V128" i="112" s="1"/>
  <c r="U81" i="112"/>
  <c r="U128" i="112" s="1"/>
  <c r="T81" i="112"/>
  <c r="T128" i="112" s="1"/>
  <c r="R81" i="112"/>
  <c r="R128" i="112" s="1"/>
  <c r="P81" i="112"/>
  <c r="N81" i="112"/>
  <c r="N128" i="112" s="1"/>
  <c r="M81" i="112"/>
  <c r="M128" i="112" s="1"/>
  <c r="L81" i="112"/>
  <c r="L128" i="112" s="1"/>
  <c r="K81" i="112"/>
  <c r="K128" i="112" s="1"/>
  <c r="J81" i="112"/>
  <c r="J128" i="112" s="1"/>
  <c r="I81" i="112"/>
  <c r="I128" i="112" s="1"/>
  <c r="H81" i="112"/>
  <c r="F81" i="112"/>
  <c r="F128" i="112" s="1"/>
  <c r="D81" i="112"/>
  <c r="D128" i="112" s="1"/>
  <c r="C81" i="112"/>
  <c r="C128" i="112" s="1"/>
  <c r="W80" i="112"/>
  <c r="W127" i="112" s="1"/>
  <c r="S80" i="112"/>
  <c r="S127" i="112" s="1"/>
  <c r="Q80" i="112"/>
  <c r="O80" i="112"/>
  <c r="O127" i="112" s="1"/>
  <c r="K80" i="112"/>
  <c r="K127" i="112" s="1"/>
  <c r="I80" i="112"/>
  <c r="C80" i="112"/>
  <c r="C127" i="112" s="1"/>
  <c r="N124" i="112"/>
  <c r="C123" i="112"/>
  <c r="M121" i="112"/>
  <c r="T120" i="112"/>
  <c r="W119" i="112"/>
  <c r="N118" i="112"/>
  <c r="C118" i="112"/>
  <c r="I117" i="112"/>
  <c r="U141" i="113"/>
  <c r="T141" i="113"/>
  <c r="R141" i="113"/>
  <c r="M141" i="113"/>
  <c r="E141" i="113"/>
  <c r="R140" i="113"/>
  <c r="J140" i="113"/>
  <c r="I140" i="113"/>
  <c r="G140" i="113"/>
  <c r="W91" i="113"/>
  <c r="W138" i="113" s="1"/>
  <c r="V91" i="113"/>
  <c r="V138" i="113" s="1"/>
  <c r="U91" i="113"/>
  <c r="U138" i="113" s="1"/>
  <c r="R91" i="113"/>
  <c r="R138" i="113" s="1"/>
  <c r="P91" i="113"/>
  <c r="P138" i="113" s="1"/>
  <c r="O91" i="113"/>
  <c r="O138" i="113" s="1"/>
  <c r="N91" i="113"/>
  <c r="N138" i="113" s="1"/>
  <c r="M91" i="113"/>
  <c r="M138" i="113" s="1"/>
  <c r="K91" i="113"/>
  <c r="K138" i="113" s="1"/>
  <c r="J91" i="113"/>
  <c r="J138" i="113" s="1"/>
  <c r="I91" i="113"/>
  <c r="I138" i="113" s="1"/>
  <c r="H91" i="113"/>
  <c r="H138" i="113" s="1"/>
  <c r="G91" i="113"/>
  <c r="G138" i="113" s="1"/>
  <c r="F91" i="113"/>
  <c r="F138" i="113" s="1"/>
  <c r="E91" i="113"/>
  <c r="E138" i="113" s="1"/>
  <c r="W90" i="113"/>
  <c r="W137" i="113" s="1"/>
  <c r="V90" i="113"/>
  <c r="V137" i="113" s="1"/>
  <c r="U90" i="113"/>
  <c r="U137" i="113" s="1"/>
  <c r="T90" i="113"/>
  <c r="T137" i="113" s="1"/>
  <c r="S90" i="113"/>
  <c r="S137" i="113" s="1"/>
  <c r="R90" i="113"/>
  <c r="R137" i="113" s="1"/>
  <c r="P90" i="113"/>
  <c r="P137" i="113" s="1"/>
  <c r="O90" i="113"/>
  <c r="O137" i="113" s="1"/>
  <c r="N90" i="113"/>
  <c r="N137" i="113" s="1"/>
  <c r="M90" i="113"/>
  <c r="M137" i="113" s="1"/>
  <c r="L90" i="113"/>
  <c r="L137" i="113" s="1"/>
  <c r="K90" i="113"/>
  <c r="K137" i="113" s="1"/>
  <c r="J90" i="113"/>
  <c r="J137" i="113" s="1"/>
  <c r="G90" i="113"/>
  <c r="G137" i="113" s="1"/>
  <c r="F90" i="113"/>
  <c r="F137" i="113" s="1"/>
  <c r="E90" i="113"/>
  <c r="E137" i="113" s="1"/>
  <c r="D90" i="113"/>
  <c r="D137" i="113" s="1"/>
  <c r="C90" i="113"/>
  <c r="C137" i="113" s="1"/>
  <c r="W89" i="113"/>
  <c r="W136" i="113" s="1"/>
  <c r="U89" i="113"/>
  <c r="U136" i="113" s="1"/>
  <c r="T89" i="113"/>
  <c r="T136" i="113" s="1"/>
  <c r="S89" i="113"/>
  <c r="S136" i="113" s="1"/>
  <c r="R89" i="113"/>
  <c r="R136" i="113" s="1"/>
  <c r="Q89" i="113"/>
  <c r="Q136" i="113" s="1"/>
  <c r="P89" i="113"/>
  <c r="P136" i="113" s="1"/>
  <c r="O89" i="113"/>
  <c r="O136" i="113" s="1"/>
  <c r="L89" i="113"/>
  <c r="L136" i="113" s="1"/>
  <c r="K89" i="113"/>
  <c r="K136" i="113" s="1"/>
  <c r="J89" i="113"/>
  <c r="J136" i="113" s="1"/>
  <c r="I89" i="113"/>
  <c r="I136" i="113" s="1"/>
  <c r="H89" i="113"/>
  <c r="H136" i="113" s="1"/>
  <c r="G89" i="113"/>
  <c r="G136" i="113" s="1"/>
  <c r="E89" i="113"/>
  <c r="E136" i="113" s="1"/>
  <c r="D89" i="113"/>
  <c r="D136" i="113" s="1"/>
  <c r="C89" i="113"/>
  <c r="C136" i="113" s="1"/>
  <c r="W134" i="113"/>
  <c r="G134" i="113"/>
  <c r="L133" i="113"/>
  <c r="W83" i="113"/>
  <c r="W130" i="113" s="1"/>
  <c r="V83" i="113"/>
  <c r="V130" i="113" s="1"/>
  <c r="U83" i="113"/>
  <c r="U130" i="113" s="1"/>
  <c r="S83" i="113"/>
  <c r="S130" i="113" s="1"/>
  <c r="R83" i="113"/>
  <c r="R130" i="113" s="1"/>
  <c r="Q83" i="113"/>
  <c r="Q130" i="113" s="1"/>
  <c r="P83" i="113"/>
  <c r="P130" i="113" s="1"/>
  <c r="O83" i="113"/>
  <c r="O130" i="113" s="1"/>
  <c r="N83" i="113"/>
  <c r="N130" i="113" s="1"/>
  <c r="M83" i="113"/>
  <c r="M130" i="113" s="1"/>
  <c r="J83" i="113"/>
  <c r="J130" i="113" s="1"/>
  <c r="I83" i="113"/>
  <c r="I130" i="113" s="1"/>
  <c r="H83" i="113"/>
  <c r="H130" i="113" s="1"/>
  <c r="G83" i="113"/>
  <c r="G130" i="113" s="1"/>
  <c r="F83" i="113"/>
  <c r="F130" i="113" s="1"/>
  <c r="E83" i="113"/>
  <c r="E130" i="113" s="1"/>
  <c r="C83" i="113"/>
  <c r="C130" i="113" s="1"/>
  <c r="W82" i="113"/>
  <c r="W129" i="113" s="1"/>
  <c r="V82" i="113"/>
  <c r="V129" i="113" s="1"/>
  <c r="U82" i="113"/>
  <c r="U129" i="113" s="1"/>
  <c r="T82" i="113"/>
  <c r="T129" i="113" s="1"/>
  <c r="S82" i="113"/>
  <c r="S129" i="113" s="1"/>
  <c r="R82" i="113"/>
  <c r="R129" i="113" s="1"/>
  <c r="O82" i="113"/>
  <c r="O129" i="113" s="1"/>
  <c r="M82" i="113"/>
  <c r="M129" i="113" s="1"/>
  <c r="L82" i="113"/>
  <c r="L129" i="113" s="1"/>
  <c r="K82" i="113"/>
  <c r="K129" i="113" s="1"/>
  <c r="J82" i="113"/>
  <c r="J129" i="113" s="1"/>
  <c r="H82" i="113"/>
  <c r="H129" i="113" s="1"/>
  <c r="G82" i="113"/>
  <c r="G129" i="113" s="1"/>
  <c r="F82" i="113"/>
  <c r="F129" i="113" s="1"/>
  <c r="E82" i="113"/>
  <c r="E129" i="113" s="1"/>
  <c r="D82" i="113"/>
  <c r="D129" i="113" s="1"/>
  <c r="C82" i="113"/>
  <c r="C129" i="113" s="1"/>
  <c r="W81" i="113"/>
  <c r="W128" i="113" s="1"/>
  <c r="T81" i="113"/>
  <c r="T128" i="113" s="1"/>
  <c r="S81" i="113"/>
  <c r="S128" i="113" s="1"/>
  <c r="Q81" i="113"/>
  <c r="Q128" i="113" s="1"/>
  <c r="O81" i="113"/>
  <c r="O128" i="113" s="1"/>
  <c r="M81" i="113"/>
  <c r="M128" i="113" s="1"/>
  <c r="L81" i="113"/>
  <c r="L128" i="113" s="1"/>
  <c r="K81" i="113"/>
  <c r="K128" i="113" s="1"/>
  <c r="I81" i="113"/>
  <c r="I128" i="113" s="1"/>
  <c r="G81" i="113"/>
  <c r="G128" i="113" s="1"/>
  <c r="D81" i="113"/>
  <c r="D128" i="113" s="1"/>
  <c r="V80" i="113"/>
  <c r="T80" i="113"/>
  <c r="T127" i="113" s="1"/>
  <c r="R80" i="113"/>
  <c r="Q80" i="113"/>
  <c r="P80" i="113"/>
  <c r="O80" i="113"/>
  <c r="N80" i="113"/>
  <c r="L80" i="113"/>
  <c r="I80" i="113"/>
  <c r="I127" i="113" s="1"/>
  <c r="H80" i="113"/>
  <c r="G80" i="113"/>
  <c r="F80" i="113"/>
  <c r="D80" i="113"/>
  <c r="D127" i="113" s="1"/>
  <c r="U125" i="113"/>
  <c r="T125" i="113"/>
  <c r="R125" i="113"/>
  <c r="M125" i="113"/>
  <c r="E125" i="113"/>
  <c r="D125" i="113"/>
  <c r="I124" i="113"/>
  <c r="G124" i="113"/>
  <c r="W123" i="113"/>
  <c r="O123" i="113"/>
  <c r="N123" i="113"/>
  <c r="G123" i="113"/>
  <c r="M120" i="113"/>
  <c r="S119" i="113"/>
  <c r="R119" i="113"/>
  <c r="W118" i="113"/>
  <c r="P118" i="113"/>
  <c r="H118" i="113"/>
  <c r="G118" i="113"/>
  <c r="U117" i="113"/>
  <c r="M117" i="113"/>
  <c r="L117" i="113"/>
  <c r="E117" i="113"/>
  <c r="U140" i="114"/>
  <c r="W91" i="114"/>
  <c r="W138" i="114" s="1"/>
  <c r="V91" i="114"/>
  <c r="V138" i="114" s="1"/>
  <c r="U91" i="114"/>
  <c r="U138" i="114" s="1"/>
  <c r="T91" i="114"/>
  <c r="T138" i="114" s="1"/>
  <c r="S91" i="114"/>
  <c r="S138" i="114" s="1"/>
  <c r="R91" i="114"/>
  <c r="R138" i="114" s="1"/>
  <c r="Q91" i="114"/>
  <c r="Q138" i="114" s="1"/>
  <c r="P91" i="114"/>
  <c r="P138" i="114" s="1"/>
  <c r="O91" i="114"/>
  <c r="O138" i="114" s="1"/>
  <c r="M91" i="114"/>
  <c r="M138" i="114" s="1"/>
  <c r="L91" i="114"/>
  <c r="L138" i="114" s="1"/>
  <c r="J91" i="114"/>
  <c r="J138" i="114" s="1"/>
  <c r="I91" i="114"/>
  <c r="I138" i="114" s="1"/>
  <c r="H91" i="114"/>
  <c r="H138" i="114" s="1"/>
  <c r="G91" i="114"/>
  <c r="G138" i="114" s="1"/>
  <c r="F91" i="114"/>
  <c r="F138" i="114" s="1"/>
  <c r="E91" i="114"/>
  <c r="E138" i="114" s="1"/>
  <c r="C91" i="114"/>
  <c r="C138" i="114" s="1"/>
  <c r="W90" i="114"/>
  <c r="W137" i="114" s="1"/>
  <c r="V90" i="114"/>
  <c r="V137" i="114" s="1"/>
  <c r="U90" i="114"/>
  <c r="U137" i="114" s="1"/>
  <c r="T90" i="114"/>
  <c r="T137" i="114" s="1"/>
  <c r="S90" i="114"/>
  <c r="S137" i="114" s="1"/>
  <c r="R90" i="114"/>
  <c r="R137" i="114" s="1"/>
  <c r="Q90" i="114"/>
  <c r="Q137" i="114" s="1"/>
  <c r="P90" i="114"/>
  <c r="P137" i="114" s="1"/>
  <c r="O90" i="114"/>
  <c r="O137" i="114" s="1"/>
  <c r="N90" i="114"/>
  <c r="N137" i="114" s="1"/>
  <c r="M90" i="114"/>
  <c r="M137" i="114" s="1"/>
  <c r="L90" i="114"/>
  <c r="L137" i="114" s="1"/>
  <c r="K90" i="114"/>
  <c r="K137" i="114" s="1"/>
  <c r="J90" i="114"/>
  <c r="J137" i="114" s="1"/>
  <c r="I90" i="114"/>
  <c r="I137" i="114" s="1"/>
  <c r="H90" i="114"/>
  <c r="H137" i="114" s="1"/>
  <c r="F90" i="114"/>
  <c r="F137" i="114" s="1"/>
  <c r="E90" i="114"/>
  <c r="E137" i="114" s="1"/>
  <c r="D90" i="114"/>
  <c r="D137" i="114" s="1"/>
  <c r="C90" i="114"/>
  <c r="C137" i="114" s="1"/>
  <c r="W89" i="114"/>
  <c r="W136" i="114" s="1"/>
  <c r="V89" i="114"/>
  <c r="V136" i="114" s="1"/>
  <c r="U89" i="114"/>
  <c r="U136" i="114" s="1"/>
  <c r="T89" i="114"/>
  <c r="T136" i="114" s="1"/>
  <c r="S89" i="114"/>
  <c r="S136" i="114" s="1"/>
  <c r="R89" i="114"/>
  <c r="R136" i="114" s="1"/>
  <c r="Q89" i="114"/>
  <c r="Q136" i="114" s="1"/>
  <c r="P89" i="114"/>
  <c r="P136" i="114" s="1"/>
  <c r="O89" i="114"/>
  <c r="O136" i="114" s="1"/>
  <c r="N89" i="114"/>
  <c r="N136" i="114" s="1"/>
  <c r="M89" i="114"/>
  <c r="M136" i="114" s="1"/>
  <c r="K89" i="114"/>
  <c r="K136" i="114" s="1"/>
  <c r="J89" i="114"/>
  <c r="J136" i="114" s="1"/>
  <c r="I89" i="114"/>
  <c r="I136" i="114" s="1"/>
  <c r="H89" i="114"/>
  <c r="H136" i="114" s="1"/>
  <c r="G89" i="114"/>
  <c r="G136" i="114" s="1"/>
  <c r="E89" i="114"/>
  <c r="E136" i="114" s="1"/>
  <c r="C89" i="114"/>
  <c r="C136" i="114" s="1"/>
  <c r="F134" i="114"/>
  <c r="K133" i="114"/>
  <c r="E133" i="114"/>
  <c r="C133" i="114"/>
  <c r="J132" i="114"/>
  <c r="W83" i="114"/>
  <c r="W130" i="114" s="1"/>
  <c r="V83" i="114"/>
  <c r="V130" i="114" s="1"/>
  <c r="U83" i="114"/>
  <c r="U130" i="114" s="1"/>
  <c r="T83" i="114"/>
  <c r="T130" i="114" s="1"/>
  <c r="S83" i="114"/>
  <c r="S130" i="114" s="1"/>
  <c r="Q83" i="114"/>
  <c r="Q130" i="114" s="1"/>
  <c r="P83" i="114"/>
  <c r="P130" i="114" s="1"/>
  <c r="O83" i="114"/>
  <c r="O130" i="114" s="1"/>
  <c r="N83" i="114"/>
  <c r="N130" i="114" s="1"/>
  <c r="M83" i="114"/>
  <c r="M130" i="114" s="1"/>
  <c r="J83" i="114"/>
  <c r="J130" i="114" s="1"/>
  <c r="I83" i="114"/>
  <c r="I130" i="114" s="1"/>
  <c r="H83" i="114"/>
  <c r="H130" i="114" s="1"/>
  <c r="G83" i="114"/>
  <c r="G130" i="114" s="1"/>
  <c r="F83" i="114"/>
  <c r="F130" i="114" s="1"/>
  <c r="E83" i="114"/>
  <c r="E130" i="114" s="1"/>
  <c r="D83" i="114"/>
  <c r="D130" i="114" s="1"/>
  <c r="C83" i="114"/>
  <c r="C130" i="114" s="1"/>
  <c r="V82" i="114"/>
  <c r="V129" i="114" s="1"/>
  <c r="U82" i="114"/>
  <c r="U129" i="114" s="1"/>
  <c r="T82" i="114"/>
  <c r="T129" i="114" s="1"/>
  <c r="S82" i="114"/>
  <c r="S129" i="114" s="1"/>
  <c r="R82" i="114"/>
  <c r="R129" i="114" s="1"/>
  <c r="O82" i="114"/>
  <c r="O129" i="114" s="1"/>
  <c r="N82" i="114"/>
  <c r="N129" i="114" s="1"/>
  <c r="M82" i="114"/>
  <c r="M129" i="114" s="1"/>
  <c r="L82" i="114"/>
  <c r="L129" i="114" s="1"/>
  <c r="K82" i="114"/>
  <c r="K129" i="114" s="1"/>
  <c r="J82" i="114"/>
  <c r="J129" i="114" s="1"/>
  <c r="I82" i="114"/>
  <c r="I129" i="114" s="1"/>
  <c r="H82" i="114"/>
  <c r="H129" i="114" s="1"/>
  <c r="F82" i="114"/>
  <c r="F129" i="114" s="1"/>
  <c r="E82" i="114"/>
  <c r="E129" i="114" s="1"/>
  <c r="D82" i="114"/>
  <c r="D129" i="114" s="1"/>
  <c r="C82" i="114"/>
  <c r="C129" i="114" s="1"/>
  <c r="W81" i="114"/>
  <c r="W128" i="114" s="1"/>
  <c r="S81" i="114"/>
  <c r="R81" i="114"/>
  <c r="R128" i="114" s="1"/>
  <c r="Q81" i="114"/>
  <c r="Q128" i="114" s="1"/>
  <c r="P81" i="114"/>
  <c r="P128" i="114" s="1"/>
  <c r="O81" i="114"/>
  <c r="O128" i="114" s="1"/>
  <c r="M81" i="114"/>
  <c r="M128" i="114" s="1"/>
  <c r="K81" i="114"/>
  <c r="J81" i="114"/>
  <c r="J128" i="114" s="1"/>
  <c r="I81" i="114"/>
  <c r="I128" i="114" s="1"/>
  <c r="H81" i="114"/>
  <c r="H128" i="114" s="1"/>
  <c r="G81" i="114"/>
  <c r="G128" i="114" s="1"/>
  <c r="C81" i="114"/>
  <c r="V80" i="114"/>
  <c r="V127" i="114" s="1"/>
  <c r="T80" i="114"/>
  <c r="T127" i="114" s="1"/>
  <c r="P80" i="114"/>
  <c r="N80" i="114"/>
  <c r="N127" i="114" s="1"/>
  <c r="L80" i="114"/>
  <c r="L127" i="114" s="1"/>
  <c r="H80" i="114"/>
  <c r="F80" i="114"/>
  <c r="F127" i="114" s="1"/>
  <c r="D80" i="114"/>
  <c r="D127" i="114" s="1"/>
  <c r="U125" i="114"/>
  <c r="T125" i="114"/>
  <c r="E125" i="114"/>
  <c r="D125" i="114"/>
  <c r="O121" i="114"/>
  <c r="I121" i="114"/>
  <c r="H121" i="114"/>
  <c r="T120" i="114"/>
  <c r="N120" i="114"/>
  <c r="M120" i="114"/>
  <c r="D120" i="114"/>
  <c r="S119" i="114"/>
  <c r="R119" i="114"/>
  <c r="I119" i="114"/>
  <c r="V141" i="115"/>
  <c r="E141" i="115"/>
  <c r="V91" i="115"/>
  <c r="V138" i="115" s="1"/>
  <c r="U91" i="115"/>
  <c r="U138" i="115" s="1"/>
  <c r="T91" i="115"/>
  <c r="T138" i="115" s="1"/>
  <c r="S91" i="115"/>
  <c r="S138" i="115" s="1"/>
  <c r="R91" i="115"/>
  <c r="R138" i="115" s="1"/>
  <c r="Q91" i="115"/>
  <c r="Q138" i="115" s="1"/>
  <c r="P91" i="115"/>
  <c r="P138" i="115" s="1"/>
  <c r="O91" i="115"/>
  <c r="O138" i="115" s="1"/>
  <c r="N91" i="115"/>
  <c r="N138" i="115" s="1"/>
  <c r="M91" i="115"/>
  <c r="M138" i="115" s="1"/>
  <c r="L91" i="115"/>
  <c r="L138" i="115" s="1"/>
  <c r="K91" i="115"/>
  <c r="K138" i="115" s="1"/>
  <c r="J91" i="115"/>
  <c r="J138" i="115" s="1"/>
  <c r="I91" i="115"/>
  <c r="I138" i="115" s="1"/>
  <c r="H91" i="115"/>
  <c r="H138" i="115" s="1"/>
  <c r="G91" i="115"/>
  <c r="G138" i="115" s="1"/>
  <c r="F91" i="115"/>
  <c r="F138" i="115" s="1"/>
  <c r="E91" i="115"/>
  <c r="E138" i="115" s="1"/>
  <c r="C91" i="115"/>
  <c r="C138" i="115" s="1"/>
  <c r="W90" i="115"/>
  <c r="W137" i="115" s="1"/>
  <c r="V90" i="115"/>
  <c r="V137" i="115" s="1"/>
  <c r="U90" i="115"/>
  <c r="U137" i="115" s="1"/>
  <c r="S90" i="115"/>
  <c r="S137" i="115" s="1"/>
  <c r="R90" i="115"/>
  <c r="R137" i="115" s="1"/>
  <c r="Q90" i="115"/>
  <c r="Q137" i="115" s="1"/>
  <c r="P90" i="115"/>
  <c r="P137" i="115" s="1"/>
  <c r="O90" i="115"/>
  <c r="O137" i="115" s="1"/>
  <c r="N90" i="115"/>
  <c r="N137" i="115" s="1"/>
  <c r="M90" i="115"/>
  <c r="M137" i="115" s="1"/>
  <c r="L90" i="115"/>
  <c r="L137" i="115" s="1"/>
  <c r="K90" i="115"/>
  <c r="K137" i="115" s="1"/>
  <c r="J90" i="115"/>
  <c r="J137" i="115" s="1"/>
  <c r="I90" i="115"/>
  <c r="I137" i="115" s="1"/>
  <c r="H90" i="115"/>
  <c r="H137" i="115" s="1"/>
  <c r="G90" i="115"/>
  <c r="G137" i="115" s="1"/>
  <c r="F90" i="115"/>
  <c r="F137" i="115" s="1"/>
  <c r="C90" i="115"/>
  <c r="C137" i="115" s="1"/>
  <c r="W89" i="115"/>
  <c r="W136" i="115" s="1"/>
  <c r="V89" i="115"/>
  <c r="V136" i="115" s="1"/>
  <c r="U89" i="115"/>
  <c r="U136" i="115" s="1"/>
  <c r="T89" i="115"/>
  <c r="T136" i="115" s="1"/>
  <c r="S89" i="115"/>
  <c r="S136" i="115" s="1"/>
  <c r="P89" i="115"/>
  <c r="P136" i="115" s="1"/>
  <c r="O89" i="115"/>
  <c r="O136" i="115" s="1"/>
  <c r="N89" i="115"/>
  <c r="N136" i="115" s="1"/>
  <c r="M89" i="115"/>
  <c r="M136" i="115" s="1"/>
  <c r="L89" i="115"/>
  <c r="L136" i="115" s="1"/>
  <c r="K89" i="115"/>
  <c r="K136" i="115" s="1"/>
  <c r="H89" i="115"/>
  <c r="H136" i="115" s="1"/>
  <c r="G89" i="115"/>
  <c r="G136" i="115" s="1"/>
  <c r="F89" i="115"/>
  <c r="F136" i="115" s="1"/>
  <c r="E89" i="115"/>
  <c r="E136" i="115" s="1"/>
  <c r="D89" i="115"/>
  <c r="D136" i="115" s="1"/>
  <c r="C89" i="115"/>
  <c r="C136" i="115" s="1"/>
  <c r="T134" i="115"/>
  <c r="S134" i="115"/>
  <c r="L134" i="115"/>
  <c r="K134" i="115"/>
  <c r="D134" i="115"/>
  <c r="Q133" i="115"/>
  <c r="P133" i="115"/>
  <c r="I133" i="115"/>
  <c r="H133" i="115"/>
  <c r="V132" i="115"/>
  <c r="U132" i="115"/>
  <c r="N132" i="115"/>
  <c r="M132" i="115"/>
  <c r="F132" i="115"/>
  <c r="E132" i="115"/>
  <c r="V83" i="115"/>
  <c r="V130" i="115" s="1"/>
  <c r="U83" i="115"/>
  <c r="U130" i="115" s="1"/>
  <c r="T83" i="115"/>
  <c r="T130" i="115" s="1"/>
  <c r="S83" i="115"/>
  <c r="S130" i="115" s="1"/>
  <c r="R83" i="115"/>
  <c r="R130" i="115" s="1"/>
  <c r="Q83" i="115"/>
  <c r="Q130" i="115" s="1"/>
  <c r="N83" i="115"/>
  <c r="N130" i="115" s="1"/>
  <c r="M83" i="115"/>
  <c r="M130" i="115" s="1"/>
  <c r="L83" i="115"/>
  <c r="L130" i="115" s="1"/>
  <c r="K83" i="115"/>
  <c r="K130" i="115" s="1"/>
  <c r="J83" i="115"/>
  <c r="J130" i="115" s="1"/>
  <c r="I83" i="115"/>
  <c r="I130" i="115" s="1"/>
  <c r="F83" i="115"/>
  <c r="F130" i="115" s="1"/>
  <c r="E83" i="115"/>
  <c r="E130" i="115" s="1"/>
  <c r="D83" i="115"/>
  <c r="D130" i="115" s="1"/>
  <c r="C83" i="115"/>
  <c r="C130" i="115" s="1"/>
  <c r="W82" i="115"/>
  <c r="W129" i="115" s="1"/>
  <c r="V82" i="115"/>
  <c r="V129" i="115" s="1"/>
  <c r="S82" i="115"/>
  <c r="S129" i="115" s="1"/>
  <c r="R82" i="115"/>
  <c r="R129" i="115" s="1"/>
  <c r="Q82" i="115"/>
  <c r="Q129" i="115" s="1"/>
  <c r="P82" i="115"/>
  <c r="P129" i="115" s="1"/>
  <c r="O82" i="115"/>
  <c r="O129" i="115" s="1"/>
  <c r="N82" i="115"/>
  <c r="N129" i="115" s="1"/>
  <c r="K82" i="115"/>
  <c r="K129" i="115" s="1"/>
  <c r="J82" i="115"/>
  <c r="J129" i="115" s="1"/>
  <c r="I82" i="115"/>
  <c r="I129" i="115" s="1"/>
  <c r="H82" i="115"/>
  <c r="H129" i="115" s="1"/>
  <c r="G82" i="115"/>
  <c r="G129" i="115" s="1"/>
  <c r="F82" i="115"/>
  <c r="F129" i="115" s="1"/>
  <c r="C82" i="115"/>
  <c r="C129" i="115" s="1"/>
  <c r="V81" i="115"/>
  <c r="V128" i="115" s="1"/>
  <c r="U81" i="115"/>
  <c r="U128" i="115" s="1"/>
  <c r="T81" i="115"/>
  <c r="T128" i="115" s="1"/>
  <c r="S81" i="115"/>
  <c r="S128" i="115" s="1"/>
  <c r="P81" i="115"/>
  <c r="N81" i="115"/>
  <c r="N128" i="115" s="1"/>
  <c r="M81" i="115"/>
  <c r="M128" i="115" s="1"/>
  <c r="L81" i="115"/>
  <c r="L128" i="115" s="1"/>
  <c r="K81" i="115"/>
  <c r="K128" i="115" s="1"/>
  <c r="H81" i="115"/>
  <c r="F81" i="115"/>
  <c r="F128" i="115" s="1"/>
  <c r="E81" i="115"/>
  <c r="E128" i="115" s="1"/>
  <c r="D81" i="115"/>
  <c r="D128" i="115" s="1"/>
  <c r="C81" i="115"/>
  <c r="C128" i="115" s="1"/>
  <c r="U80" i="115"/>
  <c r="S80" i="115"/>
  <c r="R80" i="115"/>
  <c r="Q80" i="115"/>
  <c r="P80" i="115"/>
  <c r="P127" i="115" s="1"/>
  <c r="M80" i="115"/>
  <c r="K80" i="115"/>
  <c r="J80" i="115"/>
  <c r="I80" i="115"/>
  <c r="H80" i="115"/>
  <c r="H127" i="115" s="1"/>
  <c r="E80" i="115"/>
  <c r="C80" i="115"/>
  <c r="K123" i="115"/>
  <c r="U121" i="115"/>
  <c r="L121" i="115"/>
  <c r="V119" i="115"/>
  <c r="T118" i="115"/>
  <c r="I117" i="115"/>
  <c r="W91" i="116"/>
  <c r="W138" i="116" s="1"/>
  <c r="V91" i="116"/>
  <c r="V138" i="116" s="1"/>
  <c r="U91" i="116"/>
  <c r="U138" i="116" s="1"/>
  <c r="T91" i="116"/>
  <c r="T138" i="116" s="1"/>
  <c r="S91" i="116"/>
  <c r="S138" i="116" s="1"/>
  <c r="R91" i="116"/>
  <c r="R138" i="116" s="1"/>
  <c r="Q91" i="116"/>
  <c r="Q138" i="116" s="1"/>
  <c r="P91" i="116"/>
  <c r="P138" i="116" s="1"/>
  <c r="O91" i="116"/>
  <c r="O138" i="116" s="1"/>
  <c r="N91" i="116"/>
  <c r="N138" i="116" s="1"/>
  <c r="M91" i="116"/>
  <c r="M138" i="116" s="1"/>
  <c r="K91" i="116"/>
  <c r="K138" i="116" s="1"/>
  <c r="J91" i="116"/>
  <c r="J138" i="116" s="1"/>
  <c r="I91" i="116"/>
  <c r="I138" i="116" s="1"/>
  <c r="H91" i="116"/>
  <c r="H138" i="116" s="1"/>
  <c r="G91" i="116"/>
  <c r="G138" i="116" s="1"/>
  <c r="F91" i="116"/>
  <c r="F138" i="116" s="1"/>
  <c r="E91" i="116"/>
  <c r="E138" i="116" s="1"/>
  <c r="D91" i="116"/>
  <c r="D138" i="116" s="1"/>
  <c r="C91" i="116"/>
  <c r="C138" i="116" s="1"/>
  <c r="W90" i="116"/>
  <c r="W137" i="116" s="1"/>
  <c r="V90" i="116"/>
  <c r="V137" i="116" s="1"/>
  <c r="U90" i="116"/>
  <c r="U137" i="116" s="1"/>
  <c r="T90" i="116"/>
  <c r="T137" i="116" s="1"/>
  <c r="S90" i="116"/>
  <c r="S137" i="116" s="1"/>
  <c r="R90" i="116"/>
  <c r="R137" i="116" s="1"/>
  <c r="Q90" i="116"/>
  <c r="Q137" i="116" s="1"/>
  <c r="P90" i="116"/>
  <c r="P137" i="116" s="1"/>
  <c r="O90" i="116"/>
  <c r="O137" i="116" s="1"/>
  <c r="M90" i="116"/>
  <c r="M137" i="116" s="1"/>
  <c r="L90" i="116"/>
  <c r="L137" i="116" s="1"/>
  <c r="K90" i="116"/>
  <c r="K137" i="116" s="1"/>
  <c r="J90" i="116"/>
  <c r="J137" i="116" s="1"/>
  <c r="I90" i="116"/>
  <c r="I137" i="116" s="1"/>
  <c r="H90" i="116"/>
  <c r="H137" i="116" s="1"/>
  <c r="G90" i="116"/>
  <c r="G137" i="116" s="1"/>
  <c r="F90" i="116"/>
  <c r="F137" i="116" s="1"/>
  <c r="E90" i="116"/>
  <c r="E137" i="116" s="1"/>
  <c r="D90" i="116"/>
  <c r="D137" i="116" s="1"/>
  <c r="C90" i="116"/>
  <c r="C137" i="116" s="1"/>
  <c r="W89" i="116"/>
  <c r="W136" i="116" s="1"/>
  <c r="U89" i="116"/>
  <c r="U136" i="116" s="1"/>
  <c r="T89" i="116"/>
  <c r="T136" i="116" s="1"/>
  <c r="S89" i="116"/>
  <c r="S136" i="116" s="1"/>
  <c r="R89" i="116"/>
  <c r="R136" i="116" s="1"/>
  <c r="Q89" i="116"/>
  <c r="Q136" i="116" s="1"/>
  <c r="P89" i="116"/>
  <c r="P136" i="116" s="1"/>
  <c r="O89" i="116"/>
  <c r="O136" i="116" s="1"/>
  <c r="N89" i="116"/>
  <c r="N136" i="116" s="1"/>
  <c r="M89" i="116"/>
  <c r="M136" i="116" s="1"/>
  <c r="L89" i="116"/>
  <c r="L136" i="116" s="1"/>
  <c r="K89" i="116"/>
  <c r="K136" i="116" s="1"/>
  <c r="J89" i="116"/>
  <c r="J136" i="116" s="1"/>
  <c r="I89" i="116"/>
  <c r="I136" i="116" s="1"/>
  <c r="H89" i="116"/>
  <c r="H136" i="116" s="1"/>
  <c r="G89" i="116"/>
  <c r="G136" i="116" s="1"/>
  <c r="F89" i="116"/>
  <c r="F136" i="116" s="1"/>
  <c r="E89" i="116"/>
  <c r="E136" i="116" s="1"/>
  <c r="D89" i="116"/>
  <c r="D136" i="116" s="1"/>
  <c r="M134" i="116"/>
  <c r="U133" i="116"/>
  <c r="W132" i="116"/>
  <c r="J132" i="116"/>
  <c r="W83" i="116"/>
  <c r="W130" i="116" s="1"/>
  <c r="V83" i="116"/>
  <c r="V130" i="116" s="1"/>
  <c r="U83" i="116"/>
  <c r="U130" i="116" s="1"/>
  <c r="S83" i="116"/>
  <c r="S130" i="116" s="1"/>
  <c r="R83" i="116"/>
  <c r="R130" i="116" s="1"/>
  <c r="Q83" i="116"/>
  <c r="Q130" i="116" s="1"/>
  <c r="P83" i="116"/>
  <c r="P130" i="116" s="1"/>
  <c r="O83" i="116"/>
  <c r="O130" i="116" s="1"/>
  <c r="N83" i="116"/>
  <c r="N130" i="116" s="1"/>
  <c r="M83" i="116"/>
  <c r="M130" i="116" s="1"/>
  <c r="L83" i="116"/>
  <c r="L130" i="116" s="1"/>
  <c r="K83" i="116"/>
  <c r="K130" i="116" s="1"/>
  <c r="J83" i="116"/>
  <c r="J130" i="116" s="1"/>
  <c r="I83" i="116"/>
  <c r="I130" i="116" s="1"/>
  <c r="H83" i="116"/>
  <c r="H130" i="116" s="1"/>
  <c r="G83" i="116"/>
  <c r="G130" i="116" s="1"/>
  <c r="F83" i="116"/>
  <c r="F130" i="116" s="1"/>
  <c r="E83" i="116"/>
  <c r="E130" i="116" s="1"/>
  <c r="D83" i="116"/>
  <c r="D130" i="116" s="1"/>
  <c r="C83" i="116"/>
  <c r="C130" i="116" s="1"/>
  <c r="W82" i="116"/>
  <c r="W129" i="116" s="1"/>
  <c r="U82" i="116"/>
  <c r="U129" i="116" s="1"/>
  <c r="T82" i="116"/>
  <c r="T129" i="116" s="1"/>
  <c r="S82" i="116"/>
  <c r="S129" i="116" s="1"/>
  <c r="R82" i="116"/>
  <c r="R129" i="116" s="1"/>
  <c r="Q82" i="116"/>
  <c r="Q129" i="116" s="1"/>
  <c r="P82" i="116"/>
  <c r="P129" i="116" s="1"/>
  <c r="O82" i="116"/>
  <c r="O129" i="116" s="1"/>
  <c r="N82" i="116"/>
  <c r="N129" i="116" s="1"/>
  <c r="M82" i="116"/>
  <c r="M129" i="116" s="1"/>
  <c r="L82" i="116"/>
  <c r="L129" i="116" s="1"/>
  <c r="K82" i="116"/>
  <c r="K129" i="116" s="1"/>
  <c r="J82" i="116"/>
  <c r="J129" i="116" s="1"/>
  <c r="H82" i="116"/>
  <c r="H129" i="116" s="1"/>
  <c r="G82" i="116"/>
  <c r="G129" i="116" s="1"/>
  <c r="F82" i="116"/>
  <c r="F129" i="116" s="1"/>
  <c r="E82" i="116"/>
  <c r="E129" i="116" s="1"/>
  <c r="D82" i="116"/>
  <c r="D129" i="116" s="1"/>
  <c r="C82" i="116"/>
  <c r="C129" i="116" s="1"/>
  <c r="W81" i="116"/>
  <c r="W128" i="116" s="1"/>
  <c r="V81" i="116"/>
  <c r="V128" i="116" s="1"/>
  <c r="U81" i="116"/>
  <c r="U128" i="116" s="1"/>
  <c r="T81" i="116"/>
  <c r="T128" i="116" s="1"/>
  <c r="S81" i="116"/>
  <c r="S128" i="116" s="1"/>
  <c r="Q81" i="116"/>
  <c r="Q128" i="116" s="1"/>
  <c r="P81" i="116"/>
  <c r="P128" i="116" s="1"/>
  <c r="O81" i="116"/>
  <c r="O128" i="116" s="1"/>
  <c r="N81" i="116"/>
  <c r="N128" i="116" s="1"/>
  <c r="M81" i="116"/>
  <c r="M128" i="116" s="1"/>
  <c r="L81" i="116"/>
  <c r="L128" i="116" s="1"/>
  <c r="H81" i="116"/>
  <c r="H128" i="116" s="1"/>
  <c r="G81" i="116"/>
  <c r="G128" i="116" s="1"/>
  <c r="F81" i="116"/>
  <c r="F128" i="116" s="1"/>
  <c r="E81" i="116"/>
  <c r="E128" i="116" s="1"/>
  <c r="D81" i="116"/>
  <c r="D128" i="116" s="1"/>
  <c r="C81" i="116"/>
  <c r="C128" i="116" s="1"/>
  <c r="T80" i="116"/>
  <c r="R80" i="116"/>
  <c r="R127" i="116" s="1"/>
  <c r="Q80" i="116"/>
  <c r="O80" i="116"/>
  <c r="L80" i="116"/>
  <c r="J80" i="116"/>
  <c r="J127" i="116" s="1"/>
  <c r="I80" i="116"/>
  <c r="D80" i="116"/>
  <c r="D127" i="116" s="1"/>
  <c r="R124" i="116"/>
  <c r="T123" i="116"/>
  <c r="G123" i="116"/>
  <c r="S120" i="116"/>
  <c r="F120" i="116"/>
  <c r="H119" i="116"/>
  <c r="P118" i="116"/>
  <c r="R117" i="116"/>
  <c r="E117" i="116"/>
  <c r="R141" i="117"/>
  <c r="J141" i="117"/>
  <c r="L140" i="117"/>
  <c r="W91" i="117"/>
  <c r="W138" i="117" s="1"/>
  <c r="V91" i="117"/>
  <c r="V138" i="117" s="1"/>
  <c r="T91" i="117"/>
  <c r="T138" i="117" s="1"/>
  <c r="S91" i="117"/>
  <c r="S138" i="117" s="1"/>
  <c r="R91" i="117"/>
  <c r="R138" i="117" s="1"/>
  <c r="Q91" i="117"/>
  <c r="Q138" i="117" s="1"/>
  <c r="P91" i="117"/>
  <c r="P138" i="117" s="1"/>
  <c r="O91" i="117"/>
  <c r="O138" i="117" s="1"/>
  <c r="N91" i="117"/>
  <c r="N138" i="117" s="1"/>
  <c r="M91" i="117"/>
  <c r="M138" i="117" s="1"/>
  <c r="L91" i="117"/>
  <c r="L138" i="117" s="1"/>
  <c r="K91" i="117"/>
  <c r="K138" i="117" s="1"/>
  <c r="J91" i="117"/>
  <c r="J138" i="117" s="1"/>
  <c r="I91" i="117"/>
  <c r="I138" i="117" s="1"/>
  <c r="G91" i="117"/>
  <c r="G138" i="117" s="1"/>
  <c r="F91" i="117"/>
  <c r="F138" i="117" s="1"/>
  <c r="E91" i="117"/>
  <c r="E138" i="117" s="1"/>
  <c r="C91" i="117"/>
  <c r="C138" i="117" s="1"/>
  <c r="W90" i="117"/>
  <c r="W137" i="117" s="1"/>
  <c r="V90" i="117"/>
  <c r="V137" i="117" s="1"/>
  <c r="U90" i="117"/>
  <c r="U137" i="117" s="1"/>
  <c r="T90" i="117"/>
  <c r="T137" i="117" s="1"/>
  <c r="S90" i="117"/>
  <c r="S137" i="117" s="1"/>
  <c r="Q90" i="117"/>
  <c r="Q137" i="117" s="1"/>
  <c r="P90" i="117"/>
  <c r="P137" i="117" s="1"/>
  <c r="O90" i="117"/>
  <c r="O137" i="117" s="1"/>
  <c r="N90" i="117"/>
  <c r="N137" i="117" s="1"/>
  <c r="M90" i="117"/>
  <c r="M137" i="117" s="1"/>
  <c r="L90" i="117"/>
  <c r="L137" i="117" s="1"/>
  <c r="K90" i="117"/>
  <c r="K137" i="117" s="1"/>
  <c r="J90" i="117"/>
  <c r="J137" i="117" s="1"/>
  <c r="I90" i="117"/>
  <c r="I137" i="117" s="1"/>
  <c r="H90" i="117"/>
  <c r="H137" i="117" s="1"/>
  <c r="G90" i="117"/>
  <c r="G137" i="117" s="1"/>
  <c r="E90" i="117"/>
  <c r="E137" i="117" s="1"/>
  <c r="D90" i="117"/>
  <c r="D137" i="117" s="1"/>
  <c r="C90" i="117"/>
  <c r="C137" i="117" s="1"/>
  <c r="V89" i="117"/>
  <c r="V136" i="117" s="1"/>
  <c r="U89" i="117"/>
  <c r="U136" i="117" s="1"/>
  <c r="T89" i="117"/>
  <c r="T136" i="117" s="1"/>
  <c r="S89" i="117"/>
  <c r="S136" i="117" s="1"/>
  <c r="Q89" i="117"/>
  <c r="Q136" i="117" s="1"/>
  <c r="P89" i="117"/>
  <c r="P136" i="117" s="1"/>
  <c r="O89" i="117"/>
  <c r="O136" i="117" s="1"/>
  <c r="N89" i="117"/>
  <c r="N136" i="117" s="1"/>
  <c r="M89" i="117"/>
  <c r="M136" i="117" s="1"/>
  <c r="L89" i="117"/>
  <c r="L136" i="117" s="1"/>
  <c r="K89" i="117"/>
  <c r="K136" i="117" s="1"/>
  <c r="J89" i="117"/>
  <c r="J136" i="117" s="1"/>
  <c r="I89" i="117"/>
  <c r="I136" i="117" s="1"/>
  <c r="H89" i="117"/>
  <c r="H136" i="117" s="1"/>
  <c r="G89" i="117"/>
  <c r="G136" i="117" s="1"/>
  <c r="F89" i="117"/>
  <c r="F136" i="117" s="1"/>
  <c r="E89" i="117"/>
  <c r="E136" i="117" s="1"/>
  <c r="D89" i="117"/>
  <c r="D136" i="117" s="1"/>
  <c r="C89" i="117"/>
  <c r="C136" i="117" s="1"/>
  <c r="W134" i="117"/>
  <c r="E134" i="117"/>
  <c r="D132" i="117"/>
  <c r="W83" i="117"/>
  <c r="W130" i="117" s="1"/>
  <c r="V83" i="117"/>
  <c r="V130" i="117" s="1"/>
  <c r="U83" i="117"/>
  <c r="U130" i="117" s="1"/>
  <c r="T83" i="117"/>
  <c r="T130" i="117" s="1"/>
  <c r="S83" i="117"/>
  <c r="S130" i="117" s="1"/>
  <c r="R83" i="117"/>
  <c r="R130" i="117" s="1"/>
  <c r="Q83" i="117"/>
  <c r="Q130" i="117" s="1"/>
  <c r="P83" i="117"/>
  <c r="P130" i="117" s="1"/>
  <c r="O83" i="117"/>
  <c r="O130" i="117" s="1"/>
  <c r="N83" i="117"/>
  <c r="N130" i="117" s="1"/>
  <c r="M83" i="117"/>
  <c r="M130" i="117" s="1"/>
  <c r="K83" i="117"/>
  <c r="K130" i="117" s="1"/>
  <c r="J83" i="117"/>
  <c r="J130" i="117" s="1"/>
  <c r="I83" i="117"/>
  <c r="I130" i="117" s="1"/>
  <c r="H83" i="117"/>
  <c r="H130" i="117" s="1"/>
  <c r="G83" i="117"/>
  <c r="G130" i="117" s="1"/>
  <c r="F83" i="117"/>
  <c r="F130" i="117" s="1"/>
  <c r="C83" i="117"/>
  <c r="C130" i="117" s="1"/>
  <c r="W82" i="117"/>
  <c r="W129" i="117" s="1"/>
  <c r="V82" i="117"/>
  <c r="V129" i="117" s="1"/>
  <c r="U82" i="117"/>
  <c r="U129" i="117" s="1"/>
  <c r="T82" i="117"/>
  <c r="T129" i="117" s="1"/>
  <c r="S82" i="117"/>
  <c r="S129" i="117" s="1"/>
  <c r="R82" i="117"/>
  <c r="R129" i="117" s="1"/>
  <c r="Q82" i="117"/>
  <c r="Q129" i="117" s="1"/>
  <c r="P82" i="117"/>
  <c r="P129" i="117" s="1"/>
  <c r="O82" i="117"/>
  <c r="O129" i="117" s="1"/>
  <c r="M82" i="117"/>
  <c r="M129" i="117" s="1"/>
  <c r="L82" i="117"/>
  <c r="L129" i="117" s="1"/>
  <c r="K82" i="117"/>
  <c r="K129" i="117" s="1"/>
  <c r="I82" i="117"/>
  <c r="I129" i="117" s="1"/>
  <c r="H82" i="117"/>
  <c r="H129" i="117" s="1"/>
  <c r="G82" i="117"/>
  <c r="G129" i="117" s="1"/>
  <c r="F82" i="117"/>
  <c r="F129" i="117" s="1"/>
  <c r="E82" i="117"/>
  <c r="E129" i="117" s="1"/>
  <c r="D82" i="117"/>
  <c r="D129" i="117" s="1"/>
  <c r="C82" i="117"/>
  <c r="C129" i="117" s="1"/>
  <c r="W81" i="117"/>
  <c r="W128" i="117" s="1"/>
  <c r="V81" i="117"/>
  <c r="U81" i="117"/>
  <c r="U128" i="117" s="1"/>
  <c r="T81" i="117"/>
  <c r="T128" i="117" s="1"/>
  <c r="S81" i="117"/>
  <c r="S128" i="117" s="1"/>
  <c r="Q81" i="117"/>
  <c r="Q128" i="117" s="1"/>
  <c r="P81" i="117"/>
  <c r="P128" i="117" s="1"/>
  <c r="O81" i="117"/>
  <c r="O128" i="117" s="1"/>
  <c r="N81" i="117"/>
  <c r="K81" i="117"/>
  <c r="K128" i="117" s="1"/>
  <c r="I81" i="117"/>
  <c r="I128" i="117" s="1"/>
  <c r="H81" i="117"/>
  <c r="H128" i="117" s="1"/>
  <c r="G81" i="117"/>
  <c r="G128" i="117" s="1"/>
  <c r="F81" i="117"/>
  <c r="E81" i="117"/>
  <c r="E128" i="117" s="1"/>
  <c r="V80" i="117"/>
  <c r="V127" i="117" s="1"/>
  <c r="U80" i="117"/>
  <c r="S80" i="117"/>
  <c r="R80" i="117"/>
  <c r="P80" i="117"/>
  <c r="N80" i="117"/>
  <c r="N127" i="117" s="1"/>
  <c r="M80" i="117"/>
  <c r="L80" i="117"/>
  <c r="L127" i="117" s="1"/>
  <c r="K80" i="117"/>
  <c r="J80" i="117"/>
  <c r="H80" i="117"/>
  <c r="F80" i="117"/>
  <c r="F127" i="117" s="1"/>
  <c r="E80" i="117"/>
  <c r="C80" i="117"/>
  <c r="T123" i="117"/>
  <c r="L123" i="117"/>
  <c r="W121" i="117"/>
  <c r="O121" i="117"/>
  <c r="M121" i="117"/>
  <c r="I121" i="117"/>
  <c r="V120" i="117"/>
  <c r="T120" i="117"/>
  <c r="V118" i="117"/>
  <c r="N118" i="117"/>
  <c r="U117" i="117"/>
  <c r="S117" i="117"/>
  <c r="E117" i="117"/>
  <c r="R141" i="118"/>
  <c r="J141" i="118"/>
  <c r="W140" i="118"/>
  <c r="O140" i="118"/>
  <c r="G140" i="118"/>
  <c r="W91" i="118"/>
  <c r="W138" i="118" s="1"/>
  <c r="V91" i="118"/>
  <c r="V138" i="118" s="1"/>
  <c r="U91" i="118"/>
  <c r="U138" i="118" s="1"/>
  <c r="S91" i="118"/>
  <c r="S138" i="118" s="1"/>
  <c r="R91" i="118"/>
  <c r="R138" i="118" s="1"/>
  <c r="P91" i="118"/>
  <c r="P138" i="118" s="1"/>
  <c r="O91" i="118"/>
  <c r="O138" i="118" s="1"/>
  <c r="N91" i="118"/>
  <c r="N138" i="118" s="1"/>
  <c r="M91" i="118"/>
  <c r="M138" i="118" s="1"/>
  <c r="K91" i="118"/>
  <c r="K138" i="118" s="1"/>
  <c r="J91" i="118"/>
  <c r="J138" i="118" s="1"/>
  <c r="H91" i="118"/>
  <c r="H138" i="118" s="1"/>
  <c r="G91" i="118"/>
  <c r="G138" i="118" s="1"/>
  <c r="F91" i="118"/>
  <c r="F138" i="118" s="1"/>
  <c r="E91" i="118"/>
  <c r="E138" i="118" s="1"/>
  <c r="C91" i="118"/>
  <c r="C138" i="118" s="1"/>
  <c r="W90" i="118"/>
  <c r="W137" i="118" s="1"/>
  <c r="U90" i="118"/>
  <c r="U137" i="118" s="1"/>
  <c r="T90" i="118"/>
  <c r="T137" i="118" s="1"/>
  <c r="S90" i="118"/>
  <c r="S137" i="118" s="1"/>
  <c r="R90" i="118"/>
  <c r="R137" i="118" s="1"/>
  <c r="P90" i="118"/>
  <c r="P137" i="118" s="1"/>
  <c r="O90" i="118"/>
  <c r="O137" i="118" s="1"/>
  <c r="M90" i="118"/>
  <c r="M137" i="118" s="1"/>
  <c r="L90" i="118"/>
  <c r="L137" i="118" s="1"/>
  <c r="K90" i="118"/>
  <c r="K137" i="118" s="1"/>
  <c r="J90" i="118"/>
  <c r="J137" i="118" s="1"/>
  <c r="H90" i="118"/>
  <c r="H137" i="118" s="1"/>
  <c r="E90" i="118"/>
  <c r="E137" i="118" s="1"/>
  <c r="D90" i="118"/>
  <c r="D137" i="118" s="1"/>
  <c r="C90" i="118"/>
  <c r="C137" i="118" s="1"/>
  <c r="W89" i="118"/>
  <c r="W136" i="118" s="1"/>
  <c r="U89" i="118"/>
  <c r="U136" i="118" s="1"/>
  <c r="T89" i="118"/>
  <c r="T136" i="118" s="1"/>
  <c r="R89" i="118"/>
  <c r="R136" i="118" s="1"/>
  <c r="Q89" i="118"/>
  <c r="Q136" i="118" s="1"/>
  <c r="P89" i="118"/>
  <c r="P136" i="118" s="1"/>
  <c r="O89" i="118"/>
  <c r="O136" i="118" s="1"/>
  <c r="M89" i="118"/>
  <c r="M136" i="118" s="1"/>
  <c r="L89" i="118"/>
  <c r="L136" i="118" s="1"/>
  <c r="J89" i="118"/>
  <c r="J136" i="118" s="1"/>
  <c r="I89" i="118"/>
  <c r="I136" i="118" s="1"/>
  <c r="H89" i="118"/>
  <c r="H136" i="118" s="1"/>
  <c r="G89" i="118"/>
  <c r="G136" i="118" s="1"/>
  <c r="E89" i="118"/>
  <c r="E136" i="118" s="1"/>
  <c r="W83" i="118"/>
  <c r="W130" i="118" s="1"/>
  <c r="V83" i="118"/>
  <c r="V130" i="118" s="1"/>
  <c r="U83" i="118"/>
  <c r="U130" i="118" s="1"/>
  <c r="S83" i="118"/>
  <c r="S130" i="118" s="1"/>
  <c r="P83" i="118"/>
  <c r="P130" i="118" s="1"/>
  <c r="O83" i="118"/>
  <c r="O130" i="118" s="1"/>
  <c r="N83" i="118"/>
  <c r="N130" i="118" s="1"/>
  <c r="M83" i="118"/>
  <c r="M130" i="118" s="1"/>
  <c r="K83" i="118"/>
  <c r="K130" i="118" s="1"/>
  <c r="J83" i="118"/>
  <c r="J130" i="118" s="1"/>
  <c r="H83" i="118"/>
  <c r="H130" i="118" s="1"/>
  <c r="G83" i="118"/>
  <c r="G130" i="118" s="1"/>
  <c r="F83" i="118"/>
  <c r="F130" i="118" s="1"/>
  <c r="E83" i="118"/>
  <c r="E130" i="118" s="1"/>
  <c r="C83" i="118"/>
  <c r="C130" i="118" s="1"/>
  <c r="U82" i="118"/>
  <c r="U129" i="118" s="1"/>
  <c r="T82" i="118"/>
  <c r="T129" i="118" s="1"/>
  <c r="S82" i="118"/>
  <c r="S129" i="118" s="1"/>
  <c r="R82" i="118"/>
  <c r="R129" i="118" s="1"/>
  <c r="P82" i="118"/>
  <c r="P129" i="118" s="1"/>
  <c r="O82" i="118"/>
  <c r="O129" i="118" s="1"/>
  <c r="M82" i="118"/>
  <c r="M129" i="118" s="1"/>
  <c r="L82" i="118"/>
  <c r="L129" i="118" s="1"/>
  <c r="K82" i="118"/>
  <c r="K129" i="118" s="1"/>
  <c r="J82" i="118"/>
  <c r="J129" i="118" s="1"/>
  <c r="H82" i="118"/>
  <c r="H129" i="118" s="1"/>
  <c r="G82" i="118"/>
  <c r="G129" i="118" s="1"/>
  <c r="E82" i="118"/>
  <c r="E129" i="118" s="1"/>
  <c r="D82" i="118"/>
  <c r="D129" i="118" s="1"/>
  <c r="C82" i="118"/>
  <c r="C129" i="118" s="1"/>
  <c r="W81" i="118"/>
  <c r="W128" i="118" s="1"/>
  <c r="U81" i="118"/>
  <c r="U128" i="118" s="1"/>
  <c r="R81" i="118"/>
  <c r="P81" i="118"/>
  <c r="P128" i="118" s="1"/>
  <c r="O81" i="118"/>
  <c r="O128" i="118" s="1"/>
  <c r="M81" i="118"/>
  <c r="M128" i="118" s="1"/>
  <c r="J81" i="118"/>
  <c r="I81" i="118"/>
  <c r="I128" i="118" s="1"/>
  <c r="H81" i="118"/>
  <c r="H128" i="118" s="1"/>
  <c r="G81" i="118"/>
  <c r="G128" i="118" s="1"/>
  <c r="E81" i="118"/>
  <c r="E128" i="118" s="1"/>
  <c r="W80" i="118"/>
  <c r="V80" i="118"/>
  <c r="U80" i="118"/>
  <c r="U127" i="118" s="1"/>
  <c r="T80" i="118"/>
  <c r="R80" i="118"/>
  <c r="R127" i="118" s="1"/>
  <c r="O80" i="118"/>
  <c r="M80" i="118"/>
  <c r="M127" i="118" s="1"/>
  <c r="L80" i="118"/>
  <c r="J80" i="118"/>
  <c r="J127" i="118" s="1"/>
  <c r="I80" i="118"/>
  <c r="G80" i="118"/>
  <c r="E80" i="118"/>
  <c r="E127" i="118" s="1"/>
  <c r="D80" i="118"/>
  <c r="U125" i="118"/>
  <c r="R125" i="118"/>
  <c r="E125" i="118"/>
  <c r="R124" i="118"/>
  <c r="J124" i="118"/>
  <c r="W123" i="118"/>
  <c r="G123" i="118"/>
  <c r="I121" i="118"/>
  <c r="V120" i="118"/>
  <c r="N120" i="118"/>
  <c r="F120" i="118"/>
  <c r="S119" i="118"/>
  <c r="P119" i="118"/>
  <c r="K119" i="118"/>
  <c r="H119" i="118"/>
  <c r="V118" i="118"/>
  <c r="P118" i="118"/>
  <c r="H118" i="118"/>
  <c r="U117" i="118"/>
  <c r="S117" i="118"/>
  <c r="M117" i="118"/>
  <c r="E117" i="118"/>
  <c r="W91" i="119"/>
  <c r="W138" i="119" s="1"/>
  <c r="V91" i="119"/>
  <c r="V138" i="119" s="1"/>
  <c r="T91" i="119"/>
  <c r="T138" i="119" s="1"/>
  <c r="S91" i="119"/>
  <c r="S138" i="119" s="1"/>
  <c r="R91" i="119"/>
  <c r="R138" i="119" s="1"/>
  <c r="Q91" i="119"/>
  <c r="Q138" i="119" s="1"/>
  <c r="O91" i="119"/>
  <c r="O138" i="119" s="1"/>
  <c r="N91" i="119"/>
  <c r="N138" i="119" s="1"/>
  <c r="M91" i="119"/>
  <c r="M138" i="119" s="1"/>
  <c r="L91" i="119"/>
  <c r="L138" i="119" s="1"/>
  <c r="K91" i="119"/>
  <c r="K138" i="119" s="1"/>
  <c r="J91" i="119"/>
  <c r="J138" i="119" s="1"/>
  <c r="I91" i="119"/>
  <c r="I138" i="119" s="1"/>
  <c r="H91" i="119"/>
  <c r="H138" i="119" s="1"/>
  <c r="G91" i="119"/>
  <c r="G138" i="119" s="1"/>
  <c r="F91" i="119"/>
  <c r="F138" i="119" s="1"/>
  <c r="E91" i="119"/>
  <c r="E138" i="119" s="1"/>
  <c r="D91" i="119"/>
  <c r="D138" i="119" s="1"/>
  <c r="C91" i="119"/>
  <c r="C138" i="119" s="1"/>
  <c r="W90" i="119"/>
  <c r="W137" i="119" s="1"/>
  <c r="V90" i="119"/>
  <c r="V137" i="119" s="1"/>
  <c r="T90" i="119"/>
  <c r="T137" i="119" s="1"/>
  <c r="S90" i="119"/>
  <c r="S137" i="119" s="1"/>
  <c r="R90" i="119"/>
  <c r="R137" i="119" s="1"/>
  <c r="Q90" i="119"/>
  <c r="Q137" i="119" s="1"/>
  <c r="P90" i="119"/>
  <c r="P137" i="119" s="1"/>
  <c r="O90" i="119"/>
  <c r="O137" i="119" s="1"/>
  <c r="N90" i="119"/>
  <c r="N137" i="119" s="1"/>
  <c r="L90" i="119"/>
  <c r="L137" i="119" s="1"/>
  <c r="K90" i="119"/>
  <c r="K137" i="119" s="1"/>
  <c r="I90" i="119"/>
  <c r="I137" i="119" s="1"/>
  <c r="H90" i="119"/>
  <c r="H137" i="119" s="1"/>
  <c r="G90" i="119"/>
  <c r="G137" i="119" s="1"/>
  <c r="F90" i="119"/>
  <c r="F137" i="119" s="1"/>
  <c r="E90" i="119"/>
  <c r="E137" i="119" s="1"/>
  <c r="D90" i="119"/>
  <c r="D137" i="119" s="1"/>
  <c r="C90" i="119"/>
  <c r="C137" i="119" s="1"/>
  <c r="W89" i="119"/>
  <c r="W136" i="119" s="1"/>
  <c r="V89" i="119"/>
  <c r="V136" i="119" s="1"/>
  <c r="U89" i="119"/>
  <c r="U136" i="119" s="1"/>
  <c r="T89" i="119"/>
  <c r="T136" i="119" s="1"/>
  <c r="S89" i="119"/>
  <c r="S136" i="119" s="1"/>
  <c r="Q89" i="119"/>
  <c r="Q136" i="119" s="1"/>
  <c r="P89" i="119"/>
  <c r="P136" i="119" s="1"/>
  <c r="O89" i="119"/>
  <c r="O136" i="119" s="1"/>
  <c r="N89" i="119"/>
  <c r="N136" i="119" s="1"/>
  <c r="M89" i="119"/>
  <c r="M136" i="119" s="1"/>
  <c r="L89" i="119"/>
  <c r="L136" i="119" s="1"/>
  <c r="K89" i="119"/>
  <c r="K136" i="119" s="1"/>
  <c r="J89" i="119"/>
  <c r="J136" i="119" s="1"/>
  <c r="I89" i="119"/>
  <c r="I136" i="119" s="1"/>
  <c r="H89" i="119"/>
  <c r="H136" i="119" s="1"/>
  <c r="F89" i="119"/>
  <c r="F136" i="119" s="1"/>
  <c r="E89" i="119"/>
  <c r="E136" i="119" s="1"/>
  <c r="D89" i="119"/>
  <c r="D136" i="119" s="1"/>
  <c r="C89" i="119"/>
  <c r="C136" i="119" s="1"/>
  <c r="R134" i="119"/>
  <c r="D134" i="119"/>
  <c r="Q133" i="119"/>
  <c r="G133" i="119"/>
  <c r="D132" i="119"/>
  <c r="W83" i="119"/>
  <c r="W130" i="119" s="1"/>
  <c r="T83" i="119"/>
  <c r="T130" i="119" s="1"/>
  <c r="S83" i="119"/>
  <c r="S130" i="119" s="1"/>
  <c r="R83" i="119"/>
  <c r="R130" i="119" s="1"/>
  <c r="Q83" i="119"/>
  <c r="Q130" i="119" s="1"/>
  <c r="P83" i="119"/>
  <c r="P130" i="119" s="1"/>
  <c r="O83" i="119"/>
  <c r="O130" i="119" s="1"/>
  <c r="N83" i="119"/>
  <c r="N130" i="119" s="1"/>
  <c r="M83" i="119"/>
  <c r="M130" i="119" s="1"/>
  <c r="L83" i="119"/>
  <c r="L130" i="119" s="1"/>
  <c r="K83" i="119"/>
  <c r="K130" i="119" s="1"/>
  <c r="J83" i="119"/>
  <c r="J130" i="119" s="1"/>
  <c r="H83" i="119"/>
  <c r="H130" i="119" s="1"/>
  <c r="F83" i="119"/>
  <c r="F130" i="119" s="1"/>
  <c r="E83" i="119"/>
  <c r="E130" i="119" s="1"/>
  <c r="D83" i="119"/>
  <c r="D130" i="119" s="1"/>
  <c r="C83" i="119"/>
  <c r="C130" i="119" s="1"/>
  <c r="W82" i="119"/>
  <c r="W129" i="119" s="1"/>
  <c r="V82" i="119"/>
  <c r="V129" i="119" s="1"/>
  <c r="U82" i="119"/>
  <c r="U129" i="119" s="1"/>
  <c r="T82" i="119"/>
  <c r="T129" i="119" s="1"/>
  <c r="R82" i="119"/>
  <c r="R129" i="119" s="1"/>
  <c r="P82" i="119"/>
  <c r="P129" i="119" s="1"/>
  <c r="O82" i="119"/>
  <c r="O129" i="119" s="1"/>
  <c r="M82" i="119"/>
  <c r="M129" i="119" s="1"/>
  <c r="L82" i="119"/>
  <c r="L129" i="119" s="1"/>
  <c r="K82" i="119"/>
  <c r="K129" i="119" s="1"/>
  <c r="J82" i="119"/>
  <c r="J129" i="119" s="1"/>
  <c r="I82" i="119"/>
  <c r="I129" i="119" s="1"/>
  <c r="H82" i="119"/>
  <c r="H129" i="119" s="1"/>
  <c r="F82" i="119"/>
  <c r="F129" i="119" s="1"/>
  <c r="E82" i="119"/>
  <c r="E129" i="119" s="1"/>
  <c r="D82" i="119"/>
  <c r="D129" i="119" s="1"/>
  <c r="C82" i="119"/>
  <c r="C129" i="119" s="1"/>
  <c r="W81" i="119"/>
  <c r="W128" i="119" s="1"/>
  <c r="V81" i="119"/>
  <c r="V128" i="119" s="1"/>
  <c r="U81" i="119"/>
  <c r="U128" i="119" s="1"/>
  <c r="T81" i="119"/>
  <c r="T128" i="119" s="1"/>
  <c r="R81" i="119"/>
  <c r="R128" i="119" s="1"/>
  <c r="O81" i="119"/>
  <c r="O128" i="119" s="1"/>
  <c r="N81" i="119"/>
  <c r="N128" i="119" s="1"/>
  <c r="M81" i="119"/>
  <c r="M128" i="119" s="1"/>
  <c r="L81" i="119"/>
  <c r="L128" i="119" s="1"/>
  <c r="K81" i="119"/>
  <c r="K128" i="119" s="1"/>
  <c r="J81" i="119"/>
  <c r="J128" i="119" s="1"/>
  <c r="I81" i="119"/>
  <c r="I128" i="119" s="1"/>
  <c r="G81" i="119"/>
  <c r="G128" i="119" s="1"/>
  <c r="E81" i="119"/>
  <c r="E128" i="119" s="1"/>
  <c r="D81" i="119"/>
  <c r="D128" i="119" s="1"/>
  <c r="S80" i="119"/>
  <c r="P80" i="119"/>
  <c r="P127" i="119" s="1"/>
  <c r="K80" i="119"/>
  <c r="D80" i="119"/>
  <c r="D127" i="119" s="1"/>
  <c r="C80" i="119"/>
  <c r="R141" i="120"/>
  <c r="J141" i="120"/>
  <c r="W140" i="120"/>
  <c r="O140" i="120"/>
  <c r="W91" i="120"/>
  <c r="W138" i="120" s="1"/>
  <c r="V91" i="120"/>
  <c r="V138" i="120" s="1"/>
  <c r="U91" i="120"/>
  <c r="U138" i="120" s="1"/>
  <c r="T91" i="120"/>
  <c r="T138" i="120" s="1"/>
  <c r="S91" i="120"/>
  <c r="S138" i="120" s="1"/>
  <c r="R91" i="120"/>
  <c r="R138" i="120" s="1"/>
  <c r="O91" i="120"/>
  <c r="O138" i="120" s="1"/>
  <c r="N91" i="120"/>
  <c r="N138" i="120" s="1"/>
  <c r="L91" i="120"/>
  <c r="L138" i="120" s="1"/>
  <c r="K91" i="120"/>
  <c r="K138" i="120" s="1"/>
  <c r="J91" i="120"/>
  <c r="J138" i="120" s="1"/>
  <c r="G91" i="120"/>
  <c r="G138" i="120" s="1"/>
  <c r="F91" i="120"/>
  <c r="F138" i="120" s="1"/>
  <c r="E91" i="120"/>
  <c r="E138" i="120" s="1"/>
  <c r="D91" i="120"/>
  <c r="D138" i="120" s="1"/>
  <c r="C91" i="120"/>
  <c r="C138" i="120" s="1"/>
  <c r="W90" i="120"/>
  <c r="W137" i="120" s="1"/>
  <c r="T90" i="120"/>
  <c r="T137" i="120" s="1"/>
  <c r="S90" i="120"/>
  <c r="S137" i="120" s="1"/>
  <c r="R90" i="120"/>
  <c r="R137" i="120" s="1"/>
  <c r="Q90" i="120"/>
  <c r="Q137" i="120" s="1"/>
  <c r="P90" i="120"/>
  <c r="P137" i="120" s="1"/>
  <c r="O90" i="120"/>
  <c r="O137" i="120" s="1"/>
  <c r="L90" i="120"/>
  <c r="L137" i="120" s="1"/>
  <c r="K90" i="120"/>
  <c r="K137" i="120" s="1"/>
  <c r="I90" i="120"/>
  <c r="I137" i="120" s="1"/>
  <c r="H90" i="120"/>
  <c r="H137" i="120" s="1"/>
  <c r="G90" i="120"/>
  <c r="G137" i="120" s="1"/>
  <c r="F90" i="120"/>
  <c r="F137" i="120" s="1"/>
  <c r="D90" i="120"/>
  <c r="D137" i="120" s="1"/>
  <c r="C90" i="120"/>
  <c r="C137" i="120" s="1"/>
  <c r="V89" i="120"/>
  <c r="V136" i="120" s="1"/>
  <c r="U89" i="120"/>
  <c r="U136" i="120" s="1"/>
  <c r="T89" i="120"/>
  <c r="T136" i="120" s="1"/>
  <c r="Q89" i="120"/>
  <c r="Q136" i="120" s="1"/>
  <c r="P89" i="120"/>
  <c r="P136" i="120" s="1"/>
  <c r="O89" i="120"/>
  <c r="O136" i="120" s="1"/>
  <c r="N89" i="120"/>
  <c r="N136" i="120" s="1"/>
  <c r="M89" i="120"/>
  <c r="M136" i="120" s="1"/>
  <c r="L89" i="120"/>
  <c r="L136" i="120" s="1"/>
  <c r="I89" i="120"/>
  <c r="I136" i="120" s="1"/>
  <c r="H89" i="120"/>
  <c r="H136" i="120" s="1"/>
  <c r="G89" i="120"/>
  <c r="G136" i="120" s="1"/>
  <c r="F89" i="120"/>
  <c r="F136" i="120" s="1"/>
  <c r="E89" i="120"/>
  <c r="E136" i="120" s="1"/>
  <c r="D89" i="120"/>
  <c r="D136" i="120" s="1"/>
  <c r="C89" i="120"/>
  <c r="C136" i="120" s="1"/>
  <c r="U134" i="120"/>
  <c r="T134" i="120"/>
  <c r="M134" i="120"/>
  <c r="I134" i="120"/>
  <c r="V133" i="120"/>
  <c r="R133" i="120"/>
  <c r="J133" i="120"/>
  <c r="I133" i="120"/>
  <c r="K132" i="120"/>
  <c r="W83" i="120"/>
  <c r="W130" i="120" s="1"/>
  <c r="V83" i="120"/>
  <c r="V130" i="120" s="1"/>
  <c r="T83" i="120"/>
  <c r="T130" i="120" s="1"/>
  <c r="S83" i="120"/>
  <c r="S130" i="120" s="1"/>
  <c r="R83" i="120"/>
  <c r="R130" i="120" s="1"/>
  <c r="P83" i="120"/>
  <c r="P130" i="120" s="1"/>
  <c r="O83" i="120"/>
  <c r="O130" i="120" s="1"/>
  <c r="N83" i="120"/>
  <c r="N130" i="120" s="1"/>
  <c r="M83" i="120"/>
  <c r="M130" i="120" s="1"/>
  <c r="L83" i="120"/>
  <c r="L130" i="120" s="1"/>
  <c r="K83" i="120"/>
  <c r="K130" i="120" s="1"/>
  <c r="J83" i="120"/>
  <c r="J130" i="120" s="1"/>
  <c r="H83" i="120"/>
  <c r="H130" i="120" s="1"/>
  <c r="G83" i="120"/>
  <c r="G130" i="120" s="1"/>
  <c r="F83" i="120"/>
  <c r="F130" i="120" s="1"/>
  <c r="E83" i="120"/>
  <c r="E130" i="120" s="1"/>
  <c r="D83" i="120"/>
  <c r="D130" i="120" s="1"/>
  <c r="C83" i="120"/>
  <c r="C130" i="120" s="1"/>
  <c r="W82" i="120"/>
  <c r="W129" i="120" s="1"/>
  <c r="V82" i="120"/>
  <c r="V129" i="120" s="1"/>
  <c r="U82" i="120"/>
  <c r="U129" i="120" s="1"/>
  <c r="T82" i="120"/>
  <c r="T129" i="120" s="1"/>
  <c r="S82" i="120"/>
  <c r="S129" i="120" s="1"/>
  <c r="R82" i="120"/>
  <c r="R129" i="120" s="1"/>
  <c r="Q82" i="120"/>
  <c r="Q129" i="120" s="1"/>
  <c r="P82" i="120"/>
  <c r="P129" i="120" s="1"/>
  <c r="O82" i="120"/>
  <c r="O129" i="120" s="1"/>
  <c r="M82" i="120"/>
  <c r="M129" i="120" s="1"/>
  <c r="L82" i="120"/>
  <c r="L129" i="120" s="1"/>
  <c r="K82" i="120"/>
  <c r="K129" i="120" s="1"/>
  <c r="I82" i="120"/>
  <c r="I129" i="120" s="1"/>
  <c r="H82" i="120"/>
  <c r="H129" i="120" s="1"/>
  <c r="G82" i="120"/>
  <c r="G129" i="120" s="1"/>
  <c r="E82" i="120"/>
  <c r="E129" i="120" s="1"/>
  <c r="D82" i="120"/>
  <c r="D129" i="120" s="1"/>
  <c r="C82" i="120"/>
  <c r="C129" i="120" s="1"/>
  <c r="W81" i="120"/>
  <c r="W128" i="120" s="1"/>
  <c r="V81" i="120"/>
  <c r="V128" i="120" s="1"/>
  <c r="U81" i="120"/>
  <c r="U128" i="120" s="1"/>
  <c r="T81" i="120"/>
  <c r="T128" i="120" s="1"/>
  <c r="R81" i="120"/>
  <c r="R128" i="120" s="1"/>
  <c r="Q81" i="120"/>
  <c r="Q128" i="120" s="1"/>
  <c r="P81" i="120"/>
  <c r="P128" i="120" s="1"/>
  <c r="O81" i="120"/>
  <c r="O128" i="120" s="1"/>
  <c r="N81" i="120"/>
  <c r="N128" i="120" s="1"/>
  <c r="M81" i="120"/>
  <c r="M128" i="120" s="1"/>
  <c r="L81" i="120"/>
  <c r="L128" i="120" s="1"/>
  <c r="J81" i="120"/>
  <c r="J128" i="120" s="1"/>
  <c r="I81" i="120"/>
  <c r="I128" i="120" s="1"/>
  <c r="H81" i="120"/>
  <c r="H128" i="120" s="1"/>
  <c r="F81" i="120"/>
  <c r="F128" i="120" s="1"/>
  <c r="E81" i="120"/>
  <c r="E128" i="120" s="1"/>
  <c r="D81" i="120"/>
  <c r="D128" i="120" s="1"/>
  <c r="C81" i="120"/>
  <c r="C128" i="120" s="1"/>
  <c r="U80" i="120"/>
  <c r="U127" i="120" s="1"/>
  <c r="S80" i="120"/>
  <c r="S127" i="120" s="1"/>
  <c r="R80" i="120"/>
  <c r="Q80" i="120"/>
  <c r="M80" i="120"/>
  <c r="M127" i="120" s="1"/>
  <c r="L80" i="120"/>
  <c r="K80" i="120"/>
  <c r="K127" i="120" s="1"/>
  <c r="J80" i="120"/>
  <c r="I80" i="120"/>
  <c r="E80" i="120"/>
  <c r="E127" i="120" s="1"/>
  <c r="D80" i="120"/>
  <c r="C80" i="120"/>
  <c r="C127" i="120" s="1"/>
  <c r="F125" i="120"/>
  <c r="S124" i="120"/>
  <c r="G124" i="120"/>
  <c r="F121" i="120"/>
  <c r="K120" i="120"/>
  <c r="C120" i="120"/>
  <c r="P119" i="120"/>
  <c r="H119" i="120"/>
  <c r="Q118" i="120"/>
  <c r="E118" i="120"/>
  <c r="W141" i="121"/>
  <c r="S141" i="121"/>
  <c r="R141" i="121"/>
  <c r="K141" i="121"/>
  <c r="J141" i="121"/>
  <c r="G141" i="121"/>
  <c r="C141" i="121"/>
  <c r="T140" i="121"/>
  <c r="G140" i="121"/>
  <c r="W91" i="121"/>
  <c r="W138" i="121" s="1"/>
  <c r="T91" i="121"/>
  <c r="T138" i="121" s="1"/>
  <c r="S91" i="121"/>
  <c r="S138" i="121" s="1"/>
  <c r="P91" i="121"/>
  <c r="P138" i="121" s="1"/>
  <c r="O91" i="121"/>
  <c r="O138" i="121" s="1"/>
  <c r="L91" i="121"/>
  <c r="L138" i="121" s="1"/>
  <c r="K91" i="121"/>
  <c r="K138" i="121" s="1"/>
  <c r="H91" i="121"/>
  <c r="H138" i="121" s="1"/>
  <c r="G91" i="121"/>
  <c r="G138" i="121" s="1"/>
  <c r="D91" i="121"/>
  <c r="D138" i="121" s="1"/>
  <c r="C91" i="121"/>
  <c r="C138" i="121" s="1"/>
  <c r="U90" i="121"/>
  <c r="U137" i="121" s="1"/>
  <c r="T90" i="121"/>
  <c r="T137" i="121" s="1"/>
  <c r="Q90" i="121"/>
  <c r="Q137" i="121" s="1"/>
  <c r="P90" i="121"/>
  <c r="P137" i="121" s="1"/>
  <c r="M90" i="121"/>
  <c r="M137" i="121" s="1"/>
  <c r="L90" i="121"/>
  <c r="L137" i="121" s="1"/>
  <c r="I90" i="121"/>
  <c r="I137" i="121" s="1"/>
  <c r="H90" i="121"/>
  <c r="H137" i="121" s="1"/>
  <c r="E90" i="121"/>
  <c r="E137" i="121" s="1"/>
  <c r="D90" i="121"/>
  <c r="D137" i="121" s="1"/>
  <c r="V89" i="121"/>
  <c r="V136" i="121" s="1"/>
  <c r="U89" i="121"/>
  <c r="U136" i="121" s="1"/>
  <c r="R89" i="121"/>
  <c r="R136" i="121" s="1"/>
  <c r="Q89" i="121"/>
  <c r="Q136" i="121" s="1"/>
  <c r="N89" i="121"/>
  <c r="N136" i="121" s="1"/>
  <c r="M89" i="121"/>
  <c r="M136" i="121" s="1"/>
  <c r="J89" i="121"/>
  <c r="J136" i="121" s="1"/>
  <c r="I89" i="121"/>
  <c r="I136" i="121" s="1"/>
  <c r="F89" i="121"/>
  <c r="F136" i="121" s="1"/>
  <c r="E89" i="121"/>
  <c r="E136" i="121" s="1"/>
  <c r="U134" i="121"/>
  <c r="R134" i="121"/>
  <c r="M134" i="121"/>
  <c r="J134" i="121"/>
  <c r="E134" i="121"/>
  <c r="W133" i="121"/>
  <c r="R133" i="121"/>
  <c r="O133" i="121"/>
  <c r="J133" i="121"/>
  <c r="G133" i="121"/>
  <c r="O132" i="121"/>
  <c r="D132" i="121"/>
  <c r="W83" i="121"/>
  <c r="W130" i="121" s="1"/>
  <c r="T83" i="121"/>
  <c r="T130" i="121" s="1"/>
  <c r="S83" i="121"/>
  <c r="S130" i="121" s="1"/>
  <c r="P83" i="121"/>
  <c r="P130" i="121" s="1"/>
  <c r="O83" i="121"/>
  <c r="O130" i="121" s="1"/>
  <c r="L83" i="121"/>
  <c r="L130" i="121" s="1"/>
  <c r="K83" i="121"/>
  <c r="K130" i="121" s="1"/>
  <c r="H83" i="121"/>
  <c r="H130" i="121" s="1"/>
  <c r="G83" i="121"/>
  <c r="G130" i="121" s="1"/>
  <c r="D83" i="121"/>
  <c r="D130" i="121" s="1"/>
  <c r="C83" i="121"/>
  <c r="C130" i="121" s="1"/>
  <c r="U82" i="121"/>
  <c r="U129" i="121" s="1"/>
  <c r="T82" i="121"/>
  <c r="T129" i="121" s="1"/>
  <c r="Q82" i="121"/>
  <c r="Q129" i="121" s="1"/>
  <c r="P82" i="121"/>
  <c r="P129" i="121" s="1"/>
  <c r="M82" i="121"/>
  <c r="M129" i="121" s="1"/>
  <c r="L82" i="121"/>
  <c r="L129" i="121" s="1"/>
  <c r="I82" i="121"/>
  <c r="I129" i="121" s="1"/>
  <c r="H82" i="121"/>
  <c r="H129" i="121" s="1"/>
  <c r="E82" i="121"/>
  <c r="E129" i="121" s="1"/>
  <c r="D82" i="121"/>
  <c r="D129" i="121" s="1"/>
  <c r="U81" i="121"/>
  <c r="U128" i="121" s="1"/>
  <c r="R81" i="121"/>
  <c r="R128" i="121" s="1"/>
  <c r="Q81" i="121"/>
  <c r="Q128" i="121" s="1"/>
  <c r="N81" i="121"/>
  <c r="N128" i="121" s="1"/>
  <c r="M81" i="121"/>
  <c r="M128" i="121" s="1"/>
  <c r="J81" i="121"/>
  <c r="J128" i="121" s="1"/>
  <c r="I81" i="121"/>
  <c r="I128" i="121" s="1"/>
  <c r="E81" i="121"/>
  <c r="E128" i="121" s="1"/>
  <c r="V80" i="121"/>
  <c r="S80" i="121"/>
  <c r="R80" i="121"/>
  <c r="R127" i="121" s="1"/>
  <c r="N80" i="121"/>
  <c r="K80" i="121"/>
  <c r="J80" i="121"/>
  <c r="J127" i="121" s="1"/>
  <c r="F80" i="121"/>
  <c r="C80" i="121"/>
  <c r="W125" i="121"/>
  <c r="R125" i="121"/>
  <c r="O125" i="121"/>
  <c r="N125" i="121"/>
  <c r="K125" i="121"/>
  <c r="G125" i="121"/>
  <c r="F125" i="121"/>
  <c r="W124" i="121"/>
  <c r="S124" i="121"/>
  <c r="O124" i="121"/>
  <c r="L124" i="121"/>
  <c r="G124" i="121"/>
  <c r="T123" i="121"/>
  <c r="Q123" i="121"/>
  <c r="P123" i="121"/>
  <c r="L123" i="121"/>
  <c r="H123" i="121"/>
  <c r="V121" i="121"/>
  <c r="S121" i="121"/>
  <c r="N121" i="121"/>
  <c r="K121" i="121"/>
  <c r="F121" i="121"/>
  <c r="C121" i="121"/>
  <c r="S120" i="121"/>
  <c r="K120" i="121"/>
  <c r="H120" i="121"/>
  <c r="C120" i="121"/>
  <c r="U119" i="121"/>
  <c r="P119" i="121"/>
  <c r="M119" i="121"/>
  <c r="H119" i="121"/>
  <c r="E119" i="121"/>
  <c r="U118" i="121"/>
  <c r="R118" i="121"/>
  <c r="J118" i="121"/>
  <c r="E118" i="121"/>
  <c r="J117" i="121"/>
  <c r="W141" i="122"/>
  <c r="J141" i="122"/>
  <c r="G141" i="122"/>
  <c r="T140" i="122"/>
  <c r="L140" i="122"/>
  <c r="D140" i="122"/>
  <c r="W91" i="122"/>
  <c r="W138" i="122" s="1"/>
  <c r="U91" i="122"/>
  <c r="U138" i="122" s="1"/>
  <c r="T91" i="122"/>
  <c r="T138" i="122" s="1"/>
  <c r="S91" i="122"/>
  <c r="S138" i="122" s="1"/>
  <c r="Q91" i="122"/>
  <c r="Q138" i="122" s="1"/>
  <c r="P91" i="122"/>
  <c r="P138" i="122" s="1"/>
  <c r="O91" i="122"/>
  <c r="O138" i="122" s="1"/>
  <c r="M91" i="122"/>
  <c r="M138" i="122" s="1"/>
  <c r="L91" i="122"/>
  <c r="L138" i="122" s="1"/>
  <c r="K91" i="122"/>
  <c r="K138" i="122" s="1"/>
  <c r="H91" i="122"/>
  <c r="H138" i="122" s="1"/>
  <c r="G91" i="122"/>
  <c r="G138" i="122" s="1"/>
  <c r="E91" i="122"/>
  <c r="E138" i="122" s="1"/>
  <c r="D91" i="122"/>
  <c r="D138" i="122" s="1"/>
  <c r="C91" i="122"/>
  <c r="C138" i="122" s="1"/>
  <c r="V90" i="122"/>
  <c r="V137" i="122" s="1"/>
  <c r="U90" i="122"/>
  <c r="U137" i="122" s="1"/>
  <c r="T90" i="122"/>
  <c r="T137" i="122" s="1"/>
  <c r="R90" i="122"/>
  <c r="R137" i="122" s="1"/>
  <c r="Q90" i="122"/>
  <c r="Q137" i="122" s="1"/>
  <c r="P90" i="122"/>
  <c r="P137" i="122" s="1"/>
  <c r="N90" i="122"/>
  <c r="N137" i="122" s="1"/>
  <c r="M90" i="122"/>
  <c r="M137" i="122" s="1"/>
  <c r="L90" i="122"/>
  <c r="L137" i="122" s="1"/>
  <c r="J90" i="122"/>
  <c r="J137" i="122" s="1"/>
  <c r="I90" i="122"/>
  <c r="I137" i="122" s="1"/>
  <c r="H90" i="122"/>
  <c r="H137" i="122" s="1"/>
  <c r="F90" i="122"/>
  <c r="F137" i="122" s="1"/>
  <c r="E90" i="122"/>
  <c r="E137" i="122" s="1"/>
  <c r="D90" i="122"/>
  <c r="D137" i="122" s="1"/>
  <c r="W89" i="122"/>
  <c r="W136" i="122" s="1"/>
  <c r="V89" i="122"/>
  <c r="V136" i="122" s="1"/>
  <c r="U89" i="122"/>
  <c r="U136" i="122" s="1"/>
  <c r="S89" i="122"/>
  <c r="S136" i="122" s="1"/>
  <c r="R89" i="122"/>
  <c r="R136" i="122" s="1"/>
  <c r="Q89" i="122"/>
  <c r="Q136" i="122" s="1"/>
  <c r="O89" i="122"/>
  <c r="O136" i="122" s="1"/>
  <c r="N89" i="122"/>
  <c r="N136" i="122" s="1"/>
  <c r="M89" i="122"/>
  <c r="M136" i="122" s="1"/>
  <c r="K89" i="122"/>
  <c r="K136" i="122" s="1"/>
  <c r="G89" i="122"/>
  <c r="G136" i="122" s="1"/>
  <c r="F89" i="122"/>
  <c r="F136" i="122" s="1"/>
  <c r="E89" i="122"/>
  <c r="E136" i="122" s="1"/>
  <c r="C89" i="122"/>
  <c r="C136" i="122" s="1"/>
  <c r="V134" i="122"/>
  <c r="R134" i="122"/>
  <c r="N134" i="122"/>
  <c r="J134" i="122"/>
  <c r="F134" i="122"/>
  <c r="W133" i="122"/>
  <c r="S133" i="122"/>
  <c r="O133" i="122"/>
  <c r="K133" i="122"/>
  <c r="G133" i="122"/>
  <c r="C133" i="122"/>
  <c r="T132" i="122"/>
  <c r="P132" i="122"/>
  <c r="L132" i="122"/>
  <c r="H132" i="122"/>
  <c r="D132" i="122"/>
  <c r="W83" i="122"/>
  <c r="W130" i="122" s="1"/>
  <c r="U83" i="122"/>
  <c r="U130" i="122" s="1"/>
  <c r="T83" i="122"/>
  <c r="T130" i="122" s="1"/>
  <c r="S83" i="122"/>
  <c r="S130" i="122" s="1"/>
  <c r="Q83" i="122"/>
  <c r="Q130" i="122" s="1"/>
  <c r="O83" i="122"/>
  <c r="O130" i="122" s="1"/>
  <c r="M83" i="122"/>
  <c r="M130" i="122" s="1"/>
  <c r="L83" i="122"/>
  <c r="L130" i="122" s="1"/>
  <c r="K83" i="122"/>
  <c r="K130" i="122" s="1"/>
  <c r="I83" i="122"/>
  <c r="I130" i="122" s="1"/>
  <c r="H83" i="122"/>
  <c r="H130" i="122" s="1"/>
  <c r="G83" i="122"/>
  <c r="G130" i="122" s="1"/>
  <c r="E83" i="122"/>
  <c r="E130" i="122" s="1"/>
  <c r="D83" i="122"/>
  <c r="D130" i="122" s="1"/>
  <c r="C83" i="122"/>
  <c r="C130" i="122" s="1"/>
  <c r="V82" i="122"/>
  <c r="V129" i="122" s="1"/>
  <c r="U82" i="122"/>
  <c r="U129" i="122" s="1"/>
  <c r="T82" i="122"/>
  <c r="T129" i="122" s="1"/>
  <c r="R82" i="122"/>
  <c r="R129" i="122" s="1"/>
  <c r="Q82" i="122"/>
  <c r="Q129" i="122" s="1"/>
  <c r="P82" i="122"/>
  <c r="P129" i="122" s="1"/>
  <c r="N82" i="122"/>
  <c r="N129" i="122" s="1"/>
  <c r="M82" i="122"/>
  <c r="M129" i="122" s="1"/>
  <c r="L82" i="122"/>
  <c r="L129" i="122" s="1"/>
  <c r="J82" i="122"/>
  <c r="J129" i="122" s="1"/>
  <c r="I82" i="122"/>
  <c r="I129" i="122" s="1"/>
  <c r="H82" i="122"/>
  <c r="H129" i="122" s="1"/>
  <c r="F82" i="122"/>
  <c r="F129" i="122" s="1"/>
  <c r="E82" i="122"/>
  <c r="E129" i="122" s="1"/>
  <c r="D82" i="122"/>
  <c r="D129" i="122" s="1"/>
  <c r="W81" i="122"/>
  <c r="W128" i="122" s="1"/>
  <c r="V81" i="122"/>
  <c r="V128" i="122" s="1"/>
  <c r="U81" i="122"/>
  <c r="U128" i="122" s="1"/>
  <c r="S81" i="122"/>
  <c r="S128" i="122" s="1"/>
  <c r="R81" i="122"/>
  <c r="R128" i="122" s="1"/>
  <c r="Q81" i="122"/>
  <c r="Q128" i="122" s="1"/>
  <c r="O81" i="122"/>
  <c r="O128" i="122" s="1"/>
  <c r="N81" i="122"/>
  <c r="N128" i="122" s="1"/>
  <c r="M81" i="122"/>
  <c r="M128" i="122" s="1"/>
  <c r="J81" i="122"/>
  <c r="J128" i="122" s="1"/>
  <c r="F81" i="122"/>
  <c r="F128" i="122" s="1"/>
  <c r="E81" i="122"/>
  <c r="E128" i="122" s="1"/>
  <c r="C81" i="122"/>
  <c r="V80" i="122"/>
  <c r="S80" i="122"/>
  <c r="R80" i="122"/>
  <c r="N80" i="122"/>
  <c r="K80" i="122"/>
  <c r="K127" i="122" s="1"/>
  <c r="F80" i="122"/>
  <c r="D80" i="122"/>
  <c r="W125" i="122"/>
  <c r="P125" i="122"/>
  <c r="O125" i="122"/>
  <c r="H125" i="122"/>
  <c r="G125" i="122"/>
  <c r="T124" i="122"/>
  <c r="Q124" i="122"/>
  <c r="L124" i="122"/>
  <c r="G124" i="122"/>
  <c r="E124" i="122"/>
  <c r="D124" i="122"/>
  <c r="R123" i="122"/>
  <c r="Q123" i="122"/>
  <c r="I123" i="122"/>
  <c r="W121" i="122"/>
  <c r="S121" i="122"/>
  <c r="P121" i="122"/>
  <c r="O121" i="122"/>
  <c r="K121" i="122"/>
  <c r="G121" i="122"/>
  <c r="F121" i="122"/>
  <c r="C121" i="122"/>
  <c r="T120" i="122"/>
  <c r="P120" i="122"/>
  <c r="L120" i="122"/>
  <c r="H120" i="122"/>
  <c r="E120" i="122"/>
  <c r="D120" i="122"/>
  <c r="U119" i="122"/>
  <c r="Q119" i="122"/>
  <c r="P119" i="122"/>
  <c r="M119" i="122"/>
  <c r="I119" i="122"/>
  <c r="E119" i="122"/>
  <c r="V118" i="122"/>
  <c r="R118" i="122"/>
  <c r="N118" i="122"/>
  <c r="J118" i="122"/>
  <c r="F118" i="122"/>
  <c r="E118" i="122"/>
  <c r="W117" i="122"/>
  <c r="S117" i="122"/>
  <c r="P117" i="122"/>
  <c r="O117" i="122"/>
  <c r="K117" i="122"/>
  <c r="G117" i="122"/>
  <c r="D117" i="122"/>
  <c r="C117" i="122"/>
  <c r="F141" i="123"/>
  <c r="O140" i="123"/>
  <c r="E140" i="123"/>
  <c r="D140" i="123"/>
  <c r="W91" i="123"/>
  <c r="W138" i="123" s="1"/>
  <c r="V91" i="123"/>
  <c r="V138" i="123" s="1"/>
  <c r="U91" i="123"/>
  <c r="U138" i="123" s="1"/>
  <c r="T91" i="123"/>
  <c r="T138" i="123" s="1"/>
  <c r="S91" i="123"/>
  <c r="S138" i="123" s="1"/>
  <c r="R91" i="123"/>
  <c r="R138" i="123" s="1"/>
  <c r="P91" i="123"/>
  <c r="P138" i="123" s="1"/>
  <c r="M91" i="123"/>
  <c r="M138" i="123" s="1"/>
  <c r="L91" i="123"/>
  <c r="L138" i="123" s="1"/>
  <c r="K91" i="123"/>
  <c r="K138" i="123" s="1"/>
  <c r="J91" i="123"/>
  <c r="J138" i="123" s="1"/>
  <c r="I91" i="123"/>
  <c r="I138" i="123" s="1"/>
  <c r="H91" i="123"/>
  <c r="H138" i="123" s="1"/>
  <c r="G91" i="123"/>
  <c r="G138" i="123" s="1"/>
  <c r="D91" i="123"/>
  <c r="D138" i="123" s="1"/>
  <c r="C91" i="123"/>
  <c r="C138" i="123" s="1"/>
  <c r="W90" i="123"/>
  <c r="W137" i="123" s="1"/>
  <c r="V90" i="123"/>
  <c r="V137" i="123" s="1"/>
  <c r="U90" i="123"/>
  <c r="U137" i="123" s="1"/>
  <c r="T90" i="123"/>
  <c r="T137" i="123" s="1"/>
  <c r="S90" i="123"/>
  <c r="S137" i="123" s="1"/>
  <c r="R90" i="123"/>
  <c r="R137" i="123" s="1"/>
  <c r="Q90" i="123"/>
  <c r="Q137" i="123" s="1"/>
  <c r="P90" i="123"/>
  <c r="P137" i="123" s="1"/>
  <c r="M90" i="123"/>
  <c r="M137" i="123" s="1"/>
  <c r="L90" i="123"/>
  <c r="L137" i="123" s="1"/>
  <c r="K90" i="123"/>
  <c r="K137" i="123" s="1"/>
  <c r="J90" i="123"/>
  <c r="J137" i="123" s="1"/>
  <c r="I90" i="123"/>
  <c r="I137" i="123" s="1"/>
  <c r="H90" i="123"/>
  <c r="H137" i="123" s="1"/>
  <c r="G90" i="123"/>
  <c r="G137" i="123" s="1"/>
  <c r="F90" i="123"/>
  <c r="F137" i="123" s="1"/>
  <c r="E90" i="123"/>
  <c r="E137" i="123" s="1"/>
  <c r="W89" i="123"/>
  <c r="W136" i="123" s="1"/>
  <c r="V89" i="123"/>
  <c r="V136" i="123" s="1"/>
  <c r="U89" i="123"/>
  <c r="U136" i="123" s="1"/>
  <c r="T89" i="123"/>
  <c r="T136" i="123" s="1"/>
  <c r="S89" i="123"/>
  <c r="S136" i="123" s="1"/>
  <c r="R89" i="123"/>
  <c r="R136" i="123" s="1"/>
  <c r="Q89" i="123"/>
  <c r="Q136" i="123" s="1"/>
  <c r="N89" i="123"/>
  <c r="N136" i="123" s="1"/>
  <c r="M89" i="123"/>
  <c r="M136" i="123" s="1"/>
  <c r="L89" i="123"/>
  <c r="L136" i="123" s="1"/>
  <c r="K89" i="123"/>
  <c r="K136" i="123" s="1"/>
  <c r="J89" i="123"/>
  <c r="J136" i="123" s="1"/>
  <c r="I89" i="123"/>
  <c r="I136" i="123" s="1"/>
  <c r="H89" i="123"/>
  <c r="H136" i="123" s="1"/>
  <c r="G89" i="123"/>
  <c r="G136" i="123" s="1"/>
  <c r="F89" i="123"/>
  <c r="F136" i="123" s="1"/>
  <c r="E89" i="123"/>
  <c r="E136" i="123" s="1"/>
  <c r="C89" i="123"/>
  <c r="C136" i="123" s="1"/>
  <c r="E134" i="123"/>
  <c r="O133" i="123"/>
  <c r="N133" i="123"/>
  <c r="C133" i="123"/>
  <c r="W132" i="123"/>
  <c r="O132" i="123"/>
  <c r="L132" i="123"/>
  <c r="D132" i="123"/>
  <c r="C132" i="123"/>
  <c r="U83" i="123"/>
  <c r="U130" i="123" s="1"/>
  <c r="T83" i="123"/>
  <c r="T130" i="123" s="1"/>
  <c r="S83" i="123"/>
  <c r="S130" i="123" s="1"/>
  <c r="R83" i="123"/>
  <c r="R130" i="123" s="1"/>
  <c r="Q83" i="123"/>
  <c r="Q130" i="123" s="1"/>
  <c r="P83" i="123"/>
  <c r="P130" i="123" s="1"/>
  <c r="O83" i="123"/>
  <c r="O130" i="123" s="1"/>
  <c r="K83" i="123"/>
  <c r="K130" i="123" s="1"/>
  <c r="J83" i="123"/>
  <c r="J130" i="123" s="1"/>
  <c r="I83" i="123"/>
  <c r="I130" i="123" s="1"/>
  <c r="H83" i="123"/>
  <c r="H130" i="123" s="1"/>
  <c r="G83" i="123"/>
  <c r="G130" i="123" s="1"/>
  <c r="F83" i="123"/>
  <c r="F130" i="123" s="1"/>
  <c r="C83" i="123"/>
  <c r="C130" i="123" s="1"/>
  <c r="W82" i="123"/>
  <c r="W129" i="123" s="1"/>
  <c r="V82" i="123"/>
  <c r="V129" i="123" s="1"/>
  <c r="U82" i="123"/>
  <c r="U129" i="123" s="1"/>
  <c r="T82" i="123"/>
  <c r="T129" i="123" s="1"/>
  <c r="S82" i="123"/>
  <c r="S129" i="123" s="1"/>
  <c r="P82" i="123"/>
  <c r="P129" i="123" s="1"/>
  <c r="O82" i="123"/>
  <c r="O129" i="123" s="1"/>
  <c r="N82" i="123"/>
  <c r="N129" i="123" s="1"/>
  <c r="M82" i="123"/>
  <c r="M129" i="123" s="1"/>
  <c r="L82" i="123"/>
  <c r="L129" i="123" s="1"/>
  <c r="K82" i="123"/>
  <c r="K129" i="123" s="1"/>
  <c r="G82" i="123"/>
  <c r="G129" i="123" s="1"/>
  <c r="F82" i="123"/>
  <c r="F129" i="123" s="1"/>
  <c r="E82" i="123"/>
  <c r="E129" i="123" s="1"/>
  <c r="D82" i="123"/>
  <c r="D129" i="123" s="1"/>
  <c r="C82" i="123"/>
  <c r="C129" i="123" s="1"/>
  <c r="U81" i="123"/>
  <c r="U128" i="123" s="1"/>
  <c r="T81" i="123"/>
  <c r="S81" i="123"/>
  <c r="S128" i="123" s="1"/>
  <c r="R81" i="123"/>
  <c r="R128" i="123" s="1"/>
  <c r="Q81" i="123"/>
  <c r="Q128" i="123" s="1"/>
  <c r="P81" i="123"/>
  <c r="P128" i="123" s="1"/>
  <c r="M81" i="123"/>
  <c r="L81" i="123"/>
  <c r="K81" i="123"/>
  <c r="K128" i="123" s="1"/>
  <c r="J81" i="123"/>
  <c r="J128" i="123" s="1"/>
  <c r="I81" i="123"/>
  <c r="I128" i="123" s="1"/>
  <c r="H81" i="123"/>
  <c r="H128" i="123" s="1"/>
  <c r="W80" i="123"/>
  <c r="V80" i="123"/>
  <c r="R80" i="123"/>
  <c r="P80" i="123"/>
  <c r="O80" i="123"/>
  <c r="N80" i="123"/>
  <c r="J80" i="123"/>
  <c r="G80" i="123"/>
  <c r="F80" i="123"/>
  <c r="E80" i="123"/>
  <c r="E127" i="123" s="1"/>
  <c r="V125" i="123"/>
  <c r="U125" i="123"/>
  <c r="T125" i="123"/>
  <c r="N125" i="123"/>
  <c r="M125" i="123"/>
  <c r="F125" i="123"/>
  <c r="E125" i="123"/>
  <c r="D125" i="123"/>
  <c r="S124" i="123"/>
  <c r="R124" i="123"/>
  <c r="Q124" i="123"/>
  <c r="J124" i="123"/>
  <c r="P123" i="123"/>
  <c r="H123" i="123"/>
  <c r="F123" i="123"/>
  <c r="M120" i="123"/>
  <c r="E120" i="123"/>
  <c r="R119" i="123"/>
  <c r="W118" i="123"/>
  <c r="D117" i="123"/>
  <c r="V91" i="124"/>
  <c r="V138" i="124" s="1"/>
  <c r="U91" i="124"/>
  <c r="U138" i="124" s="1"/>
  <c r="T91" i="124"/>
  <c r="T138" i="124" s="1"/>
  <c r="S91" i="124"/>
  <c r="S138" i="124" s="1"/>
  <c r="R91" i="124"/>
  <c r="R138" i="124" s="1"/>
  <c r="Q91" i="124"/>
  <c r="Q138" i="124" s="1"/>
  <c r="P91" i="124"/>
  <c r="P138" i="124" s="1"/>
  <c r="O91" i="124"/>
  <c r="O138" i="124" s="1"/>
  <c r="N91" i="124"/>
  <c r="N138" i="124" s="1"/>
  <c r="M91" i="124"/>
  <c r="M138" i="124" s="1"/>
  <c r="L91" i="124"/>
  <c r="L138" i="124" s="1"/>
  <c r="K91" i="124"/>
  <c r="K138" i="124" s="1"/>
  <c r="J91" i="124"/>
  <c r="J138" i="124" s="1"/>
  <c r="I91" i="124"/>
  <c r="I138" i="124" s="1"/>
  <c r="H91" i="124"/>
  <c r="H138" i="124" s="1"/>
  <c r="F91" i="124"/>
  <c r="F138" i="124" s="1"/>
  <c r="E91" i="124"/>
  <c r="E138" i="124" s="1"/>
  <c r="D91" i="124"/>
  <c r="D138" i="124" s="1"/>
  <c r="C91" i="124"/>
  <c r="C138" i="124" s="1"/>
  <c r="W90" i="124"/>
  <c r="W137" i="124" s="1"/>
  <c r="V90" i="124"/>
  <c r="V137" i="124" s="1"/>
  <c r="U90" i="124"/>
  <c r="U137" i="124" s="1"/>
  <c r="T90" i="124"/>
  <c r="T137" i="124" s="1"/>
  <c r="S90" i="124"/>
  <c r="S137" i="124" s="1"/>
  <c r="R90" i="124"/>
  <c r="R137" i="124" s="1"/>
  <c r="Q90" i="124"/>
  <c r="Q137" i="124" s="1"/>
  <c r="P90" i="124"/>
  <c r="P137" i="124" s="1"/>
  <c r="O90" i="124"/>
  <c r="O137" i="124" s="1"/>
  <c r="N90" i="124"/>
  <c r="N137" i="124" s="1"/>
  <c r="M90" i="124"/>
  <c r="M137" i="124" s="1"/>
  <c r="J90" i="124"/>
  <c r="J137" i="124" s="1"/>
  <c r="I90" i="124"/>
  <c r="I137" i="124" s="1"/>
  <c r="H90" i="124"/>
  <c r="H137" i="124" s="1"/>
  <c r="G90" i="124"/>
  <c r="G137" i="124" s="1"/>
  <c r="F90" i="124"/>
  <c r="F137" i="124" s="1"/>
  <c r="E90" i="124"/>
  <c r="E137" i="124" s="1"/>
  <c r="C90" i="124"/>
  <c r="C137" i="124" s="1"/>
  <c r="W89" i="124"/>
  <c r="W136" i="124" s="1"/>
  <c r="V89" i="124"/>
  <c r="V136" i="124" s="1"/>
  <c r="U89" i="124"/>
  <c r="U136" i="124" s="1"/>
  <c r="T89" i="124"/>
  <c r="T136" i="124" s="1"/>
  <c r="S89" i="124"/>
  <c r="S136" i="124" s="1"/>
  <c r="R89" i="124"/>
  <c r="R136" i="124" s="1"/>
  <c r="P89" i="124"/>
  <c r="P136" i="124" s="1"/>
  <c r="O89" i="124"/>
  <c r="O136" i="124" s="1"/>
  <c r="N89" i="124"/>
  <c r="N136" i="124" s="1"/>
  <c r="M89" i="124"/>
  <c r="M136" i="124" s="1"/>
  <c r="K89" i="124"/>
  <c r="K136" i="124" s="1"/>
  <c r="J89" i="124"/>
  <c r="J136" i="124" s="1"/>
  <c r="I89" i="124"/>
  <c r="I136" i="124" s="1"/>
  <c r="H89" i="124"/>
  <c r="H136" i="124" s="1"/>
  <c r="G89" i="124"/>
  <c r="G136" i="124" s="1"/>
  <c r="F89" i="124"/>
  <c r="F136" i="124" s="1"/>
  <c r="E89" i="124"/>
  <c r="E136" i="124" s="1"/>
  <c r="D89" i="124"/>
  <c r="D136" i="124" s="1"/>
  <c r="C89" i="124"/>
  <c r="C136" i="124" s="1"/>
  <c r="V134" i="124"/>
  <c r="U134" i="124"/>
  <c r="F134" i="124"/>
  <c r="U132" i="124"/>
  <c r="M132" i="124"/>
  <c r="E132" i="124"/>
  <c r="U83" i="124"/>
  <c r="U130" i="124" s="1"/>
  <c r="T83" i="124"/>
  <c r="T130" i="124" s="1"/>
  <c r="S83" i="124"/>
  <c r="S130" i="124" s="1"/>
  <c r="R83" i="124"/>
  <c r="R130" i="124" s="1"/>
  <c r="Q83" i="124"/>
  <c r="Q130" i="124" s="1"/>
  <c r="P83" i="124"/>
  <c r="P130" i="124" s="1"/>
  <c r="N83" i="124"/>
  <c r="N130" i="124" s="1"/>
  <c r="M83" i="124"/>
  <c r="M130" i="124" s="1"/>
  <c r="L83" i="124"/>
  <c r="L130" i="124" s="1"/>
  <c r="K83" i="124"/>
  <c r="K130" i="124" s="1"/>
  <c r="J83" i="124"/>
  <c r="J130" i="124" s="1"/>
  <c r="I83" i="124"/>
  <c r="I130" i="124" s="1"/>
  <c r="H83" i="124"/>
  <c r="H130" i="124" s="1"/>
  <c r="G83" i="124"/>
  <c r="G130" i="124" s="1"/>
  <c r="F83" i="124"/>
  <c r="F130" i="124" s="1"/>
  <c r="E83" i="124"/>
  <c r="E130" i="124" s="1"/>
  <c r="D83" i="124"/>
  <c r="D130" i="124" s="1"/>
  <c r="C83" i="124"/>
  <c r="C130" i="124" s="1"/>
  <c r="V82" i="124"/>
  <c r="V129" i="124" s="1"/>
  <c r="U82" i="124"/>
  <c r="U129" i="124" s="1"/>
  <c r="S82" i="124"/>
  <c r="S129" i="124" s="1"/>
  <c r="R82" i="124"/>
  <c r="R129" i="124" s="1"/>
  <c r="Q82" i="124"/>
  <c r="Q129" i="124" s="1"/>
  <c r="P82" i="124"/>
  <c r="P129" i="124" s="1"/>
  <c r="O82" i="124"/>
  <c r="O129" i="124" s="1"/>
  <c r="N82" i="124"/>
  <c r="N129" i="124" s="1"/>
  <c r="M82" i="124"/>
  <c r="M129" i="124" s="1"/>
  <c r="L82" i="124"/>
  <c r="L129" i="124" s="1"/>
  <c r="K82" i="124"/>
  <c r="K129" i="124" s="1"/>
  <c r="J82" i="124"/>
  <c r="J129" i="124" s="1"/>
  <c r="I82" i="124"/>
  <c r="I129" i="124" s="1"/>
  <c r="H82" i="124"/>
  <c r="H129" i="124" s="1"/>
  <c r="G82" i="124"/>
  <c r="G129" i="124" s="1"/>
  <c r="E82" i="124"/>
  <c r="E129" i="124" s="1"/>
  <c r="C82" i="124"/>
  <c r="C129" i="124" s="1"/>
  <c r="W81" i="124"/>
  <c r="W128" i="124" s="1"/>
  <c r="V81" i="124"/>
  <c r="V128" i="124" s="1"/>
  <c r="T81" i="124"/>
  <c r="T128" i="124" s="1"/>
  <c r="R81" i="124"/>
  <c r="Q81" i="124"/>
  <c r="Q128" i="124" s="1"/>
  <c r="P81" i="124"/>
  <c r="P128" i="124" s="1"/>
  <c r="O81" i="124"/>
  <c r="O128" i="124" s="1"/>
  <c r="N81" i="124"/>
  <c r="N128" i="124" s="1"/>
  <c r="L81" i="124"/>
  <c r="L128" i="124" s="1"/>
  <c r="J81" i="124"/>
  <c r="I81" i="124"/>
  <c r="I128" i="124" s="1"/>
  <c r="H81" i="124"/>
  <c r="H128" i="124" s="1"/>
  <c r="G81" i="124"/>
  <c r="G128" i="124" s="1"/>
  <c r="F81" i="124"/>
  <c r="F128" i="124" s="1"/>
  <c r="D81" i="124"/>
  <c r="D128" i="124" s="1"/>
  <c r="V80" i="124"/>
  <c r="V127" i="124" s="1"/>
  <c r="U80" i="124"/>
  <c r="S80" i="124"/>
  <c r="S127" i="124" s="1"/>
  <c r="N80" i="124"/>
  <c r="N127" i="124" s="1"/>
  <c r="M80" i="124"/>
  <c r="K80" i="124"/>
  <c r="K127" i="124" s="1"/>
  <c r="F80" i="124"/>
  <c r="F127" i="124" s="1"/>
  <c r="E80" i="124"/>
  <c r="E127" i="124" s="1"/>
  <c r="C80" i="124"/>
  <c r="C127" i="124" s="1"/>
  <c r="H125" i="124"/>
  <c r="U124" i="124"/>
  <c r="M124" i="124"/>
  <c r="T121" i="124"/>
  <c r="S121" i="124"/>
  <c r="L121" i="124"/>
  <c r="C121" i="124"/>
  <c r="Q120" i="124"/>
  <c r="R119" i="124"/>
  <c r="N119" i="124"/>
  <c r="M119" i="124"/>
  <c r="J119" i="124"/>
  <c r="P118" i="124"/>
  <c r="K118" i="124"/>
  <c r="C118" i="124"/>
  <c r="P117" i="124"/>
  <c r="I117" i="124"/>
  <c r="T141" i="125"/>
  <c r="S141" i="125"/>
  <c r="P141" i="125"/>
  <c r="L141" i="125"/>
  <c r="H141" i="125"/>
  <c r="P140" i="125"/>
  <c r="I140" i="125"/>
  <c r="V91" i="125"/>
  <c r="V138" i="125" s="1"/>
  <c r="U91" i="125"/>
  <c r="U138" i="125" s="1"/>
  <c r="T91" i="125"/>
  <c r="T138" i="125" s="1"/>
  <c r="R91" i="125"/>
  <c r="R138" i="125" s="1"/>
  <c r="Q91" i="125"/>
  <c r="Q138" i="125" s="1"/>
  <c r="P91" i="125"/>
  <c r="P138" i="125" s="1"/>
  <c r="N91" i="125"/>
  <c r="N138" i="125" s="1"/>
  <c r="M91" i="125"/>
  <c r="M138" i="125" s="1"/>
  <c r="L91" i="125"/>
  <c r="L138" i="125" s="1"/>
  <c r="J91" i="125"/>
  <c r="J138" i="125" s="1"/>
  <c r="I91" i="125"/>
  <c r="I138" i="125" s="1"/>
  <c r="H91" i="125"/>
  <c r="H138" i="125" s="1"/>
  <c r="F91" i="125"/>
  <c r="F138" i="125" s="1"/>
  <c r="E91" i="125"/>
  <c r="E138" i="125" s="1"/>
  <c r="D91" i="125"/>
  <c r="D138" i="125" s="1"/>
  <c r="W90" i="125"/>
  <c r="W137" i="125" s="1"/>
  <c r="V90" i="125"/>
  <c r="V137" i="125" s="1"/>
  <c r="U90" i="125"/>
  <c r="U137" i="125" s="1"/>
  <c r="R90" i="125"/>
  <c r="R137" i="125" s="1"/>
  <c r="Q90" i="125"/>
  <c r="Q137" i="125" s="1"/>
  <c r="O90" i="125"/>
  <c r="O137" i="125" s="1"/>
  <c r="N90" i="125"/>
  <c r="N137" i="125" s="1"/>
  <c r="M90" i="125"/>
  <c r="M137" i="125" s="1"/>
  <c r="K90" i="125"/>
  <c r="K137" i="125" s="1"/>
  <c r="J90" i="125"/>
  <c r="J137" i="125" s="1"/>
  <c r="I90" i="125"/>
  <c r="I137" i="125" s="1"/>
  <c r="F90" i="125"/>
  <c r="F137" i="125" s="1"/>
  <c r="E90" i="125"/>
  <c r="E137" i="125" s="1"/>
  <c r="C90" i="125"/>
  <c r="C137" i="125" s="1"/>
  <c r="W89" i="125"/>
  <c r="W136" i="125" s="1"/>
  <c r="V89" i="125"/>
  <c r="V136" i="125" s="1"/>
  <c r="T89" i="125"/>
  <c r="T136" i="125" s="1"/>
  <c r="S89" i="125"/>
  <c r="S136" i="125" s="1"/>
  <c r="R89" i="125"/>
  <c r="R136" i="125" s="1"/>
  <c r="P89" i="125"/>
  <c r="P136" i="125" s="1"/>
  <c r="O89" i="125"/>
  <c r="O136" i="125" s="1"/>
  <c r="L89" i="125"/>
  <c r="L136" i="125" s="1"/>
  <c r="K89" i="125"/>
  <c r="K136" i="125" s="1"/>
  <c r="J89" i="125"/>
  <c r="J136" i="125" s="1"/>
  <c r="H89" i="125"/>
  <c r="H136" i="125" s="1"/>
  <c r="G89" i="125"/>
  <c r="G136" i="125" s="1"/>
  <c r="F89" i="125"/>
  <c r="F136" i="125" s="1"/>
  <c r="D89" i="125"/>
  <c r="D136" i="125" s="1"/>
  <c r="C89" i="125"/>
  <c r="C136" i="125" s="1"/>
  <c r="W134" i="125"/>
  <c r="S134" i="125"/>
  <c r="R134" i="125"/>
  <c r="O134" i="125"/>
  <c r="K134" i="125"/>
  <c r="G134" i="125"/>
  <c r="F134" i="125"/>
  <c r="C134" i="125"/>
  <c r="T133" i="125"/>
  <c r="P133" i="125"/>
  <c r="M133" i="125"/>
  <c r="L133" i="125"/>
  <c r="H133" i="125"/>
  <c r="D133" i="125"/>
  <c r="U132" i="125"/>
  <c r="Q132" i="125"/>
  <c r="J132" i="125"/>
  <c r="I132" i="125"/>
  <c r="E132" i="125"/>
  <c r="V83" i="125"/>
  <c r="V130" i="125" s="1"/>
  <c r="U83" i="125"/>
  <c r="U130" i="125" s="1"/>
  <c r="R83" i="125"/>
  <c r="R130" i="125" s="1"/>
  <c r="Q83" i="125"/>
  <c r="Q130" i="125" s="1"/>
  <c r="N83" i="125"/>
  <c r="N130" i="125" s="1"/>
  <c r="M83" i="125"/>
  <c r="M130" i="125" s="1"/>
  <c r="I83" i="125"/>
  <c r="I130" i="125" s="1"/>
  <c r="H83" i="125"/>
  <c r="H130" i="125" s="1"/>
  <c r="F83" i="125"/>
  <c r="F130" i="125" s="1"/>
  <c r="E83" i="125"/>
  <c r="E130" i="125" s="1"/>
  <c r="W82" i="125"/>
  <c r="W129" i="125" s="1"/>
  <c r="V82" i="125"/>
  <c r="V129" i="125" s="1"/>
  <c r="S82" i="125"/>
  <c r="S129" i="125" s="1"/>
  <c r="R82" i="125"/>
  <c r="R129" i="125" s="1"/>
  <c r="O82" i="125"/>
  <c r="O129" i="125" s="1"/>
  <c r="N82" i="125"/>
  <c r="N129" i="125" s="1"/>
  <c r="M82" i="125"/>
  <c r="M129" i="125" s="1"/>
  <c r="K82" i="125"/>
  <c r="K129" i="125" s="1"/>
  <c r="J82" i="125"/>
  <c r="J129" i="125" s="1"/>
  <c r="G82" i="125"/>
  <c r="G129" i="125" s="1"/>
  <c r="F82" i="125"/>
  <c r="F129" i="125" s="1"/>
  <c r="C82" i="125"/>
  <c r="C129" i="125" s="1"/>
  <c r="W81" i="125"/>
  <c r="W128" i="125" s="1"/>
  <c r="S81" i="125"/>
  <c r="S128" i="125" s="1"/>
  <c r="R81" i="125"/>
  <c r="R128" i="125" s="1"/>
  <c r="P81" i="125"/>
  <c r="P128" i="125" s="1"/>
  <c r="O81" i="125"/>
  <c r="O128" i="125" s="1"/>
  <c r="K81" i="125"/>
  <c r="K128" i="125" s="1"/>
  <c r="H81" i="125"/>
  <c r="H128" i="125" s="1"/>
  <c r="G81" i="125"/>
  <c r="G128" i="125" s="1"/>
  <c r="D81" i="125"/>
  <c r="D128" i="125" s="1"/>
  <c r="C81" i="125"/>
  <c r="C128" i="125" s="1"/>
  <c r="W80" i="125"/>
  <c r="U80" i="125"/>
  <c r="U127" i="125" s="1"/>
  <c r="T80" i="125"/>
  <c r="P80" i="125"/>
  <c r="M80" i="125"/>
  <c r="M127" i="125" s="1"/>
  <c r="L80" i="125"/>
  <c r="H80" i="125"/>
  <c r="G80" i="125"/>
  <c r="E80" i="125"/>
  <c r="D80" i="125"/>
  <c r="T125" i="125"/>
  <c r="P125" i="125"/>
  <c r="O125" i="125"/>
  <c r="L125" i="125"/>
  <c r="H125" i="125"/>
  <c r="D125" i="125"/>
  <c r="U124" i="125"/>
  <c r="T124" i="125"/>
  <c r="R124" i="125"/>
  <c r="Q124" i="125"/>
  <c r="M124" i="125"/>
  <c r="I124" i="125"/>
  <c r="E124" i="125"/>
  <c r="R123" i="125"/>
  <c r="J123" i="125"/>
  <c r="T121" i="125"/>
  <c r="L121" i="125"/>
  <c r="G121" i="125"/>
  <c r="D121" i="125"/>
  <c r="Q120" i="125"/>
  <c r="M120" i="125"/>
  <c r="I120" i="125"/>
  <c r="F120" i="125"/>
  <c r="Q119" i="125"/>
  <c r="N119" i="125"/>
  <c r="F119" i="125"/>
  <c r="W118" i="125"/>
  <c r="S118" i="125"/>
  <c r="K118" i="125"/>
  <c r="G118" i="125"/>
  <c r="F118" i="125"/>
  <c r="C118" i="125"/>
  <c r="P117" i="125"/>
  <c r="L117" i="125"/>
  <c r="W141" i="126"/>
  <c r="T141" i="126"/>
  <c r="P141" i="126"/>
  <c r="L141" i="126"/>
  <c r="G141" i="126"/>
  <c r="T140" i="126"/>
  <c r="L140" i="126"/>
  <c r="I140" i="126"/>
  <c r="D140" i="126"/>
  <c r="U91" i="126"/>
  <c r="U138" i="126" s="1"/>
  <c r="T91" i="126"/>
  <c r="T138" i="126" s="1"/>
  <c r="R91" i="126"/>
  <c r="R138" i="126" s="1"/>
  <c r="Q91" i="126"/>
  <c r="Q138" i="126" s="1"/>
  <c r="P91" i="126"/>
  <c r="P138" i="126" s="1"/>
  <c r="M91" i="126"/>
  <c r="M138" i="126" s="1"/>
  <c r="L91" i="126"/>
  <c r="L138" i="126" s="1"/>
  <c r="J91" i="126"/>
  <c r="J138" i="126" s="1"/>
  <c r="I91" i="126"/>
  <c r="I138" i="126" s="1"/>
  <c r="H91" i="126"/>
  <c r="H138" i="126" s="1"/>
  <c r="E91" i="126"/>
  <c r="E138" i="126" s="1"/>
  <c r="D91" i="126"/>
  <c r="D138" i="126" s="1"/>
  <c r="W90" i="126"/>
  <c r="W137" i="126" s="1"/>
  <c r="V90" i="126"/>
  <c r="V137" i="126" s="1"/>
  <c r="U90" i="126"/>
  <c r="U137" i="126" s="1"/>
  <c r="R90" i="126"/>
  <c r="R137" i="126" s="1"/>
  <c r="Q90" i="126"/>
  <c r="Q137" i="126" s="1"/>
  <c r="O90" i="126"/>
  <c r="O137" i="126" s="1"/>
  <c r="N90" i="126"/>
  <c r="N137" i="126" s="1"/>
  <c r="M90" i="126"/>
  <c r="M137" i="126" s="1"/>
  <c r="J90" i="126"/>
  <c r="J137" i="126" s="1"/>
  <c r="I90" i="126"/>
  <c r="I137" i="126" s="1"/>
  <c r="G90" i="126"/>
  <c r="G137" i="126" s="1"/>
  <c r="F90" i="126"/>
  <c r="F137" i="126" s="1"/>
  <c r="E90" i="126"/>
  <c r="E137" i="126" s="1"/>
  <c r="W89" i="126"/>
  <c r="W136" i="126" s="1"/>
  <c r="V89" i="126"/>
  <c r="V136" i="126" s="1"/>
  <c r="T89" i="126"/>
  <c r="T136" i="126" s="1"/>
  <c r="S89" i="126"/>
  <c r="S136" i="126" s="1"/>
  <c r="R89" i="126"/>
  <c r="R136" i="126" s="1"/>
  <c r="O89" i="126"/>
  <c r="O136" i="126" s="1"/>
  <c r="N89" i="126"/>
  <c r="N136" i="126" s="1"/>
  <c r="L89" i="126"/>
  <c r="L136" i="126" s="1"/>
  <c r="K89" i="126"/>
  <c r="K136" i="126" s="1"/>
  <c r="J89" i="126"/>
  <c r="J136" i="126" s="1"/>
  <c r="G89" i="126"/>
  <c r="G136" i="126" s="1"/>
  <c r="F89" i="126"/>
  <c r="F136" i="126" s="1"/>
  <c r="D89" i="126"/>
  <c r="D136" i="126" s="1"/>
  <c r="C89" i="126"/>
  <c r="C136" i="126" s="1"/>
  <c r="W134" i="126"/>
  <c r="S134" i="126"/>
  <c r="O134" i="126"/>
  <c r="K134" i="126"/>
  <c r="G134" i="126"/>
  <c r="C134" i="126"/>
  <c r="T133" i="126"/>
  <c r="P133" i="126"/>
  <c r="L133" i="126"/>
  <c r="H133" i="126"/>
  <c r="D133" i="126"/>
  <c r="U132" i="126"/>
  <c r="Q132" i="126"/>
  <c r="M132" i="126"/>
  <c r="I132" i="126"/>
  <c r="E132" i="126"/>
  <c r="U83" i="126"/>
  <c r="U130" i="126" s="1"/>
  <c r="T83" i="126"/>
  <c r="T130" i="126" s="1"/>
  <c r="R83" i="126"/>
  <c r="R130" i="126" s="1"/>
  <c r="Q83" i="126"/>
  <c r="Q130" i="126" s="1"/>
  <c r="P83" i="126"/>
  <c r="P130" i="126" s="1"/>
  <c r="M83" i="126"/>
  <c r="M130" i="126" s="1"/>
  <c r="L83" i="126"/>
  <c r="L130" i="126" s="1"/>
  <c r="J83" i="126"/>
  <c r="J130" i="126" s="1"/>
  <c r="I83" i="126"/>
  <c r="I130" i="126" s="1"/>
  <c r="H83" i="126"/>
  <c r="H130" i="126" s="1"/>
  <c r="E83" i="126"/>
  <c r="E130" i="126" s="1"/>
  <c r="D83" i="126"/>
  <c r="D130" i="126" s="1"/>
  <c r="W82" i="126"/>
  <c r="W129" i="126" s="1"/>
  <c r="V82" i="126"/>
  <c r="V129" i="126" s="1"/>
  <c r="U82" i="126"/>
  <c r="U129" i="126" s="1"/>
  <c r="R82" i="126"/>
  <c r="R129" i="126" s="1"/>
  <c r="Q82" i="126"/>
  <c r="Q129" i="126" s="1"/>
  <c r="O82" i="126"/>
  <c r="O129" i="126" s="1"/>
  <c r="N82" i="126"/>
  <c r="N129" i="126" s="1"/>
  <c r="M82" i="126"/>
  <c r="M129" i="126" s="1"/>
  <c r="J82" i="126"/>
  <c r="J129" i="126" s="1"/>
  <c r="I82" i="126"/>
  <c r="I129" i="126" s="1"/>
  <c r="G82" i="126"/>
  <c r="G129" i="126" s="1"/>
  <c r="F82" i="126"/>
  <c r="F129" i="126" s="1"/>
  <c r="E82" i="126"/>
  <c r="E129" i="126" s="1"/>
  <c r="V81" i="126"/>
  <c r="T81" i="126"/>
  <c r="T128" i="126" s="1"/>
  <c r="S81" i="126"/>
  <c r="S128" i="126" s="1"/>
  <c r="R81" i="126"/>
  <c r="R128" i="126" s="1"/>
  <c r="N81" i="126"/>
  <c r="L81" i="126"/>
  <c r="L128" i="126" s="1"/>
  <c r="K81" i="126"/>
  <c r="K128" i="126" s="1"/>
  <c r="J81" i="126"/>
  <c r="J128" i="126" s="1"/>
  <c r="F81" i="126"/>
  <c r="D81" i="126"/>
  <c r="D128" i="126" s="1"/>
  <c r="C81" i="126"/>
  <c r="C128" i="126" s="1"/>
  <c r="W80" i="126"/>
  <c r="W127" i="126" s="1"/>
  <c r="Q80" i="126"/>
  <c r="Q127" i="126" s="1"/>
  <c r="O80" i="126"/>
  <c r="O127" i="126" s="1"/>
  <c r="I80" i="126"/>
  <c r="I127" i="126" s="1"/>
  <c r="H80" i="126"/>
  <c r="G80" i="126"/>
  <c r="G127" i="126" s="1"/>
  <c r="T125" i="126"/>
  <c r="P125" i="126"/>
  <c r="H125" i="126"/>
  <c r="U124" i="126"/>
  <c r="M124" i="126"/>
  <c r="V123" i="126"/>
  <c r="R123" i="126"/>
  <c r="N123" i="126"/>
  <c r="J123" i="126"/>
  <c r="F123" i="126"/>
  <c r="T121" i="126"/>
  <c r="S121" i="126"/>
  <c r="P121" i="126"/>
  <c r="L121" i="126"/>
  <c r="K121" i="126"/>
  <c r="D121" i="126"/>
  <c r="C121" i="126"/>
  <c r="U120" i="126"/>
  <c r="Q120" i="126"/>
  <c r="P120" i="126"/>
  <c r="M120" i="126"/>
  <c r="I120" i="126"/>
  <c r="H120" i="126"/>
  <c r="E120" i="126"/>
  <c r="V119" i="126"/>
  <c r="U119" i="126"/>
  <c r="R119" i="126"/>
  <c r="N119" i="126"/>
  <c r="M119" i="126"/>
  <c r="J119" i="126"/>
  <c r="W118" i="126"/>
  <c r="S118" i="126"/>
  <c r="R118" i="126"/>
  <c r="K118" i="126"/>
  <c r="J118" i="126"/>
  <c r="G118" i="126"/>
  <c r="C118" i="126"/>
  <c r="W117" i="126"/>
  <c r="P117" i="126"/>
  <c r="O117" i="126"/>
  <c r="L117" i="126"/>
  <c r="G117" i="126"/>
  <c r="D117" i="126"/>
  <c r="T141" i="127"/>
  <c r="S141" i="127"/>
  <c r="P141" i="127"/>
  <c r="L141" i="127"/>
  <c r="K141" i="127"/>
  <c r="H141" i="127"/>
  <c r="U140" i="127"/>
  <c r="M140" i="127"/>
  <c r="I140" i="127"/>
  <c r="E140" i="127"/>
  <c r="V91" i="127"/>
  <c r="V138" i="127" s="1"/>
  <c r="U91" i="127"/>
  <c r="U138" i="127" s="1"/>
  <c r="T91" i="127"/>
  <c r="T138" i="127" s="1"/>
  <c r="R91" i="127"/>
  <c r="R138" i="127" s="1"/>
  <c r="Q91" i="127"/>
  <c r="Q138" i="127" s="1"/>
  <c r="P91" i="127"/>
  <c r="P138" i="127" s="1"/>
  <c r="N91" i="127"/>
  <c r="N138" i="127" s="1"/>
  <c r="M91" i="127"/>
  <c r="M138" i="127" s="1"/>
  <c r="L91" i="127"/>
  <c r="L138" i="127" s="1"/>
  <c r="I91" i="127"/>
  <c r="I138" i="127" s="1"/>
  <c r="H91" i="127"/>
  <c r="H138" i="127" s="1"/>
  <c r="F91" i="127"/>
  <c r="F138" i="127" s="1"/>
  <c r="E91" i="127"/>
  <c r="E138" i="127" s="1"/>
  <c r="D91" i="127"/>
  <c r="D138" i="127" s="1"/>
  <c r="W90" i="127"/>
  <c r="W137" i="127" s="1"/>
  <c r="V90" i="127"/>
  <c r="V137" i="127" s="1"/>
  <c r="U90" i="127"/>
  <c r="U137" i="127" s="1"/>
  <c r="S90" i="127"/>
  <c r="S137" i="127" s="1"/>
  <c r="R90" i="127"/>
  <c r="R137" i="127" s="1"/>
  <c r="O90" i="127"/>
  <c r="O137" i="127" s="1"/>
  <c r="N90" i="127"/>
  <c r="N137" i="127" s="1"/>
  <c r="M90" i="127"/>
  <c r="M137" i="127" s="1"/>
  <c r="K90" i="127"/>
  <c r="K137" i="127" s="1"/>
  <c r="J90" i="127"/>
  <c r="J137" i="127" s="1"/>
  <c r="I90" i="127"/>
  <c r="I137" i="127" s="1"/>
  <c r="F90" i="127"/>
  <c r="F137" i="127" s="1"/>
  <c r="E90" i="127"/>
  <c r="E137" i="127" s="1"/>
  <c r="C90" i="127"/>
  <c r="C137" i="127" s="1"/>
  <c r="W89" i="127"/>
  <c r="W136" i="127" s="1"/>
  <c r="V89" i="127"/>
  <c r="V136" i="127" s="1"/>
  <c r="T89" i="127"/>
  <c r="T136" i="127" s="1"/>
  <c r="S89" i="127"/>
  <c r="S136" i="127" s="1"/>
  <c r="R89" i="127"/>
  <c r="R136" i="127" s="1"/>
  <c r="P89" i="127"/>
  <c r="P136" i="127" s="1"/>
  <c r="O89" i="127"/>
  <c r="O136" i="127" s="1"/>
  <c r="L89" i="127"/>
  <c r="L136" i="127" s="1"/>
  <c r="K89" i="127"/>
  <c r="K136" i="127" s="1"/>
  <c r="J89" i="127"/>
  <c r="J136" i="127" s="1"/>
  <c r="H89" i="127"/>
  <c r="H136" i="127" s="1"/>
  <c r="G89" i="127"/>
  <c r="G136" i="127" s="1"/>
  <c r="F89" i="127"/>
  <c r="F136" i="127" s="1"/>
  <c r="D89" i="127"/>
  <c r="D136" i="127" s="1"/>
  <c r="C89" i="127"/>
  <c r="C136" i="127" s="1"/>
  <c r="W134" i="127"/>
  <c r="S134" i="127"/>
  <c r="P134" i="127"/>
  <c r="O134" i="127"/>
  <c r="K134" i="127"/>
  <c r="G134" i="127"/>
  <c r="F134" i="127"/>
  <c r="C134" i="127"/>
  <c r="T133" i="127"/>
  <c r="P133" i="127"/>
  <c r="M133" i="127"/>
  <c r="L133" i="127"/>
  <c r="H133" i="127"/>
  <c r="D133" i="127"/>
  <c r="U132" i="127"/>
  <c r="Q132" i="127"/>
  <c r="M132" i="127"/>
  <c r="I132" i="127"/>
  <c r="H132" i="127"/>
  <c r="E132" i="127"/>
  <c r="V83" i="127"/>
  <c r="V130" i="127" s="1"/>
  <c r="U83" i="127"/>
  <c r="U130" i="127" s="1"/>
  <c r="R83" i="127"/>
  <c r="R130" i="127" s="1"/>
  <c r="Q83" i="127"/>
  <c r="Q130" i="127" s="1"/>
  <c r="N83" i="127"/>
  <c r="N130" i="127" s="1"/>
  <c r="M83" i="127"/>
  <c r="M130" i="127" s="1"/>
  <c r="I83" i="127"/>
  <c r="I130" i="127" s="1"/>
  <c r="F83" i="127"/>
  <c r="F130" i="127" s="1"/>
  <c r="E83" i="127"/>
  <c r="E130" i="127" s="1"/>
  <c r="D83" i="127"/>
  <c r="D130" i="127" s="1"/>
  <c r="W82" i="127"/>
  <c r="W129" i="127" s="1"/>
  <c r="V82" i="127"/>
  <c r="V129" i="127" s="1"/>
  <c r="S82" i="127"/>
  <c r="S129" i="127" s="1"/>
  <c r="R82" i="127"/>
  <c r="R129" i="127" s="1"/>
  <c r="O82" i="127"/>
  <c r="O129" i="127" s="1"/>
  <c r="N82" i="127"/>
  <c r="N129" i="127" s="1"/>
  <c r="M82" i="127"/>
  <c r="M129" i="127" s="1"/>
  <c r="K82" i="127"/>
  <c r="K129" i="127" s="1"/>
  <c r="J82" i="127"/>
  <c r="J129" i="127" s="1"/>
  <c r="G82" i="127"/>
  <c r="G129" i="127" s="1"/>
  <c r="F82" i="127"/>
  <c r="F129" i="127" s="1"/>
  <c r="C82" i="127"/>
  <c r="C129" i="127" s="1"/>
  <c r="W81" i="127"/>
  <c r="W128" i="127" s="1"/>
  <c r="T81" i="127"/>
  <c r="S81" i="127"/>
  <c r="S128" i="127" s="1"/>
  <c r="O81" i="127"/>
  <c r="O128" i="127" s="1"/>
  <c r="N81" i="127"/>
  <c r="N128" i="127" s="1"/>
  <c r="L81" i="127"/>
  <c r="L128" i="127" s="1"/>
  <c r="K81" i="127"/>
  <c r="K128" i="127" s="1"/>
  <c r="G81" i="127"/>
  <c r="G128" i="127" s="1"/>
  <c r="D81" i="127"/>
  <c r="D128" i="127" s="1"/>
  <c r="C81" i="127"/>
  <c r="C128" i="127" s="1"/>
  <c r="T80" i="127"/>
  <c r="T127" i="127" s="1"/>
  <c r="Q80" i="127"/>
  <c r="Q127" i="127" s="1"/>
  <c r="P80" i="127"/>
  <c r="P127" i="127" s="1"/>
  <c r="L80" i="127"/>
  <c r="H80" i="127"/>
  <c r="H127" i="127" s="1"/>
  <c r="D80" i="127"/>
  <c r="D127" i="127" s="1"/>
  <c r="C80" i="127"/>
  <c r="T125" i="127"/>
  <c r="L125" i="127"/>
  <c r="D125" i="127"/>
  <c r="Q124" i="127"/>
  <c r="I124" i="127"/>
  <c r="V123" i="127"/>
  <c r="N123" i="127"/>
  <c r="F123" i="127"/>
  <c r="P121" i="127"/>
  <c r="M121" i="127"/>
  <c r="L121" i="127"/>
  <c r="I121" i="127"/>
  <c r="D121" i="127"/>
  <c r="V120" i="127"/>
  <c r="U120" i="127"/>
  <c r="Q120" i="127"/>
  <c r="N120" i="127"/>
  <c r="M120" i="127"/>
  <c r="I120" i="127"/>
  <c r="F120" i="127"/>
  <c r="E120" i="127"/>
  <c r="W119" i="127"/>
  <c r="S119" i="127"/>
  <c r="R119" i="127"/>
  <c r="N119" i="127"/>
  <c r="J119" i="127"/>
  <c r="G119" i="127"/>
  <c r="W118" i="127"/>
  <c r="S118" i="127"/>
  <c r="P118" i="127"/>
  <c r="K118" i="127"/>
  <c r="H118" i="127"/>
  <c r="G118" i="127"/>
  <c r="C118" i="127"/>
  <c r="U117" i="127"/>
  <c r="T117" i="127"/>
  <c r="P117" i="127"/>
  <c r="M117" i="127"/>
  <c r="L117" i="127"/>
  <c r="E117" i="127"/>
  <c r="D117" i="127"/>
  <c r="P141" i="128"/>
  <c r="H141" i="128"/>
  <c r="U140" i="128"/>
  <c r="P140" i="128"/>
  <c r="M140" i="128"/>
  <c r="E140" i="128"/>
  <c r="D140" i="128"/>
  <c r="V91" i="128"/>
  <c r="V138" i="128" s="1"/>
  <c r="U91" i="128"/>
  <c r="U138" i="128" s="1"/>
  <c r="T91" i="128"/>
  <c r="T138" i="128" s="1"/>
  <c r="R91" i="128"/>
  <c r="R138" i="128" s="1"/>
  <c r="Q91" i="128"/>
  <c r="Q138" i="128" s="1"/>
  <c r="P91" i="128"/>
  <c r="P138" i="128" s="1"/>
  <c r="M91" i="128"/>
  <c r="M138" i="128" s="1"/>
  <c r="L91" i="128"/>
  <c r="L138" i="128" s="1"/>
  <c r="K91" i="128"/>
  <c r="K138" i="128" s="1"/>
  <c r="J91" i="128"/>
  <c r="J138" i="128" s="1"/>
  <c r="I91" i="128"/>
  <c r="I138" i="128" s="1"/>
  <c r="H91" i="128"/>
  <c r="H138" i="128" s="1"/>
  <c r="F91" i="128"/>
  <c r="F138" i="128" s="1"/>
  <c r="E91" i="128"/>
  <c r="E138" i="128" s="1"/>
  <c r="W90" i="128"/>
  <c r="W137" i="128" s="1"/>
  <c r="V90" i="128"/>
  <c r="V137" i="128" s="1"/>
  <c r="U90" i="128"/>
  <c r="U137" i="128" s="1"/>
  <c r="S90" i="128"/>
  <c r="S137" i="128" s="1"/>
  <c r="R90" i="128"/>
  <c r="R137" i="128" s="1"/>
  <c r="O90" i="128"/>
  <c r="O137" i="128" s="1"/>
  <c r="N90" i="128"/>
  <c r="N137" i="128" s="1"/>
  <c r="M90" i="128"/>
  <c r="M137" i="128" s="1"/>
  <c r="K90" i="128"/>
  <c r="K137" i="128" s="1"/>
  <c r="J90" i="128"/>
  <c r="J137" i="128" s="1"/>
  <c r="G90" i="128"/>
  <c r="G137" i="128" s="1"/>
  <c r="F90" i="128"/>
  <c r="F137" i="128" s="1"/>
  <c r="E90" i="128"/>
  <c r="E137" i="128" s="1"/>
  <c r="C90" i="128"/>
  <c r="C137" i="128" s="1"/>
  <c r="W89" i="128"/>
  <c r="W136" i="128" s="1"/>
  <c r="T89" i="128"/>
  <c r="T136" i="128" s="1"/>
  <c r="S89" i="128"/>
  <c r="S136" i="128" s="1"/>
  <c r="R89" i="128"/>
  <c r="R136" i="128" s="1"/>
  <c r="P89" i="128"/>
  <c r="P136" i="128" s="1"/>
  <c r="O89" i="128"/>
  <c r="O136" i="128" s="1"/>
  <c r="L89" i="128"/>
  <c r="L136" i="128" s="1"/>
  <c r="K89" i="128"/>
  <c r="K136" i="128" s="1"/>
  <c r="J89" i="128"/>
  <c r="J136" i="128" s="1"/>
  <c r="H89" i="128"/>
  <c r="H136" i="128" s="1"/>
  <c r="G89" i="128"/>
  <c r="G136" i="128" s="1"/>
  <c r="D89" i="128"/>
  <c r="D136" i="128" s="1"/>
  <c r="C89" i="128"/>
  <c r="C136" i="128" s="1"/>
  <c r="W134" i="128"/>
  <c r="S134" i="128"/>
  <c r="O134" i="128"/>
  <c r="K134" i="128"/>
  <c r="G134" i="128"/>
  <c r="C134" i="128"/>
  <c r="T133" i="128"/>
  <c r="L133" i="128"/>
  <c r="D133" i="128"/>
  <c r="Q132" i="128"/>
  <c r="I132" i="128"/>
  <c r="V83" i="128"/>
  <c r="V130" i="128" s="1"/>
  <c r="U83" i="128"/>
  <c r="U130" i="128" s="1"/>
  <c r="R83" i="128"/>
  <c r="R130" i="128" s="1"/>
  <c r="Q83" i="128"/>
  <c r="Q130" i="128" s="1"/>
  <c r="P83" i="128"/>
  <c r="P130" i="128" s="1"/>
  <c r="N83" i="128"/>
  <c r="N130" i="128" s="1"/>
  <c r="M83" i="128"/>
  <c r="M130" i="128" s="1"/>
  <c r="J83" i="128"/>
  <c r="J130" i="128" s="1"/>
  <c r="I83" i="128"/>
  <c r="I130" i="128" s="1"/>
  <c r="H83" i="128"/>
  <c r="H130" i="128" s="1"/>
  <c r="F83" i="128"/>
  <c r="F130" i="128" s="1"/>
  <c r="E83" i="128"/>
  <c r="E130" i="128" s="1"/>
  <c r="W82" i="128"/>
  <c r="W129" i="128" s="1"/>
  <c r="V82" i="128"/>
  <c r="V129" i="128" s="1"/>
  <c r="U82" i="128"/>
  <c r="U129" i="128" s="1"/>
  <c r="S82" i="128"/>
  <c r="S129" i="128" s="1"/>
  <c r="R82" i="128"/>
  <c r="R129" i="128" s="1"/>
  <c r="O82" i="128"/>
  <c r="O129" i="128" s="1"/>
  <c r="N82" i="128"/>
  <c r="N129" i="128" s="1"/>
  <c r="M82" i="128"/>
  <c r="M129" i="128" s="1"/>
  <c r="K82" i="128"/>
  <c r="K129" i="128" s="1"/>
  <c r="J82" i="128"/>
  <c r="J129" i="128" s="1"/>
  <c r="G82" i="128"/>
  <c r="G129" i="128" s="1"/>
  <c r="F82" i="128"/>
  <c r="F129" i="128" s="1"/>
  <c r="E82" i="128"/>
  <c r="E129" i="128" s="1"/>
  <c r="C82" i="128"/>
  <c r="C129" i="128" s="1"/>
  <c r="T81" i="128"/>
  <c r="T128" i="128" s="1"/>
  <c r="S81" i="128"/>
  <c r="S128" i="128" s="1"/>
  <c r="R81" i="128"/>
  <c r="R128" i="128" s="1"/>
  <c r="P81" i="128"/>
  <c r="P128" i="128" s="1"/>
  <c r="L81" i="128"/>
  <c r="L128" i="128" s="1"/>
  <c r="K81" i="128"/>
  <c r="K128" i="128" s="1"/>
  <c r="J81" i="128"/>
  <c r="J128" i="128" s="1"/>
  <c r="H81" i="128"/>
  <c r="H128" i="128" s="1"/>
  <c r="D81" i="128"/>
  <c r="D128" i="128" s="1"/>
  <c r="C81" i="128"/>
  <c r="C128" i="128" s="1"/>
  <c r="W80" i="128"/>
  <c r="W127" i="128" s="1"/>
  <c r="U80" i="128"/>
  <c r="Q80" i="128"/>
  <c r="P80" i="128"/>
  <c r="P127" i="128" s="1"/>
  <c r="O80" i="128"/>
  <c r="O127" i="128" s="1"/>
  <c r="M80" i="128"/>
  <c r="I80" i="128"/>
  <c r="H80" i="128"/>
  <c r="H127" i="128" s="1"/>
  <c r="G80" i="128"/>
  <c r="G127" i="128" s="1"/>
  <c r="E80" i="128"/>
  <c r="T125" i="128"/>
  <c r="P125" i="128"/>
  <c r="L125" i="128"/>
  <c r="H125" i="128"/>
  <c r="D125" i="128"/>
  <c r="P121" i="128"/>
  <c r="I121" i="128"/>
  <c r="V120" i="128"/>
  <c r="U120" i="128"/>
  <c r="N120" i="128"/>
  <c r="M120" i="128"/>
  <c r="F120" i="128"/>
  <c r="E120" i="128"/>
  <c r="S119" i="128"/>
  <c r="R119" i="128"/>
  <c r="J119" i="128"/>
  <c r="P118" i="128"/>
  <c r="H118" i="128"/>
  <c r="U117" i="128"/>
  <c r="T117" i="128"/>
  <c r="M117" i="128"/>
  <c r="L117" i="128"/>
  <c r="E117" i="128"/>
  <c r="D117" i="128"/>
  <c r="T141" i="129"/>
  <c r="P141" i="129"/>
  <c r="L141" i="129"/>
  <c r="H141" i="129"/>
  <c r="D141" i="129"/>
  <c r="U140" i="129"/>
  <c r="M140" i="129"/>
  <c r="I140" i="129"/>
  <c r="E140" i="129"/>
  <c r="V91" i="129"/>
  <c r="V138" i="129" s="1"/>
  <c r="U91" i="129"/>
  <c r="U138" i="129" s="1"/>
  <c r="T91" i="129"/>
  <c r="T138" i="129" s="1"/>
  <c r="R91" i="129"/>
  <c r="R138" i="129" s="1"/>
  <c r="Q91" i="129"/>
  <c r="Q138" i="129" s="1"/>
  <c r="N91" i="129"/>
  <c r="N138" i="129" s="1"/>
  <c r="M91" i="129"/>
  <c r="M138" i="129" s="1"/>
  <c r="L91" i="129"/>
  <c r="L138" i="129" s="1"/>
  <c r="J91" i="129"/>
  <c r="J138" i="129" s="1"/>
  <c r="I91" i="129"/>
  <c r="I138" i="129" s="1"/>
  <c r="F91" i="129"/>
  <c r="F138" i="129" s="1"/>
  <c r="E91" i="129"/>
  <c r="E138" i="129" s="1"/>
  <c r="D91" i="129"/>
  <c r="D138" i="129" s="1"/>
  <c r="W90" i="129"/>
  <c r="W137" i="129" s="1"/>
  <c r="V90" i="129"/>
  <c r="V137" i="129" s="1"/>
  <c r="S90" i="129"/>
  <c r="S137" i="129" s="1"/>
  <c r="R90" i="129"/>
  <c r="R137" i="129" s="1"/>
  <c r="Q90" i="129"/>
  <c r="Q137" i="129" s="1"/>
  <c r="O90" i="129"/>
  <c r="O137" i="129" s="1"/>
  <c r="N90" i="129"/>
  <c r="N137" i="129" s="1"/>
  <c r="K90" i="129"/>
  <c r="K137" i="129" s="1"/>
  <c r="J90" i="129"/>
  <c r="J137" i="129" s="1"/>
  <c r="I90" i="129"/>
  <c r="I137" i="129" s="1"/>
  <c r="G90" i="129"/>
  <c r="G137" i="129" s="1"/>
  <c r="F90" i="129"/>
  <c r="F137" i="129" s="1"/>
  <c r="C90" i="129"/>
  <c r="C137" i="129" s="1"/>
  <c r="W89" i="129"/>
  <c r="W136" i="129" s="1"/>
  <c r="V89" i="129"/>
  <c r="V136" i="129" s="1"/>
  <c r="T89" i="129"/>
  <c r="T136" i="129" s="1"/>
  <c r="S89" i="129"/>
  <c r="S136" i="129" s="1"/>
  <c r="P89" i="129"/>
  <c r="P136" i="129" s="1"/>
  <c r="O89" i="129"/>
  <c r="O136" i="129" s="1"/>
  <c r="N89" i="129"/>
  <c r="N136" i="129" s="1"/>
  <c r="L89" i="129"/>
  <c r="L136" i="129" s="1"/>
  <c r="K89" i="129"/>
  <c r="K136" i="129" s="1"/>
  <c r="H89" i="129"/>
  <c r="H136" i="129" s="1"/>
  <c r="G89" i="129"/>
  <c r="G136" i="129" s="1"/>
  <c r="F89" i="129"/>
  <c r="F136" i="129" s="1"/>
  <c r="D89" i="129"/>
  <c r="D136" i="129" s="1"/>
  <c r="C89" i="129"/>
  <c r="C136" i="129" s="1"/>
  <c r="W134" i="129"/>
  <c r="T134" i="129"/>
  <c r="S134" i="129"/>
  <c r="O134" i="129"/>
  <c r="L134" i="129"/>
  <c r="K134" i="129"/>
  <c r="G134" i="129"/>
  <c r="C134" i="129"/>
  <c r="T133" i="129"/>
  <c r="P133" i="129"/>
  <c r="L133" i="129"/>
  <c r="H133" i="129"/>
  <c r="D133" i="129"/>
  <c r="U132" i="129"/>
  <c r="Q132" i="129"/>
  <c r="M132" i="129"/>
  <c r="I132" i="129"/>
  <c r="E132" i="129"/>
  <c r="V83" i="129"/>
  <c r="V130" i="129" s="1"/>
  <c r="U83" i="129"/>
  <c r="U130" i="129" s="1"/>
  <c r="T83" i="129"/>
  <c r="T130" i="129" s="1"/>
  <c r="R83" i="129"/>
  <c r="R130" i="129" s="1"/>
  <c r="Q83" i="129"/>
  <c r="Q130" i="129" s="1"/>
  <c r="N83" i="129"/>
  <c r="N130" i="129" s="1"/>
  <c r="M83" i="129"/>
  <c r="M130" i="129" s="1"/>
  <c r="L83" i="129"/>
  <c r="L130" i="129" s="1"/>
  <c r="J83" i="129"/>
  <c r="J130" i="129" s="1"/>
  <c r="I83" i="129"/>
  <c r="I130" i="129" s="1"/>
  <c r="F83" i="129"/>
  <c r="F130" i="129" s="1"/>
  <c r="E83" i="129"/>
  <c r="E130" i="129" s="1"/>
  <c r="D83" i="129"/>
  <c r="D130" i="129" s="1"/>
  <c r="W82" i="129"/>
  <c r="W129" i="129" s="1"/>
  <c r="V82" i="129"/>
  <c r="V129" i="129" s="1"/>
  <c r="S82" i="129"/>
  <c r="S129" i="129" s="1"/>
  <c r="R82" i="129"/>
  <c r="R129" i="129" s="1"/>
  <c r="Q82" i="129"/>
  <c r="Q129" i="129" s="1"/>
  <c r="O82" i="129"/>
  <c r="O129" i="129" s="1"/>
  <c r="N82" i="129"/>
  <c r="N129" i="129" s="1"/>
  <c r="K82" i="129"/>
  <c r="K129" i="129" s="1"/>
  <c r="J82" i="129"/>
  <c r="J129" i="129" s="1"/>
  <c r="I82" i="129"/>
  <c r="I129" i="129" s="1"/>
  <c r="G82" i="129"/>
  <c r="G129" i="129" s="1"/>
  <c r="F82" i="129"/>
  <c r="F129" i="129" s="1"/>
  <c r="C82" i="129"/>
  <c r="C129" i="129" s="1"/>
  <c r="W81" i="129"/>
  <c r="W128" i="129" s="1"/>
  <c r="T81" i="129"/>
  <c r="T128" i="129" s="1"/>
  <c r="S81" i="129"/>
  <c r="S128" i="129" s="1"/>
  <c r="O81" i="129"/>
  <c r="O128" i="129" s="1"/>
  <c r="L81" i="129"/>
  <c r="L128" i="129" s="1"/>
  <c r="K81" i="129"/>
  <c r="K128" i="129" s="1"/>
  <c r="G81" i="129"/>
  <c r="G128" i="129" s="1"/>
  <c r="D81" i="129"/>
  <c r="D128" i="129" s="1"/>
  <c r="C81" i="129"/>
  <c r="C128" i="129" s="1"/>
  <c r="T80" i="129"/>
  <c r="Q80" i="129"/>
  <c r="P80" i="129"/>
  <c r="L80" i="129"/>
  <c r="I80" i="129"/>
  <c r="H80" i="129"/>
  <c r="D80" i="129"/>
  <c r="T125" i="129"/>
  <c r="Q125" i="129"/>
  <c r="P125" i="129"/>
  <c r="I125" i="129"/>
  <c r="H125" i="129"/>
  <c r="D125" i="129"/>
  <c r="U124" i="129"/>
  <c r="Q124" i="129"/>
  <c r="M124" i="129"/>
  <c r="I124" i="129"/>
  <c r="E124" i="129"/>
  <c r="V123" i="129"/>
  <c r="R123" i="129"/>
  <c r="N123" i="129"/>
  <c r="J123" i="129"/>
  <c r="F123" i="129"/>
  <c r="U121" i="129"/>
  <c r="P121" i="129"/>
  <c r="M121" i="129"/>
  <c r="L121" i="129"/>
  <c r="E121" i="129"/>
  <c r="D121" i="129"/>
  <c r="U120" i="129"/>
  <c r="Q120" i="129"/>
  <c r="M120" i="129"/>
  <c r="I120" i="129"/>
  <c r="E120" i="129"/>
  <c r="W119" i="129"/>
  <c r="R119" i="129"/>
  <c r="O119" i="129"/>
  <c r="N119" i="129"/>
  <c r="J119" i="129"/>
  <c r="G119" i="129"/>
  <c r="F119" i="129"/>
  <c r="W118" i="129"/>
  <c r="S118" i="129"/>
  <c r="O118" i="129"/>
  <c r="K118" i="129"/>
  <c r="G118" i="129"/>
  <c r="C118" i="129"/>
  <c r="P117" i="129"/>
  <c r="L117" i="129"/>
  <c r="D117" i="129"/>
  <c r="U141" i="130"/>
  <c r="M141" i="130"/>
  <c r="H141" i="130"/>
  <c r="E141" i="130"/>
  <c r="U140" i="130"/>
  <c r="M140" i="130"/>
  <c r="J140" i="130"/>
  <c r="E140" i="130"/>
  <c r="V91" i="130"/>
  <c r="V138" i="130" s="1"/>
  <c r="U91" i="130"/>
  <c r="U138" i="130" s="1"/>
  <c r="R91" i="130"/>
  <c r="R138" i="130" s="1"/>
  <c r="Q91" i="130"/>
  <c r="Q138" i="130" s="1"/>
  <c r="P91" i="130"/>
  <c r="P138" i="130" s="1"/>
  <c r="N91" i="130"/>
  <c r="N138" i="130" s="1"/>
  <c r="M91" i="130"/>
  <c r="M138" i="130" s="1"/>
  <c r="J91" i="130"/>
  <c r="J138" i="130" s="1"/>
  <c r="I91" i="130"/>
  <c r="I138" i="130" s="1"/>
  <c r="H91" i="130"/>
  <c r="H138" i="130" s="1"/>
  <c r="F91" i="130"/>
  <c r="F138" i="130" s="1"/>
  <c r="E91" i="130"/>
  <c r="E138" i="130" s="1"/>
  <c r="W90" i="130"/>
  <c r="W137" i="130" s="1"/>
  <c r="V90" i="130"/>
  <c r="V137" i="130" s="1"/>
  <c r="U90" i="130"/>
  <c r="U137" i="130" s="1"/>
  <c r="S90" i="130"/>
  <c r="S137" i="130" s="1"/>
  <c r="R90" i="130"/>
  <c r="R137" i="130" s="1"/>
  <c r="O90" i="130"/>
  <c r="O137" i="130" s="1"/>
  <c r="N90" i="130"/>
  <c r="N137" i="130" s="1"/>
  <c r="M90" i="130"/>
  <c r="M137" i="130" s="1"/>
  <c r="K90" i="130"/>
  <c r="K137" i="130" s="1"/>
  <c r="J90" i="130"/>
  <c r="J137" i="130" s="1"/>
  <c r="G90" i="130"/>
  <c r="G137" i="130" s="1"/>
  <c r="F90" i="130"/>
  <c r="F137" i="130" s="1"/>
  <c r="E90" i="130"/>
  <c r="E137" i="130" s="1"/>
  <c r="C90" i="130"/>
  <c r="C137" i="130" s="1"/>
  <c r="W89" i="130"/>
  <c r="W136" i="130" s="1"/>
  <c r="T89" i="130"/>
  <c r="T136" i="130" s="1"/>
  <c r="S89" i="130"/>
  <c r="S136" i="130" s="1"/>
  <c r="R89" i="130"/>
  <c r="R136" i="130" s="1"/>
  <c r="P89" i="130"/>
  <c r="P136" i="130" s="1"/>
  <c r="O89" i="130"/>
  <c r="O136" i="130" s="1"/>
  <c r="L89" i="130"/>
  <c r="L136" i="130" s="1"/>
  <c r="K89" i="130"/>
  <c r="K136" i="130" s="1"/>
  <c r="J89" i="130"/>
  <c r="J136" i="130" s="1"/>
  <c r="H89" i="130"/>
  <c r="H136" i="130" s="1"/>
  <c r="G89" i="130"/>
  <c r="G136" i="130" s="1"/>
  <c r="D89" i="130"/>
  <c r="D136" i="130" s="1"/>
  <c r="C89" i="130"/>
  <c r="C136" i="130" s="1"/>
  <c r="S134" i="130"/>
  <c r="K134" i="130"/>
  <c r="C134" i="130"/>
  <c r="P133" i="130"/>
  <c r="H133" i="130"/>
  <c r="U132" i="130"/>
  <c r="M132" i="130"/>
  <c r="E132" i="130"/>
  <c r="V83" i="130"/>
  <c r="V130" i="130" s="1"/>
  <c r="U83" i="130"/>
  <c r="U130" i="130" s="1"/>
  <c r="R83" i="130"/>
  <c r="R130" i="130" s="1"/>
  <c r="Q83" i="130"/>
  <c r="Q130" i="130" s="1"/>
  <c r="P83" i="130"/>
  <c r="P130" i="130" s="1"/>
  <c r="N83" i="130"/>
  <c r="N130" i="130" s="1"/>
  <c r="M83" i="130"/>
  <c r="M130" i="130" s="1"/>
  <c r="J83" i="130"/>
  <c r="J130" i="130" s="1"/>
  <c r="I83" i="130"/>
  <c r="I130" i="130" s="1"/>
  <c r="H83" i="130"/>
  <c r="H130" i="130" s="1"/>
  <c r="F83" i="130"/>
  <c r="F130" i="130" s="1"/>
  <c r="E83" i="130"/>
  <c r="E130" i="130" s="1"/>
  <c r="W82" i="130"/>
  <c r="W129" i="130" s="1"/>
  <c r="V82" i="130"/>
  <c r="V129" i="130" s="1"/>
  <c r="U82" i="130"/>
  <c r="U129" i="130" s="1"/>
  <c r="S82" i="130"/>
  <c r="S129" i="130" s="1"/>
  <c r="R82" i="130"/>
  <c r="R129" i="130" s="1"/>
  <c r="O82" i="130"/>
  <c r="O129" i="130" s="1"/>
  <c r="N82" i="130"/>
  <c r="N129" i="130" s="1"/>
  <c r="M82" i="130"/>
  <c r="M129" i="130" s="1"/>
  <c r="K82" i="130"/>
  <c r="K129" i="130" s="1"/>
  <c r="J82" i="130"/>
  <c r="J129" i="130" s="1"/>
  <c r="G82" i="130"/>
  <c r="G129" i="130" s="1"/>
  <c r="F82" i="130"/>
  <c r="F129" i="130" s="1"/>
  <c r="E82" i="130"/>
  <c r="E129" i="130" s="1"/>
  <c r="C82" i="130"/>
  <c r="C129" i="130" s="1"/>
  <c r="T81" i="130"/>
  <c r="T128" i="130" s="1"/>
  <c r="S81" i="130"/>
  <c r="S128" i="130" s="1"/>
  <c r="R81" i="130"/>
  <c r="R128" i="130" s="1"/>
  <c r="P81" i="130"/>
  <c r="P128" i="130" s="1"/>
  <c r="L81" i="130"/>
  <c r="L128" i="130" s="1"/>
  <c r="K81" i="130"/>
  <c r="K128" i="130" s="1"/>
  <c r="J81" i="130"/>
  <c r="J128" i="130" s="1"/>
  <c r="H81" i="130"/>
  <c r="H128" i="130" s="1"/>
  <c r="D81" i="130"/>
  <c r="D128" i="130" s="1"/>
  <c r="W80" i="130"/>
  <c r="W127" i="130" s="1"/>
  <c r="U80" i="130"/>
  <c r="Q80" i="130"/>
  <c r="Q127" i="130" s="1"/>
  <c r="O80" i="130"/>
  <c r="O127" i="130" s="1"/>
  <c r="M80" i="130"/>
  <c r="I80" i="130"/>
  <c r="I127" i="130" s="1"/>
  <c r="G80" i="130"/>
  <c r="G127" i="130" s="1"/>
  <c r="E80" i="130"/>
  <c r="U125" i="130"/>
  <c r="T125" i="130"/>
  <c r="P125" i="130"/>
  <c r="M125" i="130"/>
  <c r="L125" i="130"/>
  <c r="H125" i="130"/>
  <c r="E125" i="130"/>
  <c r="D125" i="130"/>
  <c r="R124" i="130"/>
  <c r="Q124" i="130"/>
  <c r="J124" i="130"/>
  <c r="W123" i="130"/>
  <c r="V123" i="130"/>
  <c r="R123" i="130"/>
  <c r="N123" i="130"/>
  <c r="J123" i="130"/>
  <c r="G123" i="130"/>
  <c r="F123" i="130"/>
  <c r="T121" i="130"/>
  <c r="P121" i="130"/>
  <c r="L121" i="130"/>
  <c r="I121" i="130"/>
  <c r="D121" i="130"/>
  <c r="V120" i="130"/>
  <c r="U120" i="130"/>
  <c r="Q120" i="130"/>
  <c r="N120" i="130"/>
  <c r="M120" i="130"/>
  <c r="I120" i="130"/>
  <c r="F120" i="130"/>
  <c r="E120" i="130"/>
  <c r="V119" i="130"/>
  <c r="S119" i="130"/>
  <c r="R119" i="130"/>
  <c r="N119" i="130"/>
  <c r="W118" i="130"/>
  <c r="S118" i="130"/>
  <c r="P118" i="130"/>
  <c r="K118" i="130"/>
  <c r="H118" i="130"/>
  <c r="U117" i="130"/>
  <c r="T117" i="130"/>
  <c r="P117" i="130"/>
  <c r="M117" i="130"/>
  <c r="L117" i="130"/>
  <c r="E117" i="130"/>
  <c r="D117" i="130"/>
  <c r="I141" i="131"/>
  <c r="U140" i="131"/>
  <c r="L140" i="131"/>
  <c r="E140" i="131"/>
  <c r="D140" i="131"/>
  <c r="W91" i="131"/>
  <c r="W138" i="131" s="1"/>
  <c r="U91" i="131"/>
  <c r="U138" i="131" s="1"/>
  <c r="T91" i="131"/>
  <c r="T138" i="131" s="1"/>
  <c r="S91" i="131"/>
  <c r="S138" i="131" s="1"/>
  <c r="R91" i="131"/>
  <c r="R138" i="131" s="1"/>
  <c r="Q91" i="131"/>
  <c r="Q138" i="131" s="1"/>
  <c r="P91" i="131"/>
  <c r="P138" i="131" s="1"/>
  <c r="O91" i="131"/>
  <c r="O138" i="131" s="1"/>
  <c r="M91" i="131"/>
  <c r="M138" i="131" s="1"/>
  <c r="K91" i="131"/>
  <c r="K138" i="131" s="1"/>
  <c r="J91" i="131"/>
  <c r="J138" i="131" s="1"/>
  <c r="I91" i="131"/>
  <c r="I138" i="131" s="1"/>
  <c r="G91" i="131"/>
  <c r="G138" i="131" s="1"/>
  <c r="E91" i="131"/>
  <c r="E138" i="131" s="1"/>
  <c r="D91" i="131"/>
  <c r="D138" i="131" s="1"/>
  <c r="C91" i="131"/>
  <c r="C138" i="131" s="1"/>
  <c r="W90" i="131"/>
  <c r="W137" i="131" s="1"/>
  <c r="V90" i="131"/>
  <c r="V137" i="131" s="1"/>
  <c r="U90" i="131"/>
  <c r="U137" i="131" s="1"/>
  <c r="S90" i="131"/>
  <c r="S137" i="131" s="1"/>
  <c r="R90" i="131"/>
  <c r="R137" i="131" s="1"/>
  <c r="P90" i="131"/>
  <c r="P137" i="131" s="1"/>
  <c r="O90" i="131"/>
  <c r="O137" i="131" s="1"/>
  <c r="N90" i="131"/>
  <c r="N137" i="131" s="1"/>
  <c r="M90" i="131"/>
  <c r="M137" i="131" s="1"/>
  <c r="L90" i="131"/>
  <c r="L137" i="131" s="1"/>
  <c r="J90" i="131"/>
  <c r="J137" i="131" s="1"/>
  <c r="I90" i="131"/>
  <c r="I137" i="131" s="1"/>
  <c r="G90" i="131"/>
  <c r="G137" i="131" s="1"/>
  <c r="F90" i="131"/>
  <c r="F137" i="131" s="1"/>
  <c r="E90" i="131"/>
  <c r="E137" i="131" s="1"/>
  <c r="W89" i="131"/>
  <c r="W136" i="131" s="1"/>
  <c r="V89" i="131"/>
  <c r="V136" i="131" s="1"/>
  <c r="U89" i="131"/>
  <c r="U136" i="131" s="1"/>
  <c r="T89" i="131"/>
  <c r="T136" i="131" s="1"/>
  <c r="S89" i="131"/>
  <c r="S136" i="131" s="1"/>
  <c r="R89" i="131"/>
  <c r="R136" i="131" s="1"/>
  <c r="Q89" i="131"/>
  <c r="Q136" i="131" s="1"/>
  <c r="O89" i="131"/>
  <c r="O136" i="131" s="1"/>
  <c r="N89" i="131"/>
  <c r="N136" i="131" s="1"/>
  <c r="M89" i="131"/>
  <c r="M136" i="131" s="1"/>
  <c r="L89" i="131"/>
  <c r="L136" i="131" s="1"/>
  <c r="K89" i="131"/>
  <c r="K136" i="131" s="1"/>
  <c r="J89" i="131"/>
  <c r="J136" i="131" s="1"/>
  <c r="I89" i="131"/>
  <c r="I136" i="131" s="1"/>
  <c r="H89" i="131"/>
  <c r="H136" i="131" s="1"/>
  <c r="G89" i="131"/>
  <c r="G136" i="131" s="1"/>
  <c r="F89" i="131"/>
  <c r="F136" i="131" s="1"/>
  <c r="E89" i="131"/>
  <c r="E136" i="131" s="1"/>
  <c r="D89" i="131"/>
  <c r="D136" i="131" s="1"/>
  <c r="C89" i="131"/>
  <c r="C136" i="131" s="1"/>
  <c r="N132" i="131"/>
  <c r="W83" i="131"/>
  <c r="W130" i="131" s="1"/>
  <c r="U83" i="131"/>
  <c r="U130" i="131" s="1"/>
  <c r="T83" i="131"/>
  <c r="T130" i="131" s="1"/>
  <c r="S83" i="131"/>
  <c r="S130" i="131" s="1"/>
  <c r="Q83" i="131"/>
  <c r="Q130" i="131" s="1"/>
  <c r="O83" i="131"/>
  <c r="O130" i="131" s="1"/>
  <c r="M83" i="131"/>
  <c r="M130" i="131" s="1"/>
  <c r="L83" i="131"/>
  <c r="L130" i="131" s="1"/>
  <c r="K83" i="131"/>
  <c r="K130" i="131" s="1"/>
  <c r="J83" i="131"/>
  <c r="J130" i="131" s="1"/>
  <c r="I83" i="131"/>
  <c r="I130" i="131" s="1"/>
  <c r="H83" i="131"/>
  <c r="H130" i="131" s="1"/>
  <c r="G83" i="131"/>
  <c r="G130" i="131" s="1"/>
  <c r="E83" i="131"/>
  <c r="E130" i="131" s="1"/>
  <c r="D83" i="131"/>
  <c r="D130" i="131" s="1"/>
  <c r="C83" i="131"/>
  <c r="C130" i="131" s="1"/>
  <c r="V82" i="131"/>
  <c r="V129" i="131" s="1"/>
  <c r="U82" i="131"/>
  <c r="U129" i="131" s="1"/>
  <c r="T82" i="131"/>
  <c r="T129" i="131" s="1"/>
  <c r="R82" i="131"/>
  <c r="R129" i="131" s="1"/>
  <c r="Q82" i="131"/>
  <c r="Q129" i="131" s="1"/>
  <c r="P82" i="131"/>
  <c r="P129" i="131" s="1"/>
  <c r="O82" i="131"/>
  <c r="O129" i="131" s="1"/>
  <c r="N82" i="131"/>
  <c r="N129" i="131" s="1"/>
  <c r="L82" i="131"/>
  <c r="L129" i="131" s="1"/>
  <c r="J82" i="131"/>
  <c r="J129" i="131" s="1"/>
  <c r="I82" i="131"/>
  <c r="I129" i="131" s="1"/>
  <c r="H82" i="131"/>
  <c r="H129" i="131" s="1"/>
  <c r="G82" i="131"/>
  <c r="F82" i="131"/>
  <c r="F129" i="131" s="1"/>
  <c r="D82" i="131"/>
  <c r="D129" i="131" s="1"/>
  <c r="W81" i="131"/>
  <c r="W128" i="131" s="1"/>
  <c r="V81" i="131"/>
  <c r="V128" i="131" s="1"/>
  <c r="U81" i="131"/>
  <c r="T81" i="131"/>
  <c r="T128" i="131" s="1"/>
  <c r="S81" i="131"/>
  <c r="S128" i="131" s="1"/>
  <c r="R81" i="131"/>
  <c r="R128" i="131" s="1"/>
  <c r="Q81" i="131"/>
  <c r="Q128" i="131" s="1"/>
  <c r="O81" i="131"/>
  <c r="O128" i="131" s="1"/>
  <c r="N81" i="131"/>
  <c r="N128" i="131" s="1"/>
  <c r="M81" i="131"/>
  <c r="K81" i="131"/>
  <c r="K128" i="131" s="1"/>
  <c r="J81" i="131"/>
  <c r="J128" i="131" s="1"/>
  <c r="I81" i="131"/>
  <c r="I128" i="131" s="1"/>
  <c r="G81" i="131"/>
  <c r="G128" i="131" s="1"/>
  <c r="F81" i="131"/>
  <c r="F128" i="131" s="1"/>
  <c r="E81" i="131"/>
  <c r="D81" i="131"/>
  <c r="D128" i="131" s="1"/>
  <c r="C81" i="131"/>
  <c r="C128" i="131" s="1"/>
  <c r="V80" i="131"/>
  <c r="V127" i="131" s="1"/>
  <c r="T80" i="131"/>
  <c r="T127" i="131" s="1"/>
  <c r="S80" i="131"/>
  <c r="R80" i="131"/>
  <c r="P80" i="131"/>
  <c r="P127" i="131" s="1"/>
  <c r="L80" i="131"/>
  <c r="L127" i="131" s="1"/>
  <c r="K80" i="131"/>
  <c r="K127" i="131" s="1"/>
  <c r="J80" i="131"/>
  <c r="H80" i="131"/>
  <c r="H127" i="131" s="1"/>
  <c r="G80" i="131"/>
  <c r="F80" i="131"/>
  <c r="F127" i="131" s="1"/>
  <c r="C80" i="131"/>
  <c r="O125" i="131"/>
  <c r="F125" i="131"/>
  <c r="C125" i="131"/>
  <c r="S124" i="131"/>
  <c r="P123" i="131"/>
  <c r="H123" i="131"/>
  <c r="W121" i="131"/>
  <c r="O121" i="131"/>
  <c r="J121" i="131"/>
  <c r="G121" i="131"/>
  <c r="L120" i="131"/>
  <c r="Q119" i="131"/>
  <c r="L119" i="131"/>
  <c r="I119" i="131"/>
  <c r="V118" i="131"/>
  <c r="N118" i="131"/>
  <c r="K117" i="131"/>
  <c r="F117" i="131"/>
  <c r="W141" i="132"/>
  <c r="S141" i="132"/>
  <c r="P141" i="132"/>
  <c r="K141" i="132"/>
  <c r="H141" i="132"/>
  <c r="G141" i="132"/>
  <c r="C141" i="132"/>
  <c r="U140" i="132"/>
  <c r="T140" i="132"/>
  <c r="M140" i="132"/>
  <c r="L140" i="132"/>
  <c r="E140" i="132"/>
  <c r="D140" i="132"/>
  <c r="U91" i="132"/>
  <c r="U138" i="132" s="1"/>
  <c r="T91" i="132"/>
  <c r="T138" i="132" s="1"/>
  <c r="S91" i="132"/>
  <c r="S138" i="132" s="1"/>
  <c r="Q91" i="132"/>
  <c r="Q138" i="132" s="1"/>
  <c r="P91" i="132"/>
  <c r="P138" i="132" s="1"/>
  <c r="M91" i="132"/>
  <c r="M138" i="132" s="1"/>
  <c r="L91" i="132"/>
  <c r="L138" i="132" s="1"/>
  <c r="K91" i="132"/>
  <c r="K138" i="132" s="1"/>
  <c r="H91" i="132"/>
  <c r="H138" i="132" s="1"/>
  <c r="E91" i="132"/>
  <c r="E138" i="132" s="1"/>
  <c r="D91" i="132"/>
  <c r="D138" i="132" s="1"/>
  <c r="C91" i="132"/>
  <c r="C138" i="132" s="1"/>
  <c r="V90" i="132"/>
  <c r="V137" i="132" s="1"/>
  <c r="U90" i="132"/>
  <c r="U137" i="132" s="1"/>
  <c r="R90" i="132"/>
  <c r="R137" i="132" s="1"/>
  <c r="Q90" i="132"/>
  <c r="Q137" i="132" s="1"/>
  <c r="P90" i="132"/>
  <c r="P137" i="132" s="1"/>
  <c r="M90" i="132"/>
  <c r="M137" i="132" s="1"/>
  <c r="J90" i="132"/>
  <c r="J137" i="132" s="1"/>
  <c r="I90" i="132"/>
  <c r="I137" i="132" s="1"/>
  <c r="H90" i="132"/>
  <c r="H137" i="132" s="1"/>
  <c r="F90" i="132"/>
  <c r="F137" i="132" s="1"/>
  <c r="E90" i="132"/>
  <c r="E137" i="132" s="1"/>
  <c r="W89" i="132"/>
  <c r="W136" i="132" s="1"/>
  <c r="V89" i="132"/>
  <c r="V136" i="132" s="1"/>
  <c r="U89" i="132"/>
  <c r="U136" i="132" s="1"/>
  <c r="R89" i="132"/>
  <c r="R136" i="132" s="1"/>
  <c r="O89" i="132"/>
  <c r="O136" i="132" s="1"/>
  <c r="N89" i="132"/>
  <c r="N136" i="132" s="1"/>
  <c r="M89" i="132"/>
  <c r="M136" i="132" s="1"/>
  <c r="K89" i="132"/>
  <c r="K136" i="132" s="1"/>
  <c r="J89" i="132"/>
  <c r="J136" i="132" s="1"/>
  <c r="G89" i="132"/>
  <c r="G136" i="132" s="1"/>
  <c r="F89" i="132"/>
  <c r="F136" i="132" s="1"/>
  <c r="E89" i="132"/>
  <c r="E136" i="132" s="1"/>
  <c r="V134" i="132"/>
  <c r="S134" i="132"/>
  <c r="N134" i="132"/>
  <c r="K134" i="132"/>
  <c r="J134" i="132"/>
  <c r="F134" i="132"/>
  <c r="C134" i="132"/>
  <c r="W133" i="132"/>
  <c r="S133" i="132"/>
  <c r="P133" i="132"/>
  <c r="O133" i="132"/>
  <c r="K133" i="132"/>
  <c r="H133" i="132"/>
  <c r="G133" i="132"/>
  <c r="C133" i="132"/>
  <c r="U132" i="132"/>
  <c r="P132" i="132"/>
  <c r="M132" i="132"/>
  <c r="H132" i="132"/>
  <c r="E132" i="132"/>
  <c r="W83" i="132"/>
  <c r="W130" i="132" s="1"/>
  <c r="U83" i="132"/>
  <c r="U130" i="132" s="1"/>
  <c r="T83" i="132"/>
  <c r="T130" i="132" s="1"/>
  <c r="S83" i="132"/>
  <c r="S130" i="132" s="1"/>
  <c r="P83" i="132"/>
  <c r="P130" i="132" s="1"/>
  <c r="O83" i="132"/>
  <c r="O130" i="132" s="1"/>
  <c r="M83" i="132"/>
  <c r="M130" i="132" s="1"/>
  <c r="L83" i="132"/>
  <c r="L130" i="132" s="1"/>
  <c r="K83" i="132"/>
  <c r="K130" i="132" s="1"/>
  <c r="H83" i="132"/>
  <c r="H130" i="132" s="1"/>
  <c r="G83" i="132"/>
  <c r="G130" i="132" s="1"/>
  <c r="E83" i="132"/>
  <c r="E130" i="132" s="1"/>
  <c r="D83" i="132"/>
  <c r="D130" i="132" s="1"/>
  <c r="C83" i="132"/>
  <c r="C130" i="132" s="1"/>
  <c r="U82" i="132"/>
  <c r="U129" i="132" s="1"/>
  <c r="T82" i="132"/>
  <c r="T129" i="132" s="1"/>
  <c r="R82" i="132"/>
  <c r="R129" i="132" s="1"/>
  <c r="Q82" i="132"/>
  <c r="Q129" i="132" s="1"/>
  <c r="P82" i="132"/>
  <c r="P129" i="132" s="1"/>
  <c r="M82" i="132"/>
  <c r="M129" i="132" s="1"/>
  <c r="L82" i="132"/>
  <c r="L129" i="132" s="1"/>
  <c r="J82" i="132"/>
  <c r="J129" i="132" s="1"/>
  <c r="I82" i="132"/>
  <c r="I129" i="132" s="1"/>
  <c r="H82" i="132"/>
  <c r="H129" i="132" s="1"/>
  <c r="E82" i="132"/>
  <c r="E129" i="132" s="1"/>
  <c r="D82" i="132"/>
  <c r="D129" i="132" s="1"/>
  <c r="W81" i="132"/>
  <c r="W128" i="132" s="1"/>
  <c r="V81" i="132"/>
  <c r="V128" i="132" s="1"/>
  <c r="U81" i="132"/>
  <c r="U128" i="132" s="1"/>
  <c r="Q81" i="132"/>
  <c r="Q128" i="132" s="1"/>
  <c r="O81" i="132"/>
  <c r="O128" i="132" s="1"/>
  <c r="N81" i="132"/>
  <c r="N128" i="132" s="1"/>
  <c r="M81" i="132"/>
  <c r="M128" i="132" s="1"/>
  <c r="J81" i="132"/>
  <c r="J128" i="132" s="1"/>
  <c r="I81" i="132"/>
  <c r="I128" i="132" s="1"/>
  <c r="G81" i="132"/>
  <c r="G128" i="132" s="1"/>
  <c r="F81" i="132"/>
  <c r="F128" i="132" s="1"/>
  <c r="E81" i="132"/>
  <c r="E128" i="132" s="1"/>
  <c r="S80" i="132"/>
  <c r="R80" i="132"/>
  <c r="R127" i="132" s="1"/>
  <c r="L80" i="132"/>
  <c r="K80" i="132"/>
  <c r="K127" i="132" s="1"/>
  <c r="J80" i="132"/>
  <c r="J127" i="132" s="1"/>
  <c r="D80" i="132"/>
  <c r="C80" i="132"/>
  <c r="G125" i="132"/>
  <c r="T124" i="132"/>
  <c r="S121" i="132"/>
  <c r="L121" i="132"/>
  <c r="K121" i="132"/>
  <c r="C121" i="132"/>
  <c r="Q120" i="132"/>
  <c r="P120" i="132"/>
  <c r="H120" i="132"/>
  <c r="V119" i="132"/>
  <c r="U119" i="132"/>
  <c r="M119" i="132"/>
  <c r="F119" i="132"/>
  <c r="R118" i="132"/>
  <c r="K118" i="132"/>
  <c r="J118" i="132"/>
  <c r="P117" i="132"/>
  <c r="O117" i="132"/>
  <c r="G117" i="132"/>
  <c r="S141" i="133"/>
  <c r="P141" i="133"/>
  <c r="L141" i="133"/>
  <c r="H141" i="133"/>
  <c r="V91" i="133"/>
  <c r="V138" i="133" s="1"/>
  <c r="U91" i="133"/>
  <c r="U138" i="133" s="1"/>
  <c r="T91" i="133"/>
  <c r="T138" i="133" s="1"/>
  <c r="S91" i="133"/>
  <c r="S138" i="133" s="1"/>
  <c r="R91" i="133"/>
  <c r="R138" i="133" s="1"/>
  <c r="Q91" i="133"/>
  <c r="Q138" i="133" s="1"/>
  <c r="P91" i="133"/>
  <c r="P138" i="133" s="1"/>
  <c r="N91" i="133"/>
  <c r="N138" i="133" s="1"/>
  <c r="L91" i="133"/>
  <c r="L138" i="133" s="1"/>
  <c r="J91" i="133"/>
  <c r="J138" i="133" s="1"/>
  <c r="I91" i="133"/>
  <c r="I138" i="133" s="1"/>
  <c r="H91" i="133"/>
  <c r="H138" i="133" s="1"/>
  <c r="E91" i="133"/>
  <c r="E138" i="133" s="1"/>
  <c r="D91" i="133"/>
  <c r="D138" i="133" s="1"/>
  <c r="C91" i="133"/>
  <c r="C138" i="133" s="1"/>
  <c r="W90" i="133"/>
  <c r="W137" i="133" s="1"/>
  <c r="V90" i="133"/>
  <c r="V137" i="133" s="1"/>
  <c r="U90" i="133"/>
  <c r="U137" i="133" s="1"/>
  <c r="S90" i="133"/>
  <c r="S137" i="133" s="1"/>
  <c r="Q90" i="133"/>
  <c r="Q137" i="133" s="1"/>
  <c r="O90" i="133"/>
  <c r="O137" i="133" s="1"/>
  <c r="N90" i="133"/>
  <c r="N137" i="133" s="1"/>
  <c r="M90" i="133"/>
  <c r="M137" i="133" s="1"/>
  <c r="K90" i="133"/>
  <c r="K137" i="133" s="1"/>
  <c r="J90" i="133"/>
  <c r="J137" i="133" s="1"/>
  <c r="I90" i="133"/>
  <c r="I137" i="133" s="1"/>
  <c r="H90" i="133"/>
  <c r="H137" i="133" s="1"/>
  <c r="G90" i="133"/>
  <c r="G137" i="133" s="1"/>
  <c r="F90" i="133"/>
  <c r="F137" i="133" s="1"/>
  <c r="E90" i="133"/>
  <c r="E137" i="133" s="1"/>
  <c r="C90" i="133"/>
  <c r="C137" i="133" s="1"/>
  <c r="V89" i="133"/>
  <c r="V136" i="133" s="1"/>
  <c r="T89" i="133"/>
  <c r="T136" i="133" s="1"/>
  <c r="S89" i="133"/>
  <c r="S136" i="133" s="1"/>
  <c r="R89" i="133"/>
  <c r="R136" i="133" s="1"/>
  <c r="O89" i="133"/>
  <c r="O136" i="133" s="1"/>
  <c r="N89" i="133"/>
  <c r="N136" i="133" s="1"/>
  <c r="M89" i="133"/>
  <c r="M136" i="133" s="1"/>
  <c r="L89" i="133"/>
  <c r="L136" i="133" s="1"/>
  <c r="K89" i="133"/>
  <c r="K136" i="133" s="1"/>
  <c r="J89" i="133"/>
  <c r="J136" i="133" s="1"/>
  <c r="H89" i="133"/>
  <c r="H136" i="133" s="1"/>
  <c r="F89" i="133"/>
  <c r="F136" i="133" s="1"/>
  <c r="D89" i="133"/>
  <c r="D136" i="133" s="1"/>
  <c r="C89" i="133"/>
  <c r="C136" i="133" s="1"/>
  <c r="S134" i="133"/>
  <c r="Q134" i="133"/>
  <c r="K134" i="133"/>
  <c r="C134" i="133"/>
  <c r="V133" i="133"/>
  <c r="P133" i="133"/>
  <c r="O133" i="133"/>
  <c r="H133" i="133"/>
  <c r="F133" i="133"/>
  <c r="U132" i="133"/>
  <c r="M132" i="133"/>
  <c r="K132" i="133"/>
  <c r="E132" i="133"/>
  <c r="D132" i="133"/>
  <c r="V83" i="133"/>
  <c r="V130" i="133" s="1"/>
  <c r="T83" i="133"/>
  <c r="T130" i="133" s="1"/>
  <c r="R83" i="133"/>
  <c r="R130" i="133" s="1"/>
  <c r="Q83" i="133"/>
  <c r="Q130" i="133" s="1"/>
  <c r="P83" i="133"/>
  <c r="P130" i="133" s="1"/>
  <c r="M83" i="133"/>
  <c r="M130" i="133" s="1"/>
  <c r="L83" i="133"/>
  <c r="L130" i="133" s="1"/>
  <c r="K83" i="133"/>
  <c r="K130" i="133" s="1"/>
  <c r="J83" i="133"/>
  <c r="J130" i="133" s="1"/>
  <c r="I83" i="133"/>
  <c r="I130" i="133" s="1"/>
  <c r="H83" i="133"/>
  <c r="H130" i="133" s="1"/>
  <c r="F83" i="133"/>
  <c r="F130" i="133" s="1"/>
  <c r="D83" i="133"/>
  <c r="D130" i="133" s="1"/>
  <c r="W82" i="133"/>
  <c r="W129" i="133" s="1"/>
  <c r="V82" i="133"/>
  <c r="V129" i="133" s="1"/>
  <c r="U82" i="133"/>
  <c r="U129" i="133" s="1"/>
  <c r="S82" i="133"/>
  <c r="S129" i="133" s="1"/>
  <c r="R82" i="133"/>
  <c r="R129" i="133" s="1"/>
  <c r="Q82" i="133"/>
  <c r="Q129" i="133" s="1"/>
  <c r="P82" i="133"/>
  <c r="P129" i="133" s="1"/>
  <c r="N82" i="133"/>
  <c r="N129" i="133" s="1"/>
  <c r="M82" i="133"/>
  <c r="M129" i="133" s="1"/>
  <c r="K82" i="133"/>
  <c r="K129" i="133" s="1"/>
  <c r="I82" i="133"/>
  <c r="I129" i="133" s="1"/>
  <c r="G82" i="133"/>
  <c r="G129" i="133" s="1"/>
  <c r="F82" i="133"/>
  <c r="F129" i="133" s="1"/>
  <c r="E82" i="133"/>
  <c r="E129" i="133" s="1"/>
  <c r="W81" i="133"/>
  <c r="W128" i="133" s="1"/>
  <c r="U81" i="133"/>
  <c r="U128" i="133" s="1"/>
  <c r="S81" i="133"/>
  <c r="S128" i="133" s="1"/>
  <c r="R81" i="133"/>
  <c r="R128" i="133" s="1"/>
  <c r="P81" i="133"/>
  <c r="P128" i="133" s="1"/>
  <c r="K81" i="133"/>
  <c r="K128" i="133" s="1"/>
  <c r="J81" i="133"/>
  <c r="J128" i="133" s="1"/>
  <c r="H81" i="133"/>
  <c r="H128" i="133" s="1"/>
  <c r="G81" i="133"/>
  <c r="G128" i="133" s="1"/>
  <c r="E81" i="133"/>
  <c r="E128" i="133" s="1"/>
  <c r="C81" i="133"/>
  <c r="C128" i="133" s="1"/>
  <c r="W80" i="133"/>
  <c r="W127" i="133" s="1"/>
  <c r="P80" i="133"/>
  <c r="O80" i="133"/>
  <c r="O127" i="133" s="1"/>
  <c r="L80" i="133"/>
  <c r="L127" i="133" s="1"/>
  <c r="H80" i="133"/>
  <c r="H127" i="133" s="1"/>
  <c r="G80" i="133"/>
  <c r="G127" i="133" s="1"/>
  <c r="H125" i="133"/>
  <c r="S124" i="133"/>
  <c r="E124" i="133"/>
  <c r="R123" i="133"/>
  <c r="J123" i="133"/>
  <c r="H123" i="133"/>
  <c r="T121" i="133"/>
  <c r="R121" i="133"/>
  <c r="P121" i="133"/>
  <c r="L121" i="133"/>
  <c r="D121" i="133"/>
  <c r="U120" i="133"/>
  <c r="Q120" i="133"/>
  <c r="I120" i="133"/>
  <c r="G120" i="133"/>
  <c r="E120" i="133"/>
  <c r="V119" i="133"/>
  <c r="S118" i="133"/>
  <c r="K118" i="133"/>
  <c r="C118" i="133"/>
  <c r="V117" i="133"/>
  <c r="P117" i="133"/>
  <c r="V91" i="134"/>
  <c r="V138" i="134" s="1"/>
  <c r="U91" i="134"/>
  <c r="U138" i="134" s="1"/>
  <c r="T91" i="134"/>
  <c r="T138" i="134" s="1"/>
  <c r="R91" i="134"/>
  <c r="R138" i="134" s="1"/>
  <c r="Q91" i="134"/>
  <c r="Q138" i="134" s="1"/>
  <c r="N91" i="134"/>
  <c r="N138" i="134" s="1"/>
  <c r="M91" i="134"/>
  <c r="M138" i="134" s="1"/>
  <c r="L91" i="134"/>
  <c r="L138" i="134" s="1"/>
  <c r="J91" i="134"/>
  <c r="J138" i="134" s="1"/>
  <c r="I91" i="134"/>
  <c r="I138" i="134" s="1"/>
  <c r="F91" i="134"/>
  <c r="F138" i="134" s="1"/>
  <c r="E91" i="134"/>
  <c r="E138" i="134" s="1"/>
  <c r="D91" i="134"/>
  <c r="D138" i="134" s="1"/>
  <c r="W90" i="134"/>
  <c r="W137" i="134" s="1"/>
  <c r="V90" i="134"/>
  <c r="V137" i="134" s="1"/>
  <c r="S90" i="134"/>
  <c r="S137" i="134" s="1"/>
  <c r="R90" i="134"/>
  <c r="R137" i="134" s="1"/>
  <c r="Q90" i="134"/>
  <c r="Q137" i="134" s="1"/>
  <c r="O90" i="134"/>
  <c r="O137" i="134" s="1"/>
  <c r="N90" i="134"/>
  <c r="N137" i="134" s="1"/>
  <c r="K90" i="134"/>
  <c r="K137" i="134" s="1"/>
  <c r="J90" i="134"/>
  <c r="J137" i="134" s="1"/>
  <c r="I90" i="134"/>
  <c r="I137" i="134" s="1"/>
  <c r="G90" i="134"/>
  <c r="G137" i="134" s="1"/>
  <c r="F90" i="134"/>
  <c r="F137" i="134" s="1"/>
  <c r="C90" i="134"/>
  <c r="C137" i="134" s="1"/>
  <c r="W89" i="134"/>
  <c r="W136" i="134" s="1"/>
  <c r="V89" i="134"/>
  <c r="V136" i="134" s="1"/>
  <c r="T89" i="134"/>
  <c r="T136" i="134" s="1"/>
  <c r="S89" i="134"/>
  <c r="S136" i="134" s="1"/>
  <c r="P89" i="134"/>
  <c r="P136" i="134" s="1"/>
  <c r="O89" i="134"/>
  <c r="O136" i="134" s="1"/>
  <c r="N89" i="134"/>
  <c r="N136" i="134" s="1"/>
  <c r="L89" i="134"/>
  <c r="L136" i="134" s="1"/>
  <c r="K89" i="134"/>
  <c r="K136" i="134" s="1"/>
  <c r="H89" i="134"/>
  <c r="H136" i="134" s="1"/>
  <c r="G89" i="134"/>
  <c r="G136" i="134" s="1"/>
  <c r="F89" i="134"/>
  <c r="F136" i="134" s="1"/>
  <c r="D89" i="134"/>
  <c r="D136" i="134" s="1"/>
  <c r="C89" i="134"/>
  <c r="C136" i="134" s="1"/>
  <c r="T134" i="134"/>
  <c r="L134" i="134"/>
  <c r="D134" i="134"/>
  <c r="Q133" i="134"/>
  <c r="I133" i="134"/>
  <c r="V132" i="134"/>
  <c r="N132" i="134"/>
  <c r="F132" i="134"/>
  <c r="V83" i="134"/>
  <c r="V130" i="134" s="1"/>
  <c r="U83" i="134"/>
  <c r="U130" i="134" s="1"/>
  <c r="T83" i="134"/>
  <c r="T130" i="134" s="1"/>
  <c r="R83" i="134"/>
  <c r="R130" i="134" s="1"/>
  <c r="Q83" i="134"/>
  <c r="Q130" i="134" s="1"/>
  <c r="N83" i="134"/>
  <c r="N130" i="134" s="1"/>
  <c r="M83" i="134"/>
  <c r="M130" i="134" s="1"/>
  <c r="L83" i="134"/>
  <c r="L130" i="134" s="1"/>
  <c r="J83" i="134"/>
  <c r="J130" i="134" s="1"/>
  <c r="I83" i="134"/>
  <c r="I130" i="134" s="1"/>
  <c r="F83" i="134"/>
  <c r="F130" i="134" s="1"/>
  <c r="E83" i="134"/>
  <c r="E130" i="134" s="1"/>
  <c r="D83" i="134"/>
  <c r="D130" i="134" s="1"/>
  <c r="W82" i="134"/>
  <c r="W129" i="134" s="1"/>
  <c r="V82" i="134"/>
  <c r="V129" i="134" s="1"/>
  <c r="S82" i="134"/>
  <c r="S129" i="134" s="1"/>
  <c r="R82" i="134"/>
  <c r="R129" i="134" s="1"/>
  <c r="Q82" i="134"/>
  <c r="Q129" i="134" s="1"/>
  <c r="O82" i="134"/>
  <c r="O129" i="134" s="1"/>
  <c r="N82" i="134"/>
  <c r="N129" i="134" s="1"/>
  <c r="K82" i="134"/>
  <c r="K129" i="134" s="1"/>
  <c r="J82" i="134"/>
  <c r="J129" i="134" s="1"/>
  <c r="I82" i="134"/>
  <c r="I129" i="134" s="1"/>
  <c r="G82" i="134"/>
  <c r="G129" i="134" s="1"/>
  <c r="F82" i="134"/>
  <c r="F129" i="134" s="1"/>
  <c r="C82" i="134"/>
  <c r="C129" i="134" s="1"/>
  <c r="V81" i="134"/>
  <c r="V128" i="134" s="1"/>
  <c r="T81" i="134"/>
  <c r="T128" i="134" s="1"/>
  <c r="S81" i="134"/>
  <c r="S128" i="134" s="1"/>
  <c r="P81" i="134"/>
  <c r="N81" i="134"/>
  <c r="N128" i="134" s="1"/>
  <c r="L81" i="134"/>
  <c r="L128" i="134" s="1"/>
  <c r="K81" i="134"/>
  <c r="K128" i="134" s="1"/>
  <c r="H81" i="134"/>
  <c r="F81" i="134"/>
  <c r="F128" i="134" s="1"/>
  <c r="D81" i="134"/>
  <c r="D128" i="134" s="1"/>
  <c r="C81" i="134"/>
  <c r="C128" i="134" s="1"/>
  <c r="U80" i="134"/>
  <c r="Q80" i="134"/>
  <c r="P80" i="134"/>
  <c r="P127" i="134" s="1"/>
  <c r="M80" i="134"/>
  <c r="I80" i="134"/>
  <c r="H80" i="134"/>
  <c r="H127" i="134" s="1"/>
  <c r="G80" i="134"/>
  <c r="E80" i="134"/>
  <c r="I125" i="134"/>
  <c r="V124" i="134"/>
  <c r="N124" i="134"/>
  <c r="S123" i="134"/>
  <c r="K123" i="134"/>
  <c r="P121" i="134"/>
  <c r="M121" i="134"/>
  <c r="L121" i="134"/>
  <c r="E121" i="134"/>
  <c r="D121" i="134"/>
  <c r="Q120" i="134"/>
  <c r="I120" i="134"/>
  <c r="E120" i="134"/>
  <c r="W119" i="134"/>
  <c r="R119" i="134"/>
  <c r="O119" i="134"/>
  <c r="N119" i="134"/>
  <c r="J119" i="134"/>
  <c r="F119" i="134"/>
  <c r="T118" i="134"/>
  <c r="S118" i="134"/>
  <c r="K118" i="134"/>
  <c r="G118" i="134"/>
  <c r="D118" i="134"/>
  <c r="L117" i="134"/>
  <c r="I117" i="134"/>
  <c r="D117" i="134"/>
  <c r="U141" i="135"/>
  <c r="T141" i="135"/>
  <c r="M141" i="135"/>
  <c r="L141" i="135"/>
  <c r="I140" i="135"/>
  <c r="V91" i="135"/>
  <c r="V138" i="135" s="1"/>
  <c r="U91" i="135"/>
  <c r="U138" i="135" s="1"/>
  <c r="R91" i="135"/>
  <c r="R138" i="135" s="1"/>
  <c r="Q91" i="135"/>
  <c r="Q138" i="135" s="1"/>
  <c r="P91" i="135"/>
  <c r="P138" i="135" s="1"/>
  <c r="N91" i="135"/>
  <c r="N138" i="135" s="1"/>
  <c r="M91" i="135"/>
  <c r="M138" i="135" s="1"/>
  <c r="J91" i="135"/>
  <c r="J138" i="135" s="1"/>
  <c r="I91" i="135"/>
  <c r="I138" i="135" s="1"/>
  <c r="H91" i="135"/>
  <c r="H138" i="135" s="1"/>
  <c r="F91" i="135"/>
  <c r="F138" i="135" s="1"/>
  <c r="E91" i="135"/>
  <c r="E138" i="135" s="1"/>
  <c r="W90" i="135"/>
  <c r="W137" i="135" s="1"/>
  <c r="V90" i="135"/>
  <c r="V137" i="135" s="1"/>
  <c r="U90" i="135"/>
  <c r="U137" i="135" s="1"/>
  <c r="S90" i="135"/>
  <c r="S137" i="135" s="1"/>
  <c r="R90" i="135"/>
  <c r="R137" i="135" s="1"/>
  <c r="O90" i="135"/>
  <c r="O137" i="135" s="1"/>
  <c r="N90" i="135"/>
  <c r="N137" i="135" s="1"/>
  <c r="M90" i="135"/>
  <c r="M137" i="135" s="1"/>
  <c r="K90" i="135"/>
  <c r="K137" i="135" s="1"/>
  <c r="J90" i="135"/>
  <c r="J137" i="135" s="1"/>
  <c r="G90" i="135"/>
  <c r="G137" i="135" s="1"/>
  <c r="F90" i="135"/>
  <c r="F137" i="135" s="1"/>
  <c r="E90" i="135"/>
  <c r="E137" i="135" s="1"/>
  <c r="C90" i="135"/>
  <c r="C137" i="135" s="1"/>
  <c r="W89" i="135"/>
  <c r="W136" i="135" s="1"/>
  <c r="T89" i="135"/>
  <c r="T136" i="135" s="1"/>
  <c r="S89" i="135"/>
  <c r="S136" i="135" s="1"/>
  <c r="R89" i="135"/>
  <c r="R136" i="135" s="1"/>
  <c r="P89" i="135"/>
  <c r="P136" i="135" s="1"/>
  <c r="O89" i="135"/>
  <c r="O136" i="135" s="1"/>
  <c r="L89" i="135"/>
  <c r="L136" i="135" s="1"/>
  <c r="K89" i="135"/>
  <c r="K136" i="135" s="1"/>
  <c r="J89" i="135"/>
  <c r="J136" i="135" s="1"/>
  <c r="I89" i="135"/>
  <c r="H89" i="135"/>
  <c r="H136" i="135" s="1"/>
  <c r="G89" i="135"/>
  <c r="G136" i="135" s="1"/>
  <c r="D89" i="135"/>
  <c r="D136" i="135" s="1"/>
  <c r="C89" i="135"/>
  <c r="C136" i="135" s="1"/>
  <c r="W134" i="135"/>
  <c r="S134" i="135"/>
  <c r="P134" i="135"/>
  <c r="O134" i="135"/>
  <c r="K134" i="135"/>
  <c r="H134" i="135"/>
  <c r="G134" i="135"/>
  <c r="C134" i="135"/>
  <c r="U133" i="135"/>
  <c r="T133" i="135"/>
  <c r="P133" i="135"/>
  <c r="M133" i="135"/>
  <c r="L133" i="135"/>
  <c r="H133" i="135"/>
  <c r="E133" i="135"/>
  <c r="D133" i="135"/>
  <c r="U132" i="135"/>
  <c r="Q132" i="135"/>
  <c r="M132" i="135"/>
  <c r="J132" i="135"/>
  <c r="I132" i="135"/>
  <c r="E132" i="135"/>
  <c r="V83" i="135"/>
  <c r="V130" i="135" s="1"/>
  <c r="U83" i="135"/>
  <c r="U130" i="135" s="1"/>
  <c r="R83" i="135"/>
  <c r="R130" i="135" s="1"/>
  <c r="Q83" i="135"/>
  <c r="Q130" i="135" s="1"/>
  <c r="P83" i="135"/>
  <c r="P130" i="135" s="1"/>
  <c r="N83" i="135"/>
  <c r="N130" i="135" s="1"/>
  <c r="M83" i="135"/>
  <c r="M130" i="135" s="1"/>
  <c r="J83" i="135"/>
  <c r="J130" i="135" s="1"/>
  <c r="I83" i="135"/>
  <c r="I130" i="135" s="1"/>
  <c r="H83" i="135"/>
  <c r="H130" i="135" s="1"/>
  <c r="F83" i="135"/>
  <c r="F130" i="135" s="1"/>
  <c r="E83" i="135"/>
  <c r="E130" i="135" s="1"/>
  <c r="W82" i="135"/>
  <c r="W129" i="135" s="1"/>
  <c r="V82" i="135"/>
  <c r="V129" i="135" s="1"/>
  <c r="U82" i="135"/>
  <c r="U129" i="135" s="1"/>
  <c r="S82" i="135"/>
  <c r="S129" i="135" s="1"/>
  <c r="R82" i="135"/>
  <c r="R129" i="135" s="1"/>
  <c r="O82" i="135"/>
  <c r="O129" i="135" s="1"/>
  <c r="N82" i="135"/>
  <c r="N129" i="135" s="1"/>
  <c r="M82" i="135"/>
  <c r="M129" i="135" s="1"/>
  <c r="K82" i="135"/>
  <c r="K129" i="135" s="1"/>
  <c r="J82" i="135"/>
  <c r="J129" i="135" s="1"/>
  <c r="G82" i="135"/>
  <c r="G129" i="135" s="1"/>
  <c r="F82" i="135"/>
  <c r="F129" i="135" s="1"/>
  <c r="E82" i="135"/>
  <c r="E129" i="135" s="1"/>
  <c r="C82" i="135"/>
  <c r="C129" i="135" s="1"/>
  <c r="T81" i="135"/>
  <c r="T128" i="135" s="1"/>
  <c r="S81" i="135"/>
  <c r="S128" i="135" s="1"/>
  <c r="R81" i="135"/>
  <c r="R128" i="135" s="1"/>
  <c r="L81" i="135"/>
  <c r="L128" i="135" s="1"/>
  <c r="K81" i="135"/>
  <c r="K128" i="135" s="1"/>
  <c r="J81" i="135"/>
  <c r="J128" i="135" s="1"/>
  <c r="H81" i="135"/>
  <c r="H128" i="135" s="1"/>
  <c r="D81" i="135"/>
  <c r="D128" i="135" s="1"/>
  <c r="C81" i="135"/>
  <c r="C128" i="135" s="1"/>
  <c r="W80" i="135"/>
  <c r="Q80" i="135"/>
  <c r="P80" i="135"/>
  <c r="O80" i="135"/>
  <c r="H80" i="135"/>
  <c r="G80" i="135"/>
  <c r="F80" i="135"/>
  <c r="L121" i="135"/>
  <c r="I121" i="135"/>
  <c r="D121" i="135"/>
  <c r="V120" i="135"/>
  <c r="I120" i="135"/>
  <c r="N119" i="135"/>
  <c r="J119" i="135"/>
  <c r="W118" i="135"/>
  <c r="S118" i="135"/>
  <c r="K118" i="135"/>
  <c r="C118" i="135"/>
  <c r="P117" i="135"/>
  <c r="L117" i="135"/>
  <c r="D117" i="135"/>
  <c r="T141" i="136"/>
  <c r="L141" i="136"/>
  <c r="M140" i="136"/>
  <c r="V91" i="136"/>
  <c r="V138" i="136" s="1"/>
  <c r="U91" i="136"/>
  <c r="U138" i="136" s="1"/>
  <c r="T91" i="136"/>
  <c r="T138" i="136" s="1"/>
  <c r="R91" i="136"/>
  <c r="R138" i="136" s="1"/>
  <c r="Q91" i="136"/>
  <c r="Q138" i="136" s="1"/>
  <c r="P91" i="136"/>
  <c r="P138" i="136" s="1"/>
  <c r="N91" i="136"/>
  <c r="N138" i="136" s="1"/>
  <c r="M91" i="136"/>
  <c r="M138" i="136" s="1"/>
  <c r="J91" i="136"/>
  <c r="J138" i="136" s="1"/>
  <c r="I91" i="136"/>
  <c r="I138" i="136" s="1"/>
  <c r="F91" i="136"/>
  <c r="F138" i="136" s="1"/>
  <c r="E91" i="136"/>
  <c r="E138" i="136" s="1"/>
  <c r="V90" i="136"/>
  <c r="V137" i="136" s="1"/>
  <c r="U90" i="136"/>
  <c r="U137" i="136" s="1"/>
  <c r="R90" i="136"/>
  <c r="R137" i="136" s="1"/>
  <c r="O90" i="136"/>
  <c r="O137" i="136" s="1"/>
  <c r="N90" i="136"/>
  <c r="N137" i="136" s="1"/>
  <c r="M90" i="136"/>
  <c r="M137" i="136" s="1"/>
  <c r="K90" i="136"/>
  <c r="K137" i="136" s="1"/>
  <c r="J90" i="136"/>
  <c r="J137" i="136" s="1"/>
  <c r="I90" i="136"/>
  <c r="I137" i="136" s="1"/>
  <c r="G90" i="136"/>
  <c r="G137" i="136" s="1"/>
  <c r="F90" i="136"/>
  <c r="F137" i="136" s="1"/>
  <c r="E90" i="136"/>
  <c r="E137" i="136" s="1"/>
  <c r="C90" i="136"/>
  <c r="C137" i="136" s="1"/>
  <c r="W89" i="136"/>
  <c r="W136" i="136" s="1"/>
  <c r="T89" i="136"/>
  <c r="T136" i="136" s="1"/>
  <c r="S89" i="136"/>
  <c r="S136" i="136" s="1"/>
  <c r="P89" i="136"/>
  <c r="P136" i="136" s="1"/>
  <c r="O89" i="136"/>
  <c r="O136" i="136" s="1"/>
  <c r="K89" i="136"/>
  <c r="K136" i="136" s="1"/>
  <c r="J89" i="136"/>
  <c r="J136" i="136" s="1"/>
  <c r="G89" i="136"/>
  <c r="G136" i="136" s="1"/>
  <c r="D89" i="136"/>
  <c r="D136" i="136" s="1"/>
  <c r="C89" i="136"/>
  <c r="C136" i="136" s="1"/>
  <c r="W134" i="136"/>
  <c r="V134" i="136"/>
  <c r="S134" i="136"/>
  <c r="R134" i="136"/>
  <c r="P134" i="136"/>
  <c r="O134" i="136"/>
  <c r="K134" i="136"/>
  <c r="G134" i="136"/>
  <c r="C134" i="136"/>
  <c r="U133" i="136"/>
  <c r="T133" i="136"/>
  <c r="Q133" i="136"/>
  <c r="M133" i="136"/>
  <c r="L133" i="136"/>
  <c r="K133" i="136"/>
  <c r="G133" i="136"/>
  <c r="E133" i="136"/>
  <c r="D133" i="136"/>
  <c r="Q132" i="136"/>
  <c r="J132" i="136"/>
  <c r="F132" i="136"/>
  <c r="E132" i="136"/>
  <c r="V83" i="136"/>
  <c r="V130" i="136" s="1"/>
  <c r="U83" i="136"/>
  <c r="U130" i="136" s="1"/>
  <c r="R83" i="136"/>
  <c r="R130" i="136" s="1"/>
  <c r="Q83" i="136"/>
  <c r="Q130" i="136" s="1"/>
  <c r="N83" i="136"/>
  <c r="N130" i="136" s="1"/>
  <c r="M83" i="136"/>
  <c r="M130" i="136" s="1"/>
  <c r="L83" i="136"/>
  <c r="L130" i="136" s="1"/>
  <c r="J83" i="136"/>
  <c r="I83" i="136"/>
  <c r="I130" i="136" s="1"/>
  <c r="H83" i="136"/>
  <c r="H130" i="136" s="1"/>
  <c r="F83" i="136"/>
  <c r="F130" i="136" s="1"/>
  <c r="E83" i="136"/>
  <c r="E130" i="136" s="1"/>
  <c r="D83" i="136"/>
  <c r="D130" i="136" s="1"/>
  <c r="W82" i="136"/>
  <c r="W129" i="136" s="1"/>
  <c r="V82" i="136"/>
  <c r="V129" i="136" s="1"/>
  <c r="U82" i="136"/>
  <c r="U129" i="136" s="1"/>
  <c r="S82" i="136"/>
  <c r="S129" i="136" s="1"/>
  <c r="R82" i="136"/>
  <c r="R129" i="136" s="1"/>
  <c r="Q82" i="136"/>
  <c r="Q129" i="136" s="1"/>
  <c r="O82" i="136"/>
  <c r="N82" i="136"/>
  <c r="N129" i="136" s="1"/>
  <c r="M82" i="136"/>
  <c r="M129" i="136" s="1"/>
  <c r="K82" i="136"/>
  <c r="K129" i="136" s="1"/>
  <c r="J82" i="136"/>
  <c r="J129" i="136" s="1"/>
  <c r="G82" i="136"/>
  <c r="G129" i="136" s="1"/>
  <c r="F82" i="136"/>
  <c r="F129" i="136" s="1"/>
  <c r="C82" i="136"/>
  <c r="C129" i="136" s="1"/>
  <c r="W81" i="136"/>
  <c r="W128" i="136" s="1"/>
  <c r="V81" i="136"/>
  <c r="V128" i="136" s="1"/>
  <c r="T81" i="136"/>
  <c r="S81" i="136"/>
  <c r="S128" i="136" s="1"/>
  <c r="R81" i="136"/>
  <c r="R128" i="136" s="1"/>
  <c r="O81" i="136"/>
  <c r="O128" i="136" s="1"/>
  <c r="N81" i="136"/>
  <c r="N128" i="136" s="1"/>
  <c r="L81" i="136"/>
  <c r="L128" i="136" s="1"/>
  <c r="K81" i="136"/>
  <c r="K128" i="136" s="1"/>
  <c r="J81" i="136"/>
  <c r="J128" i="136" s="1"/>
  <c r="G81" i="136"/>
  <c r="G128" i="136" s="1"/>
  <c r="F81" i="136"/>
  <c r="F128" i="136" s="1"/>
  <c r="C81" i="136"/>
  <c r="C128" i="136" s="1"/>
  <c r="W80" i="136"/>
  <c r="Q80" i="136"/>
  <c r="Q127" i="136" s="1"/>
  <c r="P80" i="136"/>
  <c r="K80" i="136"/>
  <c r="K127" i="136" s="1"/>
  <c r="I80" i="136"/>
  <c r="H80" i="136"/>
  <c r="H127" i="136" s="1"/>
  <c r="G80" i="136"/>
  <c r="C80" i="136"/>
  <c r="H125" i="136"/>
  <c r="D125" i="136"/>
  <c r="Q124" i="136"/>
  <c r="V123" i="136"/>
  <c r="T121" i="136"/>
  <c r="M121" i="136"/>
  <c r="L121" i="136"/>
  <c r="K121" i="136"/>
  <c r="D121" i="136"/>
  <c r="Q120" i="136"/>
  <c r="I120" i="136"/>
  <c r="E120" i="136"/>
  <c r="R119" i="136"/>
  <c r="S118" i="136"/>
  <c r="K118" i="136"/>
  <c r="T90" i="110"/>
  <c r="L90" i="110"/>
  <c r="D90" i="110"/>
  <c r="Q89" i="110"/>
  <c r="I89" i="110"/>
  <c r="Q132" i="110"/>
  <c r="T83" i="110"/>
  <c r="S80" i="110"/>
  <c r="G123" i="110"/>
  <c r="I121" i="110"/>
  <c r="I117" i="110"/>
  <c r="B45" i="133"/>
  <c r="B45" i="117"/>
  <c r="U92" i="128" l="1"/>
  <c r="W92" i="117"/>
  <c r="R92" i="118"/>
  <c r="U92" i="136"/>
  <c r="V92" i="117"/>
  <c r="U92" i="120"/>
  <c r="H53" i="132"/>
  <c r="H53" i="114"/>
  <c r="W92" i="126"/>
  <c r="W92" i="122"/>
  <c r="C92" i="121"/>
  <c r="S92" i="121"/>
  <c r="S45" i="134"/>
  <c r="D45" i="111"/>
  <c r="E92" i="136"/>
  <c r="N28" i="125"/>
  <c r="V28" i="125"/>
  <c r="T92" i="124"/>
  <c r="T92" i="122"/>
  <c r="M92" i="123"/>
  <c r="M45" i="113"/>
  <c r="D45" i="115"/>
  <c r="U92" i="135"/>
  <c r="U84" i="118"/>
  <c r="Q92" i="116"/>
  <c r="U92" i="115"/>
  <c r="E53" i="116"/>
  <c r="B45" i="132"/>
  <c r="P53" i="132"/>
  <c r="Q45" i="117"/>
  <c r="F45" i="112"/>
  <c r="N45" i="112"/>
  <c r="S92" i="113"/>
  <c r="N53" i="125"/>
  <c r="D92" i="125"/>
  <c r="T92" i="125"/>
  <c r="F75" i="126"/>
  <c r="G53" i="133"/>
  <c r="C124" i="121"/>
  <c r="J125" i="121"/>
  <c r="Q132" i="117"/>
  <c r="C119" i="113"/>
  <c r="Q132" i="113"/>
  <c r="R140" i="130"/>
  <c r="D134" i="129"/>
  <c r="D124" i="125"/>
  <c r="J75" i="118"/>
  <c r="F92" i="116"/>
  <c r="J125" i="120"/>
  <c r="Q121" i="116"/>
  <c r="J125" i="116"/>
  <c r="D119" i="124"/>
  <c r="D134" i="124"/>
  <c r="G92" i="117"/>
  <c r="I6" i="116"/>
  <c r="C45" i="134"/>
  <c r="J120" i="115"/>
  <c r="C134" i="115"/>
  <c r="J92" i="130"/>
  <c r="J92" i="128"/>
  <c r="I92" i="116"/>
  <c r="I92" i="114"/>
  <c r="P75" i="113"/>
  <c r="R132" i="135"/>
  <c r="D119" i="131"/>
  <c r="R121" i="131"/>
  <c r="K125" i="131"/>
  <c r="D134" i="131"/>
  <c r="K92" i="131"/>
  <c r="L45" i="118"/>
  <c r="L45" i="115"/>
  <c r="L45" i="111"/>
  <c r="L92" i="136"/>
  <c r="L92" i="125"/>
  <c r="M92" i="136"/>
  <c r="M92" i="135"/>
  <c r="C119" i="118"/>
  <c r="Q121" i="118"/>
  <c r="J125" i="118"/>
  <c r="C119" i="114"/>
  <c r="B28" i="118"/>
  <c r="B28" i="122"/>
  <c r="B28" i="130"/>
  <c r="U6" i="136"/>
  <c r="J28" i="115"/>
  <c r="B24" i="123"/>
  <c r="R24" i="112"/>
  <c r="G45" i="112"/>
  <c r="I92" i="133"/>
  <c r="M53" i="118"/>
  <c r="M53" i="116"/>
  <c r="F75" i="112"/>
  <c r="D92" i="136"/>
  <c r="C92" i="125"/>
  <c r="T45" i="113"/>
  <c r="E84" i="127"/>
  <c r="P53" i="114"/>
  <c r="I84" i="112"/>
  <c r="U45" i="113"/>
  <c r="J75" i="115"/>
  <c r="O45" i="112"/>
  <c r="G92" i="126"/>
  <c r="G92" i="123"/>
  <c r="Q45" i="128"/>
  <c r="Q75" i="132"/>
  <c r="I92" i="129"/>
  <c r="G92" i="122"/>
  <c r="F92" i="117"/>
  <c r="U53" i="116"/>
  <c r="B28" i="121"/>
  <c r="B28" i="129"/>
  <c r="K92" i="121"/>
  <c r="V45" i="112"/>
  <c r="N92" i="131"/>
  <c r="R75" i="115"/>
  <c r="K92" i="113"/>
  <c r="W6" i="112"/>
  <c r="W45" i="112"/>
  <c r="P92" i="110"/>
  <c r="O92" i="126"/>
  <c r="M92" i="120"/>
  <c r="J24" i="112"/>
  <c r="P92" i="130"/>
  <c r="O92" i="123"/>
  <c r="K45" i="134"/>
  <c r="Q92" i="129"/>
  <c r="Q92" i="125"/>
  <c r="P92" i="123"/>
  <c r="O92" i="122"/>
  <c r="N92" i="117"/>
  <c r="E45" i="113"/>
  <c r="R92" i="130"/>
  <c r="R92" i="128"/>
  <c r="O92" i="117"/>
  <c r="V75" i="112"/>
  <c r="T45" i="115"/>
  <c r="T45" i="111"/>
  <c r="T92" i="136"/>
  <c r="B45" i="110"/>
  <c r="B6" i="113"/>
  <c r="B28" i="115"/>
  <c r="B45" i="118"/>
  <c r="B6" i="121"/>
  <c r="F45" i="132"/>
  <c r="N45" i="132"/>
  <c r="I45" i="121"/>
  <c r="E124" i="119"/>
  <c r="E123" i="114"/>
  <c r="U123" i="114"/>
  <c r="K125" i="114"/>
  <c r="J118" i="133"/>
  <c r="U119" i="133"/>
  <c r="K121" i="133"/>
  <c r="Q124" i="133"/>
  <c r="L125" i="133"/>
  <c r="C117" i="121"/>
  <c r="K117" i="121"/>
  <c r="S117" i="121"/>
  <c r="F118" i="121"/>
  <c r="N118" i="121"/>
  <c r="V118" i="121"/>
  <c r="I119" i="121"/>
  <c r="Q119" i="121"/>
  <c r="D120" i="121"/>
  <c r="L120" i="121"/>
  <c r="T120" i="121"/>
  <c r="G121" i="121"/>
  <c r="O121" i="121"/>
  <c r="W121" i="121"/>
  <c r="U123" i="118"/>
  <c r="P124" i="118"/>
  <c r="C125" i="118"/>
  <c r="K125" i="118"/>
  <c r="S125" i="118"/>
  <c r="J140" i="118"/>
  <c r="R140" i="118"/>
  <c r="E141" i="118"/>
  <c r="M141" i="118"/>
  <c r="U141" i="118"/>
  <c r="F132" i="112"/>
  <c r="O84" i="125"/>
  <c r="G69" i="123"/>
  <c r="V69" i="120"/>
  <c r="M123" i="127"/>
  <c r="U123" i="127"/>
  <c r="H124" i="127"/>
  <c r="C125" i="127"/>
  <c r="K125" i="127"/>
  <c r="S125" i="127"/>
  <c r="E118" i="113"/>
  <c r="P119" i="113"/>
  <c r="F121" i="113"/>
  <c r="N75" i="126"/>
  <c r="E9" i="140"/>
  <c r="U28" i="110"/>
  <c r="E24" i="136"/>
  <c r="M24" i="136"/>
  <c r="F123" i="135"/>
  <c r="N123" i="135"/>
  <c r="V123" i="135"/>
  <c r="I124" i="135"/>
  <c r="Q124" i="135"/>
  <c r="D125" i="135"/>
  <c r="L125" i="135"/>
  <c r="T125" i="135"/>
  <c r="T45" i="135"/>
  <c r="G140" i="132"/>
  <c r="W140" i="132"/>
  <c r="R141" i="132"/>
  <c r="J24" i="131"/>
  <c r="J132" i="128"/>
  <c r="R132" i="128"/>
  <c r="E133" i="128"/>
  <c r="M133" i="128"/>
  <c r="U133" i="128"/>
  <c r="H134" i="128"/>
  <c r="P134" i="128"/>
  <c r="F141" i="120"/>
  <c r="F139" i="120" s="1"/>
  <c r="N141" i="120"/>
  <c r="N139" i="120" s="1"/>
  <c r="V141" i="120"/>
  <c r="V139" i="120" s="1"/>
  <c r="N133" i="119"/>
  <c r="Q134" i="119"/>
  <c r="O24" i="117"/>
  <c r="Q92" i="133"/>
  <c r="E92" i="131"/>
  <c r="U92" i="131"/>
  <c r="M92" i="127"/>
  <c r="B18" i="122"/>
  <c r="P6" i="110"/>
  <c r="R140" i="112"/>
  <c r="J69" i="127"/>
  <c r="J28" i="110"/>
  <c r="R6" i="136"/>
  <c r="M139" i="136"/>
  <c r="H24" i="135"/>
  <c r="J45" i="131"/>
  <c r="J132" i="130"/>
  <c r="R132" i="130"/>
  <c r="E133" i="130"/>
  <c r="M133" i="130"/>
  <c r="U133" i="130"/>
  <c r="H134" i="130"/>
  <c r="P134" i="130"/>
  <c r="C45" i="130"/>
  <c r="I123" i="126"/>
  <c r="Q123" i="126"/>
  <c r="D124" i="126"/>
  <c r="L124" i="126"/>
  <c r="T124" i="126"/>
  <c r="G125" i="126"/>
  <c r="O125" i="126"/>
  <c r="W125" i="126"/>
  <c r="K140" i="122"/>
  <c r="C132" i="121"/>
  <c r="F133" i="121"/>
  <c r="N133" i="121"/>
  <c r="V133" i="121"/>
  <c r="I134" i="121"/>
  <c r="J117" i="117"/>
  <c r="R117" i="117"/>
  <c r="P119" i="117"/>
  <c r="K120" i="117"/>
  <c r="S120" i="117"/>
  <c r="G45" i="117"/>
  <c r="O45" i="117"/>
  <c r="G45" i="116"/>
  <c r="W45" i="116"/>
  <c r="D45" i="114"/>
  <c r="R53" i="122"/>
  <c r="K92" i="122"/>
  <c r="W92" i="121"/>
  <c r="B28" i="136"/>
  <c r="E124" i="134"/>
  <c r="M124" i="134"/>
  <c r="U124" i="134"/>
  <c r="H125" i="134"/>
  <c r="P125" i="134"/>
  <c r="N140" i="128"/>
  <c r="F117" i="123"/>
  <c r="N117" i="123"/>
  <c r="V117" i="123"/>
  <c r="I118" i="123"/>
  <c r="Q118" i="123"/>
  <c r="D119" i="123"/>
  <c r="L119" i="123"/>
  <c r="T119" i="123"/>
  <c r="G120" i="123"/>
  <c r="O120" i="123"/>
  <c r="W120" i="123"/>
  <c r="J121" i="123"/>
  <c r="R121" i="123"/>
  <c r="J132" i="113"/>
  <c r="R132" i="113"/>
  <c r="E133" i="113"/>
  <c r="M133" i="113"/>
  <c r="U133" i="113"/>
  <c r="H134" i="113"/>
  <c r="P134" i="113"/>
  <c r="W53" i="121"/>
  <c r="K18" i="129"/>
  <c r="J24" i="117"/>
  <c r="R24" i="117"/>
  <c r="D24" i="128"/>
  <c r="L24" i="128"/>
  <c r="T24" i="128"/>
  <c r="U45" i="127"/>
  <c r="F18" i="126"/>
  <c r="N18" i="126"/>
  <c r="V18" i="126"/>
  <c r="I18" i="126"/>
  <c r="Q18" i="126"/>
  <c r="E24" i="126"/>
  <c r="C53" i="135"/>
  <c r="K53" i="135"/>
  <c r="S53" i="135"/>
  <c r="G53" i="134"/>
  <c r="O53" i="134"/>
  <c r="W53" i="134"/>
  <c r="H92" i="125"/>
  <c r="P92" i="125"/>
  <c r="C45" i="131"/>
  <c r="K45" i="131"/>
  <c r="S45" i="131"/>
  <c r="K24" i="124"/>
  <c r="L6" i="123"/>
  <c r="E126" i="120"/>
  <c r="T24" i="111"/>
  <c r="N84" i="117"/>
  <c r="N92" i="116"/>
  <c r="V92" i="116"/>
  <c r="D53" i="115"/>
  <c r="R28" i="111"/>
  <c r="G45" i="111"/>
  <c r="O45" i="111"/>
  <c r="W45" i="111"/>
  <c r="E53" i="110"/>
  <c r="M53" i="110"/>
  <c r="U53" i="110"/>
  <c r="G92" i="136"/>
  <c r="O92" i="136"/>
  <c r="E92" i="132"/>
  <c r="M92" i="132"/>
  <c r="U92" i="132"/>
  <c r="H92" i="131"/>
  <c r="P92" i="131"/>
  <c r="W92" i="127"/>
  <c r="F92" i="123"/>
  <c r="V92" i="123"/>
  <c r="N53" i="121"/>
  <c r="J53" i="120"/>
  <c r="R53" i="120"/>
  <c r="L92" i="118"/>
  <c r="T92" i="118"/>
  <c r="J53" i="117"/>
  <c r="H92" i="115"/>
  <c r="B28" i="117"/>
  <c r="B45" i="128"/>
  <c r="F45" i="115"/>
  <c r="N45" i="115"/>
  <c r="V45" i="115"/>
  <c r="G45" i="114"/>
  <c r="O45" i="114"/>
  <c r="W45" i="114"/>
  <c r="L84" i="128"/>
  <c r="Q53" i="122"/>
  <c r="E53" i="119"/>
  <c r="M53" i="119"/>
  <c r="U53" i="119"/>
  <c r="B45" i="129"/>
  <c r="L24" i="133"/>
  <c r="T24" i="133"/>
  <c r="J45" i="133"/>
  <c r="V45" i="132"/>
  <c r="L6" i="131"/>
  <c r="T6" i="131"/>
  <c r="E139" i="130"/>
  <c r="M139" i="130"/>
  <c r="U139" i="130"/>
  <c r="J28" i="118"/>
  <c r="N45" i="116"/>
  <c r="I24" i="115"/>
  <c r="Q24" i="115"/>
  <c r="D24" i="115"/>
  <c r="L24" i="115"/>
  <c r="D92" i="133"/>
  <c r="L92" i="133"/>
  <c r="T92" i="133"/>
  <c r="H53" i="128"/>
  <c r="P53" i="128"/>
  <c r="I75" i="128"/>
  <c r="Q75" i="128"/>
  <c r="H53" i="119"/>
  <c r="P53" i="119"/>
  <c r="V92" i="119"/>
  <c r="U92" i="133"/>
  <c r="C92" i="127"/>
  <c r="K92" i="125"/>
  <c r="S92" i="125"/>
  <c r="W69" i="123"/>
  <c r="H92" i="112"/>
  <c r="D12" i="140"/>
  <c r="L12" i="140"/>
  <c r="G13" i="140"/>
  <c r="W13" i="140"/>
  <c r="J14" i="140"/>
  <c r="R14" i="140"/>
  <c r="E15" i="140"/>
  <c r="M15" i="140"/>
  <c r="U15" i="140"/>
  <c r="P16" i="140"/>
  <c r="C17" i="140"/>
  <c r="H36" i="140"/>
  <c r="P36" i="140"/>
  <c r="C37" i="140"/>
  <c r="K37" i="140"/>
  <c r="S37" i="140"/>
  <c r="F38" i="140"/>
  <c r="N38" i="140"/>
  <c r="T12" i="140"/>
  <c r="O13" i="140"/>
  <c r="H16" i="140"/>
  <c r="V24" i="110"/>
  <c r="B18" i="128"/>
  <c r="C81" i="117"/>
  <c r="C128" i="117" s="1"/>
  <c r="C28" i="117"/>
  <c r="J25" i="140"/>
  <c r="E140" i="135"/>
  <c r="M140" i="135"/>
  <c r="U140" i="135"/>
  <c r="U139" i="135" s="1"/>
  <c r="H141" i="135"/>
  <c r="P141" i="135"/>
  <c r="H133" i="134"/>
  <c r="P133" i="134"/>
  <c r="C134" i="134"/>
  <c r="K134" i="134"/>
  <c r="S134" i="134"/>
  <c r="F118" i="132"/>
  <c r="N118" i="132"/>
  <c r="V118" i="132"/>
  <c r="I119" i="132"/>
  <c r="Q119" i="132"/>
  <c r="D120" i="132"/>
  <c r="L120" i="132"/>
  <c r="T120" i="132"/>
  <c r="G121" i="132"/>
  <c r="O121" i="132"/>
  <c r="W121" i="132"/>
  <c r="I132" i="130"/>
  <c r="Q132" i="130"/>
  <c r="D133" i="130"/>
  <c r="L133" i="130"/>
  <c r="T133" i="130"/>
  <c r="G134" i="130"/>
  <c r="O134" i="130"/>
  <c r="W134" i="130"/>
  <c r="M132" i="123"/>
  <c r="C134" i="123"/>
  <c r="I133" i="122"/>
  <c r="L134" i="122"/>
  <c r="E28" i="120"/>
  <c r="N18" i="119"/>
  <c r="D18" i="118"/>
  <c r="I24" i="113"/>
  <c r="Q24" i="113"/>
  <c r="R84" i="132"/>
  <c r="D132" i="126"/>
  <c r="L132" i="126"/>
  <c r="T132" i="126"/>
  <c r="G133" i="126"/>
  <c r="O133" i="126"/>
  <c r="W133" i="126"/>
  <c r="J134" i="126"/>
  <c r="R134" i="126"/>
  <c r="P140" i="122"/>
  <c r="P132" i="121"/>
  <c r="C133" i="121"/>
  <c r="K133" i="121"/>
  <c r="S133" i="121"/>
  <c r="F134" i="121"/>
  <c r="N134" i="121"/>
  <c r="V134" i="121"/>
  <c r="R119" i="117"/>
  <c r="E34" i="140"/>
  <c r="M34" i="140"/>
  <c r="F119" i="128"/>
  <c r="N119" i="128"/>
  <c r="V119" i="128"/>
  <c r="I120" i="128"/>
  <c r="Q120" i="128"/>
  <c r="D121" i="128"/>
  <c r="L121" i="128"/>
  <c r="T121" i="128"/>
  <c r="G123" i="128"/>
  <c r="O123" i="128"/>
  <c r="W123" i="128"/>
  <c r="J124" i="128"/>
  <c r="R124" i="128"/>
  <c r="E125" i="128"/>
  <c r="M125" i="128"/>
  <c r="U125" i="128"/>
  <c r="F45" i="125"/>
  <c r="G125" i="124"/>
  <c r="L28" i="122"/>
  <c r="Q45" i="121"/>
  <c r="J45" i="119"/>
  <c r="R45" i="119"/>
  <c r="N6" i="115"/>
  <c r="D126" i="113"/>
  <c r="T126" i="113"/>
  <c r="D24" i="111"/>
  <c r="F92" i="136"/>
  <c r="N92" i="136"/>
  <c r="V92" i="136"/>
  <c r="S92" i="135"/>
  <c r="D53" i="134"/>
  <c r="L53" i="134"/>
  <c r="T53" i="134"/>
  <c r="S69" i="134"/>
  <c r="G84" i="126"/>
  <c r="W84" i="126"/>
  <c r="D75" i="124"/>
  <c r="T75" i="124"/>
  <c r="H92" i="124"/>
  <c r="I53" i="123"/>
  <c r="Q53" i="123"/>
  <c r="J92" i="120"/>
  <c r="E53" i="118"/>
  <c r="E75" i="118"/>
  <c r="M75" i="118"/>
  <c r="U75" i="118"/>
  <c r="G92" i="118"/>
  <c r="O92" i="118"/>
  <c r="W92" i="118"/>
  <c r="F75" i="117"/>
  <c r="H75" i="116"/>
  <c r="P75" i="116"/>
  <c r="V84" i="111"/>
  <c r="G92" i="111"/>
  <c r="R25" i="140"/>
  <c r="E26" i="140"/>
  <c r="M26" i="140"/>
  <c r="U26" i="140"/>
  <c r="H27" i="140"/>
  <c r="R28" i="110"/>
  <c r="O125" i="136"/>
  <c r="J123" i="135"/>
  <c r="R123" i="135"/>
  <c r="E124" i="135"/>
  <c r="M124" i="135"/>
  <c r="U124" i="135"/>
  <c r="H125" i="135"/>
  <c r="P125" i="135"/>
  <c r="D141" i="134"/>
  <c r="L141" i="134"/>
  <c r="T141" i="134"/>
  <c r="D133" i="133"/>
  <c r="T133" i="133"/>
  <c r="O134" i="133"/>
  <c r="G117" i="131"/>
  <c r="O117" i="131"/>
  <c r="W117" i="131"/>
  <c r="E119" i="131"/>
  <c r="M119" i="131"/>
  <c r="H120" i="131"/>
  <c r="P120" i="131"/>
  <c r="C121" i="131"/>
  <c r="K121" i="131"/>
  <c r="S121" i="131"/>
  <c r="N140" i="127"/>
  <c r="V140" i="127"/>
  <c r="G6" i="126"/>
  <c r="R45" i="125"/>
  <c r="I45" i="123"/>
  <c r="Q45" i="123"/>
  <c r="J132" i="118"/>
  <c r="R132" i="118"/>
  <c r="E133" i="118"/>
  <c r="M133" i="118"/>
  <c r="U133" i="118"/>
  <c r="H134" i="118"/>
  <c r="P134" i="118"/>
  <c r="D45" i="117"/>
  <c r="T45" i="114"/>
  <c r="D92" i="126"/>
  <c r="L92" i="126"/>
  <c r="T92" i="126"/>
  <c r="I53" i="125"/>
  <c r="Q53" i="125"/>
  <c r="K69" i="125"/>
  <c r="S69" i="125"/>
  <c r="T53" i="124"/>
  <c r="C75" i="121"/>
  <c r="K75" i="121"/>
  <c r="S75" i="121"/>
  <c r="G92" i="121"/>
  <c r="O92" i="121"/>
  <c r="P92" i="115"/>
  <c r="D69" i="114"/>
  <c r="B28" i="113"/>
  <c r="B45" i="116"/>
  <c r="H45" i="110"/>
  <c r="C140" i="133"/>
  <c r="K45" i="133"/>
  <c r="S140" i="133"/>
  <c r="N141" i="133"/>
  <c r="F24" i="132"/>
  <c r="N24" i="132"/>
  <c r="V24" i="132"/>
  <c r="P24" i="129"/>
  <c r="S117" i="127"/>
  <c r="I119" i="127"/>
  <c r="T120" i="127"/>
  <c r="H125" i="127"/>
  <c r="P125" i="127"/>
  <c r="F28" i="125"/>
  <c r="H118" i="123"/>
  <c r="P118" i="123"/>
  <c r="C119" i="123"/>
  <c r="K119" i="123"/>
  <c r="S119" i="123"/>
  <c r="F120" i="123"/>
  <c r="N120" i="123"/>
  <c r="V120" i="123"/>
  <c r="I121" i="123"/>
  <c r="Q121" i="123"/>
  <c r="Q118" i="122"/>
  <c r="D119" i="122"/>
  <c r="G120" i="122"/>
  <c r="O120" i="122"/>
  <c r="R121" i="122"/>
  <c r="E123" i="122"/>
  <c r="M123" i="122"/>
  <c r="U123" i="122"/>
  <c r="H124" i="122"/>
  <c r="P124" i="122"/>
  <c r="C125" i="122"/>
  <c r="K125" i="122"/>
  <c r="S125" i="122"/>
  <c r="F24" i="121"/>
  <c r="C140" i="121"/>
  <c r="C139" i="121" s="1"/>
  <c r="K140" i="121"/>
  <c r="S140" i="121"/>
  <c r="S139" i="121" s="1"/>
  <c r="F141" i="121"/>
  <c r="N141" i="121"/>
  <c r="V141" i="121"/>
  <c r="I6" i="120"/>
  <c r="Q6" i="120"/>
  <c r="M141" i="116"/>
  <c r="D24" i="114"/>
  <c r="L24" i="114"/>
  <c r="T24" i="114"/>
  <c r="J92" i="110"/>
  <c r="R92" i="110"/>
  <c r="P92" i="136"/>
  <c r="K92" i="136"/>
  <c r="E92" i="135"/>
  <c r="L92" i="132"/>
  <c r="F92" i="131"/>
  <c r="V92" i="131"/>
  <c r="M75" i="130"/>
  <c r="U75" i="130"/>
  <c r="P92" i="128"/>
  <c r="G75" i="127"/>
  <c r="O75" i="127"/>
  <c r="W75" i="127"/>
  <c r="H53" i="125"/>
  <c r="E92" i="123"/>
  <c r="U92" i="123"/>
  <c r="I53" i="122"/>
  <c r="O53" i="122"/>
  <c r="J92" i="116"/>
  <c r="R92" i="116"/>
  <c r="U92" i="114"/>
  <c r="S53" i="113"/>
  <c r="M9" i="140"/>
  <c r="U9" i="140"/>
  <c r="D24" i="110"/>
  <c r="L24" i="110"/>
  <c r="T24" i="110"/>
  <c r="F45" i="131"/>
  <c r="N45" i="131"/>
  <c r="V45" i="131"/>
  <c r="Q24" i="130"/>
  <c r="F10" i="129"/>
  <c r="S28" i="119"/>
  <c r="P6" i="114"/>
  <c r="G45" i="113"/>
  <c r="H75" i="135"/>
  <c r="P75" i="135"/>
  <c r="F75" i="133"/>
  <c r="V75" i="133"/>
  <c r="C53" i="131"/>
  <c r="K53" i="131"/>
  <c r="S53" i="131"/>
  <c r="I75" i="126"/>
  <c r="Q75" i="126"/>
  <c r="I92" i="126"/>
  <c r="Q92" i="126"/>
  <c r="J53" i="122"/>
  <c r="P84" i="120"/>
  <c r="S84" i="120"/>
  <c r="H53" i="118"/>
  <c r="P53" i="118"/>
  <c r="P75" i="118"/>
  <c r="E92" i="115"/>
  <c r="M92" i="115"/>
  <c r="K17" i="140"/>
  <c r="M24" i="122"/>
  <c r="K6" i="120"/>
  <c r="V133" i="117"/>
  <c r="Q134" i="117"/>
  <c r="Q6" i="116"/>
  <c r="G18" i="116"/>
  <c r="O18" i="116"/>
  <c r="W18" i="116"/>
  <c r="F24" i="116"/>
  <c r="N24" i="116"/>
  <c r="V24" i="116"/>
  <c r="E92" i="128"/>
  <c r="P69" i="126"/>
  <c r="S75" i="120"/>
  <c r="N84" i="119"/>
  <c r="J75" i="116"/>
  <c r="R75" i="116"/>
  <c r="E75" i="113"/>
  <c r="U75" i="113"/>
  <c r="P45" i="136"/>
  <c r="F6" i="135"/>
  <c r="N6" i="135"/>
  <c r="U6" i="132"/>
  <c r="L18" i="131"/>
  <c r="S45" i="127"/>
  <c r="C45" i="126"/>
  <c r="K45" i="126"/>
  <c r="S45" i="126"/>
  <c r="H139" i="125"/>
  <c r="P139" i="125"/>
  <c r="I45" i="124"/>
  <c r="Q45" i="124"/>
  <c r="G45" i="122"/>
  <c r="O45" i="122"/>
  <c r="W45" i="122"/>
  <c r="D24" i="119"/>
  <c r="L24" i="119"/>
  <c r="T24" i="119"/>
  <c r="F45" i="119"/>
  <c r="N45" i="119"/>
  <c r="V45" i="119"/>
  <c r="H24" i="118"/>
  <c r="P24" i="118"/>
  <c r="F24" i="118"/>
  <c r="V24" i="118"/>
  <c r="D6" i="117"/>
  <c r="E24" i="117"/>
  <c r="M24" i="117"/>
  <c r="H45" i="117"/>
  <c r="P45" i="117"/>
  <c r="D6" i="116"/>
  <c r="L6" i="116"/>
  <c r="T6" i="116"/>
  <c r="G6" i="116"/>
  <c r="O6" i="116"/>
  <c r="W6" i="116"/>
  <c r="B28" i="110"/>
  <c r="B45" i="113"/>
  <c r="B45" i="121"/>
  <c r="B6" i="124"/>
  <c r="B28" i="126"/>
  <c r="B24" i="127"/>
  <c r="B28" i="134"/>
  <c r="B24" i="135"/>
  <c r="U24" i="136"/>
  <c r="I28" i="136"/>
  <c r="M45" i="136"/>
  <c r="W6" i="134"/>
  <c r="G6" i="133"/>
  <c r="O6" i="133"/>
  <c r="W6" i="133"/>
  <c r="I45" i="132"/>
  <c r="Q45" i="132"/>
  <c r="E45" i="131"/>
  <c r="U45" i="131"/>
  <c r="H6" i="130"/>
  <c r="P6" i="130"/>
  <c r="C6" i="130"/>
  <c r="K6" i="130"/>
  <c r="S6" i="130"/>
  <c r="K45" i="130"/>
  <c r="S45" i="130"/>
  <c r="W6" i="129"/>
  <c r="E6" i="118"/>
  <c r="M6" i="118"/>
  <c r="U6" i="118"/>
  <c r="K6" i="118"/>
  <c r="Q45" i="115"/>
  <c r="D6" i="112"/>
  <c r="L6" i="112"/>
  <c r="T6" i="112"/>
  <c r="R75" i="136"/>
  <c r="H84" i="135"/>
  <c r="I84" i="134"/>
  <c r="D84" i="133"/>
  <c r="L84" i="133"/>
  <c r="T84" i="133"/>
  <c r="Q92" i="127"/>
  <c r="R53" i="126"/>
  <c r="T75" i="120"/>
  <c r="Q92" i="117"/>
  <c r="E53" i="114"/>
  <c r="M53" i="114"/>
  <c r="U53" i="114"/>
  <c r="P28" i="110"/>
  <c r="E45" i="110"/>
  <c r="U45" i="110"/>
  <c r="G6" i="136"/>
  <c r="O6" i="136"/>
  <c r="W6" i="136"/>
  <c r="U45" i="136"/>
  <c r="F18" i="134"/>
  <c r="N18" i="134"/>
  <c r="V18" i="134"/>
  <c r="E6" i="132"/>
  <c r="F126" i="131"/>
  <c r="V126" i="131"/>
  <c r="J6" i="129"/>
  <c r="R6" i="129"/>
  <c r="D45" i="129"/>
  <c r="L45" i="129"/>
  <c r="T45" i="129"/>
  <c r="F6" i="127"/>
  <c r="N6" i="127"/>
  <c r="V6" i="127"/>
  <c r="J45" i="125"/>
  <c r="O45" i="123"/>
  <c r="K6" i="122"/>
  <c r="S6" i="122"/>
  <c r="E28" i="121"/>
  <c r="U28" i="121"/>
  <c r="C24" i="120"/>
  <c r="K24" i="120"/>
  <c r="H45" i="120"/>
  <c r="F6" i="119"/>
  <c r="N6" i="119"/>
  <c r="V6" i="119"/>
  <c r="I6" i="119"/>
  <c r="Q6" i="119"/>
  <c r="H45" i="119"/>
  <c r="P45" i="119"/>
  <c r="D28" i="118"/>
  <c r="E45" i="118"/>
  <c r="M45" i="118"/>
  <c r="U45" i="118"/>
  <c r="F6" i="116"/>
  <c r="N6" i="116"/>
  <c r="C45" i="114"/>
  <c r="S45" i="114"/>
  <c r="T18" i="113"/>
  <c r="N24" i="113"/>
  <c r="I28" i="113"/>
  <c r="W45" i="113"/>
  <c r="J84" i="110"/>
  <c r="R84" i="110"/>
  <c r="C53" i="134"/>
  <c r="I92" i="134"/>
  <c r="Q92" i="134"/>
  <c r="L92" i="122"/>
  <c r="J53" i="111"/>
  <c r="S75" i="111"/>
  <c r="N84" i="111"/>
  <c r="U34" i="140"/>
  <c r="H35" i="140"/>
  <c r="J6" i="136"/>
  <c r="G24" i="136"/>
  <c r="I6" i="133"/>
  <c r="Q6" i="133"/>
  <c r="Q33" i="133"/>
  <c r="I6" i="131"/>
  <c r="Q6" i="131"/>
  <c r="N45" i="122"/>
  <c r="G6" i="118"/>
  <c r="O6" i="118"/>
  <c r="W6" i="118"/>
  <c r="L18" i="118"/>
  <c r="T18" i="118"/>
  <c r="H24" i="117"/>
  <c r="P24" i="117"/>
  <c r="I45" i="116"/>
  <c r="Q45" i="116"/>
  <c r="O6" i="115"/>
  <c r="W6" i="115"/>
  <c r="J6" i="113"/>
  <c r="R6" i="113"/>
  <c r="F24" i="113"/>
  <c r="H53" i="136"/>
  <c r="P53" i="136"/>
  <c r="C53" i="136"/>
  <c r="K53" i="136"/>
  <c r="Q69" i="131"/>
  <c r="F84" i="131"/>
  <c r="I53" i="128"/>
  <c r="Q53" i="128"/>
  <c r="H92" i="127"/>
  <c r="P92" i="127"/>
  <c r="C92" i="124"/>
  <c r="K92" i="124"/>
  <c r="S92" i="124"/>
  <c r="J69" i="122"/>
  <c r="H53" i="115"/>
  <c r="N53" i="115"/>
  <c r="C92" i="115"/>
  <c r="R92" i="113"/>
  <c r="H53" i="112"/>
  <c r="P53" i="112"/>
  <c r="H69" i="111"/>
  <c r="R75" i="111"/>
  <c r="B45" i="111"/>
  <c r="B45" i="119"/>
  <c r="B24" i="122"/>
  <c r="B28" i="124"/>
  <c r="B28" i="127"/>
  <c r="J47" i="140"/>
  <c r="R47" i="140"/>
  <c r="U24" i="134"/>
  <c r="H24" i="133"/>
  <c r="P24" i="133"/>
  <c r="G45" i="128"/>
  <c r="W45" i="128"/>
  <c r="H6" i="127"/>
  <c r="P6" i="127"/>
  <c r="Q28" i="126"/>
  <c r="E45" i="124"/>
  <c r="Q24" i="121"/>
  <c r="U24" i="120"/>
  <c r="J45" i="120"/>
  <c r="R45" i="120"/>
  <c r="E24" i="119"/>
  <c r="M24" i="119"/>
  <c r="U24" i="119"/>
  <c r="H24" i="119"/>
  <c r="P24" i="119"/>
  <c r="H28" i="119"/>
  <c r="G24" i="117"/>
  <c r="E18" i="114"/>
  <c r="U18" i="114"/>
  <c r="C6" i="111"/>
  <c r="K6" i="111"/>
  <c r="S6" i="111"/>
  <c r="F6" i="111"/>
  <c r="V6" i="111"/>
  <c r="L69" i="135"/>
  <c r="I75" i="127"/>
  <c r="D75" i="127"/>
  <c r="R92" i="120"/>
  <c r="L53" i="115"/>
  <c r="T53" i="115"/>
  <c r="U57" i="111"/>
  <c r="K6" i="114"/>
  <c r="J75" i="133"/>
  <c r="R75" i="133"/>
  <c r="H92" i="132"/>
  <c r="P92" i="132"/>
  <c r="H92" i="129"/>
  <c r="P92" i="129"/>
  <c r="G92" i="116"/>
  <c r="O92" i="116"/>
  <c r="W92" i="116"/>
  <c r="S53" i="111"/>
  <c r="B24" i="110"/>
  <c r="B45" i="112"/>
  <c r="B45" i="120"/>
  <c r="B28" i="125"/>
  <c r="B6" i="131"/>
  <c r="B28" i="133"/>
  <c r="E6" i="136"/>
  <c r="K126" i="136"/>
  <c r="F45" i="136"/>
  <c r="N45" i="136"/>
  <c r="V45" i="136"/>
  <c r="I24" i="135"/>
  <c r="Q24" i="135"/>
  <c r="G24" i="133"/>
  <c r="O24" i="133"/>
  <c r="W24" i="133"/>
  <c r="Q28" i="132"/>
  <c r="R6" i="127"/>
  <c r="J6" i="125"/>
  <c r="R6" i="125"/>
  <c r="D24" i="125"/>
  <c r="T24" i="125"/>
  <c r="N45" i="125"/>
  <c r="V45" i="125"/>
  <c r="Q45" i="125"/>
  <c r="D6" i="124"/>
  <c r="T6" i="124"/>
  <c r="N33" i="124"/>
  <c r="G45" i="124"/>
  <c r="O45" i="124"/>
  <c r="W45" i="124"/>
  <c r="R45" i="124"/>
  <c r="T6" i="123"/>
  <c r="R79" i="123"/>
  <c r="H24" i="122"/>
  <c r="P24" i="122"/>
  <c r="Q28" i="122"/>
  <c r="D28" i="122"/>
  <c r="C6" i="121"/>
  <c r="K6" i="121"/>
  <c r="S6" i="121"/>
  <c r="D45" i="120"/>
  <c r="L45" i="120"/>
  <c r="T45" i="120"/>
  <c r="O45" i="120"/>
  <c r="W45" i="120"/>
  <c r="G24" i="119"/>
  <c r="W24" i="119"/>
  <c r="G45" i="119"/>
  <c r="I24" i="118"/>
  <c r="Q24" i="118"/>
  <c r="J6" i="117"/>
  <c r="R6" i="117"/>
  <c r="F28" i="117"/>
  <c r="O24" i="116"/>
  <c r="W24" i="116"/>
  <c r="C45" i="115"/>
  <c r="K45" i="115"/>
  <c r="S45" i="115"/>
  <c r="I6" i="114"/>
  <c r="Q6" i="114"/>
  <c r="O53" i="133"/>
  <c r="W53" i="133"/>
  <c r="I53" i="132"/>
  <c r="Q53" i="132"/>
  <c r="G53" i="127"/>
  <c r="O53" i="127"/>
  <c r="W53" i="127"/>
  <c r="H75" i="126"/>
  <c r="P75" i="126"/>
  <c r="V75" i="126"/>
  <c r="P53" i="125"/>
  <c r="F53" i="125"/>
  <c r="J53" i="124"/>
  <c r="R53" i="124"/>
  <c r="F84" i="123"/>
  <c r="N84" i="123"/>
  <c r="V84" i="123"/>
  <c r="J75" i="112"/>
  <c r="C6" i="122"/>
  <c r="C92" i="131"/>
  <c r="S92" i="131"/>
  <c r="M92" i="128"/>
  <c r="N53" i="124"/>
  <c r="Q75" i="123"/>
  <c r="E75" i="112"/>
  <c r="M75" i="112"/>
  <c r="U75" i="112"/>
  <c r="B28" i="112"/>
  <c r="B10" i="114"/>
  <c r="B18" i="114"/>
  <c r="B45" i="115"/>
  <c r="B18" i="117"/>
  <c r="B6" i="118"/>
  <c r="B10" i="119"/>
  <c r="B33" i="119"/>
  <c r="B10" i="120"/>
  <c r="B18" i="120"/>
  <c r="B28" i="120"/>
  <c r="C6" i="110"/>
  <c r="B6" i="116"/>
  <c r="N28" i="136"/>
  <c r="E123" i="131"/>
  <c r="E24" i="131"/>
  <c r="B28" i="111"/>
  <c r="B6" i="114"/>
  <c r="B45" i="114"/>
  <c r="B24" i="117"/>
  <c r="B28" i="119"/>
  <c r="B6" i="122"/>
  <c r="B45" i="122"/>
  <c r="B45" i="130"/>
  <c r="B28" i="135"/>
  <c r="N6" i="110"/>
  <c r="I80" i="135"/>
  <c r="I127" i="135" s="1"/>
  <c r="I28" i="135"/>
  <c r="B24" i="120"/>
  <c r="B6" i="128"/>
  <c r="O6" i="131"/>
  <c r="D6" i="134"/>
  <c r="L6" i="134"/>
  <c r="T6" i="134"/>
  <c r="C10" i="134"/>
  <c r="S10" i="134"/>
  <c r="H24" i="134"/>
  <c r="P24" i="134"/>
  <c r="V6" i="133"/>
  <c r="U10" i="128"/>
  <c r="C45" i="127"/>
  <c r="K45" i="127"/>
  <c r="F45" i="127"/>
  <c r="N45" i="127"/>
  <c r="I28" i="126"/>
  <c r="D45" i="126"/>
  <c r="S28" i="125"/>
  <c r="C6" i="124"/>
  <c r="K6" i="124"/>
  <c r="S6" i="124"/>
  <c r="F6" i="122"/>
  <c r="N6" i="122"/>
  <c r="V6" i="122"/>
  <c r="Q6" i="122"/>
  <c r="V6" i="120"/>
  <c r="D28" i="120"/>
  <c r="I45" i="119"/>
  <c r="Q45" i="119"/>
  <c r="G45" i="118"/>
  <c r="T24" i="117"/>
  <c r="E28" i="115"/>
  <c r="J18" i="114"/>
  <c r="R18" i="114"/>
  <c r="P35" i="140"/>
  <c r="C36" i="140"/>
  <c r="K36" i="140"/>
  <c r="S36" i="140"/>
  <c r="F37" i="140"/>
  <c r="N37" i="140"/>
  <c r="V37" i="140"/>
  <c r="I38" i="140"/>
  <c r="Q38" i="140"/>
  <c r="D39" i="140"/>
  <c r="L39" i="140"/>
  <c r="T39" i="140"/>
  <c r="G40" i="140"/>
  <c r="O40" i="140"/>
  <c r="K45" i="136"/>
  <c r="S45" i="136"/>
  <c r="C18" i="134"/>
  <c r="S18" i="134"/>
  <c r="J24" i="133"/>
  <c r="R24" i="133"/>
  <c r="S45" i="133"/>
  <c r="E6" i="130"/>
  <c r="F45" i="130"/>
  <c r="N45" i="130"/>
  <c r="V45" i="130"/>
  <c r="I28" i="129"/>
  <c r="H28" i="128"/>
  <c r="S28" i="127"/>
  <c r="M10" i="116"/>
  <c r="U10" i="116"/>
  <c r="I6" i="136"/>
  <c r="Q6" i="136"/>
  <c r="R18" i="136"/>
  <c r="D24" i="135"/>
  <c r="L24" i="135"/>
  <c r="T24" i="135"/>
  <c r="P79" i="133"/>
  <c r="F6" i="128"/>
  <c r="C28" i="128"/>
  <c r="K28" i="128"/>
  <c r="S28" i="128"/>
  <c r="S24" i="124"/>
  <c r="P28" i="123"/>
  <c r="M45" i="123"/>
  <c r="U45" i="123"/>
  <c r="F6" i="121"/>
  <c r="T6" i="121"/>
  <c r="H28" i="121"/>
  <c r="I28" i="120"/>
  <c r="V10" i="119"/>
  <c r="G28" i="118"/>
  <c r="Q45" i="118"/>
  <c r="D24" i="117"/>
  <c r="W24" i="117"/>
  <c r="H28" i="117"/>
  <c r="M6" i="116"/>
  <c r="U6" i="116"/>
  <c r="C45" i="116"/>
  <c r="K45" i="116"/>
  <c r="S45" i="116"/>
  <c r="D6" i="115"/>
  <c r="L6" i="115"/>
  <c r="T6" i="115"/>
  <c r="G6" i="115"/>
  <c r="T24" i="115"/>
  <c r="C6" i="114"/>
  <c r="S6" i="114"/>
  <c r="N6" i="114"/>
  <c r="E24" i="113"/>
  <c r="M24" i="113"/>
  <c r="U24" i="113"/>
  <c r="H24" i="113"/>
  <c r="P24" i="113"/>
  <c r="C24" i="113"/>
  <c r="S24" i="113"/>
  <c r="O45" i="113"/>
  <c r="F10" i="112"/>
  <c r="N10" i="112"/>
  <c r="V10" i="112"/>
  <c r="C18" i="112"/>
  <c r="K18" i="112"/>
  <c r="S18" i="112"/>
  <c r="C28" i="112"/>
  <c r="N102" i="135"/>
  <c r="N53" i="135"/>
  <c r="C75" i="119"/>
  <c r="S17" i="140"/>
  <c r="D24" i="133"/>
  <c r="Q18" i="132"/>
  <c r="Q45" i="131"/>
  <c r="G6" i="130"/>
  <c r="O6" i="130"/>
  <c r="W6" i="130"/>
  <c r="F6" i="125"/>
  <c r="I6" i="125"/>
  <c r="V28" i="123"/>
  <c r="E28" i="122"/>
  <c r="O24" i="119"/>
  <c r="P28" i="117"/>
  <c r="G24" i="116"/>
  <c r="E10" i="114"/>
  <c r="M10" i="114"/>
  <c r="U10" i="114"/>
  <c r="J6" i="133"/>
  <c r="R6" i="133"/>
  <c r="H28" i="133"/>
  <c r="I24" i="132"/>
  <c r="Q24" i="132"/>
  <c r="R45" i="132"/>
  <c r="K28" i="131"/>
  <c r="F135" i="130"/>
  <c r="G45" i="127"/>
  <c r="O45" i="127"/>
  <c r="W45" i="127"/>
  <c r="M28" i="126"/>
  <c r="L6" i="124"/>
  <c r="O18" i="124"/>
  <c r="J24" i="123"/>
  <c r="O139" i="123"/>
  <c r="U45" i="121"/>
  <c r="I24" i="120"/>
  <c r="J6" i="118"/>
  <c r="R6" i="118"/>
  <c r="G18" i="118"/>
  <c r="O18" i="118"/>
  <c r="W18" i="118"/>
  <c r="L28" i="118"/>
  <c r="H45" i="118"/>
  <c r="P45" i="118"/>
  <c r="U28" i="117"/>
  <c r="C45" i="117"/>
  <c r="K45" i="117"/>
  <c r="S45" i="117"/>
  <c r="M18" i="116"/>
  <c r="U18" i="116"/>
  <c r="E45" i="116"/>
  <c r="M45" i="116"/>
  <c r="U45" i="116"/>
  <c r="K6" i="115"/>
  <c r="S6" i="115"/>
  <c r="K18" i="114"/>
  <c r="F18" i="114"/>
  <c r="V18" i="114"/>
  <c r="E45" i="114"/>
  <c r="M45" i="114"/>
  <c r="L45" i="113"/>
  <c r="B6" i="123"/>
  <c r="B28" i="123"/>
  <c r="B24" i="124"/>
  <c r="B33" i="126"/>
  <c r="B45" i="126"/>
  <c r="B10" i="128"/>
  <c r="B6" i="129"/>
  <c r="B18" i="130"/>
  <c r="B28" i="131"/>
  <c r="B24" i="132"/>
  <c r="B18" i="133"/>
  <c r="B6" i="134"/>
  <c r="B45" i="134"/>
  <c r="B10" i="135"/>
  <c r="B33" i="135"/>
  <c r="B18" i="136"/>
  <c r="E28" i="110"/>
  <c r="L45" i="110"/>
  <c r="D45" i="136"/>
  <c r="L45" i="136"/>
  <c r="N6" i="133"/>
  <c r="O33" i="133"/>
  <c r="F45" i="133"/>
  <c r="N45" i="133"/>
  <c r="V45" i="133"/>
  <c r="J6" i="132"/>
  <c r="R6" i="132"/>
  <c r="W45" i="132"/>
  <c r="J45" i="132"/>
  <c r="N24" i="131"/>
  <c r="H45" i="131"/>
  <c r="P45" i="131"/>
  <c r="I6" i="130"/>
  <c r="Q6" i="130"/>
  <c r="J28" i="130"/>
  <c r="G45" i="130"/>
  <c r="O45" i="130"/>
  <c r="W45" i="130"/>
  <c r="G6" i="129"/>
  <c r="O6" i="129"/>
  <c r="F45" i="128"/>
  <c r="N45" i="128"/>
  <c r="V45" i="128"/>
  <c r="E45" i="127"/>
  <c r="W45" i="126"/>
  <c r="E6" i="125"/>
  <c r="M6" i="125"/>
  <c r="U6" i="125"/>
  <c r="L45" i="125"/>
  <c r="C45" i="124"/>
  <c r="K45" i="124"/>
  <c r="S45" i="124"/>
  <c r="O28" i="118"/>
  <c r="R45" i="118"/>
  <c r="E6" i="117"/>
  <c r="M6" i="117"/>
  <c r="U6" i="117"/>
  <c r="H6" i="117"/>
  <c r="P6" i="117"/>
  <c r="C6" i="116"/>
  <c r="K6" i="116"/>
  <c r="S6" i="116"/>
  <c r="V6" i="116"/>
  <c r="J24" i="116"/>
  <c r="R24" i="116"/>
  <c r="O28" i="116"/>
  <c r="F45" i="116"/>
  <c r="V45" i="116"/>
  <c r="G24" i="115"/>
  <c r="O24" i="115"/>
  <c r="W24" i="115"/>
  <c r="N28" i="115"/>
  <c r="V28" i="115"/>
  <c r="F45" i="114"/>
  <c r="N45" i="114"/>
  <c r="J28" i="111"/>
  <c r="D18" i="110"/>
  <c r="V38" i="140"/>
  <c r="V33" i="136"/>
  <c r="P24" i="135"/>
  <c r="L45" i="135"/>
  <c r="R45" i="133"/>
  <c r="C24" i="132"/>
  <c r="S28" i="130"/>
  <c r="M45" i="127"/>
  <c r="D45" i="123"/>
  <c r="O6" i="122"/>
  <c r="W6" i="122"/>
  <c r="J6" i="122"/>
  <c r="J6" i="121"/>
  <c r="W28" i="118"/>
  <c r="W45" i="118"/>
  <c r="F6" i="117"/>
  <c r="N6" i="117"/>
  <c r="V6" i="117"/>
  <c r="J6" i="114"/>
  <c r="R10" i="114"/>
  <c r="H6" i="113"/>
  <c r="P6" i="113"/>
  <c r="D18" i="113"/>
  <c r="K69" i="133"/>
  <c r="J84" i="128"/>
  <c r="R84" i="128"/>
  <c r="H69" i="124"/>
  <c r="E84" i="116"/>
  <c r="U84" i="116"/>
  <c r="I84" i="113"/>
  <c r="J6" i="111"/>
  <c r="R6" i="111"/>
  <c r="H6" i="111"/>
  <c r="P6" i="111"/>
  <c r="I53" i="136"/>
  <c r="Q53" i="136"/>
  <c r="C69" i="136"/>
  <c r="K84" i="136"/>
  <c r="S84" i="136"/>
  <c r="S84" i="135"/>
  <c r="E75" i="134"/>
  <c r="M75" i="134"/>
  <c r="U75" i="134"/>
  <c r="J53" i="133"/>
  <c r="R53" i="133"/>
  <c r="H69" i="133"/>
  <c r="P69" i="133"/>
  <c r="G84" i="133"/>
  <c r="F92" i="132"/>
  <c r="N92" i="132"/>
  <c r="V92" i="132"/>
  <c r="I92" i="131"/>
  <c r="D92" i="130"/>
  <c r="F92" i="129"/>
  <c r="N92" i="129"/>
  <c r="V92" i="129"/>
  <c r="H69" i="128"/>
  <c r="P69" i="128"/>
  <c r="R53" i="127"/>
  <c r="F53" i="126"/>
  <c r="N53" i="126"/>
  <c r="C53" i="125"/>
  <c r="K53" i="125"/>
  <c r="S53" i="125"/>
  <c r="E69" i="125"/>
  <c r="G75" i="123"/>
  <c r="O75" i="123"/>
  <c r="W75" i="123"/>
  <c r="D92" i="123"/>
  <c r="L75" i="121"/>
  <c r="F53" i="120"/>
  <c r="V53" i="120"/>
  <c r="V84" i="117"/>
  <c r="I84" i="117"/>
  <c r="N69" i="116"/>
  <c r="N75" i="114"/>
  <c r="I84" i="114"/>
  <c r="T84" i="114"/>
  <c r="L84" i="111"/>
  <c r="O92" i="111"/>
  <c r="G6" i="112"/>
  <c r="O6" i="112"/>
  <c r="I45" i="112"/>
  <c r="Q45" i="112"/>
  <c r="L45" i="112"/>
  <c r="T45" i="112"/>
  <c r="T92" i="110"/>
  <c r="J92" i="136"/>
  <c r="R92" i="136"/>
  <c r="F53" i="135"/>
  <c r="M84" i="135"/>
  <c r="U84" i="135"/>
  <c r="D92" i="135"/>
  <c r="H92" i="134"/>
  <c r="D53" i="132"/>
  <c r="L53" i="132"/>
  <c r="T53" i="132"/>
  <c r="E84" i="132"/>
  <c r="M84" i="132"/>
  <c r="U84" i="132"/>
  <c r="H84" i="132"/>
  <c r="P84" i="132"/>
  <c r="G92" i="132"/>
  <c r="O92" i="132"/>
  <c r="W92" i="132"/>
  <c r="E75" i="131"/>
  <c r="M75" i="131"/>
  <c r="U75" i="131"/>
  <c r="E92" i="130"/>
  <c r="M92" i="130"/>
  <c r="U92" i="130"/>
  <c r="C53" i="129"/>
  <c r="K53" i="129"/>
  <c r="S53" i="129"/>
  <c r="C53" i="128"/>
  <c r="K53" i="128"/>
  <c r="S53" i="128"/>
  <c r="D84" i="128"/>
  <c r="T84" i="128"/>
  <c r="S53" i="127"/>
  <c r="H69" i="127"/>
  <c r="J84" i="127"/>
  <c r="R84" i="127"/>
  <c r="M84" i="127"/>
  <c r="J92" i="127"/>
  <c r="R92" i="127"/>
  <c r="D75" i="126"/>
  <c r="L75" i="126"/>
  <c r="T75" i="126"/>
  <c r="E53" i="124"/>
  <c r="M53" i="124"/>
  <c r="U53" i="124"/>
  <c r="F92" i="124"/>
  <c r="C75" i="123"/>
  <c r="K75" i="123"/>
  <c r="S75" i="123"/>
  <c r="F69" i="121"/>
  <c r="T57" i="118"/>
  <c r="D84" i="117"/>
  <c r="C53" i="115"/>
  <c r="V53" i="115"/>
  <c r="I53" i="114"/>
  <c r="Q53" i="114"/>
  <c r="Q92" i="114"/>
  <c r="R75" i="112"/>
  <c r="G24" i="111"/>
  <c r="O24" i="111"/>
  <c r="W24" i="111"/>
  <c r="C45" i="111"/>
  <c r="K45" i="111"/>
  <c r="S45" i="111"/>
  <c r="C69" i="110"/>
  <c r="K69" i="110"/>
  <c r="S69" i="110"/>
  <c r="E92" i="110"/>
  <c r="U92" i="110"/>
  <c r="S53" i="134"/>
  <c r="T57" i="133"/>
  <c r="D53" i="130"/>
  <c r="T53" i="130"/>
  <c r="E75" i="129"/>
  <c r="M75" i="129"/>
  <c r="U75" i="129"/>
  <c r="F69" i="128"/>
  <c r="N69" i="128"/>
  <c r="V69" i="128"/>
  <c r="E84" i="128"/>
  <c r="M84" i="128"/>
  <c r="U84" i="128"/>
  <c r="N92" i="128"/>
  <c r="C92" i="126"/>
  <c r="K92" i="126"/>
  <c r="S92" i="126"/>
  <c r="E53" i="125"/>
  <c r="M53" i="125"/>
  <c r="U53" i="125"/>
  <c r="N75" i="125"/>
  <c r="F53" i="124"/>
  <c r="V53" i="124"/>
  <c r="G92" i="124"/>
  <c r="W92" i="124"/>
  <c r="E53" i="122"/>
  <c r="M53" i="122"/>
  <c r="U53" i="122"/>
  <c r="H92" i="122"/>
  <c r="P92" i="122"/>
  <c r="J53" i="121"/>
  <c r="R53" i="121"/>
  <c r="P53" i="121"/>
  <c r="R57" i="121"/>
  <c r="C84" i="120"/>
  <c r="K84" i="120"/>
  <c r="C92" i="120"/>
  <c r="K92" i="120"/>
  <c r="S92" i="120"/>
  <c r="F92" i="120"/>
  <c r="N92" i="120"/>
  <c r="V92" i="120"/>
  <c r="L69" i="117"/>
  <c r="P75" i="117"/>
  <c r="C75" i="117"/>
  <c r="R92" i="117"/>
  <c r="H53" i="116"/>
  <c r="P53" i="116"/>
  <c r="F53" i="116"/>
  <c r="D53" i="113"/>
  <c r="F84" i="111"/>
  <c r="I92" i="110"/>
  <c r="Q92" i="110"/>
  <c r="F84" i="136"/>
  <c r="N84" i="136"/>
  <c r="V84" i="136"/>
  <c r="F75" i="135"/>
  <c r="H53" i="133"/>
  <c r="M75" i="132"/>
  <c r="G53" i="131"/>
  <c r="W53" i="131"/>
  <c r="G75" i="131"/>
  <c r="O75" i="131"/>
  <c r="W75" i="131"/>
  <c r="J53" i="130"/>
  <c r="R53" i="130"/>
  <c r="E53" i="128"/>
  <c r="M53" i="128"/>
  <c r="U53" i="128"/>
  <c r="I53" i="126"/>
  <c r="Q53" i="126"/>
  <c r="V53" i="125"/>
  <c r="G75" i="125"/>
  <c r="D53" i="123"/>
  <c r="L53" i="123"/>
  <c r="T53" i="123"/>
  <c r="C53" i="121"/>
  <c r="K53" i="121"/>
  <c r="S53" i="121"/>
  <c r="E57" i="117"/>
  <c r="I75" i="114"/>
  <c r="Q75" i="114"/>
  <c r="J57" i="111"/>
  <c r="M57" i="111"/>
  <c r="T57" i="111"/>
  <c r="J6" i="112"/>
  <c r="R6" i="112"/>
  <c r="C10" i="112"/>
  <c r="N6" i="111"/>
  <c r="Q24" i="111"/>
  <c r="E69" i="110"/>
  <c r="M69" i="110"/>
  <c r="U69" i="110"/>
  <c r="N75" i="134"/>
  <c r="M75" i="133"/>
  <c r="M53" i="132"/>
  <c r="I69" i="131"/>
  <c r="C53" i="130"/>
  <c r="K53" i="130"/>
  <c r="S53" i="130"/>
  <c r="M84" i="130"/>
  <c r="F53" i="129"/>
  <c r="N53" i="129"/>
  <c r="V53" i="129"/>
  <c r="F53" i="128"/>
  <c r="N53" i="128"/>
  <c r="V53" i="128"/>
  <c r="J53" i="126"/>
  <c r="H53" i="126"/>
  <c r="P53" i="126"/>
  <c r="D92" i="124"/>
  <c r="L92" i="124"/>
  <c r="W84" i="122"/>
  <c r="K84" i="121"/>
  <c r="S84" i="121"/>
  <c r="N53" i="118"/>
  <c r="G84" i="117"/>
  <c r="J84" i="116"/>
  <c r="R84" i="116"/>
  <c r="P84" i="115"/>
  <c r="D92" i="114"/>
  <c r="T92" i="114"/>
  <c r="F53" i="113"/>
  <c r="N53" i="113"/>
  <c r="H75" i="113"/>
  <c r="L57" i="112"/>
  <c r="K53" i="111"/>
  <c r="I57" i="110"/>
  <c r="Q57" i="110"/>
  <c r="G57" i="122"/>
  <c r="F84" i="120"/>
  <c r="V84" i="120"/>
  <c r="F84" i="117"/>
  <c r="Q84" i="117"/>
  <c r="P69" i="116"/>
  <c r="T69" i="114"/>
  <c r="Q84" i="114"/>
  <c r="G53" i="113"/>
  <c r="O53" i="113"/>
  <c r="W53" i="113"/>
  <c r="O69" i="113"/>
  <c r="R92" i="112"/>
  <c r="T53" i="111"/>
  <c r="R69" i="111"/>
  <c r="B24" i="113"/>
  <c r="T45" i="134"/>
  <c r="G33" i="128"/>
  <c r="L10" i="127"/>
  <c r="W10" i="122"/>
  <c r="J10" i="110"/>
  <c r="I18" i="136"/>
  <c r="W141" i="131"/>
  <c r="W45" i="131"/>
  <c r="G18" i="110"/>
  <c r="W18" i="110"/>
  <c r="G6" i="135"/>
  <c r="G118" i="124"/>
  <c r="G18" i="124"/>
  <c r="W118" i="124"/>
  <c r="W18" i="124"/>
  <c r="K6" i="110"/>
  <c r="S6" i="110"/>
  <c r="V6" i="110"/>
  <c r="I80" i="131"/>
  <c r="I79" i="131" s="1"/>
  <c r="I28" i="131"/>
  <c r="P141" i="130"/>
  <c r="P45" i="130"/>
  <c r="B22" i="140"/>
  <c r="B32" i="140"/>
  <c r="B10" i="113"/>
  <c r="B33" i="114"/>
  <c r="B10" i="116"/>
  <c r="B18" i="116"/>
  <c r="B6" i="117"/>
  <c r="B18" i="118"/>
  <c r="B33" i="120"/>
  <c r="B18" i="121"/>
  <c r="B10" i="123"/>
  <c r="B18" i="123"/>
  <c r="B33" i="123"/>
  <c r="B18" i="124"/>
  <c r="B10" i="125"/>
  <c r="B33" i="125"/>
  <c r="B10" i="126"/>
  <c r="B24" i="128"/>
  <c r="B10" i="129"/>
  <c r="B18" i="129"/>
  <c r="B10" i="130"/>
  <c r="B33" i="130"/>
  <c r="B10" i="132"/>
  <c r="B6" i="133"/>
  <c r="B10" i="133"/>
  <c r="B10" i="134"/>
  <c r="B18" i="134"/>
  <c r="B10" i="136"/>
  <c r="B24" i="136"/>
  <c r="B33" i="136"/>
  <c r="C13" i="140"/>
  <c r="K13" i="140"/>
  <c r="S13" i="140"/>
  <c r="F14" i="140"/>
  <c r="N14" i="140"/>
  <c r="V14" i="140"/>
  <c r="I15" i="140"/>
  <c r="Q15" i="140"/>
  <c r="B6" i="112"/>
  <c r="B28" i="114"/>
  <c r="B24" i="115"/>
  <c r="B6" i="120"/>
  <c r="B45" i="125"/>
  <c r="B24" i="131"/>
  <c r="B5" i="131" s="1"/>
  <c r="B4" i="131" s="1"/>
  <c r="B6" i="136"/>
  <c r="F11" i="140"/>
  <c r="N11" i="140"/>
  <c r="V11" i="140"/>
  <c r="I12" i="140"/>
  <c r="Q12" i="140"/>
  <c r="D13" i="140"/>
  <c r="L13" i="140"/>
  <c r="T13" i="140"/>
  <c r="G14" i="140"/>
  <c r="O14" i="140"/>
  <c r="W14" i="140"/>
  <c r="J15" i="140"/>
  <c r="R15" i="140"/>
  <c r="E16" i="140"/>
  <c r="M16" i="140"/>
  <c r="U16" i="140"/>
  <c r="H17" i="140"/>
  <c r="P17" i="140"/>
  <c r="F20" i="140"/>
  <c r="N20" i="140"/>
  <c r="V20" i="140"/>
  <c r="I21" i="140"/>
  <c r="Q21" i="140"/>
  <c r="D22" i="140"/>
  <c r="L22" i="140"/>
  <c r="T22" i="140"/>
  <c r="G23" i="140"/>
  <c r="O23" i="140"/>
  <c r="W23" i="140"/>
  <c r="H10" i="123"/>
  <c r="P45" i="110"/>
  <c r="F18" i="136"/>
  <c r="J6" i="135"/>
  <c r="R6" i="135"/>
  <c r="F6" i="133"/>
  <c r="G126" i="133"/>
  <c r="C45" i="133"/>
  <c r="H6" i="131"/>
  <c r="P6" i="131"/>
  <c r="C10" i="131"/>
  <c r="O24" i="131"/>
  <c r="W24" i="131"/>
  <c r="S28" i="131"/>
  <c r="E10" i="130"/>
  <c r="M10" i="130"/>
  <c r="U10" i="130"/>
  <c r="F18" i="130"/>
  <c r="N18" i="130"/>
  <c r="V18" i="130"/>
  <c r="I18" i="130"/>
  <c r="Q18" i="130"/>
  <c r="D18" i="130"/>
  <c r="O18" i="130"/>
  <c r="W18" i="130"/>
  <c r="F24" i="130"/>
  <c r="N24" i="130"/>
  <c r="V24" i="130"/>
  <c r="R28" i="130"/>
  <c r="C6" i="129"/>
  <c r="K6" i="129"/>
  <c r="S6" i="129"/>
  <c r="S18" i="129"/>
  <c r="E24" i="129"/>
  <c r="M24" i="129"/>
  <c r="U24" i="129"/>
  <c r="H24" i="129"/>
  <c r="C33" i="129"/>
  <c r="G45" i="129"/>
  <c r="O45" i="129"/>
  <c r="W45" i="129"/>
  <c r="D6" i="128"/>
  <c r="L6" i="128"/>
  <c r="T6" i="128"/>
  <c r="G6" i="128"/>
  <c r="O6" i="128"/>
  <c r="W6" i="128"/>
  <c r="O33" i="128"/>
  <c r="J33" i="128"/>
  <c r="R33" i="128"/>
  <c r="J6" i="127"/>
  <c r="F18" i="127"/>
  <c r="N6" i="125"/>
  <c r="L24" i="125"/>
  <c r="J6" i="124"/>
  <c r="R6" i="124"/>
  <c r="F28" i="124"/>
  <c r="F6" i="123"/>
  <c r="N6" i="123"/>
  <c r="V6" i="123"/>
  <c r="C18" i="123"/>
  <c r="K18" i="123"/>
  <c r="S18" i="123"/>
  <c r="E24" i="122"/>
  <c r="O18" i="120"/>
  <c r="F80" i="118"/>
  <c r="F28" i="118"/>
  <c r="N80" i="118"/>
  <c r="N28" i="118"/>
  <c r="Q81" i="118"/>
  <c r="Q128" i="118" s="1"/>
  <c r="Q28" i="118"/>
  <c r="G80" i="116"/>
  <c r="G28" i="116"/>
  <c r="W80" i="116"/>
  <c r="W28" i="116"/>
  <c r="J81" i="116"/>
  <c r="J28" i="116"/>
  <c r="R81" i="116"/>
  <c r="R28" i="116"/>
  <c r="K24" i="113"/>
  <c r="O28" i="113"/>
  <c r="G41" i="140"/>
  <c r="O41" i="140"/>
  <c r="W41" i="140"/>
  <c r="D10" i="135"/>
  <c r="L10" i="135"/>
  <c r="T10" i="135"/>
  <c r="C24" i="134"/>
  <c r="K24" i="134"/>
  <c r="S24" i="134"/>
  <c r="M6" i="132"/>
  <c r="J18" i="132"/>
  <c r="R18" i="132"/>
  <c r="E18" i="132"/>
  <c r="M18" i="132"/>
  <c r="U18" i="132"/>
  <c r="P18" i="132"/>
  <c r="H24" i="132"/>
  <c r="P24" i="132"/>
  <c r="K24" i="132"/>
  <c r="S24" i="132"/>
  <c r="F6" i="131"/>
  <c r="N6" i="131"/>
  <c r="V6" i="131"/>
  <c r="L10" i="131"/>
  <c r="H10" i="131"/>
  <c r="J6" i="130"/>
  <c r="R6" i="130"/>
  <c r="M6" i="130"/>
  <c r="U6" i="130"/>
  <c r="G18" i="130"/>
  <c r="M10" i="128"/>
  <c r="I6" i="127"/>
  <c r="Q6" i="127"/>
  <c r="Q10" i="126"/>
  <c r="G24" i="126"/>
  <c r="O24" i="126"/>
  <c r="W24" i="126"/>
  <c r="G6" i="125"/>
  <c r="O6" i="125"/>
  <c r="W6" i="125"/>
  <c r="I10" i="125"/>
  <c r="C24" i="124"/>
  <c r="N28" i="124"/>
  <c r="G6" i="123"/>
  <c r="O6" i="123"/>
  <c r="W6" i="123"/>
  <c r="H18" i="123"/>
  <c r="P18" i="123"/>
  <c r="J28" i="123"/>
  <c r="P27" i="140"/>
  <c r="J45" i="136"/>
  <c r="R45" i="136"/>
  <c r="C6" i="134"/>
  <c r="K6" i="134"/>
  <c r="S6" i="134"/>
  <c r="E24" i="134"/>
  <c r="D45" i="134"/>
  <c r="L45" i="134"/>
  <c r="W33" i="133"/>
  <c r="I10" i="132"/>
  <c r="C33" i="132"/>
  <c r="V24" i="131"/>
  <c r="T126" i="131"/>
  <c r="N6" i="128"/>
  <c r="V6" i="128"/>
  <c r="I6" i="128"/>
  <c r="Q6" i="128"/>
  <c r="U18" i="128"/>
  <c r="J18" i="128"/>
  <c r="R18" i="128"/>
  <c r="E18" i="128"/>
  <c r="D6" i="127"/>
  <c r="L6" i="127"/>
  <c r="T6" i="127"/>
  <c r="D10" i="127"/>
  <c r="T10" i="127"/>
  <c r="C33" i="127"/>
  <c r="K33" i="127"/>
  <c r="K6" i="126"/>
  <c r="J45" i="126"/>
  <c r="R45" i="126"/>
  <c r="S24" i="125"/>
  <c r="K28" i="125"/>
  <c r="L24" i="124"/>
  <c r="T24" i="124"/>
  <c r="G24" i="124"/>
  <c r="O24" i="124"/>
  <c r="W24" i="124"/>
  <c r="V28" i="124"/>
  <c r="D45" i="124"/>
  <c r="L45" i="124"/>
  <c r="T45" i="124"/>
  <c r="C24" i="123"/>
  <c r="K24" i="123"/>
  <c r="S24" i="123"/>
  <c r="N28" i="123"/>
  <c r="H45" i="123"/>
  <c r="W18" i="122"/>
  <c r="C24" i="122"/>
  <c r="K24" i="122"/>
  <c r="S24" i="122"/>
  <c r="I24" i="122"/>
  <c r="Q24" i="122"/>
  <c r="C46" i="140"/>
  <c r="K46" i="140"/>
  <c r="S46" i="140"/>
  <c r="F47" i="140"/>
  <c r="N47" i="140"/>
  <c r="V47" i="140"/>
  <c r="M6" i="136"/>
  <c r="O24" i="136"/>
  <c r="H45" i="136"/>
  <c r="H33" i="134"/>
  <c r="P33" i="134"/>
  <c r="D6" i="133"/>
  <c r="L6" i="133"/>
  <c r="T6" i="133"/>
  <c r="G18" i="133"/>
  <c r="O18" i="133"/>
  <c r="W18" i="133"/>
  <c r="R18" i="133"/>
  <c r="P28" i="133"/>
  <c r="D18" i="132"/>
  <c r="L18" i="132"/>
  <c r="T18" i="132"/>
  <c r="G18" i="132"/>
  <c r="O18" i="132"/>
  <c r="W18" i="132"/>
  <c r="C28" i="132"/>
  <c r="N10" i="131"/>
  <c r="I33" i="131"/>
  <c r="E6" i="127"/>
  <c r="M6" i="127"/>
  <c r="U6" i="127"/>
  <c r="I18" i="127"/>
  <c r="D18" i="127"/>
  <c r="H24" i="127"/>
  <c r="P24" i="127"/>
  <c r="E6" i="124"/>
  <c r="M6" i="124"/>
  <c r="U6" i="124"/>
  <c r="F10" i="124"/>
  <c r="N10" i="124"/>
  <c r="V10" i="124"/>
  <c r="I6" i="123"/>
  <c r="Q6" i="123"/>
  <c r="I10" i="123"/>
  <c r="Q10" i="123"/>
  <c r="D10" i="123"/>
  <c r="L10" i="123"/>
  <c r="T10" i="123"/>
  <c r="G10" i="123"/>
  <c r="O10" i="123"/>
  <c r="W10" i="123"/>
  <c r="P10" i="123"/>
  <c r="R6" i="122"/>
  <c r="J10" i="122"/>
  <c r="R10" i="122"/>
  <c r="E10" i="122"/>
  <c r="C10" i="122"/>
  <c r="K10" i="122"/>
  <c r="S10" i="122"/>
  <c r="V10" i="122"/>
  <c r="W40" i="140"/>
  <c r="J41" i="140"/>
  <c r="R41" i="140"/>
  <c r="K10" i="134"/>
  <c r="I18" i="134"/>
  <c r="Q18" i="134"/>
  <c r="H6" i="132"/>
  <c r="P6" i="132"/>
  <c r="C6" i="132"/>
  <c r="K6" i="132"/>
  <c r="S6" i="132"/>
  <c r="Q10" i="132"/>
  <c r="K28" i="132"/>
  <c r="I28" i="132"/>
  <c r="M45" i="132"/>
  <c r="E18" i="131"/>
  <c r="M18" i="131"/>
  <c r="L18" i="130"/>
  <c r="E18" i="130"/>
  <c r="M18" i="130"/>
  <c r="U18" i="130"/>
  <c r="C18" i="129"/>
  <c r="F18" i="129"/>
  <c r="N18" i="129"/>
  <c r="V18" i="129"/>
  <c r="D24" i="129"/>
  <c r="L24" i="129"/>
  <c r="T24" i="129"/>
  <c r="H6" i="128"/>
  <c r="P6" i="128"/>
  <c r="C6" i="128"/>
  <c r="K6" i="128"/>
  <c r="S6" i="128"/>
  <c r="H126" i="128"/>
  <c r="P126" i="128"/>
  <c r="H45" i="128"/>
  <c r="P139" i="128"/>
  <c r="T18" i="127"/>
  <c r="D126" i="127"/>
  <c r="T79" i="127"/>
  <c r="U6" i="126"/>
  <c r="C18" i="126"/>
  <c r="D139" i="126"/>
  <c r="L139" i="126"/>
  <c r="T139" i="126"/>
  <c r="K45" i="125"/>
  <c r="S45" i="125"/>
  <c r="F6" i="124"/>
  <c r="N6" i="124"/>
  <c r="V6" i="124"/>
  <c r="F24" i="124"/>
  <c r="N24" i="124"/>
  <c r="E24" i="123"/>
  <c r="M24" i="123"/>
  <c r="U24" i="123"/>
  <c r="R28" i="123"/>
  <c r="J45" i="123"/>
  <c r="R45" i="123"/>
  <c r="N6" i="121"/>
  <c r="V6" i="121"/>
  <c r="L18" i="121"/>
  <c r="H10" i="136"/>
  <c r="P10" i="136"/>
  <c r="I10" i="136"/>
  <c r="Q10" i="136"/>
  <c r="I24" i="136"/>
  <c r="Q24" i="136"/>
  <c r="L24" i="136"/>
  <c r="T24" i="136"/>
  <c r="J33" i="136"/>
  <c r="J10" i="133"/>
  <c r="R10" i="133"/>
  <c r="E24" i="133"/>
  <c r="M24" i="133"/>
  <c r="U24" i="133"/>
  <c r="I18" i="132"/>
  <c r="G6" i="131"/>
  <c r="W6" i="131"/>
  <c r="H24" i="130"/>
  <c r="P24" i="130"/>
  <c r="N10" i="129"/>
  <c r="V10" i="129"/>
  <c r="N18" i="127"/>
  <c r="V18" i="127"/>
  <c r="S24" i="126"/>
  <c r="J10" i="125"/>
  <c r="R10" i="125"/>
  <c r="G6" i="124"/>
  <c r="O6" i="124"/>
  <c r="W6" i="124"/>
  <c r="J18" i="124"/>
  <c r="E18" i="124"/>
  <c r="M18" i="124"/>
  <c r="U18" i="124"/>
  <c r="H18" i="124"/>
  <c r="P18" i="124"/>
  <c r="P81" i="119"/>
  <c r="P128" i="119" s="1"/>
  <c r="P126" i="119" s="1"/>
  <c r="P28" i="119"/>
  <c r="O6" i="117"/>
  <c r="W6" i="117"/>
  <c r="W80" i="113"/>
  <c r="W28" i="113"/>
  <c r="J81" i="113"/>
  <c r="J128" i="113" s="1"/>
  <c r="J28" i="113"/>
  <c r="R81" i="113"/>
  <c r="R28" i="113"/>
  <c r="S81" i="112"/>
  <c r="S128" i="112" s="1"/>
  <c r="S126" i="112" s="1"/>
  <c r="S28" i="112"/>
  <c r="F24" i="110"/>
  <c r="P6" i="135"/>
  <c r="F18" i="135"/>
  <c r="N18" i="135"/>
  <c r="V18" i="135"/>
  <c r="I18" i="135"/>
  <c r="Q18" i="135"/>
  <c r="D18" i="135"/>
  <c r="L18" i="135"/>
  <c r="T18" i="135"/>
  <c r="J18" i="135"/>
  <c r="F24" i="135"/>
  <c r="N24" i="135"/>
  <c r="V24" i="135"/>
  <c r="Q28" i="135"/>
  <c r="I33" i="135"/>
  <c r="G6" i="134"/>
  <c r="O6" i="134"/>
  <c r="G10" i="134"/>
  <c r="O10" i="134"/>
  <c r="W10" i="134"/>
  <c r="M24" i="134"/>
  <c r="N33" i="132"/>
  <c r="P24" i="131"/>
  <c r="L10" i="130"/>
  <c r="G10" i="130"/>
  <c r="O10" i="130"/>
  <c r="W10" i="130"/>
  <c r="I24" i="130"/>
  <c r="Q28" i="129"/>
  <c r="E10" i="128"/>
  <c r="P28" i="128"/>
  <c r="J45" i="128"/>
  <c r="R45" i="128"/>
  <c r="M45" i="128"/>
  <c r="U45" i="128"/>
  <c r="V10" i="127"/>
  <c r="J45" i="127"/>
  <c r="R45" i="127"/>
  <c r="W6" i="126"/>
  <c r="T24" i="126"/>
  <c r="W33" i="126"/>
  <c r="F45" i="126"/>
  <c r="N45" i="126"/>
  <c r="V45" i="126"/>
  <c r="D6" i="125"/>
  <c r="L6" i="125"/>
  <c r="T6" i="125"/>
  <c r="M10" i="125"/>
  <c r="J18" i="125"/>
  <c r="O24" i="125"/>
  <c r="W24" i="125"/>
  <c r="I10" i="124"/>
  <c r="Q10" i="124"/>
  <c r="G10" i="124"/>
  <c r="O10" i="124"/>
  <c r="H10" i="124"/>
  <c r="H24" i="124"/>
  <c r="P24" i="124"/>
  <c r="N126" i="124"/>
  <c r="V126" i="124"/>
  <c r="D6" i="123"/>
  <c r="L45" i="123"/>
  <c r="T45" i="123"/>
  <c r="M10" i="122"/>
  <c r="G24" i="122"/>
  <c r="O24" i="122"/>
  <c r="D33" i="122"/>
  <c r="V125" i="121"/>
  <c r="V24" i="121"/>
  <c r="J45" i="122"/>
  <c r="R45" i="122"/>
  <c r="H6" i="121"/>
  <c r="P6" i="121"/>
  <c r="G45" i="121"/>
  <c r="C6" i="120"/>
  <c r="H18" i="120"/>
  <c r="P18" i="120"/>
  <c r="S18" i="120"/>
  <c r="L28" i="120"/>
  <c r="E6" i="119"/>
  <c r="M6" i="119"/>
  <c r="U6" i="119"/>
  <c r="I18" i="119"/>
  <c r="Q18" i="119"/>
  <c r="C45" i="119"/>
  <c r="K45" i="119"/>
  <c r="S45" i="119"/>
  <c r="I10" i="117"/>
  <c r="Q10" i="117"/>
  <c r="F18" i="117"/>
  <c r="N18" i="117"/>
  <c r="V18" i="117"/>
  <c r="L24" i="117"/>
  <c r="N28" i="117"/>
  <c r="J45" i="117"/>
  <c r="R45" i="117"/>
  <c r="C24" i="116"/>
  <c r="K24" i="116"/>
  <c r="S24" i="116"/>
  <c r="L28" i="116"/>
  <c r="M28" i="115"/>
  <c r="E45" i="115"/>
  <c r="M45" i="115"/>
  <c r="H45" i="115"/>
  <c r="P45" i="115"/>
  <c r="F6" i="114"/>
  <c r="V6" i="114"/>
  <c r="G24" i="114"/>
  <c r="W24" i="114"/>
  <c r="R24" i="114"/>
  <c r="H45" i="114"/>
  <c r="P45" i="114"/>
  <c r="K45" i="114"/>
  <c r="L28" i="113"/>
  <c r="D45" i="113"/>
  <c r="I24" i="112"/>
  <c r="Q24" i="112"/>
  <c r="H45" i="112"/>
  <c r="P45" i="112"/>
  <c r="I6" i="111"/>
  <c r="Q6" i="111"/>
  <c r="D6" i="111"/>
  <c r="L6" i="111"/>
  <c r="T6" i="111"/>
  <c r="L24" i="111"/>
  <c r="U103" i="132"/>
  <c r="U53" i="132"/>
  <c r="D92" i="127"/>
  <c r="F69" i="118"/>
  <c r="N69" i="118"/>
  <c r="S75" i="115"/>
  <c r="L69" i="114"/>
  <c r="G69" i="114"/>
  <c r="W69" i="114"/>
  <c r="G6" i="121"/>
  <c r="R18" i="120"/>
  <c r="E45" i="120"/>
  <c r="M45" i="120"/>
  <c r="U45" i="120"/>
  <c r="P45" i="120"/>
  <c r="G10" i="119"/>
  <c r="C18" i="119"/>
  <c r="K18" i="119"/>
  <c r="S18" i="119"/>
  <c r="F18" i="119"/>
  <c r="V18" i="119"/>
  <c r="J24" i="119"/>
  <c r="R24" i="119"/>
  <c r="C28" i="119"/>
  <c r="I6" i="118"/>
  <c r="Q6" i="118"/>
  <c r="D45" i="118"/>
  <c r="T45" i="118"/>
  <c r="S28" i="117"/>
  <c r="T45" i="117"/>
  <c r="W45" i="117"/>
  <c r="J45" i="116"/>
  <c r="R45" i="116"/>
  <c r="J6" i="115"/>
  <c r="R6" i="115"/>
  <c r="C10" i="115"/>
  <c r="K10" i="115"/>
  <c r="S10" i="115"/>
  <c r="H18" i="115"/>
  <c r="P18" i="115"/>
  <c r="C18" i="115"/>
  <c r="S18" i="115"/>
  <c r="K24" i="115"/>
  <c r="P28" i="115"/>
  <c r="H6" i="114"/>
  <c r="U45" i="114"/>
  <c r="V24" i="113"/>
  <c r="F45" i="113"/>
  <c r="N45" i="113"/>
  <c r="V45" i="113"/>
  <c r="K28" i="112"/>
  <c r="E53" i="132"/>
  <c r="I102" i="117"/>
  <c r="I53" i="117"/>
  <c r="Q102" i="117"/>
  <c r="Q53" i="117"/>
  <c r="D69" i="113"/>
  <c r="T69" i="113"/>
  <c r="J92" i="112"/>
  <c r="R24" i="121"/>
  <c r="E45" i="121"/>
  <c r="M45" i="121"/>
  <c r="H6" i="119"/>
  <c r="P6" i="119"/>
  <c r="C24" i="119"/>
  <c r="K24" i="119"/>
  <c r="S24" i="119"/>
  <c r="H10" i="118"/>
  <c r="P10" i="118"/>
  <c r="R28" i="118"/>
  <c r="F10" i="117"/>
  <c r="N10" i="117"/>
  <c r="V10" i="117"/>
  <c r="E6" i="116"/>
  <c r="H6" i="116"/>
  <c r="P6" i="116"/>
  <c r="E10" i="116"/>
  <c r="J18" i="116"/>
  <c r="R18" i="116"/>
  <c r="T28" i="116"/>
  <c r="F6" i="115"/>
  <c r="V6" i="115"/>
  <c r="I6" i="115"/>
  <c r="Q6" i="115"/>
  <c r="S28" i="115"/>
  <c r="D6" i="114"/>
  <c r="L6" i="114"/>
  <c r="T6" i="114"/>
  <c r="P18" i="114"/>
  <c r="D6" i="113"/>
  <c r="L6" i="113"/>
  <c r="T28" i="113"/>
  <c r="J24" i="111"/>
  <c r="R24" i="111"/>
  <c r="K135" i="110"/>
  <c r="D69" i="112"/>
  <c r="D6" i="121"/>
  <c r="J126" i="121"/>
  <c r="R126" i="121"/>
  <c r="W6" i="120"/>
  <c r="J6" i="120"/>
  <c r="S10" i="120"/>
  <c r="R10" i="120"/>
  <c r="G45" i="120"/>
  <c r="K28" i="119"/>
  <c r="O45" i="119"/>
  <c r="H6" i="118"/>
  <c r="P6" i="118"/>
  <c r="C24" i="118"/>
  <c r="K24" i="118"/>
  <c r="S24" i="118"/>
  <c r="N24" i="118"/>
  <c r="U28" i="118"/>
  <c r="J45" i="118"/>
  <c r="C45" i="118"/>
  <c r="K45" i="118"/>
  <c r="S45" i="118"/>
  <c r="T6" i="117"/>
  <c r="E28" i="117"/>
  <c r="V28" i="117"/>
  <c r="N45" i="117"/>
  <c r="V45" i="117"/>
  <c r="I24" i="116"/>
  <c r="Q24" i="116"/>
  <c r="J33" i="116"/>
  <c r="T45" i="116"/>
  <c r="J24" i="115"/>
  <c r="R24" i="115"/>
  <c r="E24" i="115"/>
  <c r="U24" i="115"/>
  <c r="C28" i="115"/>
  <c r="U28" i="115"/>
  <c r="I45" i="115"/>
  <c r="H33" i="114"/>
  <c r="D10" i="113"/>
  <c r="H6" i="112"/>
  <c r="P6" i="112"/>
  <c r="K10" i="112"/>
  <c r="S10" i="112"/>
  <c r="E24" i="112"/>
  <c r="M24" i="112"/>
  <c r="C126" i="112"/>
  <c r="K126" i="112"/>
  <c r="D45" i="112"/>
  <c r="C18" i="111"/>
  <c r="K18" i="111"/>
  <c r="S18" i="111"/>
  <c r="P24" i="111"/>
  <c r="F24" i="111"/>
  <c r="N24" i="111"/>
  <c r="V24" i="111"/>
  <c r="L53" i="114"/>
  <c r="F75" i="114"/>
  <c r="V75" i="114"/>
  <c r="H84" i="112"/>
  <c r="N10" i="119"/>
  <c r="J6" i="116"/>
  <c r="R6" i="116"/>
  <c r="D28" i="116"/>
  <c r="C6" i="115"/>
  <c r="H33" i="115"/>
  <c r="P33" i="115"/>
  <c r="L10" i="113"/>
  <c r="T10" i="113"/>
  <c r="G18" i="113"/>
  <c r="O18" i="113"/>
  <c r="W18" i="113"/>
  <c r="J18" i="111"/>
  <c r="R18" i="111"/>
  <c r="O6" i="120"/>
  <c r="Q24" i="120"/>
  <c r="D33" i="120"/>
  <c r="L33" i="120"/>
  <c r="T33" i="120"/>
  <c r="F33" i="119"/>
  <c r="V33" i="119"/>
  <c r="G33" i="119"/>
  <c r="O33" i="119"/>
  <c r="W33" i="119"/>
  <c r="J33" i="119"/>
  <c r="R33" i="119"/>
  <c r="C33" i="119"/>
  <c r="K33" i="119"/>
  <c r="L45" i="119"/>
  <c r="G10" i="118"/>
  <c r="O10" i="118"/>
  <c r="W10" i="118"/>
  <c r="I6" i="117"/>
  <c r="Q6" i="117"/>
  <c r="L6" i="117"/>
  <c r="H10" i="113"/>
  <c r="P10" i="113"/>
  <c r="E6" i="112"/>
  <c r="I33" i="121"/>
  <c r="D33" i="121"/>
  <c r="O33" i="121"/>
  <c r="P33" i="121"/>
  <c r="C10" i="120"/>
  <c r="T24" i="120"/>
  <c r="D6" i="119"/>
  <c r="L6" i="119"/>
  <c r="T6" i="119"/>
  <c r="J6" i="119"/>
  <c r="R6" i="119"/>
  <c r="C6" i="118"/>
  <c r="S6" i="118"/>
  <c r="G6" i="117"/>
  <c r="P18" i="117"/>
  <c r="K28" i="117"/>
  <c r="E18" i="115"/>
  <c r="M18" i="115"/>
  <c r="U18" i="115"/>
  <c r="K28" i="115"/>
  <c r="F24" i="114"/>
  <c r="V24" i="114"/>
  <c r="F33" i="114"/>
  <c r="E6" i="113"/>
  <c r="M6" i="113"/>
  <c r="U6" i="113"/>
  <c r="I6" i="112"/>
  <c r="Q6" i="112"/>
  <c r="J10" i="111"/>
  <c r="R10" i="111"/>
  <c r="O59" i="140"/>
  <c r="P62" i="140"/>
  <c r="Q65" i="140"/>
  <c r="R68" i="140"/>
  <c r="L57" i="136"/>
  <c r="Q84" i="134"/>
  <c r="D53" i="126"/>
  <c r="L53" i="126"/>
  <c r="T53" i="126"/>
  <c r="O53" i="123"/>
  <c r="W53" i="123"/>
  <c r="I57" i="118"/>
  <c r="Q57" i="118"/>
  <c r="L53" i="113"/>
  <c r="P55" i="140"/>
  <c r="H53" i="135"/>
  <c r="M75" i="135"/>
  <c r="O57" i="134"/>
  <c r="F84" i="132"/>
  <c r="N84" i="132"/>
  <c r="V84" i="132"/>
  <c r="D69" i="129"/>
  <c r="L69" i="129"/>
  <c r="D84" i="126"/>
  <c r="L84" i="126"/>
  <c r="T84" i="126"/>
  <c r="J57" i="124"/>
  <c r="R57" i="124"/>
  <c r="R52" i="124" s="1"/>
  <c r="G53" i="122"/>
  <c r="V53" i="121"/>
  <c r="J84" i="118"/>
  <c r="R84" i="118"/>
  <c r="I53" i="115"/>
  <c r="Q53" i="115"/>
  <c r="F84" i="112"/>
  <c r="H45" i="111"/>
  <c r="P45" i="111"/>
  <c r="F53" i="110"/>
  <c r="N53" i="110"/>
  <c r="V53" i="110"/>
  <c r="D53" i="110"/>
  <c r="L53" i="110"/>
  <c r="T53" i="110"/>
  <c r="R78" i="140"/>
  <c r="W57" i="136"/>
  <c r="O123" i="136"/>
  <c r="J124" i="136"/>
  <c r="M75" i="136"/>
  <c r="I84" i="136"/>
  <c r="Q84" i="136"/>
  <c r="K53" i="134"/>
  <c r="G69" i="133"/>
  <c r="W69" i="133"/>
  <c r="F57" i="127"/>
  <c r="N57" i="127"/>
  <c r="V57" i="127"/>
  <c r="L57" i="127"/>
  <c r="H57" i="127"/>
  <c r="C53" i="124"/>
  <c r="K53" i="124"/>
  <c r="S53" i="124"/>
  <c r="P53" i="115"/>
  <c r="G53" i="110"/>
  <c r="O53" i="110"/>
  <c r="W53" i="110"/>
  <c r="J53" i="136"/>
  <c r="C92" i="136"/>
  <c r="H69" i="135"/>
  <c r="P69" i="135"/>
  <c r="K69" i="134"/>
  <c r="F92" i="134"/>
  <c r="N92" i="134"/>
  <c r="V92" i="134"/>
  <c r="H92" i="133"/>
  <c r="F53" i="131"/>
  <c r="N53" i="131"/>
  <c r="V53" i="131"/>
  <c r="F53" i="130"/>
  <c r="N53" i="130"/>
  <c r="V53" i="130"/>
  <c r="D92" i="128"/>
  <c r="F53" i="127"/>
  <c r="N53" i="127"/>
  <c r="V53" i="127"/>
  <c r="T92" i="127"/>
  <c r="E53" i="126"/>
  <c r="M53" i="126"/>
  <c r="U53" i="126"/>
  <c r="F69" i="126"/>
  <c r="N69" i="126"/>
  <c r="V69" i="126"/>
  <c r="J57" i="125"/>
  <c r="R57" i="125"/>
  <c r="E75" i="125"/>
  <c r="M75" i="125"/>
  <c r="H75" i="125"/>
  <c r="E92" i="125"/>
  <c r="M92" i="125"/>
  <c r="U92" i="125"/>
  <c r="H53" i="123"/>
  <c r="Q92" i="123"/>
  <c r="M53" i="121"/>
  <c r="H92" i="121"/>
  <c r="P92" i="121"/>
  <c r="N53" i="120"/>
  <c r="D75" i="120"/>
  <c r="L75" i="120"/>
  <c r="J53" i="118"/>
  <c r="R53" i="118"/>
  <c r="U53" i="118"/>
  <c r="D75" i="118"/>
  <c r="L75" i="118"/>
  <c r="T75" i="118"/>
  <c r="O75" i="118"/>
  <c r="R75" i="118"/>
  <c r="S53" i="115"/>
  <c r="K75" i="115"/>
  <c r="W57" i="112"/>
  <c r="U53" i="111"/>
  <c r="E45" i="111"/>
  <c r="M45" i="111"/>
  <c r="S53" i="136"/>
  <c r="V53" i="136"/>
  <c r="K57" i="132"/>
  <c r="Q75" i="127"/>
  <c r="V53" i="126"/>
  <c r="S57" i="114"/>
  <c r="I53" i="112"/>
  <c r="F53" i="111"/>
  <c r="N53" i="111"/>
  <c r="V53" i="111"/>
  <c r="L53" i="111"/>
  <c r="G75" i="110"/>
  <c r="O75" i="110"/>
  <c r="W75" i="110"/>
  <c r="T53" i="136"/>
  <c r="G57" i="135"/>
  <c r="O57" i="135"/>
  <c r="W57" i="135"/>
  <c r="J57" i="135"/>
  <c r="K57" i="135"/>
  <c r="C57" i="133"/>
  <c r="K57" i="133"/>
  <c r="D57" i="133"/>
  <c r="L57" i="133"/>
  <c r="Q75" i="133"/>
  <c r="O53" i="132"/>
  <c r="J53" i="132"/>
  <c r="R53" i="132"/>
  <c r="D57" i="126"/>
  <c r="T57" i="126"/>
  <c r="K57" i="123"/>
  <c r="L57" i="123"/>
  <c r="J92" i="118"/>
  <c r="V69" i="117"/>
  <c r="K53" i="115"/>
  <c r="F57" i="115"/>
  <c r="N57" i="115"/>
  <c r="V57" i="115"/>
  <c r="E57" i="115"/>
  <c r="D53" i="114"/>
  <c r="T53" i="114"/>
  <c r="L132" i="111"/>
  <c r="U84" i="110"/>
  <c r="F93" i="140"/>
  <c r="I92" i="136"/>
  <c r="J84" i="135"/>
  <c r="R84" i="135"/>
  <c r="H84" i="134"/>
  <c r="P84" i="134"/>
  <c r="C53" i="133"/>
  <c r="K53" i="133"/>
  <c r="S53" i="133"/>
  <c r="E84" i="133"/>
  <c r="M84" i="133"/>
  <c r="U84" i="133"/>
  <c r="I53" i="131"/>
  <c r="Q53" i="131"/>
  <c r="M57" i="131"/>
  <c r="G53" i="130"/>
  <c r="W53" i="130"/>
  <c r="G53" i="129"/>
  <c r="O53" i="129"/>
  <c r="W53" i="129"/>
  <c r="G84" i="129"/>
  <c r="O84" i="129"/>
  <c r="W84" i="129"/>
  <c r="J53" i="128"/>
  <c r="R53" i="128"/>
  <c r="S69" i="127"/>
  <c r="H84" i="127"/>
  <c r="C84" i="127"/>
  <c r="I53" i="124"/>
  <c r="Q53" i="124"/>
  <c r="D53" i="124"/>
  <c r="C53" i="123"/>
  <c r="K53" i="123"/>
  <c r="S53" i="123"/>
  <c r="F75" i="123"/>
  <c r="N75" i="123"/>
  <c r="F69" i="120"/>
  <c r="J57" i="118"/>
  <c r="R57" i="118"/>
  <c r="D53" i="117"/>
  <c r="L53" i="117"/>
  <c r="T53" i="117"/>
  <c r="M57" i="117"/>
  <c r="U57" i="117"/>
  <c r="H57" i="117"/>
  <c r="C53" i="116"/>
  <c r="K53" i="116"/>
  <c r="I57" i="116"/>
  <c r="F53" i="115"/>
  <c r="V69" i="115"/>
  <c r="I84" i="115"/>
  <c r="G53" i="114"/>
  <c r="O53" i="114"/>
  <c r="W53" i="114"/>
  <c r="C92" i="113"/>
  <c r="C53" i="112"/>
  <c r="K53" i="112"/>
  <c r="S53" i="112"/>
  <c r="C53" i="111"/>
  <c r="I136" i="110"/>
  <c r="D137" i="110"/>
  <c r="L137" i="110"/>
  <c r="T137" i="110"/>
  <c r="G6" i="110"/>
  <c r="G7" i="140"/>
  <c r="R6" i="110"/>
  <c r="R8" i="140"/>
  <c r="K18" i="110"/>
  <c r="K19" i="140"/>
  <c r="G30" i="140"/>
  <c r="G81" i="110"/>
  <c r="D28" i="136"/>
  <c r="D80" i="136"/>
  <c r="L89" i="136"/>
  <c r="L136" i="136" s="1"/>
  <c r="J24" i="135"/>
  <c r="J124" i="135"/>
  <c r="K28" i="135"/>
  <c r="K80" i="135"/>
  <c r="K127" i="135" s="1"/>
  <c r="K126" i="135" s="1"/>
  <c r="Q82" i="135"/>
  <c r="Q129" i="135" s="1"/>
  <c r="D91" i="135"/>
  <c r="D138" i="135" s="1"/>
  <c r="Q89" i="133"/>
  <c r="Q136" i="133" s="1"/>
  <c r="W91" i="133"/>
  <c r="W138" i="133" s="1"/>
  <c r="U45" i="133"/>
  <c r="U140" i="133"/>
  <c r="D90" i="132"/>
  <c r="D137" i="132" s="1"/>
  <c r="C91" i="130"/>
  <c r="C138" i="130" s="1"/>
  <c r="T45" i="130"/>
  <c r="T141" i="130"/>
  <c r="H28" i="129"/>
  <c r="H81" i="129"/>
  <c r="H128" i="129" s="1"/>
  <c r="Q18" i="127"/>
  <c r="Q117" i="127"/>
  <c r="H127" i="126"/>
  <c r="I28" i="125"/>
  <c r="I80" i="125"/>
  <c r="I127" i="125" s="1"/>
  <c r="P90" i="125"/>
  <c r="P137" i="125" s="1"/>
  <c r="K141" i="122"/>
  <c r="K45" i="122"/>
  <c r="G81" i="121"/>
  <c r="E83" i="121"/>
  <c r="E130" i="121" s="1"/>
  <c r="V18" i="118"/>
  <c r="V121" i="118"/>
  <c r="V18" i="113"/>
  <c r="V120" i="113"/>
  <c r="B62" i="140"/>
  <c r="B71" i="140"/>
  <c r="B86" i="140"/>
  <c r="B12" i="140"/>
  <c r="B21" i="140"/>
  <c r="B31" i="140"/>
  <c r="B40" i="140"/>
  <c r="B10" i="115"/>
  <c r="B28" i="116"/>
  <c r="B24" i="125"/>
  <c r="B45" i="127"/>
  <c r="B33" i="128"/>
  <c r="B6" i="130"/>
  <c r="B24" i="130"/>
  <c r="B10" i="131"/>
  <c r="B18" i="131"/>
  <c r="B6" i="132"/>
  <c r="B28" i="132"/>
  <c r="B24" i="133"/>
  <c r="B33" i="133"/>
  <c r="B45" i="135"/>
  <c r="F7" i="140"/>
  <c r="N7" i="140"/>
  <c r="V7" i="140"/>
  <c r="I8" i="140"/>
  <c r="Q8" i="140"/>
  <c r="D9" i="140"/>
  <c r="L9" i="140"/>
  <c r="T9" i="140"/>
  <c r="E10" i="110"/>
  <c r="E11" i="140"/>
  <c r="M10" i="110"/>
  <c r="M11" i="140"/>
  <c r="U10" i="110"/>
  <c r="U11" i="140"/>
  <c r="H10" i="110"/>
  <c r="H12" i="140"/>
  <c r="P10" i="110"/>
  <c r="P12" i="140"/>
  <c r="D10" i="110"/>
  <c r="D16" i="140"/>
  <c r="L10" i="110"/>
  <c r="L16" i="140"/>
  <c r="T10" i="110"/>
  <c r="T16" i="140"/>
  <c r="G10" i="110"/>
  <c r="G17" i="140"/>
  <c r="O10" i="110"/>
  <c r="O17" i="140"/>
  <c r="W10" i="110"/>
  <c r="W17" i="140"/>
  <c r="J19" i="140"/>
  <c r="J117" i="110"/>
  <c r="R19" i="140"/>
  <c r="R117" i="110"/>
  <c r="E20" i="140"/>
  <c r="E118" i="110"/>
  <c r="M20" i="140"/>
  <c r="M118" i="110"/>
  <c r="U20" i="140"/>
  <c r="U118" i="110"/>
  <c r="H21" i="140"/>
  <c r="P21" i="140"/>
  <c r="P119" i="110"/>
  <c r="C22" i="140"/>
  <c r="C120" i="110"/>
  <c r="K22" i="140"/>
  <c r="K120" i="110"/>
  <c r="S22" i="140"/>
  <c r="S120" i="110"/>
  <c r="F23" i="140"/>
  <c r="F121" i="110"/>
  <c r="N23" i="140"/>
  <c r="N121" i="110"/>
  <c r="V23" i="140"/>
  <c r="V121" i="110"/>
  <c r="I25" i="140"/>
  <c r="Q25" i="140"/>
  <c r="D26" i="140"/>
  <c r="L26" i="140"/>
  <c r="T26" i="140"/>
  <c r="G27" i="140"/>
  <c r="O27" i="140"/>
  <c r="W27" i="140"/>
  <c r="C28" i="110"/>
  <c r="C29" i="140"/>
  <c r="K28" i="110"/>
  <c r="K29" i="140"/>
  <c r="S28" i="110"/>
  <c r="S29" i="140"/>
  <c r="S127" i="110"/>
  <c r="F28" i="110"/>
  <c r="F30" i="140"/>
  <c r="N28" i="110"/>
  <c r="N30" i="140"/>
  <c r="V28" i="110"/>
  <c r="V30" i="140"/>
  <c r="I31" i="140"/>
  <c r="Q31" i="140"/>
  <c r="D32" i="140"/>
  <c r="L32" i="140"/>
  <c r="T32" i="140"/>
  <c r="T130" i="110"/>
  <c r="D34" i="140"/>
  <c r="L34" i="140"/>
  <c r="T34" i="140"/>
  <c r="G35" i="140"/>
  <c r="G133" i="110"/>
  <c r="O35" i="140"/>
  <c r="W35" i="140"/>
  <c r="J36" i="140"/>
  <c r="R36" i="140"/>
  <c r="R134" i="110"/>
  <c r="E37" i="140"/>
  <c r="M37" i="140"/>
  <c r="U37" i="140"/>
  <c r="H38" i="140"/>
  <c r="P38" i="140"/>
  <c r="C39" i="140"/>
  <c r="K39" i="140"/>
  <c r="S39" i="140"/>
  <c r="F40" i="140"/>
  <c r="N40" i="140"/>
  <c r="V40" i="140"/>
  <c r="I41" i="140"/>
  <c r="Q41" i="140"/>
  <c r="D42" i="140"/>
  <c r="D89" i="110"/>
  <c r="L42" i="140"/>
  <c r="L89" i="110"/>
  <c r="T42" i="140"/>
  <c r="T89" i="110"/>
  <c r="G43" i="140"/>
  <c r="G90" i="110"/>
  <c r="O43" i="140"/>
  <c r="O90" i="110"/>
  <c r="W43" i="140"/>
  <c r="W90" i="110"/>
  <c r="J44" i="140"/>
  <c r="J91" i="110"/>
  <c r="R44" i="140"/>
  <c r="R91" i="110"/>
  <c r="J45" i="110"/>
  <c r="J46" i="140"/>
  <c r="J45" i="140" s="1"/>
  <c r="R45" i="110"/>
  <c r="R46" i="140"/>
  <c r="E47" i="140"/>
  <c r="M47" i="140"/>
  <c r="M141" i="110"/>
  <c r="U47" i="140"/>
  <c r="H6" i="136"/>
  <c r="P6" i="136"/>
  <c r="C6" i="136"/>
  <c r="K6" i="136"/>
  <c r="S6" i="136"/>
  <c r="F6" i="136"/>
  <c r="N6" i="136"/>
  <c r="V6" i="136"/>
  <c r="G28" i="136"/>
  <c r="S80" i="136"/>
  <c r="I82" i="136"/>
  <c r="I129" i="136" s="1"/>
  <c r="T83" i="136"/>
  <c r="T130" i="136" s="1"/>
  <c r="N33" i="136"/>
  <c r="E45" i="136"/>
  <c r="E18" i="135"/>
  <c r="E117" i="135"/>
  <c r="M18" i="135"/>
  <c r="M117" i="135"/>
  <c r="U18" i="135"/>
  <c r="U117" i="135"/>
  <c r="H18" i="135"/>
  <c r="H118" i="135"/>
  <c r="P18" i="135"/>
  <c r="P118" i="135"/>
  <c r="C18" i="135"/>
  <c r="C119" i="135"/>
  <c r="R28" i="135"/>
  <c r="J80" i="135"/>
  <c r="J79" i="135" s="1"/>
  <c r="R80" i="135"/>
  <c r="R79" i="135" s="1"/>
  <c r="E81" i="135"/>
  <c r="E128" i="135" s="1"/>
  <c r="M81" i="135"/>
  <c r="U81" i="135"/>
  <c r="U128" i="135" s="1"/>
  <c r="H82" i="135"/>
  <c r="H129" i="135" s="1"/>
  <c r="P82" i="135"/>
  <c r="P129" i="135" s="1"/>
  <c r="C83" i="135"/>
  <c r="C130" i="135" s="1"/>
  <c r="K83" i="135"/>
  <c r="K130" i="135" s="1"/>
  <c r="S83" i="135"/>
  <c r="S130" i="135" s="1"/>
  <c r="E89" i="135"/>
  <c r="E136" i="135" s="1"/>
  <c r="M89" i="135"/>
  <c r="M136" i="135" s="1"/>
  <c r="U89" i="135"/>
  <c r="U136" i="135" s="1"/>
  <c r="H90" i="135"/>
  <c r="H137" i="135" s="1"/>
  <c r="P90" i="135"/>
  <c r="P137" i="135" s="1"/>
  <c r="C91" i="135"/>
  <c r="C138" i="135" s="1"/>
  <c r="K91" i="135"/>
  <c r="K138" i="135" s="1"/>
  <c r="S91" i="135"/>
  <c r="S138" i="135" s="1"/>
  <c r="M45" i="135"/>
  <c r="H45" i="135"/>
  <c r="P45" i="135"/>
  <c r="C45" i="135"/>
  <c r="K45" i="135"/>
  <c r="S45" i="135"/>
  <c r="G24" i="134"/>
  <c r="O24" i="134"/>
  <c r="W24" i="134"/>
  <c r="D28" i="134"/>
  <c r="D80" i="134"/>
  <c r="L28" i="134"/>
  <c r="L80" i="134"/>
  <c r="T28" i="134"/>
  <c r="T80" i="134"/>
  <c r="T127" i="134" s="1"/>
  <c r="T126" i="134" s="1"/>
  <c r="G28" i="134"/>
  <c r="G81" i="134"/>
  <c r="O28" i="134"/>
  <c r="O81" i="134"/>
  <c r="O128" i="134" s="1"/>
  <c r="W28" i="134"/>
  <c r="W81" i="134"/>
  <c r="W128" i="134" s="1"/>
  <c r="I45" i="134"/>
  <c r="I140" i="134"/>
  <c r="I139" i="134" s="1"/>
  <c r="Q45" i="134"/>
  <c r="Q140" i="134"/>
  <c r="Q139" i="134" s="1"/>
  <c r="G28" i="133"/>
  <c r="F80" i="133"/>
  <c r="N80" i="133"/>
  <c r="N127" i="133" s="1"/>
  <c r="V80" i="133"/>
  <c r="V127" i="133" s="1"/>
  <c r="I81" i="133"/>
  <c r="I128" i="133" s="1"/>
  <c r="Q81" i="133"/>
  <c r="Q128" i="133" s="1"/>
  <c r="D82" i="133"/>
  <c r="D129" i="133" s="1"/>
  <c r="L82" i="133"/>
  <c r="L129" i="133" s="1"/>
  <c r="T82" i="133"/>
  <c r="T129" i="133" s="1"/>
  <c r="G83" i="133"/>
  <c r="G130" i="133" s="1"/>
  <c r="O83" i="133"/>
  <c r="O130" i="133" s="1"/>
  <c r="W83" i="133"/>
  <c r="W130" i="133" s="1"/>
  <c r="P89" i="133"/>
  <c r="P136" i="133" s="1"/>
  <c r="F91" i="133"/>
  <c r="F138" i="133" s="1"/>
  <c r="D45" i="133"/>
  <c r="L45" i="133"/>
  <c r="T45" i="133"/>
  <c r="G45" i="133"/>
  <c r="G141" i="133"/>
  <c r="O45" i="133"/>
  <c r="W45" i="133"/>
  <c r="G6" i="132"/>
  <c r="O6" i="132"/>
  <c r="W6" i="132"/>
  <c r="E24" i="132"/>
  <c r="E123" i="132"/>
  <c r="M24" i="132"/>
  <c r="M123" i="132"/>
  <c r="U24" i="132"/>
  <c r="U123" i="132"/>
  <c r="F28" i="132"/>
  <c r="F80" i="132"/>
  <c r="F79" i="132" s="1"/>
  <c r="N28" i="132"/>
  <c r="N80" i="132"/>
  <c r="V28" i="132"/>
  <c r="V80" i="132"/>
  <c r="V79" i="132" s="1"/>
  <c r="H89" i="132"/>
  <c r="H136" i="132" s="1"/>
  <c r="P89" i="132"/>
  <c r="P136" i="132" s="1"/>
  <c r="C90" i="132"/>
  <c r="C137" i="132" s="1"/>
  <c r="K90" i="132"/>
  <c r="K137" i="132" s="1"/>
  <c r="S90" i="132"/>
  <c r="S137" i="132" s="1"/>
  <c r="F91" i="132"/>
  <c r="F138" i="132" s="1"/>
  <c r="N91" i="132"/>
  <c r="N138" i="132" s="1"/>
  <c r="V91" i="132"/>
  <c r="V138" i="132" s="1"/>
  <c r="O45" i="132"/>
  <c r="G139" i="132"/>
  <c r="W139" i="132"/>
  <c r="K10" i="131"/>
  <c r="S10" i="131"/>
  <c r="F10" i="131"/>
  <c r="V10" i="131"/>
  <c r="M10" i="131"/>
  <c r="U10" i="131"/>
  <c r="C18" i="131"/>
  <c r="C117" i="131"/>
  <c r="S18" i="131"/>
  <c r="S117" i="131"/>
  <c r="F18" i="131"/>
  <c r="F118" i="131"/>
  <c r="D18" i="131"/>
  <c r="D120" i="131"/>
  <c r="T18" i="131"/>
  <c r="T120" i="131"/>
  <c r="F24" i="131"/>
  <c r="F28" i="131"/>
  <c r="C79" i="131"/>
  <c r="K126" i="131"/>
  <c r="S79" i="131"/>
  <c r="J33" i="131"/>
  <c r="R33" i="131"/>
  <c r="Q90" i="131"/>
  <c r="Q137" i="131" s="1"/>
  <c r="L91" i="131"/>
  <c r="L138" i="131" s="1"/>
  <c r="I45" i="131"/>
  <c r="L45" i="131"/>
  <c r="G24" i="130"/>
  <c r="H28" i="130"/>
  <c r="H80" i="130"/>
  <c r="P28" i="130"/>
  <c r="P80" i="130"/>
  <c r="C28" i="130"/>
  <c r="C81" i="130"/>
  <c r="C128" i="130" s="1"/>
  <c r="M45" i="130"/>
  <c r="I6" i="129"/>
  <c r="Q6" i="129"/>
  <c r="D6" i="129"/>
  <c r="L6" i="129"/>
  <c r="T6" i="129"/>
  <c r="J45" i="129"/>
  <c r="R45" i="129"/>
  <c r="E45" i="129"/>
  <c r="M45" i="129"/>
  <c r="U45" i="129"/>
  <c r="W24" i="128"/>
  <c r="J24" i="128"/>
  <c r="J123" i="128"/>
  <c r="R24" i="128"/>
  <c r="R123" i="128"/>
  <c r="E24" i="128"/>
  <c r="E124" i="128"/>
  <c r="M24" i="128"/>
  <c r="M124" i="128"/>
  <c r="U24" i="128"/>
  <c r="U124" i="128"/>
  <c r="F28" i="128"/>
  <c r="F80" i="128"/>
  <c r="F127" i="128" s="1"/>
  <c r="N28" i="128"/>
  <c r="N80" i="128"/>
  <c r="N127" i="128" s="1"/>
  <c r="V28" i="128"/>
  <c r="V80" i="128"/>
  <c r="V127" i="128" s="1"/>
  <c r="I81" i="128"/>
  <c r="I128" i="128" s="1"/>
  <c r="Q81" i="128"/>
  <c r="Q128" i="128" s="1"/>
  <c r="D82" i="128"/>
  <c r="D129" i="128" s="1"/>
  <c r="L82" i="128"/>
  <c r="L129" i="128" s="1"/>
  <c r="T82" i="128"/>
  <c r="T129" i="128" s="1"/>
  <c r="G83" i="128"/>
  <c r="G130" i="128" s="1"/>
  <c r="O83" i="128"/>
  <c r="O130" i="128" s="1"/>
  <c r="W83" i="128"/>
  <c r="W130" i="128" s="1"/>
  <c r="F33" i="128"/>
  <c r="N33" i="128"/>
  <c r="I33" i="128"/>
  <c r="Q33" i="128"/>
  <c r="F89" i="128"/>
  <c r="F136" i="128" s="1"/>
  <c r="N89" i="128"/>
  <c r="N136" i="128" s="1"/>
  <c r="V89" i="128"/>
  <c r="V136" i="128" s="1"/>
  <c r="I90" i="128"/>
  <c r="I137" i="128" s="1"/>
  <c r="Q90" i="128"/>
  <c r="Q137" i="128" s="1"/>
  <c r="D91" i="128"/>
  <c r="D138" i="128" s="1"/>
  <c r="O45" i="128"/>
  <c r="G10" i="127"/>
  <c r="O10" i="127"/>
  <c r="W10" i="127"/>
  <c r="J10" i="127"/>
  <c r="R10" i="127"/>
  <c r="E10" i="127"/>
  <c r="M10" i="127"/>
  <c r="U10" i="127"/>
  <c r="F10" i="127"/>
  <c r="N10" i="127"/>
  <c r="L28" i="127"/>
  <c r="D45" i="127"/>
  <c r="T45" i="127"/>
  <c r="H45" i="127"/>
  <c r="H140" i="127"/>
  <c r="H139" i="127" s="1"/>
  <c r="P45" i="127"/>
  <c r="P140" i="127"/>
  <c r="P139" i="127" s="1"/>
  <c r="J6" i="126"/>
  <c r="R6" i="126"/>
  <c r="E6" i="126"/>
  <c r="M6" i="126"/>
  <c r="K18" i="126"/>
  <c r="S18" i="126"/>
  <c r="H28" i="126"/>
  <c r="J33" i="126"/>
  <c r="R33" i="126"/>
  <c r="H33" i="126"/>
  <c r="P33" i="126"/>
  <c r="K33" i="126"/>
  <c r="S33" i="126"/>
  <c r="F33" i="126"/>
  <c r="V33" i="126"/>
  <c r="D33" i="126"/>
  <c r="T33" i="126"/>
  <c r="G33" i="126"/>
  <c r="T45" i="126"/>
  <c r="S33" i="119"/>
  <c r="H28" i="118"/>
  <c r="H80" i="118"/>
  <c r="H79" i="118" s="1"/>
  <c r="P28" i="118"/>
  <c r="P80" i="118"/>
  <c r="C28" i="118"/>
  <c r="C81" i="118"/>
  <c r="C128" i="118" s="1"/>
  <c r="K28" i="118"/>
  <c r="K81" i="118"/>
  <c r="K128" i="118" s="1"/>
  <c r="S28" i="118"/>
  <c r="S81" i="118"/>
  <c r="S128" i="118" s="1"/>
  <c r="F82" i="118"/>
  <c r="F129" i="118" s="1"/>
  <c r="N82" i="118"/>
  <c r="N129" i="118" s="1"/>
  <c r="V82" i="118"/>
  <c r="V129" i="118" s="1"/>
  <c r="I83" i="118"/>
  <c r="I130" i="118" s="1"/>
  <c r="Q83" i="118"/>
  <c r="Q130" i="118" s="1"/>
  <c r="D89" i="118"/>
  <c r="D136" i="118" s="1"/>
  <c r="G90" i="118"/>
  <c r="G137" i="118" s="1"/>
  <c r="O45" i="116"/>
  <c r="O140" i="116"/>
  <c r="M124" i="115"/>
  <c r="M24" i="115"/>
  <c r="N91" i="114"/>
  <c r="N138" i="114" s="1"/>
  <c r="W33" i="111"/>
  <c r="K80" i="110"/>
  <c r="K127" i="110" s="1"/>
  <c r="L83" i="110"/>
  <c r="L130" i="110" s="1"/>
  <c r="F135" i="135"/>
  <c r="N135" i="135"/>
  <c r="V135" i="135"/>
  <c r="G127" i="134"/>
  <c r="B33" i="110"/>
  <c r="B41" i="140"/>
  <c r="D28" i="110"/>
  <c r="D29" i="140"/>
  <c r="D80" i="110"/>
  <c r="O30" i="140"/>
  <c r="O81" i="110"/>
  <c r="W30" i="140"/>
  <c r="W81" i="110"/>
  <c r="J31" i="140"/>
  <c r="J82" i="110"/>
  <c r="R31" i="140"/>
  <c r="R82" i="110"/>
  <c r="E32" i="140"/>
  <c r="E83" i="110"/>
  <c r="M32" i="140"/>
  <c r="M83" i="110"/>
  <c r="U32" i="140"/>
  <c r="U83" i="110"/>
  <c r="E42" i="140"/>
  <c r="E89" i="110"/>
  <c r="M42" i="140"/>
  <c r="M89" i="110"/>
  <c r="U42" i="140"/>
  <c r="U89" i="110"/>
  <c r="H43" i="140"/>
  <c r="H90" i="110"/>
  <c r="P43" i="140"/>
  <c r="P90" i="110"/>
  <c r="C44" i="140"/>
  <c r="C91" i="110"/>
  <c r="K44" i="140"/>
  <c r="K91" i="110"/>
  <c r="S44" i="140"/>
  <c r="S91" i="110"/>
  <c r="T28" i="136"/>
  <c r="T80" i="136"/>
  <c r="O24" i="135"/>
  <c r="O123" i="135"/>
  <c r="C28" i="135"/>
  <c r="C80" i="135"/>
  <c r="I82" i="135"/>
  <c r="I129" i="135" s="1"/>
  <c r="Q90" i="135"/>
  <c r="Q137" i="135" s="1"/>
  <c r="D90" i="133"/>
  <c r="D137" i="133" s="1"/>
  <c r="M45" i="133"/>
  <c r="M140" i="133"/>
  <c r="I89" i="132"/>
  <c r="I136" i="132" s="1"/>
  <c r="M45" i="131"/>
  <c r="M141" i="131"/>
  <c r="P90" i="130"/>
  <c r="P137" i="130" s="1"/>
  <c r="U28" i="129"/>
  <c r="U80" i="129"/>
  <c r="L18" i="127"/>
  <c r="L118" i="127"/>
  <c r="H90" i="125"/>
  <c r="H137" i="125" s="1"/>
  <c r="S141" i="122"/>
  <c r="S45" i="122"/>
  <c r="W81" i="121"/>
  <c r="M18" i="118"/>
  <c r="M118" i="118"/>
  <c r="S18" i="118"/>
  <c r="S120" i="118"/>
  <c r="I80" i="117"/>
  <c r="I127" i="117" s="1"/>
  <c r="I126" i="117" s="1"/>
  <c r="I28" i="117"/>
  <c r="N18" i="113"/>
  <c r="N120" i="113"/>
  <c r="Q136" i="110"/>
  <c r="B55" i="140"/>
  <c r="B64" i="140"/>
  <c r="B73" i="140"/>
  <c r="B88" i="140"/>
  <c r="B14" i="140"/>
  <c r="B23" i="140"/>
  <c r="B34" i="140"/>
  <c r="B42" i="140"/>
  <c r="B10" i="111"/>
  <c r="B33" i="112"/>
  <c r="B33" i="115"/>
  <c r="B10" i="121"/>
  <c r="B6" i="125"/>
  <c r="B33" i="131"/>
  <c r="H7" i="140"/>
  <c r="P7" i="140"/>
  <c r="C8" i="140"/>
  <c r="K8" i="140"/>
  <c r="S8" i="140"/>
  <c r="F9" i="140"/>
  <c r="N9" i="140"/>
  <c r="V9" i="140"/>
  <c r="G11" i="140"/>
  <c r="O11" i="140"/>
  <c r="W11" i="140"/>
  <c r="J12" i="140"/>
  <c r="R12" i="140"/>
  <c r="E13" i="140"/>
  <c r="M13" i="140"/>
  <c r="U13" i="140"/>
  <c r="H14" i="140"/>
  <c r="P14" i="140"/>
  <c r="C15" i="140"/>
  <c r="K15" i="140"/>
  <c r="S15" i="140"/>
  <c r="F16" i="140"/>
  <c r="N16" i="140"/>
  <c r="V16" i="140"/>
  <c r="I17" i="140"/>
  <c r="Q17" i="140"/>
  <c r="D19" i="140"/>
  <c r="L19" i="140"/>
  <c r="T19" i="140"/>
  <c r="G20" i="140"/>
  <c r="O20" i="140"/>
  <c r="W20" i="140"/>
  <c r="J21" i="140"/>
  <c r="R21" i="140"/>
  <c r="E22" i="140"/>
  <c r="M22" i="140"/>
  <c r="U22" i="140"/>
  <c r="H23" i="140"/>
  <c r="P23" i="140"/>
  <c r="C24" i="110"/>
  <c r="C25" i="140"/>
  <c r="C123" i="110"/>
  <c r="K24" i="110"/>
  <c r="K25" i="140"/>
  <c r="K123" i="110"/>
  <c r="S24" i="110"/>
  <c r="S25" i="140"/>
  <c r="S123" i="110"/>
  <c r="F26" i="140"/>
  <c r="F124" i="110"/>
  <c r="N26" i="140"/>
  <c r="N124" i="110"/>
  <c r="V26" i="140"/>
  <c r="V124" i="110"/>
  <c r="I27" i="140"/>
  <c r="Q27" i="140"/>
  <c r="Q125" i="110"/>
  <c r="H28" i="110"/>
  <c r="E29" i="140"/>
  <c r="E80" i="110"/>
  <c r="M29" i="140"/>
  <c r="M80" i="110"/>
  <c r="U29" i="140"/>
  <c r="U80" i="110"/>
  <c r="H30" i="140"/>
  <c r="H81" i="110"/>
  <c r="P30" i="140"/>
  <c r="P81" i="110"/>
  <c r="C31" i="140"/>
  <c r="C82" i="110"/>
  <c r="K31" i="140"/>
  <c r="K82" i="110"/>
  <c r="S31" i="140"/>
  <c r="S82" i="110"/>
  <c r="F32" i="140"/>
  <c r="F83" i="110"/>
  <c r="N32" i="140"/>
  <c r="N83" i="110"/>
  <c r="V32" i="140"/>
  <c r="V83" i="110"/>
  <c r="F33" i="110"/>
  <c r="F34" i="140"/>
  <c r="F132" i="110"/>
  <c r="N33" i="110"/>
  <c r="N34" i="140"/>
  <c r="N132" i="110"/>
  <c r="V33" i="110"/>
  <c r="V34" i="140"/>
  <c r="I35" i="140"/>
  <c r="Q35" i="140"/>
  <c r="Q133" i="110"/>
  <c r="D36" i="140"/>
  <c r="D134" i="110"/>
  <c r="L36" i="140"/>
  <c r="T36" i="140"/>
  <c r="G37" i="140"/>
  <c r="O37" i="140"/>
  <c r="W37" i="140"/>
  <c r="J38" i="140"/>
  <c r="R38" i="140"/>
  <c r="E39" i="140"/>
  <c r="M39" i="140"/>
  <c r="U39" i="140"/>
  <c r="H40" i="140"/>
  <c r="P40" i="140"/>
  <c r="C41" i="140"/>
  <c r="K41" i="140"/>
  <c r="S41" i="140"/>
  <c r="F42" i="140"/>
  <c r="F89" i="110"/>
  <c r="N42" i="140"/>
  <c r="N89" i="110"/>
  <c r="V42" i="140"/>
  <c r="V89" i="110"/>
  <c r="I43" i="140"/>
  <c r="I90" i="110"/>
  <c r="Q43" i="140"/>
  <c r="Q90" i="110"/>
  <c r="D44" i="140"/>
  <c r="D91" i="110"/>
  <c r="L44" i="140"/>
  <c r="L91" i="110"/>
  <c r="L138" i="110" s="1"/>
  <c r="T44" i="140"/>
  <c r="T91" i="110"/>
  <c r="K45" i="110"/>
  <c r="D46" i="140"/>
  <c r="L46" i="140"/>
  <c r="T46" i="140"/>
  <c r="G47" i="140"/>
  <c r="O47" i="140"/>
  <c r="W47" i="140"/>
  <c r="Q18" i="136"/>
  <c r="F24" i="136"/>
  <c r="F123" i="136"/>
  <c r="N24" i="136"/>
  <c r="N123" i="136"/>
  <c r="K28" i="136"/>
  <c r="E28" i="136"/>
  <c r="E80" i="136"/>
  <c r="M28" i="136"/>
  <c r="M80" i="136"/>
  <c r="M127" i="136" s="1"/>
  <c r="U28" i="136"/>
  <c r="U80" i="136"/>
  <c r="U127" i="136" s="1"/>
  <c r="H28" i="136"/>
  <c r="H81" i="136"/>
  <c r="H128" i="136" s="1"/>
  <c r="P28" i="136"/>
  <c r="P81" i="136"/>
  <c r="E33" i="136"/>
  <c r="M33" i="136"/>
  <c r="M132" i="136"/>
  <c r="U33" i="136"/>
  <c r="U132" i="136"/>
  <c r="H33" i="136"/>
  <c r="H133" i="136"/>
  <c r="P33" i="136"/>
  <c r="P133" i="136"/>
  <c r="R33" i="136"/>
  <c r="E89" i="136"/>
  <c r="E136" i="136" s="1"/>
  <c r="U89" i="136"/>
  <c r="U136" i="136" s="1"/>
  <c r="H90" i="136"/>
  <c r="H137" i="136" s="1"/>
  <c r="P90" i="136"/>
  <c r="P137" i="136" s="1"/>
  <c r="C91" i="136"/>
  <c r="C138" i="136" s="1"/>
  <c r="K91" i="136"/>
  <c r="K138" i="136" s="1"/>
  <c r="S91" i="136"/>
  <c r="S138" i="136" s="1"/>
  <c r="C10" i="135"/>
  <c r="K10" i="135"/>
  <c r="R18" i="135"/>
  <c r="C24" i="135"/>
  <c r="K24" i="135"/>
  <c r="S24" i="135"/>
  <c r="D28" i="135"/>
  <c r="D80" i="135"/>
  <c r="D127" i="135" s="1"/>
  <c r="D126" i="135" s="1"/>
  <c r="L28" i="135"/>
  <c r="L80" i="135"/>
  <c r="L127" i="135" s="1"/>
  <c r="L126" i="135" s="1"/>
  <c r="T28" i="135"/>
  <c r="T80" i="135"/>
  <c r="G28" i="135"/>
  <c r="G81" i="135"/>
  <c r="G128" i="135" s="1"/>
  <c r="O28" i="135"/>
  <c r="O81" i="135"/>
  <c r="O128" i="135" s="1"/>
  <c r="W28" i="135"/>
  <c r="W81" i="135"/>
  <c r="W128" i="135" s="1"/>
  <c r="U45" i="135"/>
  <c r="J45" i="135"/>
  <c r="J140" i="135"/>
  <c r="R45" i="135"/>
  <c r="R140" i="135"/>
  <c r="E139" i="135"/>
  <c r="M139" i="135"/>
  <c r="E18" i="134"/>
  <c r="M18" i="134"/>
  <c r="U18" i="134"/>
  <c r="F28" i="134"/>
  <c r="F80" i="134"/>
  <c r="N28" i="134"/>
  <c r="N80" i="134"/>
  <c r="N127" i="134" s="1"/>
  <c r="N126" i="134" s="1"/>
  <c r="V28" i="134"/>
  <c r="V80" i="134"/>
  <c r="V127" i="134" s="1"/>
  <c r="V126" i="134" s="1"/>
  <c r="I81" i="134"/>
  <c r="Q81" i="134"/>
  <c r="Q128" i="134" s="1"/>
  <c r="D82" i="134"/>
  <c r="D129" i="134" s="1"/>
  <c r="L82" i="134"/>
  <c r="L129" i="134" s="1"/>
  <c r="T82" i="134"/>
  <c r="T129" i="134" s="1"/>
  <c r="G83" i="134"/>
  <c r="G130" i="134" s="1"/>
  <c r="O83" i="134"/>
  <c r="O130" i="134" s="1"/>
  <c r="W83" i="134"/>
  <c r="W130" i="134" s="1"/>
  <c r="E10" i="133"/>
  <c r="M10" i="133"/>
  <c r="U10" i="133"/>
  <c r="H10" i="133"/>
  <c r="P10" i="133"/>
  <c r="O28" i="133"/>
  <c r="J33" i="133"/>
  <c r="R33" i="133"/>
  <c r="E33" i="133"/>
  <c r="M33" i="133"/>
  <c r="U33" i="133"/>
  <c r="G33" i="133"/>
  <c r="I45" i="133"/>
  <c r="Q45" i="133"/>
  <c r="C18" i="132"/>
  <c r="C117" i="132"/>
  <c r="K18" i="132"/>
  <c r="K117" i="132"/>
  <c r="S18" i="132"/>
  <c r="S117" i="132"/>
  <c r="L28" i="132"/>
  <c r="H80" i="132"/>
  <c r="P80" i="132"/>
  <c r="P127" i="132" s="1"/>
  <c r="C81" i="132"/>
  <c r="C128" i="132" s="1"/>
  <c r="K81" i="132"/>
  <c r="K79" i="132" s="1"/>
  <c r="S81" i="132"/>
  <c r="S128" i="132" s="1"/>
  <c r="F82" i="132"/>
  <c r="F129" i="132" s="1"/>
  <c r="N82" i="132"/>
  <c r="N129" i="132" s="1"/>
  <c r="V82" i="132"/>
  <c r="V129" i="132" s="1"/>
  <c r="I83" i="132"/>
  <c r="I130" i="132" s="1"/>
  <c r="Q83" i="132"/>
  <c r="Q130" i="132" s="1"/>
  <c r="E45" i="132"/>
  <c r="U45" i="132"/>
  <c r="D45" i="132"/>
  <c r="L45" i="132"/>
  <c r="T45" i="132"/>
  <c r="M24" i="131"/>
  <c r="M123" i="131"/>
  <c r="U24" i="131"/>
  <c r="U123" i="131"/>
  <c r="H24" i="131"/>
  <c r="H124" i="131"/>
  <c r="J28" i="131"/>
  <c r="E28" i="131"/>
  <c r="E80" i="131"/>
  <c r="M28" i="131"/>
  <c r="M80" i="131"/>
  <c r="U28" i="131"/>
  <c r="U80" i="131"/>
  <c r="U127" i="131" s="1"/>
  <c r="H28" i="131"/>
  <c r="H81" i="131"/>
  <c r="H128" i="131" s="1"/>
  <c r="H126" i="131" s="1"/>
  <c r="P28" i="131"/>
  <c r="P81" i="131"/>
  <c r="P128" i="131" s="1"/>
  <c r="P126" i="131" s="1"/>
  <c r="C82" i="131"/>
  <c r="C129" i="131" s="1"/>
  <c r="K82" i="131"/>
  <c r="K129" i="131" s="1"/>
  <c r="S82" i="131"/>
  <c r="S129" i="131" s="1"/>
  <c r="F83" i="131"/>
  <c r="F130" i="131" s="1"/>
  <c r="N83" i="131"/>
  <c r="N130" i="131" s="1"/>
  <c r="V83" i="131"/>
  <c r="V130" i="131" s="1"/>
  <c r="P89" i="131"/>
  <c r="P136" i="131" s="1"/>
  <c r="C90" i="131"/>
  <c r="C137" i="131" s="1"/>
  <c r="K90" i="131"/>
  <c r="K137" i="131" s="1"/>
  <c r="F91" i="131"/>
  <c r="F138" i="131" s="1"/>
  <c r="N91" i="131"/>
  <c r="N138" i="131" s="1"/>
  <c r="V91" i="131"/>
  <c r="V138" i="131" s="1"/>
  <c r="C24" i="130"/>
  <c r="K24" i="130"/>
  <c r="S24" i="130"/>
  <c r="U28" i="130"/>
  <c r="J80" i="130"/>
  <c r="R80" i="130"/>
  <c r="R127" i="130" s="1"/>
  <c r="E81" i="130"/>
  <c r="E128" i="130" s="1"/>
  <c r="M81" i="130"/>
  <c r="U81" i="130"/>
  <c r="H82" i="130"/>
  <c r="H129" i="130" s="1"/>
  <c r="P82" i="130"/>
  <c r="P129" i="130" s="1"/>
  <c r="C83" i="130"/>
  <c r="C130" i="130" s="1"/>
  <c r="K83" i="130"/>
  <c r="K130" i="130" s="1"/>
  <c r="S83" i="130"/>
  <c r="S130" i="130" s="1"/>
  <c r="F89" i="130"/>
  <c r="F136" i="130" s="1"/>
  <c r="N89" i="130"/>
  <c r="N136" i="130" s="1"/>
  <c r="V89" i="130"/>
  <c r="V136" i="130" s="1"/>
  <c r="I90" i="130"/>
  <c r="I137" i="130" s="1"/>
  <c r="Q90" i="130"/>
  <c r="Q137" i="130" s="1"/>
  <c r="D91" i="130"/>
  <c r="D138" i="130" s="1"/>
  <c r="L91" i="130"/>
  <c r="L138" i="130" s="1"/>
  <c r="T91" i="130"/>
  <c r="T138" i="130" s="1"/>
  <c r="U45" i="130"/>
  <c r="F6" i="129"/>
  <c r="N6" i="129"/>
  <c r="V6" i="129"/>
  <c r="I10" i="129"/>
  <c r="Q10" i="129"/>
  <c r="D10" i="129"/>
  <c r="L10" i="129"/>
  <c r="T10" i="129"/>
  <c r="C10" i="129"/>
  <c r="K10" i="129"/>
  <c r="S10" i="129"/>
  <c r="D28" i="129"/>
  <c r="F80" i="129"/>
  <c r="F127" i="129" s="1"/>
  <c r="N80" i="129"/>
  <c r="N127" i="129" s="1"/>
  <c r="V80" i="129"/>
  <c r="V127" i="129" s="1"/>
  <c r="I81" i="129"/>
  <c r="Q81" i="129"/>
  <c r="D82" i="129"/>
  <c r="D129" i="129" s="1"/>
  <c r="L82" i="129"/>
  <c r="L129" i="129" s="1"/>
  <c r="T82" i="129"/>
  <c r="T129" i="129" s="1"/>
  <c r="G83" i="129"/>
  <c r="G130" i="129" s="1"/>
  <c r="O83" i="129"/>
  <c r="O130" i="129" s="1"/>
  <c r="W83" i="129"/>
  <c r="W130" i="129" s="1"/>
  <c r="I89" i="129"/>
  <c r="I136" i="129" s="1"/>
  <c r="Q89" i="129"/>
  <c r="Q136" i="129" s="1"/>
  <c r="D90" i="129"/>
  <c r="D137" i="129" s="1"/>
  <c r="L90" i="129"/>
  <c r="L137" i="129" s="1"/>
  <c r="T90" i="129"/>
  <c r="T137" i="129" s="1"/>
  <c r="G91" i="129"/>
  <c r="G138" i="129" s="1"/>
  <c r="O91" i="129"/>
  <c r="O138" i="129" s="1"/>
  <c r="W91" i="129"/>
  <c r="W138" i="129" s="1"/>
  <c r="N91" i="128"/>
  <c r="N138" i="128" s="1"/>
  <c r="I45" i="128"/>
  <c r="I140" i="128"/>
  <c r="D45" i="128"/>
  <c r="D141" i="128"/>
  <c r="D139" i="128" s="1"/>
  <c r="L45" i="128"/>
  <c r="T45" i="128"/>
  <c r="T141" i="128"/>
  <c r="G6" i="127"/>
  <c r="O6" i="127"/>
  <c r="W6" i="127"/>
  <c r="T28" i="127"/>
  <c r="J80" i="127"/>
  <c r="J127" i="127" s="1"/>
  <c r="R80" i="127"/>
  <c r="R127" i="127" s="1"/>
  <c r="E81" i="127"/>
  <c r="E128" i="127" s="1"/>
  <c r="M81" i="127"/>
  <c r="M128" i="127" s="1"/>
  <c r="U81" i="127"/>
  <c r="U128" i="127" s="1"/>
  <c r="H82" i="127"/>
  <c r="H129" i="127" s="1"/>
  <c r="P82" i="127"/>
  <c r="P129" i="127" s="1"/>
  <c r="C83" i="127"/>
  <c r="C130" i="127" s="1"/>
  <c r="K83" i="127"/>
  <c r="K130" i="127" s="1"/>
  <c r="S83" i="127"/>
  <c r="S130" i="127" s="1"/>
  <c r="S33" i="127"/>
  <c r="G90" i="127"/>
  <c r="G137" i="127" s="1"/>
  <c r="J91" i="127"/>
  <c r="J138" i="127" s="1"/>
  <c r="D10" i="126"/>
  <c r="L10" i="126"/>
  <c r="T10" i="126"/>
  <c r="G10" i="126"/>
  <c r="O10" i="126"/>
  <c r="W10" i="126"/>
  <c r="J10" i="126"/>
  <c r="C10" i="126"/>
  <c r="N10" i="126"/>
  <c r="E135" i="126"/>
  <c r="G45" i="126"/>
  <c r="D10" i="125"/>
  <c r="L10" i="125"/>
  <c r="T10" i="125"/>
  <c r="W133" i="123"/>
  <c r="W33" i="123"/>
  <c r="D89" i="123"/>
  <c r="D136" i="123" s="1"/>
  <c r="O90" i="123"/>
  <c r="O137" i="123" s="1"/>
  <c r="P45" i="122"/>
  <c r="F140" i="117"/>
  <c r="F45" i="117"/>
  <c r="I141" i="117"/>
  <c r="I45" i="117"/>
  <c r="E28" i="111"/>
  <c r="E80" i="111"/>
  <c r="E127" i="111" s="1"/>
  <c r="M28" i="111"/>
  <c r="M80" i="111"/>
  <c r="M127" i="111" s="1"/>
  <c r="M126" i="111" s="1"/>
  <c r="U28" i="111"/>
  <c r="U80" i="111"/>
  <c r="U127" i="111" s="1"/>
  <c r="U126" i="111" s="1"/>
  <c r="H81" i="111"/>
  <c r="H128" i="111" s="1"/>
  <c r="H28" i="111"/>
  <c r="P81" i="111"/>
  <c r="P28" i="111"/>
  <c r="F81" i="110"/>
  <c r="R135" i="110"/>
  <c r="N135" i="136"/>
  <c r="F127" i="135"/>
  <c r="B87" i="140"/>
  <c r="W6" i="110"/>
  <c r="W7" i="140"/>
  <c r="C18" i="110"/>
  <c r="C19" i="140"/>
  <c r="G24" i="135"/>
  <c r="G123" i="135"/>
  <c r="U24" i="135"/>
  <c r="U125" i="135"/>
  <c r="D83" i="135"/>
  <c r="D130" i="135" s="1"/>
  <c r="F89" i="135"/>
  <c r="F136" i="135" s="1"/>
  <c r="T91" i="135"/>
  <c r="T138" i="135" s="1"/>
  <c r="I33" i="133"/>
  <c r="I132" i="133"/>
  <c r="G91" i="133"/>
  <c r="G138" i="133" s="1"/>
  <c r="O28" i="132"/>
  <c r="O80" i="132"/>
  <c r="R28" i="132"/>
  <c r="R81" i="132"/>
  <c r="R128" i="132" s="1"/>
  <c r="Q89" i="132"/>
  <c r="Q136" i="132" s="1"/>
  <c r="H45" i="132"/>
  <c r="H140" i="132"/>
  <c r="H139" i="132" s="1"/>
  <c r="E89" i="130"/>
  <c r="E136" i="130" s="1"/>
  <c r="D45" i="130"/>
  <c r="D141" i="130"/>
  <c r="M28" i="129"/>
  <c r="M80" i="129"/>
  <c r="P28" i="129"/>
  <c r="P81" i="129"/>
  <c r="P45" i="128"/>
  <c r="I80" i="127"/>
  <c r="E89" i="125"/>
  <c r="E136" i="125" s="1"/>
  <c r="K91" i="125"/>
  <c r="K138" i="125" s="1"/>
  <c r="O81" i="121"/>
  <c r="O128" i="121" s="1"/>
  <c r="E18" i="118"/>
  <c r="E118" i="118"/>
  <c r="F18" i="118"/>
  <c r="F121" i="118"/>
  <c r="D91" i="115"/>
  <c r="D138" i="115" s="1"/>
  <c r="Q18" i="113"/>
  <c r="Q121" i="113"/>
  <c r="B56" i="140"/>
  <c r="B65" i="140"/>
  <c r="B74" i="140"/>
  <c r="B93" i="140"/>
  <c r="B15" i="140"/>
  <c r="B25" i="140"/>
  <c r="B35" i="140"/>
  <c r="B43" i="140"/>
  <c r="B18" i="111"/>
  <c r="B24" i="112"/>
  <c r="B33" i="113"/>
  <c r="B6" i="115"/>
  <c r="B10" i="118"/>
  <c r="B24" i="118"/>
  <c r="B33" i="118"/>
  <c r="B18" i="119"/>
  <c r="B24" i="126"/>
  <c r="B24" i="134"/>
  <c r="B33" i="134"/>
  <c r="B45" i="136"/>
  <c r="I6" i="110"/>
  <c r="I7" i="140"/>
  <c r="Q6" i="110"/>
  <c r="Q7" i="140"/>
  <c r="D6" i="110"/>
  <c r="D8" i="140"/>
  <c r="L6" i="110"/>
  <c r="L8" i="140"/>
  <c r="T6" i="110"/>
  <c r="T8" i="140"/>
  <c r="G9" i="140"/>
  <c r="O9" i="140"/>
  <c r="W9" i="140"/>
  <c r="H11" i="140"/>
  <c r="P11" i="140"/>
  <c r="C12" i="140"/>
  <c r="K12" i="140"/>
  <c r="S12" i="140"/>
  <c r="F13" i="140"/>
  <c r="N13" i="140"/>
  <c r="V13" i="140"/>
  <c r="I14" i="140"/>
  <c r="Q14" i="140"/>
  <c r="D15" i="140"/>
  <c r="L15" i="140"/>
  <c r="T15" i="140"/>
  <c r="G16" i="140"/>
  <c r="O16" i="140"/>
  <c r="W16" i="140"/>
  <c r="J17" i="140"/>
  <c r="R17" i="140"/>
  <c r="J18" i="110"/>
  <c r="E18" i="110"/>
  <c r="E19" i="140"/>
  <c r="E117" i="110"/>
  <c r="M18" i="110"/>
  <c r="M19" i="140"/>
  <c r="M117" i="110"/>
  <c r="U18" i="110"/>
  <c r="U19" i="140"/>
  <c r="U117" i="110"/>
  <c r="H18" i="110"/>
  <c r="H20" i="140"/>
  <c r="P18" i="110"/>
  <c r="P20" i="140"/>
  <c r="P118" i="110"/>
  <c r="C21" i="140"/>
  <c r="C119" i="110"/>
  <c r="K21" i="140"/>
  <c r="K119" i="110"/>
  <c r="S21" i="140"/>
  <c r="S119" i="110"/>
  <c r="F22" i="140"/>
  <c r="F120" i="110"/>
  <c r="N22" i="140"/>
  <c r="N120" i="110"/>
  <c r="V22" i="140"/>
  <c r="V120" i="110"/>
  <c r="I23" i="140"/>
  <c r="Q23" i="140"/>
  <c r="Q121" i="110"/>
  <c r="D25" i="140"/>
  <c r="D123" i="110"/>
  <c r="L25" i="140"/>
  <c r="L123" i="110"/>
  <c r="T25" i="140"/>
  <c r="T123" i="110"/>
  <c r="G26" i="140"/>
  <c r="O26" i="140"/>
  <c r="O124" i="110"/>
  <c r="W26" i="140"/>
  <c r="W124" i="110"/>
  <c r="J27" i="140"/>
  <c r="J125" i="110"/>
  <c r="R27" i="140"/>
  <c r="R125" i="110"/>
  <c r="F29" i="140"/>
  <c r="F80" i="110"/>
  <c r="N29" i="140"/>
  <c r="N80" i="110"/>
  <c r="V29" i="140"/>
  <c r="V80" i="110"/>
  <c r="I30" i="140"/>
  <c r="I81" i="110"/>
  <c r="Q30" i="140"/>
  <c r="Q81" i="110"/>
  <c r="D31" i="140"/>
  <c r="D82" i="110"/>
  <c r="L31" i="140"/>
  <c r="L82" i="110"/>
  <c r="T31" i="140"/>
  <c r="T82" i="110"/>
  <c r="G32" i="140"/>
  <c r="G83" i="110"/>
  <c r="O32" i="140"/>
  <c r="O83" i="110"/>
  <c r="W32" i="140"/>
  <c r="W83" i="110"/>
  <c r="G34" i="140"/>
  <c r="O34" i="140"/>
  <c r="W34" i="140"/>
  <c r="J35" i="140"/>
  <c r="R35" i="140"/>
  <c r="E36" i="140"/>
  <c r="M36" i="140"/>
  <c r="U36" i="140"/>
  <c r="H37" i="140"/>
  <c r="P37" i="140"/>
  <c r="C38" i="140"/>
  <c r="K38" i="140"/>
  <c r="S38" i="140"/>
  <c r="F39" i="140"/>
  <c r="N39" i="140"/>
  <c r="V39" i="140"/>
  <c r="I40" i="140"/>
  <c r="Q40" i="140"/>
  <c r="D41" i="140"/>
  <c r="L41" i="140"/>
  <c r="T41" i="140"/>
  <c r="G42" i="140"/>
  <c r="G89" i="110"/>
  <c r="O42" i="140"/>
  <c r="O89" i="110"/>
  <c r="W42" i="140"/>
  <c r="W89" i="110"/>
  <c r="J43" i="140"/>
  <c r="J90" i="110"/>
  <c r="R43" i="140"/>
  <c r="R90" i="110"/>
  <c r="E44" i="140"/>
  <c r="E91" i="110"/>
  <c r="M44" i="140"/>
  <c r="M91" i="110"/>
  <c r="U44" i="140"/>
  <c r="U91" i="110"/>
  <c r="E46" i="140"/>
  <c r="M46" i="140"/>
  <c r="U46" i="140"/>
  <c r="H47" i="140"/>
  <c r="P47" i="140"/>
  <c r="D18" i="136"/>
  <c r="D117" i="136"/>
  <c r="L18" i="136"/>
  <c r="L117" i="136"/>
  <c r="T18" i="136"/>
  <c r="T117" i="136"/>
  <c r="G123" i="136"/>
  <c r="W123" i="136"/>
  <c r="R124" i="136"/>
  <c r="M125" i="136"/>
  <c r="F80" i="136"/>
  <c r="N80" i="136"/>
  <c r="V28" i="136"/>
  <c r="V80" i="136"/>
  <c r="I81" i="136"/>
  <c r="I128" i="136" s="1"/>
  <c r="Q81" i="136"/>
  <c r="Q128" i="136" s="1"/>
  <c r="Q126" i="136" s="1"/>
  <c r="D82" i="136"/>
  <c r="D129" i="136" s="1"/>
  <c r="L82" i="136"/>
  <c r="L129" i="136" s="1"/>
  <c r="T82" i="136"/>
  <c r="T129" i="136" s="1"/>
  <c r="G83" i="136"/>
  <c r="G130" i="136" s="1"/>
  <c r="O83" i="136"/>
  <c r="O130" i="136" s="1"/>
  <c r="W83" i="136"/>
  <c r="W130" i="136" s="1"/>
  <c r="F89" i="136"/>
  <c r="F136" i="136" s="1"/>
  <c r="N89" i="136"/>
  <c r="N136" i="136" s="1"/>
  <c r="V89" i="136"/>
  <c r="V136" i="136" s="1"/>
  <c r="Q90" i="136"/>
  <c r="Q137" i="136" s="1"/>
  <c r="D91" i="136"/>
  <c r="D138" i="136" s="1"/>
  <c r="L91" i="136"/>
  <c r="L138" i="136" s="1"/>
  <c r="E28" i="135"/>
  <c r="E80" i="135"/>
  <c r="M28" i="135"/>
  <c r="M80" i="135"/>
  <c r="M127" i="135" s="1"/>
  <c r="U28" i="135"/>
  <c r="U80" i="135"/>
  <c r="P28" i="135"/>
  <c r="P81" i="135"/>
  <c r="P128" i="135" s="1"/>
  <c r="D10" i="134"/>
  <c r="L10" i="134"/>
  <c r="T10" i="134"/>
  <c r="J10" i="134"/>
  <c r="R10" i="134"/>
  <c r="J24" i="134"/>
  <c r="J123" i="134"/>
  <c r="R24" i="134"/>
  <c r="R123" i="134"/>
  <c r="H28" i="134"/>
  <c r="O80" i="134"/>
  <c r="O127" i="134" s="1"/>
  <c r="W80" i="134"/>
  <c r="W127" i="134" s="1"/>
  <c r="J81" i="134"/>
  <c r="J128" i="134" s="1"/>
  <c r="R81" i="134"/>
  <c r="R128" i="134" s="1"/>
  <c r="E82" i="134"/>
  <c r="E129" i="134" s="1"/>
  <c r="M82" i="134"/>
  <c r="M129" i="134" s="1"/>
  <c r="U82" i="134"/>
  <c r="U129" i="134" s="1"/>
  <c r="H83" i="134"/>
  <c r="H130" i="134" s="1"/>
  <c r="P83" i="134"/>
  <c r="P130" i="134" s="1"/>
  <c r="I33" i="134"/>
  <c r="I132" i="134"/>
  <c r="Q33" i="134"/>
  <c r="Q132" i="134"/>
  <c r="D33" i="134"/>
  <c r="D133" i="134"/>
  <c r="L33" i="134"/>
  <c r="L133" i="134"/>
  <c r="T33" i="134"/>
  <c r="T133" i="134"/>
  <c r="G33" i="134"/>
  <c r="G134" i="134"/>
  <c r="O33" i="134"/>
  <c r="O134" i="134"/>
  <c r="W33" i="134"/>
  <c r="W134" i="134"/>
  <c r="I89" i="134"/>
  <c r="I136" i="134" s="1"/>
  <c r="Q89" i="134"/>
  <c r="Q136" i="134" s="1"/>
  <c r="L90" i="134"/>
  <c r="L137" i="134" s="1"/>
  <c r="T90" i="134"/>
  <c r="T137" i="134" s="1"/>
  <c r="G91" i="134"/>
  <c r="G138" i="134" s="1"/>
  <c r="O91" i="134"/>
  <c r="O138" i="134" s="1"/>
  <c r="W91" i="134"/>
  <c r="W138" i="134" s="1"/>
  <c r="E6" i="133"/>
  <c r="M6" i="133"/>
  <c r="U6" i="133"/>
  <c r="J18" i="133"/>
  <c r="C24" i="133"/>
  <c r="K24" i="133"/>
  <c r="S24" i="133"/>
  <c r="I28" i="133"/>
  <c r="I80" i="133"/>
  <c r="Q28" i="133"/>
  <c r="Q80" i="133"/>
  <c r="D28" i="133"/>
  <c r="D81" i="133"/>
  <c r="L28" i="133"/>
  <c r="L81" i="133"/>
  <c r="T28" i="133"/>
  <c r="T81" i="133"/>
  <c r="T128" i="133" s="1"/>
  <c r="O82" i="133"/>
  <c r="O129" i="133" s="1"/>
  <c r="I80" i="132"/>
  <c r="I79" i="132" s="1"/>
  <c r="Q80" i="132"/>
  <c r="Q79" i="132" s="1"/>
  <c r="D81" i="132"/>
  <c r="D128" i="132" s="1"/>
  <c r="L81" i="132"/>
  <c r="T81" i="132"/>
  <c r="T128" i="132" s="1"/>
  <c r="G82" i="132"/>
  <c r="G129" i="132" s="1"/>
  <c r="O82" i="132"/>
  <c r="O129" i="132" s="1"/>
  <c r="W82" i="132"/>
  <c r="W129" i="132" s="1"/>
  <c r="J83" i="132"/>
  <c r="J130" i="132" s="1"/>
  <c r="R83" i="132"/>
  <c r="R130" i="132" s="1"/>
  <c r="C89" i="132"/>
  <c r="C136" i="132" s="1"/>
  <c r="S89" i="132"/>
  <c r="S136" i="132" s="1"/>
  <c r="N90" i="132"/>
  <c r="N137" i="132" s="1"/>
  <c r="I91" i="132"/>
  <c r="I138" i="132" s="1"/>
  <c r="N18" i="131"/>
  <c r="N117" i="131"/>
  <c r="N28" i="131"/>
  <c r="N80" i="131"/>
  <c r="N127" i="131" s="1"/>
  <c r="N126" i="131" s="1"/>
  <c r="D90" i="131"/>
  <c r="D137" i="131" s="1"/>
  <c r="T90" i="131"/>
  <c r="T137" i="131" s="1"/>
  <c r="G45" i="131"/>
  <c r="G141" i="131"/>
  <c r="O45" i="131"/>
  <c r="O141" i="131"/>
  <c r="J10" i="130"/>
  <c r="R10" i="130"/>
  <c r="D10" i="130"/>
  <c r="T10" i="130"/>
  <c r="C80" i="130"/>
  <c r="K80" i="130"/>
  <c r="K79" i="130" s="1"/>
  <c r="S80" i="130"/>
  <c r="S79" i="130" s="1"/>
  <c r="F81" i="130"/>
  <c r="F128" i="130" s="1"/>
  <c r="N81" i="130"/>
  <c r="N128" i="130" s="1"/>
  <c r="V81" i="130"/>
  <c r="V128" i="130" s="1"/>
  <c r="I82" i="130"/>
  <c r="I129" i="130" s="1"/>
  <c r="Q82" i="130"/>
  <c r="Q129" i="130" s="1"/>
  <c r="D83" i="130"/>
  <c r="D130" i="130" s="1"/>
  <c r="L83" i="130"/>
  <c r="L130" i="130" s="1"/>
  <c r="T83" i="130"/>
  <c r="T130" i="130" s="1"/>
  <c r="G33" i="130"/>
  <c r="O33" i="130"/>
  <c r="W33" i="130"/>
  <c r="J33" i="130"/>
  <c r="R33" i="130"/>
  <c r="D33" i="130"/>
  <c r="L33" i="130"/>
  <c r="T33" i="130"/>
  <c r="I18" i="129"/>
  <c r="I117" i="129"/>
  <c r="Q18" i="129"/>
  <c r="Q117" i="129"/>
  <c r="D18" i="129"/>
  <c r="D118" i="129"/>
  <c r="L18" i="129"/>
  <c r="L118" i="129"/>
  <c r="T18" i="129"/>
  <c r="T118" i="129"/>
  <c r="C24" i="129"/>
  <c r="C123" i="129"/>
  <c r="K24" i="129"/>
  <c r="K123" i="129"/>
  <c r="S24" i="129"/>
  <c r="S123" i="129"/>
  <c r="F24" i="129"/>
  <c r="F124" i="129"/>
  <c r="N24" i="129"/>
  <c r="N124" i="129"/>
  <c r="V24" i="129"/>
  <c r="V124" i="129"/>
  <c r="G28" i="129"/>
  <c r="G80" i="129"/>
  <c r="O28" i="129"/>
  <c r="O80" i="129"/>
  <c r="O79" i="129" s="1"/>
  <c r="W28" i="129"/>
  <c r="W80" i="129"/>
  <c r="W79" i="129" s="1"/>
  <c r="J28" i="129"/>
  <c r="J81" i="129"/>
  <c r="J128" i="129" s="1"/>
  <c r="R28" i="129"/>
  <c r="R81" i="129"/>
  <c r="R128" i="129" s="1"/>
  <c r="E82" i="129"/>
  <c r="E129" i="129" s="1"/>
  <c r="M82" i="129"/>
  <c r="M129" i="129" s="1"/>
  <c r="U82" i="129"/>
  <c r="U129" i="129" s="1"/>
  <c r="H83" i="129"/>
  <c r="H130" i="129" s="1"/>
  <c r="P83" i="129"/>
  <c r="P130" i="129" s="1"/>
  <c r="J89" i="129"/>
  <c r="J136" i="129" s="1"/>
  <c r="R89" i="129"/>
  <c r="R136" i="129" s="1"/>
  <c r="E90" i="129"/>
  <c r="E137" i="129" s="1"/>
  <c r="M90" i="129"/>
  <c r="M137" i="129" s="1"/>
  <c r="U90" i="129"/>
  <c r="U137" i="129" s="1"/>
  <c r="H91" i="129"/>
  <c r="H138" i="129" s="1"/>
  <c r="P91" i="129"/>
  <c r="P138" i="129" s="1"/>
  <c r="G18" i="128"/>
  <c r="G118" i="128"/>
  <c r="O18" i="128"/>
  <c r="O118" i="128"/>
  <c r="W18" i="128"/>
  <c r="W118" i="128"/>
  <c r="I89" i="128"/>
  <c r="I136" i="128" s="1"/>
  <c r="Q89" i="128"/>
  <c r="Q136" i="128" s="1"/>
  <c r="D90" i="128"/>
  <c r="D137" i="128" s="1"/>
  <c r="L90" i="128"/>
  <c r="L137" i="128" s="1"/>
  <c r="T90" i="128"/>
  <c r="T137" i="128" s="1"/>
  <c r="G91" i="128"/>
  <c r="G138" i="128" s="1"/>
  <c r="O91" i="128"/>
  <c r="O138" i="128" s="1"/>
  <c r="W91" i="128"/>
  <c r="W138" i="128" s="1"/>
  <c r="E45" i="128"/>
  <c r="E141" i="128"/>
  <c r="E139" i="128" s="1"/>
  <c r="K80" i="127"/>
  <c r="S80" i="127"/>
  <c r="F81" i="127"/>
  <c r="F128" i="127" s="1"/>
  <c r="V81" i="127"/>
  <c r="V128" i="127" s="1"/>
  <c r="I82" i="127"/>
  <c r="I129" i="127" s="1"/>
  <c r="Q82" i="127"/>
  <c r="Q129" i="127" s="1"/>
  <c r="L83" i="127"/>
  <c r="L130" i="127" s="1"/>
  <c r="T83" i="127"/>
  <c r="T130" i="127" s="1"/>
  <c r="E89" i="127"/>
  <c r="E136" i="127" s="1"/>
  <c r="M89" i="127"/>
  <c r="M136" i="127" s="1"/>
  <c r="U89" i="127"/>
  <c r="U136" i="127" s="1"/>
  <c r="H90" i="127"/>
  <c r="H137" i="127" s="1"/>
  <c r="P90" i="127"/>
  <c r="P137" i="127" s="1"/>
  <c r="C91" i="127"/>
  <c r="C138" i="127" s="1"/>
  <c r="K91" i="127"/>
  <c r="K138" i="127" s="1"/>
  <c r="S91" i="127"/>
  <c r="S138" i="127" s="1"/>
  <c r="I45" i="127"/>
  <c r="J28" i="126"/>
  <c r="J80" i="126"/>
  <c r="J79" i="126" s="1"/>
  <c r="R28" i="126"/>
  <c r="R80" i="126"/>
  <c r="R79" i="126" s="1"/>
  <c r="E28" i="126"/>
  <c r="E81" i="126"/>
  <c r="E128" i="126" s="1"/>
  <c r="M81" i="126"/>
  <c r="M128" i="126" s="1"/>
  <c r="U28" i="126"/>
  <c r="U81" i="126"/>
  <c r="U128" i="126" s="1"/>
  <c r="H82" i="126"/>
  <c r="H129" i="126" s="1"/>
  <c r="P82" i="126"/>
  <c r="P129" i="126" s="1"/>
  <c r="C83" i="126"/>
  <c r="C130" i="126" s="1"/>
  <c r="K83" i="126"/>
  <c r="K130" i="126" s="1"/>
  <c r="S83" i="126"/>
  <c r="S130" i="126" s="1"/>
  <c r="E89" i="126"/>
  <c r="E136" i="126" s="1"/>
  <c r="M89" i="126"/>
  <c r="M136" i="126" s="1"/>
  <c r="U89" i="126"/>
  <c r="U136" i="126" s="1"/>
  <c r="H90" i="126"/>
  <c r="H137" i="126" s="1"/>
  <c r="P90" i="126"/>
  <c r="P137" i="126" s="1"/>
  <c r="C91" i="126"/>
  <c r="C138" i="126" s="1"/>
  <c r="K91" i="126"/>
  <c r="K138" i="126" s="1"/>
  <c r="S91" i="126"/>
  <c r="S138" i="126" s="1"/>
  <c r="I28" i="123"/>
  <c r="I80" i="123"/>
  <c r="Q80" i="123"/>
  <c r="Q28" i="123"/>
  <c r="D81" i="123"/>
  <c r="D128" i="123" s="1"/>
  <c r="D28" i="123"/>
  <c r="N33" i="119"/>
  <c r="N132" i="119"/>
  <c r="E24" i="118"/>
  <c r="D28" i="115"/>
  <c r="D80" i="115"/>
  <c r="L28" i="115"/>
  <c r="L80" i="115"/>
  <c r="L127" i="115" s="1"/>
  <c r="L126" i="115" s="1"/>
  <c r="T28" i="115"/>
  <c r="T80" i="115"/>
  <c r="G28" i="115"/>
  <c r="G81" i="115"/>
  <c r="O28" i="115"/>
  <c r="O81" i="115"/>
  <c r="W28" i="115"/>
  <c r="W81" i="115"/>
  <c r="W128" i="115" s="1"/>
  <c r="V140" i="114"/>
  <c r="V45" i="114"/>
  <c r="C28" i="113"/>
  <c r="C80" i="113"/>
  <c r="C127" i="113" s="1"/>
  <c r="K28" i="113"/>
  <c r="K80" i="113"/>
  <c r="K79" i="113" s="1"/>
  <c r="S28" i="113"/>
  <c r="S80" i="113"/>
  <c r="S79" i="113" s="1"/>
  <c r="F28" i="113"/>
  <c r="F81" i="113"/>
  <c r="F128" i="113" s="1"/>
  <c r="N28" i="113"/>
  <c r="N81" i="113"/>
  <c r="N128" i="113" s="1"/>
  <c r="V28" i="113"/>
  <c r="V81" i="113"/>
  <c r="V128" i="113" s="1"/>
  <c r="I82" i="113"/>
  <c r="I129" i="113" s="1"/>
  <c r="Q82" i="113"/>
  <c r="Q129" i="113" s="1"/>
  <c r="D83" i="113"/>
  <c r="D130" i="113" s="1"/>
  <c r="L83" i="113"/>
  <c r="L130" i="113" s="1"/>
  <c r="T83" i="113"/>
  <c r="T130" i="113" s="1"/>
  <c r="U123" i="112"/>
  <c r="U24" i="112"/>
  <c r="N81" i="110"/>
  <c r="I125" i="110"/>
  <c r="T140" i="110"/>
  <c r="D134" i="136"/>
  <c r="D84" i="136"/>
  <c r="L134" i="136"/>
  <c r="T134" i="136"/>
  <c r="G135" i="136"/>
  <c r="O135" i="136"/>
  <c r="O84" i="136"/>
  <c r="W135" i="136"/>
  <c r="I136" i="135"/>
  <c r="B72" i="140"/>
  <c r="O6" i="110"/>
  <c r="O7" i="140"/>
  <c r="J6" i="110"/>
  <c r="J8" i="140"/>
  <c r="S18" i="110"/>
  <c r="S19" i="140"/>
  <c r="T28" i="110"/>
  <c r="T29" i="140"/>
  <c r="T80" i="110"/>
  <c r="L28" i="136"/>
  <c r="L80" i="136"/>
  <c r="W24" i="135"/>
  <c r="W123" i="135"/>
  <c r="S28" i="135"/>
  <c r="S80" i="135"/>
  <c r="S127" i="135" s="1"/>
  <c r="S126" i="135" s="1"/>
  <c r="L83" i="135"/>
  <c r="L130" i="135" s="1"/>
  <c r="L91" i="135"/>
  <c r="L138" i="135" s="1"/>
  <c r="O91" i="133"/>
  <c r="O138" i="133" s="1"/>
  <c r="G28" i="132"/>
  <c r="G80" i="132"/>
  <c r="L90" i="132"/>
  <c r="L137" i="132" s="1"/>
  <c r="K91" i="130"/>
  <c r="K138" i="130" s="1"/>
  <c r="L45" i="130"/>
  <c r="L141" i="130"/>
  <c r="E28" i="129"/>
  <c r="E80" i="129"/>
  <c r="L28" i="125"/>
  <c r="L81" i="125"/>
  <c r="J83" i="125"/>
  <c r="J130" i="125" s="1"/>
  <c r="U89" i="125"/>
  <c r="U136" i="125" s="1"/>
  <c r="F18" i="122"/>
  <c r="F117" i="122"/>
  <c r="C141" i="122"/>
  <c r="C45" i="122"/>
  <c r="L80" i="121"/>
  <c r="L127" i="121" s="1"/>
  <c r="M83" i="121"/>
  <c r="M130" i="121" s="1"/>
  <c r="D81" i="117"/>
  <c r="D128" i="117" s="1"/>
  <c r="D28" i="117"/>
  <c r="L81" i="117"/>
  <c r="L128" i="117" s="1"/>
  <c r="L28" i="117"/>
  <c r="I18" i="113"/>
  <c r="I121" i="113"/>
  <c r="B58" i="140"/>
  <c r="B66" i="140"/>
  <c r="B76" i="140"/>
  <c r="B94" i="140"/>
  <c r="B6" i="110"/>
  <c r="B7" i="140"/>
  <c r="B16" i="140"/>
  <c r="B26" i="140"/>
  <c r="B36" i="140"/>
  <c r="B44" i="140"/>
  <c r="B18" i="112"/>
  <c r="B33" i="116"/>
  <c r="B24" i="121"/>
  <c r="B45" i="123"/>
  <c r="B6" i="126"/>
  <c r="B18" i="127"/>
  <c r="B28" i="128"/>
  <c r="B24" i="129"/>
  <c r="B33" i="129"/>
  <c r="B45" i="131"/>
  <c r="B18" i="132"/>
  <c r="B33" i="132"/>
  <c r="B18" i="135"/>
  <c r="J7" i="140"/>
  <c r="R7" i="140"/>
  <c r="E8" i="140"/>
  <c r="M8" i="140"/>
  <c r="U8" i="140"/>
  <c r="H9" i="140"/>
  <c r="P9" i="140"/>
  <c r="I10" i="110"/>
  <c r="I11" i="140"/>
  <c r="Q10" i="110"/>
  <c r="Q11" i="140"/>
  <c r="L18" i="110"/>
  <c r="F18" i="110"/>
  <c r="F19" i="140"/>
  <c r="N18" i="110"/>
  <c r="N19" i="140"/>
  <c r="V18" i="110"/>
  <c r="V19" i="140"/>
  <c r="I20" i="140"/>
  <c r="Q20" i="140"/>
  <c r="D21" i="140"/>
  <c r="L21" i="140"/>
  <c r="T21" i="140"/>
  <c r="G22" i="140"/>
  <c r="O22" i="140"/>
  <c r="W22" i="140"/>
  <c r="J23" i="140"/>
  <c r="R23" i="140"/>
  <c r="I24" i="110"/>
  <c r="E24" i="110"/>
  <c r="E25" i="140"/>
  <c r="M24" i="110"/>
  <c r="M25" i="140"/>
  <c r="U24" i="110"/>
  <c r="U25" i="140"/>
  <c r="H26" i="140"/>
  <c r="P26" i="140"/>
  <c r="C27" i="140"/>
  <c r="K27" i="140"/>
  <c r="S27" i="140"/>
  <c r="M28" i="110"/>
  <c r="G28" i="110"/>
  <c r="G29" i="140"/>
  <c r="G80" i="110"/>
  <c r="G127" i="110" s="1"/>
  <c r="O28" i="110"/>
  <c r="O29" i="140"/>
  <c r="O80" i="110"/>
  <c r="W28" i="110"/>
  <c r="W29" i="140"/>
  <c r="W80" i="110"/>
  <c r="W127" i="110" s="1"/>
  <c r="J30" i="140"/>
  <c r="J81" i="110"/>
  <c r="J128" i="110" s="1"/>
  <c r="R30" i="140"/>
  <c r="R81" i="110"/>
  <c r="R128" i="110" s="1"/>
  <c r="E31" i="140"/>
  <c r="E82" i="110"/>
  <c r="E129" i="110" s="1"/>
  <c r="M31" i="140"/>
  <c r="M82" i="110"/>
  <c r="M129" i="110" s="1"/>
  <c r="U31" i="140"/>
  <c r="U82" i="110"/>
  <c r="U129" i="110" s="1"/>
  <c r="H32" i="140"/>
  <c r="H83" i="110"/>
  <c r="P32" i="140"/>
  <c r="P83" i="110"/>
  <c r="G33" i="110"/>
  <c r="H33" i="110"/>
  <c r="H34" i="140"/>
  <c r="P33" i="110"/>
  <c r="P34" i="140"/>
  <c r="C35" i="140"/>
  <c r="K35" i="140"/>
  <c r="S35" i="140"/>
  <c r="F36" i="140"/>
  <c r="N36" i="140"/>
  <c r="V36" i="140"/>
  <c r="I37" i="140"/>
  <c r="Q37" i="140"/>
  <c r="D38" i="140"/>
  <c r="L38" i="140"/>
  <c r="T38" i="140"/>
  <c r="G39" i="140"/>
  <c r="O39" i="140"/>
  <c r="W39" i="140"/>
  <c r="J40" i="140"/>
  <c r="R40" i="140"/>
  <c r="E41" i="140"/>
  <c r="M41" i="140"/>
  <c r="U41" i="140"/>
  <c r="H42" i="140"/>
  <c r="H89" i="110"/>
  <c r="H136" i="110" s="1"/>
  <c r="P42" i="140"/>
  <c r="P89" i="110"/>
  <c r="C43" i="140"/>
  <c r="C90" i="110"/>
  <c r="K43" i="140"/>
  <c r="K90" i="110"/>
  <c r="S43" i="140"/>
  <c r="S90" i="110"/>
  <c r="F44" i="140"/>
  <c r="F91" i="110"/>
  <c r="N44" i="140"/>
  <c r="N91" i="110"/>
  <c r="V44" i="140"/>
  <c r="V91" i="110"/>
  <c r="M45" i="110"/>
  <c r="F45" i="110"/>
  <c r="F46" i="140"/>
  <c r="F140" i="110"/>
  <c r="N45" i="110"/>
  <c r="N46" i="140"/>
  <c r="V45" i="110"/>
  <c r="V46" i="140"/>
  <c r="I45" i="110"/>
  <c r="I47" i="140"/>
  <c r="I141" i="110"/>
  <c r="Q45" i="110"/>
  <c r="Q47" i="140"/>
  <c r="Q141" i="110"/>
  <c r="D6" i="136"/>
  <c r="L6" i="136"/>
  <c r="T6" i="136"/>
  <c r="E18" i="136"/>
  <c r="E117" i="136"/>
  <c r="M18" i="136"/>
  <c r="H24" i="136"/>
  <c r="P24" i="136"/>
  <c r="C24" i="136"/>
  <c r="K24" i="136"/>
  <c r="S24" i="136"/>
  <c r="V24" i="136"/>
  <c r="O28" i="136"/>
  <c r="O80" i="136"/>
  <c r="O127" i="136" s="1"/>
  <c r="O126" i="136" s="1"/>
  <c r="E82" i="136"/>
  <c r="E129" i="136" s="1"/>
  <c r="P83" i="136"/>
  <c r="P130" i="136" s="1"/>
  <c r="F33" i="136"/>
  <c r="G45" i="136"/>
  <c r="O45" i="136"/>
  <c r="W45" i="136"/>
  <c r="D6" i="135"/>
  <c r="L6" i="135"/>
  <c r="T6" i="135"/>
  <c r="O6" i="135"/>
  <c r="W6" i="135"/>
  <c r="G10" i="135"/>
  <c r="O10" i="135"/>
  <c r="W10" i="135"/>
  <c r="J10" i="135"/>
  <c r="R10" i="135"/>
  <c r="S10" i="135"/>
  <c r="K18" i="135"/>
  <c r="H28" i="135"/>
  <c r="N80" i="135"/>
  <c r="V80" i="135"/>
  <c r="V127" i="135" s="1"/>
  <c r="I81" i="135"/>
  <c r="Q81" i="135"/>
  <c r="Q128" i="135" s="1"/>
  <c r="D82" i="135"/>
  <c r="D129" i="135" s="1"/>
  <c r="L82" i="135"/>
  <c r="L129" i="135" s="1"/>
  <c r="T82" i="135"/>
  <c r="T129" i="135" s="1"/>
  <c r="G83" i="135"/>
  <c r="G130" i="135" s="1"/>
  <c r="O83" i="135"/>
  <c r="O130" i="135" s="1"/>
  <c r="W83" i="135"/>
  <c r="W130" i="135" s="1"/>
  <c r="J135" i="135"/>
  <c r="Q89" i="135"/>
  <c r="Q136" i="135" s="1"/>
  <c r="D90" i="135"/>
  <c r="D137" i="135" s="1"/>
  <c r="L90" i="135"/>
  <c r="L137" i="135" s="1"/>
  <c r="T90" i="135"/>
  <c r="T137" i="135" s="1"/>
  <c r="G91" i="135"/>
  <c r="G138" i="135" s="1"/>
  <c r="O91" i="135"/>
  <c r="O138" i="135" s="1"/>
  <c r="W91" i="135"/>
  <c r="W138" i="135" s="1"/>
  <c r="E10" i="134"/>
  <c r="M10" i="134"/>
  <c r="U10" i="134"/>
  <c r="I28" i="134"/>
  <c r="J33" i="134"/>
  <c r="R33" i="134"/>
  <c r="J89" i="134"/>
  <c r="J136" i="134" s="1"/>
  <c r="R89" i="134"/>
  <c r="R136" i="134" s="1"/>
  <c r="E90" i="134"/>
  <c r="E137" i="134" s="1"/>
  <c r="M90" i="134"/>
  <c r="M137" i="134" s="1"/>
  <c r="U90" i="134"/>
  <c r="U137" i="134" s="1"/>
  <c r="H91" i="134"/>
  <c r="H138" i="134" s="1"/>
  <c r="P91" i="134"/>
  <c r="P138" i="134" s="1"/>
  <c r="E45" i="134"/>
  <c r="E140" i="134"/>
  <c r="M45" i="134"/>
  <c r="M140" i="134"/>
  <c r="U45" i="134"/>
  <c r="U140" i="134"/>
  <c r="H45" i="134"/>
  <c r="H141" i="134"/>
  <c r="P45" i="134"/>
  <c r="P141" i="134"/>
  <c r="H6" i="133"/>
  <c r="P6" i="133"/>
  <c r="F24" i="133"/>
  <c r="F123" i="133"/>
  <c r="N24" i="133"/>
  <c r="V24" i="133"/>
  <c r="V123" i="133"/>
  <c r="W28" i="133"/>
  <c r="J28" i="133"/>
  <c r="J80" i="133"/>
  <c r="R28" i="133"/>
  <c r="R80" i="133"/>
  <c r="R79" i="133" s="1"/>
  <c r="M81" i="133"/>
  <c r="M128" i="133" s="1"/>
  <c r="H82" i="133"/>
  <c r="H129" i="133" s="1"/>
  <c r="C83" i="133"/>
  <c r="C130" i="133" s="1"/>
  <c r="S83" i="133"/>
  <c r="S130" i="133" s="1"/>
  <c r="H45" i="133"/>
  <c r="P45" i="133"/>
  <c r="S28" i="132"/>
  <c r="D33" i="132"/>
  <c r="D132" i="132"/>
  <c r="L33" i="132"/>
  <c r="L132" i="132"/>
  <c r="T33" i="132"/>
  <c r="T132" i="132"/>
  <c r="R33" i="132"/>
  <c r="R134" i="132"/>
  <c r="M135" i="132"/>
  <c r="H33" i="132"/>
  <c r="K33" i="132"/>
  <c r="V33" i="132"/>
  <c r="I33" i="132"/>
  <c r="D89" i="132"/>
  <c r="D136" i="132" s="1"/>
  <c r="L89" i="132"/>
  <c r="L136" i="132" s="1"/>
  <c r="T89" i="132"/>
  <c r="T136" i="132" s="1"/>
  <c r="G90" i="132"/>
  <c r="G137" i="132" s="1"/>
  <c r="O90" i="132"/>
  <c r="O137" i="132" s="1"/>
  <c r="W90" i="132"/>
  <c r="W137" i="132" s="1"/>
  <c r="J91" i="132"/>
  <c r="J138" i="132" s="1"/>
  <c r="R91" i="132"/>
  <c r="R138" i="132" s="1"/>
  <c r="G45" i="132"/>
  <c r="J6" i="131"/>
  <c r="R6" i="131"/>
  <c r="K18" i="131"/>
  <c r="J18" i="131"/>
  <c r="J118" i="131"/>
  <c r="R18" i="131"/>
  <c r="R118" i="131"/>
  <c r="U18" i="131"/>
  <c r="U119" i="131"/>
  <c r="R28" i="131"/>
  <c r="G127" i="131"/>
  <c r="G126" i="131" s="1"/>
  <c r="G79" i="131"/>
  <c r="O80" i="131"/>
  <c r="O79" i="131" s="1"/>
  <c r="W80" i="131"/>
  <c r="W79" i="131" s="1"/>
  <c r="E82" i="131"/>
  <c r="E129" i="131" s="1"/>
  <c r="M82" i="131"/>
  <c r="M129" i="131" s="1"/>
  <c r="P83" i="131"/>
  <c r="P130" i="131" s="1"/>
  <c r="H91" i="131"/>
  <c r="H138" i="131" s="1"/>
  <c r="D45" i="131"/>
  <c r="T18" i="130"/>
  <c r="E24" i="130"/>
  <c r="E124" i="130"/>
  <c r="M24" i="130"/>
  <c r="M124" i="130"/>
  <c r="U24" i="130"/>
  <c r="U124" i="130"/>
  <c r="E28" i="130"/>
  <c r="D28" i="130"/>
  <c r="D80" i="130"/>
  <c r="L28" i="130"/>
  <c r="L80" i="130"/>
  <c r="T28" i="130"/>
  <c r="T80" i="130"/>
  <c r="G28" i="130"/>
  <c r="G81" i="130"/>
  <c r="G128" i="130" s="1"/>
  <c r="G126" i="130" s="1"/>
  <c r="O28" i="130"/>
  <c r="O81" i="130"/>
  <c r="O128" i="130" s="1"/>
  <c r="O126" i="130" s="1"/>
  <c r="W28" i="130"/>
  <c r="W81" i="130"/>
  <c r="W128" i="130" s="1"/>
  <c r="W126" i="130" s="1"/>
  <c r="E6" i="129"/>
  <c r="M6" i="129"/>
  <c r="U6" i="129"/>
  <c r="H6" i="129"/>
  <c r="P6" i="129"/>
  <c r="L28" i="129"/>
  <c r="F45" i="129"/>
  <c r="F140" i="129"/>
  <c r="N45" i="129"/>
  <c r="N140" i="129"/>
  <c r="V45" i="129"/>
  <c r="V140" i="129"/>
  <c r="I45" i="129"/>
  <c r="I141" i="129"/>
  <c r="I139" i="129" s="1"/>
  <c r="Q45" i="129"/>
  <c r="Q141" i="129"/>
  <c r="Q139" i="129" s="1"/>
  <c r="G24" i="128"/>
  <c r="F24" i="128"/>
  <c r="F123" i="128"/>
  <c r="N24" i="128"/>
  <c r="N123" i="128"/>
  <c r="V24" i="128"/>
  <c r="V123" i="128"/>
  <c r="I24" i="128"/>
  <c r="I124" i="128"/>
  <c r="Q24" i="128"/>
  <c r="Q124" i="128"/>
  <c r="J28" i="128"/>
  <c r="J80" i="128"/>
  <c r="J127" i="128" s="1"/>
  <c r="J126" i="128" s="1"/>
  <c r="R28" i="128"/>
  <c r="R80" i="128"/>
  <c r="R127" i="128" s="1"/>
  <c r="R126" i="128" s="1"/>
  <c r="E28" i="128"/>
  <c r="E81" i="128"/>
  <c r="M28" i="128"/>
  <c r="M81" i="128"/>
  <c r="M128" i="128" s="1"/>
  <c r="U28" i="128"/>
  <c r="U81" i="128"/>
  <c r="U128" i="128" s="1"/>
  <c r="H82" i="128"/>
  <c r="H129" i="128" s="1"/>
  <c r="P82" i="128"/>
  <c r="P129" i="128" s="1"/>
  <c r="C83" i="128"/>
  <c r="C130" i="128" s="1"/>
  <c r="K83" i="128"/>
  <c r="K130" i="128" s="1"/>
  <c r="S83" i="128"/>
  <c r="S130" i="128" s="1"/>
  <c r="C45" i="128"/>
  <c r="K45" i="128"/>
  <c r="S45" i="128"/>
  <c r="D24" i="127"/>
  <c r="L24" i="127"/>
  <c r="T24" i="127"/>
  <c r="G24" i="127"/>
  <c r="O24" i="127"/>
  <c r="W24" i="127"/>
  <c r="L127" i="127"/>
  <c r="L126" i="127" s="1"/>
  <c r="L79" i="127"/>
  <c r="F33" i="127"/>
  <c r="N33" i="127"/>
  <c r="V33" i="127"/>
  <c r="I33" i="127"/>
  <c r="Q33" i="127"/>
  <c r="N89" i="127"/>
  <c r="N136" i="127" s="1"/>
  <c r="Q90" i="127"/>
  <c r="Q137" i="127" s="1"/>
  <c r="L45" i="127"/>
  <c r="F6" i="126"/>
  <c r="N6" i="126"/>
  <c r="I10" i="126"/>
  <c r="I24" i="126"/>
  <c r="I124" i="126"/>
  <c r="Q24" i="126"/>
  <c r="Q124" i="126"/>
  <c r="D24" i="126"/>
  <c r="D125" i="126"/>
  <c r="L24" i="126"/>
  <c r="L125" i="126"/>
  <c r="C28" i="126"/>
  <c r="C80" i="126"/>
  <c r="K28" i="126"/>
  <c r="K80" i="126"/>
  <c r="S28" i="126"/>
  <c r="S80" i="126"/>
  <c r="E45" i="126"/>
  <c r="E140" i="126"/>
  <c r="M45" i="126"/>
  <c r="M140" i="126"/>
  <c r="U45" i="126"/>
  <c r="U140" i="126"/>
  <c r="H45" i="126"/>
  <c r="H141" i="126"/>
  <c r="R18" i="124"/>
  <c r="R117" i="124"/>
  <c r="W10" i="121"/>
  <c r="E24" i="120"/>
  <c r="M24" i="120"/>
  <c r="P24" i="120"/>
  <c r="O24" i="114"/>
  <c r="O123" i="114"/>
  <c r="J24" i="114"/>
  <c r="J124" i="114"/>
  <c r="H33" i="112"/>
  <c r="H24" i="111"/>
  <c r="H123" i="111"/>
  <c r="V81" i="110"/>
  <c r="V128" i="110" s="1"/>
  <c r="J75" i="136"/>
  <c r="M89" i="136"/>
  <c r="M136" i="136" s="1"/>
  <c r="D90" i="134"/>
  <c r="D137" i="134" s="1"/>
  <c r="B54" i="140"/>
  <c r="W90" i="136"/>
  <c r="W137" i="136" s="1"/>
  <c r="E24" i="135"/>
  <c r="E125" i="135"/>
  <c r="F28" i="135"/>
  <c r="F81" i="135"/>
  <c r="F128" i="135" s="1"/>
  <c r="T83" i="135"/>
  <c r="T130" i="135" s="1"/>
  <c r="V89" i="135"/>
  <c r="V136" i="135" s="1"/>
  <c r="I89" i="133"/>
  <c r="I136" i="133" s="1"/>
  <c r="E45" i="133"/>
  <c r="E140" i="133"/>
  <c r="O91" i="132"/>
  <c r="O138" i="132" s="1"/>
  <c r="P45" i="132"/>
  <c r="P140" i="132"/>
  <c r="P139" i="132" s="1"/>
  <c r="U89" i="130"/>
  <c r="U136" i="130" s="1"/>
  <c r="Q45" i="130"/>
  <c r="Q140" i="130"/>
  <c r="Q28" i="125"/>
  <c r="Q80" i="125"/>
  <c r="M33" i="125"/>
  <c r="M132" i="125"/>
  <c r="C91" i="125"/>
  <c r="C138" i="125" s="1"/>
  <c r="D24" i="124"/>
  <c r="D123" i="124"/>
  <c r="J82" i="121"/>
  <c r="J129" i="121" s="1"/>
  <c r="J18" i="118"/>
  <c r="J117" i="118"/>
  <c r="C18" i="118"/>
  <c r="C120" i="118"/>
  <c r="B59" i="140"/>
  <c r="B67" i="140"/>
  <c r="B77" i="140"/>
  <c r="B8" i="140"/>
  <c r="B17" i="140"/>
  <c r="B27" i="140"/>
  <c r="B37" i="140"/>
  <c r="B46" i="140"/>
  <c r="B33" i="111"/>
  <c r="B18" i="115"/>
  <c r="B10" i="117"/>
  <c r="B10" i="122"/>
  <c r="B33" i="124"/>
  <c r="C7" i="140"/>
  <c r="K7" i="140"/>
  <c r="S7" i="140"/>
  <c r="F8" i="140"/>
  <c r="N8" i="140"/>
  <c r="V8" i="140"/>
  <c r="I9" i="140"/>
  <c r="Q9" i="140"/>
  <c r="R10" i="110"/>
  <c r="J11" i="140"/>
  <c r="R11" i="140"/>
  <c r="E12" i="140"/>
  <c r="M12" i="140"/>
  <c r="U12" i="140"/>
  <c r="H13" i="140"/>
  <c r="P13" i="140"/>
  <c r="C14" i="140"/>
  <c r="K14" i="140"/>
  <c r="S14" i="140"/>
  <c r="F15" i="140"/>
  <c r="N15" i="140"/>
  <c r="V15" i="140"/>
  <c r="I16" i="140"/>
  <c r="Q16" i="140"/>
  <c r="D17" i="140"/>
  <c r="L17" i="140"/>
  <c r="T17" i="140"/>
  <c r="O18" i="110"/>
  <c r="G19" i="140"/>
  <c r="O19" i="140"/>
  <c r="W19" i="140"/>
  <c r="J20" i="140"/>
  <c r="R20" i="140"/>
  <c r="E21" i="140"/>
  <c r="M21" i="140"/>
  <c r="U21" i="140"/>
  <c r="H22" i="140"/>
  <c r="P22" i="140"/>
  <c r="C23" i="140"/>
  <c r="K23" i="140"/>
  <c r="S23" i="140"/>
  <c r="F25" i="140"/>
  <c r="N25" i="140"/>
  <c r="V25" i="140"/>
  <c r="I26" i="140"/>
  <c r="Q26" i="140"/>
  <c r="D27" i="140"/>
  <c r="L27" i="140"/>
  <c r="T27" i="140"/>
  <c r="H29" i="140"/>
  <c r="H80" i="110"/>
  <c r="H79" i="110" s="1"/>
  <c r="P29" i="140"/>
  <c r="P80" i="110"/>
  <c r="C30" i="140"/>
  <c r="C81" i="110"/>
  <c r="C128" i="110" s="1"/>
  <c r="K30" i="140"/>
  <c r="K81" i="110"/>
  <c r="K128" i="110" s="1"/>
  <c r="S30" i="140"/>
  <c r="S81" i="110"/>
  <c r="S128" i="110" s="1"/>
  <c r="F31" i="140"/>
  <c r="F82" i="110"/>
  <c r="N31" i="140"/>
  <c r="N82" i="110"/>
  <c r="N129" i="110" s="1"/>
  <c r="V31" i="140"/>
  <c r="V82" i="110"/>
  <c r="I32" i="140"/>
  <c r="I83" i="110"/>
  <c r="I130" i="110" s="1"/>
  <c r="Q32" i="140"/>
  <c r="Q83" i="110"/>
  <c r="Q130" i="110" s="1"/>
  <c r="O33" i="110"/>
  <c r="I34" i="140"/>
  <c r="Q34" i="140"/>
  <c r="D35" i="140"/>
  <c r="L35" i="140"/>
  <c r="T35" i="140"/>
  <c r="G36" i="140"/>
  <c r="G134" i="110"/>
  <c r="O36" i="140"/>
  <c r="W36" i="140"/>
  <c r="J37" i="140"/>
  <c r="R37" i="140"/>
  <c r="E38" i="140"/>
  <c r="M38" i="140"/>
  <c r="U38" i="140"/>
  <c r="H39" i="140"/>
  <c r="P39" i="140"/>
  <c r="C40" i="140"/>
  <c r="K40" i="140"/>
  <c r="S40" i="140"/>
  <c r="F41" i="140"/>
  <c r="N41" i="140"/>
  <c r="V41" i="140"/>
  <c r="I42" i="140"/>
  <c r="Q42" i="140"/>
  <c r="D43" i="140"/>
  <c r="L43" i="140"/>
  <c r="T43" i="140"/>
  <c r="G44" i="140"/>
  <c r="O44" i="140"/>
  <c r="W44" i="140"/>
  <c r="G45" i="110"/>
  <c r="G46" i="140"/>
  <c r="O45" i="110"/>
  <c r="O46" i="140"/>
  <c r="W45" i="110"/>
  <c r="W46" i="140"/>
  <c r="D10" i="136"/>
  <c r="L10" i="136"/>
  <c r="T10" i="136"/>
  <c r="G10" i="136"/>
  <c r="O10" i="136"/>
  <c r="W10" i="136"/>
  <c r="J10" i="136"/>
  <c r="R10" i="136"/>
  <c r="C10" i="136"/>
  <c r="K10" i="136"/>
  <c r="S10" i="136"/>
  <c r="F10" i="136"/>
  <c r="N10" i="136"/>
  <c r="V10" i="136"/>
  <c r="D24" i="136"/>
  <c r="D124" i="136"/>
  <c r="Q28" i="136"/>
  <c r="P127" i="136"/>
  <c r="H89" i="136"/>
  <c r="H136" i="136" s="1"/>
  <c r="S90" i="136"/>
  <c r="S137" i="136" s="1"/>
  <c r="T45" i="136"/>
  <c r="C45" i="136"/>
  <c r="C141" i="136"/>
  <c r="E6" i="135"/>
  <c r="M6" i="135"/>
  <c r="U6" i="135"/>
  <c r="H6" i="135"/>
  <c r="S18" i="135"/>
  <c r="D45" i="135"/>
  <c r="F6" i="134"/>
  <c r="N6" i="134"/>
  <c r="V6" i="134"/>
  <c r="F10" i="134"/>
  <c r="N10" i="134"/>
  <c r="V10" i="134"/>
  <c r="I10" i="134"/>
  <c r="Q10" i="134"/>
  <c r="H18" i="134"/>
  <c r="H117" i="134"/>
  <c r="P18" i="134"/>
  <c r="P117" i="134"/>
  <c r="P28" i="134"/>
  <c r="I127" i="134"/>
  <c r="Q127" i="134"/>
  <c r="Q79" i="134"/>
  <c r="C33" i="134"/>
  <c r="K33" i="134"/>
  <c r="S33" i="134"/>
  <c r="F33" i="134"/>
  <c r="N33" i="134"/>
  <c r="V33" i="134"/>
  <c r="F45" i="134"/>
  <c r="F140" i="134"/>
  <c r="N45" i="134"/>
  <c r="N140" i="134"/>
  <c r="V45" i="134"/>
  <c r="V140" i="134"/>
  <c r="C28" i="133"/>
  <c r="C80" i="133"/>
  <c r="K28" i="133"/>
  <c r="K80" i="133"/>
  <c r="K127" i="133" s="1"/>
  <c r="S28" i="133"/>
  <c r="S80" i="133"/>
  <c r="S127" i="133" s="1"/>
  <c r="S126" i="133" s="1"/>
  <c r="F28" i="133"/>
  <c r="F81" i="133"/>
  <c r="F128" i="133" s="1"/>
  <c r="N28" i="133"/>
  <c r="N81" i="133"/>
  <c r="N128" i="133" s="1"/>
  <c r="V28" i="133"/>
  <c r="V81" i="133"/>
  <c r="V128" i="133" s="1"/>
  <c r="E89" i="133"/>
  <c r="E136" i="133" s="1"/>
  <c r="U89" i="133"/>
  <c r="U136" i="133" s="1"/>
  <c r="P90" i="133"/>
  <c r="P137" i="133" s="1"/>
  <c r="K91" i="133"/>
  <c r="K138" i="133" s="1"/>
  <c r="C10" i="132"/>
  <c r="K10" i="132"/>
  <c r="S10" i="132"/>
  <c r="F18" i="132"/>
  <c r="N18" i="132"/>
  <c r="V18" i="132"/>
  <c r="C127" i="132"/>
  <c r="S127" i="132"/>
  <c r="P10" i="131"/>
  <c r="H18" i="131"/>
  <c r="P18" i="131"/>
  <c r="C33" i="131"/>
  <c r="K33" i="131"/>
  <c r="S33" i="131"/>
  <c r="E33" i="131"/>
  <c r="M33" i="131"/>
  <c r="U33" i="131"/>
  <c r="H33" i="131"/>
  <c r="P33" i="131"/>
  <c r="J18" i="130"/>
  <c r="R18" i="130"/>
  <c r="E127" i="130"/>
  <c r="M127" i="130"/>
  <c r="U127" i="130"/>
  <c r="I89" i="130"/>
  <c r="I136" i="130" s="1"/>
  <c r="Q89" i="130"/>
  <c r="Q136" i="130" s="1"/>
  <c r="D90" i="130"/>
  <c r="D137" i="130" s="1"/>
  <c r="L90" i="130"/>
  <c r="L137" i="130" s="1"/>
  <c r="T90" i="130"/>
  <c r="T137" i="130" s="1"/>
  <c r="G91" i="130"/>
  <c r="G138" i="130" s="1"/>
  <c r="O91" i="130"/>
  <c r="O138" i="130" s="1"/>
  <c r="W91" i="130"/>
  <c r="W138" i="130" s="1"/>
  <c r="I127" i="129"/>
  <c r="Q127" i="129"/>
  <c r="C80" i="128"/>
  <c r="C79" i="128" s="1"/>
  <c r="K80" i="128"/>
  <c r="K79" i="128" s="1"/>
  <c r="S80" i="128"/>
  <c r="S79" i="128" s="1"/>
  <c r="F81" i="128"/>
  <c r="F128" i="128" s="1"/>
  <c r="N81" i="128"/>
  <c r="N128" i="128" s="1"/>
  <c r="V81" i="128"/>
  <c r="V128" i="128" s="1"/>
  <c r="I82" i="128"/>
  <c r="I129" i="128" s="1"/>
  <c r="Q82" i="128"/>
  <c r="Q129" i="128" s="1"/>
  <c r="D83" i="128"/>
  <c r="D130" i="128" s="1"/>
  <c r="L83" i="128"/>
  <c r="L130" i="128" s="1"/>
  <c r="T83" i="128"/>
  <c r="T130" i="128" s="1"/>
  <c r="C33" i="128"/>
  <c r="K33" i="128"/>
  <c r="S33" i="128"/>
  <c r="J24" i="127"/>
  <c r="J123" i="127"/>
  <c r="R24" i="127"/>
  <c r="R123" i="127"/>
  <c r="E24" i="127"/>
  <c r="E124" i="127"/>
  <c r="M24" i="127"/>
  <c r="M124" i="127"/>
  <c r="U24" i="127"/>
  <c r="U124" i="127"/>
  <c r="C28" i="127"/>
  <c r="E28" i="127"/>
  <c r="E80" i="127"/>
  <c r="M28" i="127"/>
  <c r="M80" i="127"/>
  <c r="U28" i="127"/>
  <c r="U80" i="127"/>
  <c r="H28" i="127"/>
  <c r="H81" i="127"/>
  <c r="P28" i="127"/>
  <c r="P81" i="127"/>
  <c r="P128" i="127" s="1"/>
  <c r="P126" i="127" s="1"/>
  <c r="M24" i="126"/>
  <c r="U24" i="126"/>
  <c r="D28" i="126"/>
  <c r="D80" i="126"/>
  <c r="D79" i="126" s="1"/>
  <c r="L28" i="126"/>
  <c r="L80" i="126"/>
  <c r="T28" i="126"/>
  <c r="T80" i="126"/>
  <c r="T79" i="126" s="1"/>
  <c r="G28" i="126"/>
  <c r="G81" i="126"/>
  <c r="O28" i="126"/>
  <c r="O81" i="126"/>
  <c r="O128" i="126" s="1"/>
  <c r="O126" i="126" s="1"/>
  <c r="W28" i="126"/>
  <c r="W81" i="126"/>
  <c r="L45" i="126"/>
  <c r="H89" i="122"/>
  <c r="H136" i="122" s="1"/>
  <c r="P89" i="122"/>
  <c r="P136" i="122" s="1"/>
  <c r="C90" i="122"/>
  <c r="C137" i="122" s="1"/>
  <c r="K90" i="122"/>
  <c r="K137" i="122" s="1"/>
  <c r="S90" i="122"/>
  <c r="S137" i="122" s="1"/>
  <c r="F91" i="122"/>
  <c r="F138" i="122" s="1"/>
  <c r="N91" i="122"/>
  <c r="N138" i="122" s="1"/>
  <c r="V91" i="122"/>
  <c r="V138" i="122" s="1"/>
  <c r="F10" i="119"/>
  <c r="L80" i="119"/>
  <c r="L127" i="119" s="1"/>
  <c r="L126" i="119" s="1"/>
  <c r="L28" i="119"/>
  <c r="T80" i="119"/>
  <c r="T127" i="119" s="1"/>
  <c r="T126" i="119" s="1"/>
  <c r="T28" i="119"/>
  <c r="U83" i="119"/>
  <c r="U130" i="119" s="1"/>
  <c r="M125" i="118"/>
  <c r="M24" i="118"/>
  <c r="V89" i="116"/>
  <c r="V136" i="116" s="1"/>
  <c r="L91" i="116"/>
  <c r="L138" i="116" s="1"/>
  <c r="K118" i="115"/>
  <c r="K18" i="115"/>
  <c r="C18" i="114"/>
  <c r="C117" i="114"/>
  <c r="S18" i="114"/>
  <c r="S117" i="114"/>
  <c r="N18" i="114"/>
  <c r="N118" i="114"/>
  <c r="I82" i="110"/>
  <c r="I129" i="110" s="1"/>
  <c r="G91" i="110"/>
  <c r="N140" i="110"/>
  <c r="V140" i="110"/>
  <c r="H118" i="110"/>
  <c r="M117" i="136"/>
  <c r="H118" i="136"/>
  <c r="C119" i="136"/>
  <c r="K119" i="136"/>
  <c r="S119" i="136"/>
  <c r="N120" i="136"/>
  <c r="V120" i="136"/>
  <c r="I121" i="136"/>
  <c r="B10" i="110"/>
  <c r="B13" i="140"/>
  <c r="R24" i="135"/>
  <c r="R124" i="135"/>
  <c r="N28" i="135"/>
  <c r="N81" i="135"/>
  <c r="N128" i="135" s="1"/>
  <c r="I90" i="135"/>
  <c r="I137" i="135" s="1"/>
  <c r="L90" i="133"/>
  <c r="L137" i="133" s="1"/>
  <c r="H18" i="132"/>
  <c r="H119" i="132"/>
  <c r="T90" i="132"/>
  <c r="T137" i="132" s="1"/>
  <c r="W91" i="132"/>
  <c r="W138" i="132" s="1"/>
  <c r="R45" i="131"/>
  <c r="R140" i="131"/>
  <c r="H90" i="130"/>
  <c r="H137" i="130" s="1"/>
  <c r="I45" i="130"/>
  <c r="I140" i="130"/>
  <c r="M89" i="125"/>
  <c r="M136" i="125" s="1"/>
  <c r="T80" i="121"/>
  <c r="T127" i="121" s="1"/>
  <c r="T28" i="121"/>
  <c r="U83" i="121"/>
  <c r="U130" i="121" s="1"/>
  <c r="U18" i="118"/>
  <c r="U118" i="118"/>
  <c r="N18" i="118"/>
  <c r="N121" i="118"/>
  <c r="B60" i="140"/>
  <c r="B68" i="140"/>
  <c r="B78" i="140"/>
  <c r="B9" i="140"/>
  <c r="B18" i="110"/>
  <c r="B19" i="140"/>
  <c r="B29" i="140"/>
  <c r="B38" i="140"/>
  <c r="B47" i="140"/>
  <c r="B10" i="112"/>
  <c r="B24" i="116"/>
  <c r="B33" i="121"/>
  <c r="B18" i="125"/>
  <c r="B18" i="126"/>
  <c r="B10" i="127"/>
  <c r="B33" i="127"/>
  <c r="F6" i="110"/>
  <c r="D7" i="140"/>
  <c r="L7" i="140"/>
  <c r="T7" i="140"/>
  <c r="G8" i="140"/>
  <c r="O8" i="140"/>
  <c r="W8" i="140"/>
  <c r="J9" i="140"/>
  <c r="R9" i="140"/>
  <c r="C10" i="110"/>
  <c r="C11" i="140"/>
  <c r="K10" i="110"/>
  <c r="K11" i="140"/>
  <c r="S10" i="110"/>
  <c r="S11" i="140"/>
  <c r="F10" i="110"/>
  <c r="F12" i="140"/>
  <c r="N10" i="110"/>
  <c r="N12" i="140"/>
  <c r="V10" i="110"/>
  <c r="V12" i="140"/>
  <c r="I13" i="140"/>
  <c r="Q13" i="140"/>
  <c r="D14" i="140"/>
  <c r="L14" i="140"/>
  <c r="T14" i="140"/>
  <c r="G15" i="140"/>
  <c r="O15" i="140"/>
  <c r="W15" i="140"/>
  <c r="J16" i="140"/>
  <c r="R16" i="140"/>
  <c r="E17" i="140"/>
  <c r="M17" i="140"/>
  <c r="U17" i="140"/>
  <c r="R18" i="110"/>
  <c r="H19" i="140"/>
  <c r="P19" i="140"/>
  <c r="C20" i="140"/>
  <c r="K20" i="140"/>
  <c r="S20" i="140"/>
  <c r="F21" i="140"/>
  <c r="N21" i="140"/>
  <c r="V21" i="140"/>
  <c r="I22" i="140"/>
  <c r="Q22" i="140"/>
  <c r="D23" i="140"/>
  <c r="L23" i="140"/>
  <c r="T23" i="140"/>
  <c r="N24" i="110"/>
  <c r="G24" i="110"/>
  <c r="G25" i="140"/>
  <c r="O24" i="110"/>
  <c r="O25" i="140"/>
  <c r="O123" i="110"/>
  <c r="W24" i="110"/>
  <c r="W25" i="140"/>
  <c r="W123" i="110"/>
  <c r="J24" i="110"/>
  <c r="J26" i="140"/>
  <c r="J124" i="110"/>
  <c r="R24" i="110"/>
  <c r="R26" i="140"/>
  <c r="R124" i="110"/>
  <c r="E27" i="140"/>
  <c r="E125" i="110"/>
  <c r="M27" i="140"/>
  <c r="M125" i="110"/>
  <c r="U27" i="140"/>
  <c r="U125" i="110"/>
  <c r="I28" i="110"/>
  <c r="I29" i="140"/>
  <c r="I80" i="110"/>
  <c r="I127" i="110" s="1"/>
  <c r="Q28" i="110"/>
  <c r="Q29" i="140"/>
  <c r="Q80" i="110"/>
  <c r="D30" i="140"/>
  <c r="D81" i="110"/>
  <c r="L30" i="140"/>
  <c r="L81" i="110"/>
  <c r="T30" i="140"/>
  <c r="T81" i="110"/>
  <c r="G31" i="140"/>
  <c r="G82" i="110"/>
  <c r="O31" i="140"/>
  <c r="O82" i="110"/>
  <c r="W31" i="140"/>
  <c r="W82" i="110"/>
  <c r="J32" i="140"/>
  <c r="J83" i="110"/>
  <c r="R32" i="140"/>
  <c r="R83" i="110"/>
  <c r="W33" i="110"/>
  <c r="J33" i="110"/>
  <c r="J34" i="140"/>
  <c r="J132" i="110"/>
  <c r="R33" i="110"/>
  <c r="R34" i="140"/>
  <c r="E33" i="110"/>
  <c r="E35" i="140"/>
  <c r="M33" i="110"/>
  <c r="M35" i="140"/>
  <c r="U33" i="110"/>
  <c r="U35" i="140"/>
  <c r="U133" i="110"/>
  <c r="I33" i="110"/>
  <c r="I39" i="140"/>
  <c r="Q33" i="110"/>
  <c r="Q39" i="140"/>
  <c r="D33" i="110"/>
  <c r="D40" i="140"/>
  <c r="L33" i="110"/>
  <c r="L40" i="140"/>
  <c r="T33" i="110"/>
  <c r="T40" i="140"/>
  <c r="J42" i="140"/>
  <c r="J89" i="110"/>
  <c r="R42" i="140"/>
  <c r="R89" i="110"/>
  <c r="E43" i="140"/>
  <c r="E90" i="110"/>
  <c r="E137" i="110" s="1"/>
  <c r="M43" i="140"/>
  <c r="M90" i="110"/>
  <c r="U43" i="140"/>
  <c r="U90" i="110"/>
  <c r="H44" i="140"/>
  <c r="H91" i="110"/>
  <c r="P44" i="140"/>
  <c r="P91" i="110"/>
  <c r="P138" i="110" s="1"/>
  <c r="C45" i="110"/>
  <c r="S45" i="110"/>
  <c r="H46" i="140"/>
  <c r="P46" i="140"/>
  <c r="C47" i="140"/>
  <c r="K47" i="140"/>
  <c r="K45" i="140" s="1"/>
  <c r="S47" i="140"/>
  <c r="E10" i="136"/>
  <c r="M10" i="136"/>
  <c r="U10" i="136"/>
  <c r="G18" i="136"/>
  <c r="O18" i="136"/>
  <c r="W18" i="136"/>
  <c r="W117" i="136"/>
  <c r="J18" i="136"/>
  <c r="J118" i="136"/>
  <c r="U18" i="136"/>
  <c r="U119" i="136"/>
  <c r="C18" i="136"/>
  <c r="C121" i="136"/>
  <c r="K18" i="136"/>
  <c r="S18" i="136"/>
  <c r="W24" i="136"/>
  <c r="J24" i="136"/>
  <c r="J123" i="136"/>
  <c r="R24" i="136"/>
  <c r="R123" i="136"/>
  <c r="C28" i="136"/>
  <c r="S28" i="136"/>
  <c r="I127" i="136"/>
  <c r="T128" i="136"/>
  <c r="O129" i="136"/>
  <c r="J130" i="136"/>
  <c r="Q33" i="136"/>
  <c r="I33" i="136"/>
  <c r="I132" i="136"/>
  <c r="I89" i="136"/>
  <c r="I136" i="136" s="1"/>
  <c r="Q89" i="136"/>
  <c r="Q136" i="136" s="1"/>
  <c r="D90" i="136"/>
  <c r="D137" i="136" s="1"/>
  <c r="L90" i="136"/>
  <c r="L137" i="136" s="1"/>
  <c r="T90" i="136"/>
  <c r="T137" i="136" s="1"/>
  <c r="G91" i="136"/>
  <c r="G138" i="136" s="1"/>
  <c r="O91" i="136"/>
  <c r="O138" i="136" s="1"/>
  <c r="W91" i="136"/>
  <c r="W138" i="136" s="1"/>
  <c r="I45" i="136"/>
  <c r="I140" i="136"/>
  <c r="Q45" i="136"/>
  <c r="Q140" i="136"/>
  <c r="C6" i="135"/>
  <c r="K6" i="135"/>
  <c r="S6" i="135"/>
  <c r="V6" i="135"/>
  <c r="J28" i="135"/>
  <c r="E45" i="135"/>
  <c r="F45" i="135"/>
  <c r="N45" i="135"/>
  <c r="V45" i="135"/>
  <c r="I45" i="135"/>
  <c r="Q45" i="135"/>
  <c r="I6" i="134"/>
  <c r="Q6" i="134"/>
  <c r="K18" i="134"/>
  <c r="Q28" i="134"/>
  <c r="J28" i="134"/>
  <c r="J80" i="134"/>
  <c r="R28" i="134"/>
  <c r="R80" i="134"/>
  <c r="R127" i="134" s="1"/>
  <c r="E28" i="134"/>
  <c r="E81" i="134"/>
  <c r="M28" i="134"/>
  <c r="M81" i="134"/>
  <c r="M128" i="134" s="1"/>
  <c r="U28" i="134"/>
  <c r="U81" i="134"/>
  <c r="U128" i="134" s="1"/>
  <c r="H82" i="134"/>
  <c r="H129" i="134" s="1"/>
  <c r="P82" i="134"/>
  <c r="P129" i="134" s="1"/>
  <c r="C83" i="134"/>
  <c r="C130" i="134" s="1"/>
  <c r="K83" i="134"/>
  <c r="K130" i="134" s="1"/>
  <c r="S83" i="134"/>
  <c r="S130" i="134" s="1"/>
  <c r="G45" i="134"/>
  <c r="O45" i="134"/>
  <c r="W45" i="134"/>
  <c r="J45" i="134"/>
  <c r="R45" i="134"/>
  <c r="D18" i="133"/>
  <c r="D117" i="133"/>
  <c r="L18" i="133"/>
  <c r="T18" i="133"/>
  <c r="T117" i="133"/>
  <c r="D80" i="133"/>
  <c r="D127" i="133" s="1"/>
  <c r="T80" i="133"/>
  <c r="T127" i="133" s="1"/>
  <c r="O81" i="133"/>
  <c r="W126" i="133"/>
  <c r="J82" i="133"/>
  <c r="J129" i="133" s="1"/>
  <c r="E83" i="133"/>
  <c r="E130" i="133" s="1"/>
  <c r="U83" i="133"/>
  <c r="U130" i="133" s="1"/>
  <c r="D10" i="132"/>
  <c r="L10" i="132"/>
  <c r="T10" i="132"/>
  <c r="G10" i="132"/>
  <c r="O10" i="132"/>
  <c r="W10" i="132"/>
  <c r="D28" i="132"/>
  <c r="T28" i="132"/>
  <c r="T80" i="132"/>
  <c r="D6" i="131"/>
  <c r="D10" i="131"/>
  <c r="T10" i="131"/>
  <c r="E10" i="131"/>
  <c r="I24" i="131"/>
  <c r="I123" i="131"/>
  <c r="Q24" i="131"/>
  <c r="Q123" i="131"/>
  <c r="D24" i="131"/>
  <c r="D124" i="131"/>
  <c r="L24" i="131"/>
  <c r="L124" i="131"/>
  <c r="T24" i="131"/>
  <c r="T124" i="131"/>
  <c r="G24" i="131"/>
  <c r="G125" i="131"/>
  <c r="T28" i="131"/>
  <c r="Q28" i="131"/>
  <c r="Q80" i="131"/>
  <c r="Q79" i="131" s="1"/>
  <c r="L28" i="131"/>
  <c r="L81" i="131"/>
  <c r="L128" i="131" s="1"/>
  <c r="L126" i="131" s="1"/>
  <c r="W82" i="131"/>
  <c r="W129" i="131" s="1"/>
  <c r="R83" i="131"/>
  <c r="R130" i="131" s="1"/>
  <c r="D24" i="130"/>
  <c r="L24" i="130"/>
  <c r="T24" i="130"/>
  <c r="O24" i="130"/>
  <c r="W24" i="130"/>
  <c r="K28" i="130"/>
  <c r="F28" i="130"/>
  <c r="F80" i="130"/>
  <c r="F127" i="130" s="1"/>
  <c r="N28" i="130"/>
  <c r="N80" i="130"/>
  <c r="N79" i="130" s="1"/>
  <c r="V28" i="130"/>
  <c r="V80" i="130"/>
  <c r="I28" i="130"/>
  <c r="I81" i="130"/>
  <c r="I128" i="130" s="1"/>
  <c r="I126" i="130" s="1"/>
  <c r="Q28" i="130"/>
  <c r="Q81" i="130"/>
  <c r="D82" i="130"/>
  <c r="D129" i="130" s="1"/>
  <c r="L82" i="130"/>
  <c r="L129" i="130" s="1"/>
  <c r="T82" i="130"/>
  <c r="T129" i="130" s="1"/>
  <c r="G83" i="130"/>
  <c r="G130" i="130" s="1"/>
  <c r="O83" i="130"/>
  <c r="O130" i="130" s="1"/>
  <c r="W83" i="130"/>
  <c r="W130" i="130" s="1"/>
  <c r="E45" i="130"/>
  <c r="T28" i="129"/>
  <c r="J80" i="129"/>
  <c r="R80" i="129"/>
  <c r="E81" i="129"/>
  <c r="E128" i="129" s="1"/>
  <c r="M81" i="129"/>
  <c r="M128" i="129" s="1"/>
  <c r="U81" i="129"/>
  <c r="U128" i="129" s="1"/>
  <c r="H82" i="129"/>
  <c r="H129" i="129" s="1"/>
  <c r="P82" i="129"/>
  <c r="P129" i="129" s="1"/>
  <c r="C83" i="129"/>
  <c r="C130" i="129" s="1"/>
  <c r="K83" i="129"/>
  <c r="K130" i="129" s="1"/>
  <c r="S83" i="129"/>
  <c r="S130" i="129" s="1"/>
  <c r="E89" i="129"/>
  <c r="E136" i="129" s="1"/>
  <c r="M89" i="129"/>
  <c r="M136" i="129" s="1"/>
  <c r="U89" i="129"/>
  <c r="U136" i="129" s="1"/>
  <c r="H90" i="129"/>
  <c r="H137" i="129" s="1"/>
  <c r="P90" i="129"/>
  <c r="P137" i="129" s="1"/>
  <c r="C91" i="129"/>
  <c r="C138" i="129" s="1"/>
  <c r="K91" i="129"/>
  <c r="K138" i="129" s="1"/>
  <c r="S91" i="129"/>
  <c r="S138" i="129" s="1"/>
  <c r="H45" i="129"/>
  <c r="P45" i="129"/>
  <c r="C45" i="129"/>
  <c r="K45" i="129"/>
  <c r="S45" i="129"/>
  <c r="O24" i="128"/>
  <c r="C24" i="128"/>
  <c r="K24" i="128"/>
  <c r="S24" i="128"/>
  <c r="D28" i="128"/>
  <c r="D80" i="128"/>
  <c r="D79" i="128" s="1"/>
  <c r="L28" i="128"/>
  <c r="L80" i="128"/>
  <c r="T28" i="128"/>
  <c r="T80" i="128"/>
  <c r="T79" i="128" s="1"/>
  <c r="G28" i="128"/>
  <c r="G81" i="128"/>
  <c r="G128" i="128" s="1"/>
  <c r="G126" i="128" s="1"/>
  <c r="O28" i="128"/>
  <c r="O81" i="128"/>
  <c r="O128" i="128" s="1"/>
  <c r="W28" i="128"/>
  <c r="W81" i="128"/>
  <c r="D33" i="128"/>
  <c r="L33" i="128"/>
  <c r="T33" i="128"/>
  <c r="C24" i="127"/>
  <c r="C123" i="127"/>
  <c r="K24" i="127"/>
  <c r="S24" i="127"/>
  <c r="F24" i="127"/>
  <c r="F124" i="127"/>
  <c r="N24" i="127"/>
  <c r="V24" i="127"/>
  <c r="D28" i="127"/>
  <c r="F28" i="127"/>
  <c r="F80" i="127"/>
  <c r="N28" i="127"/>
  <c r="N80" i="127"/>
  <c r="N79" i="127" s="1"/>
  <c r="V28" i="127"/>
  <c r="V80" i="127"/>
  <c r="I28" i="127"/>
  <c r="I81" i="127"/>
  <c r="I128" i="127" s="1"/>
  <c r="Q28" i="127"/>
  <c r="Q81" i="127"/>
  <c r="Q128" i="127" s="1"/>
  <c r="Q126" i="127" s="1"/>
  <c r="D82" i="127"/>
  <c r="D129" i="127" s="1"/>
  <c r="L82" i="127"/>
  <c r="L129" i="127" s="1"/>
  <c r="T82" i="127"/>
  <c r="T129" i="127" s="1"/>
  <c r="G83" i="127"/>
  <c r="G130" i="127" s="1"/>
  <c r="O83" i="127"/>
  <c r="O130" i="127" s="1"/>
  <c r="W83" i="127"/>
  <c r="W130" i="127" s="1"/>
  <c r="C6" i="126"/>
  <c r="S6" i="126"/>
  <c r="V6" i="126"/>
  <c r="H24" i="126"/>
  <c r="P24" i="126"/>
  <c r="C24" i="126"/>
  <c r="K24" i="126"/>
  <c r="E80" i="126"/>
  <c r="E127" i="126" s="1"/>
  <c r="M80" i="126"/>
  <c r="U80" i="126"/>
  <c r="H81" i="126"/>
  <c r="H79" i="126" s="1"/>
  <c r="P81" i="126"/>
  <c r="P128" i="126" s="1"/>
  <c r="C82" i="126"/>
  <c r="C129" i="126" s="1"/>
  <c r="K82" i="126"/>
  <c r="K129" i="126" s="1"/>
  <c r="S82" i="126"/>
  <c r="S129" i="126" s="1"/>
  <c r="F83" i="126"/>
  <c r="F130" i="126" s="1"/>
  <c r="N83" i="126"/>
  <c r="N130" i="126" s="1"/>
  <c r="V83" i="126"/>
  <c r="V130" i="126" s="1"/>
  <c r="H89" i="126"/>
  <c r="H136" i="126" s="1"/>
  <c r="P89" i="126"/>
  <c r="P136" i="126" s="1"/>
  <c r="C90" i="126"/>
  <c r="C137" i="126" s="1"/>
  <c r="K90" i="126"/>
  <c r="K137" i="126" s="1"/>
  <c r="S90" i="126"/>
  <c r="S137" i="126" s="1"/>
  <c r="F91" i="126"/>
  <c r="F138" i="126" s="1"/>
  <c r="N91" i="126"/>
  <c r="N138" i="126" s="1"/>
  <c r="V91" i="126"/>
  <c r="V138" i="126" s="1"/>
  <c r="O45" i="126"/>
  <c r="V6" i="125"/>
  <c r="C141" i="125"/>
  <c r="C45" i="125"/>
  <c r="G80" i="124"/>
  <c r="G28" i="124"/>
  <c r="G5" i="124" s="1"/>
  <c r="G4" i="124" s="1"/>
  <c r="O80" i="124"/>
  <c r="O79" i="124" s="1"/>
  <c r="O28" i="124"/>
  <c r="W80" i="124"/>
  <c r="W127" i="124" s="1"/>
  <c r="W126" i="124" s="1"/>
  <c r="W28" i="124"/>
  <c r="P141" i="123"/>
  <c r="P45" i="123"/>
  <c r="E80" i="122"/>
  <c r="E127" i="122" s="1"/>
  <c r="E126" i="122" s="1"/>
  <c r="M80" i="122"/>
  <c r="M127" i="122" s="1"/>
  <c r="M126" i="122" s="1"/>
  <c r="M28" i="122"/>
  <c r="U80" i="122"/>
  <c r="U28" i="122"/>
  <c r="H81" i="122"/>
  <c r="H128" i="122" s="1"/>
  <c r="P81" i="122"/>
  <c r="P128" i="122" s="1"/>
  <c r="C82" i="122"/>
  <c r="C129" i="122" s="1"/>
  <c r="K82" i="122"/>
  <c r="K129" i="122" s="1"/>
  <c r="S82" i="122"/>
  <c r="S129" i="122" s="1"/>
  <c r="F83" i="122"/>
  <c r="F130" i="122" s="1"/>
  <c r="N83" i="122"/>
  <c r="N130" i="122" s="1"/>
  <c r="V83" i="122"/>
  <c r="V130" i="122" s="1"/>
  <c r="C80" i="116"/>
  <c r="C28" i="116"/>
  <c r="K80" i="116"/>
  <c r="K28" i="116"/>
  <c r="S80" i="116"/>
  <c r="S28" i="116"/>
  <c r="I82" i="116"/>
  <c r="I129" i="116" s="1"/>
  <c r="T83" i="116"/>
  <c r="T130" i="116" s="1"/>
  <c r="F80" i="112"/>
  <c r="F28" i="112"/>
  <c r="N80" i="112"/>
  <c r="N28" i="112"/>
  <c r="V80" i="112"/>
  <c r="V28" i="112"/>
  <c r="Q81" i="112"/>
  <c r="Q128" i="112" s="1"/>
  <c r="Q28" i="112"/>
  <c r="Q82" i="110"/>
  <c r="E132" i="110"/>
  <c r="M132" i="110"/>
  <c r="H133" i="110"/>
  <c r="P133" i="110"/>
  <c r="C134" i="110"/>
  <c r="K134" i="110"/>
  <c r="S134" i="110"/>
  <c r="F135" i="110"/>
  <c r="N135" i="110"/>
  <c r="V135" i="110"/>
  <c r="O91" i="110"/>
  <c r="H119" i="110"/>
  <c r="G129" i="131"/>
  <c r="B63" i="140"/>
  <c r="L28" i="110"/>
  <c r="L29" i="140"/>
  <c r="L80" i="110"/>
  <c r="M24" i="135"/>
  <c r="M125" i="135"/>
  <c r="V28" i="135"/>
  <c r="V81" i="135"/>
  <c r="V128" i="135" s="1"/>
  <c r="N89" i="135"/>
  <c r="N136" i="135" s="1"/>
  <c r="T90" i="133"/>
  <c r="T137" i="133" s="1"/>
  <c r="W28" i="132"/>
  <c r="W80" i="132"/>
  <c r="G91" i="132"/>
  <c r="G138" i="132" s="1"/>
  <c r="D28" i="131"/>
  <c r="D80" i="131"/>
  <c r="D127" i="131" s="1"/>
  <c r="D126" i="131" s="1"/>
  <c r="M89" i="130"/>
  <c r="M136" i="130" s="1"/>
  <c r="S91" i="130"/>
  <c r="S138" i="130" s="1"/>
  <c r="J83" i="127"/>
  <c r="J130" i="127" s="1"/>
  <c r="P28" i="126"/>
  <c r="P80" i="126"/>
  <c r="T81" i="125"/>
  <c r="S91" i="125"/>
  <c r="S138" i="125" s="1"/>
  <c r="N18" i="122"/>
  <c r="N117" i="122"/>
  <c r="H140" i="122"/>
  <c r="H45" i="122"/>
  <c r="D80" i="121"/>
  <c r="D127" i="121" s="1"/>
  <c r="R82" i="121"/>
  <c r="R129" i="121" s="1"/>
  <c r="R18" i="118"/>
  <c r="R117" i="118"/>
  <c r="K18" i="118"/>
  <c r="K120" i="118"/>
  <c r="Q80" i="117"/>
  <c r="Q28" i="117"/>
  <c r="F18" i="113"/>
  <c r="F120" i="113"/>
  <c r="E125" i="136"/>
  <c r="E75" i="136"/>
  <c r="U125" i="136"/>
  <c r="U75" i="136"/>
  <c r="B61" i="140"/>
  <c r="B70" i="140"/>
  <c r="B85" i="140"/>
  <c r="B11" i="140"/>
  <c r="B20" i="140"/>
  <c r="B30" i="140"/>
  <c r="B39" i="140"/>
  <c r="B6" i="111"/>
  <c r="B24" i="111"/>
  <c r="B18" i="113"/>
  <c r="B24" i="114"/>
  <c r="B33" i="117"/>
  <c r="B6" i="119"/>
  <c r="B24" i="119"/>
  <c r="B33" i="122"/>
  <c r="B10" i="124"/>
  <c r="B45" i="124"/>
  <c r="B6" i="127"/>
  <c r="B6" i="135"/>
  <c r="H6" i="110"/>
  <c r="E6" i="110"/>
  <c r="E5" i="110" s="1"/>
  <c r="E4" i="110" s="1"/>
  <c r="E7" i="140"/>
  <c r="M6" i="110"/>
  <c r="M7" i="140"/>
  <c r="U6" i="110"/>
  <c r="U7" i="140"/>
  <c r="H8" i="140"/>
  <c r="P8" i="140"/>
  <c r="C9" i="140"/>
  <c r="K9" i="140"/>
  <c r="S9" i="140"/>
  <c r="D11" i="140"/>
  <c r="L11" i="140"/>
  <c r="T11" i="140"/>
  <c r="G12" i="140"/>
  <c r="O12" i="140"/>
  <c r="W12" i="140"/>
  <c r="J13" i="140"/>
  <c r="R13" i="140"/>
  <c r="E14" i="140"/>
  <c r="M14" i="140"/>
  <c r="U14" i="140"/>
  <c r="H15" i="140"/>
  <c r="P15" i="140"/>
  <c r="C16" i="140"/>
  <c r="K16" i="140"/>
  <c r="S16" i="140"/>
  <c r="F17" i="140"/>
  <c r="N17" i="140"/>
  <c r="V17" i="140"/>
  <c r="T18" i="110"/>
  <c r="I18" i="110"/>
  <c r="I19" i="140"/>
  <c r="Q18" i="110"/>
  <c r="Q19" i="140"/>
  <c r="Q117" i="110"/>
  <c r="D20" i="140"/>
  <c r="D118" i="110"/>
  <c r="L20" i="140"/>
  <c r="L118" i="110"/>
  <c r="T20" i="140"/>
  <c r="T118" i="110"/>
  <c r="G21" i="140"/>
  <c r="G119" i="110"/>
  <c r="O21" i="140"/>
  <c r="O119" i="110"/>
  <c r="W21" i="140"/>
  <c r="W119" i="110"/>
  <c r="J22" i="140"/>
  <c r="R22" i="140"/>
  <c r="R120" i="110"/>
  <c r="E23" i="140"/>
  <c r="E121" i="110"/>
  <c r="M23" i="140"/>
  <c r="M121" i="110"/>
  <c r="U23" i="140"/>
  <c r="U121" i="110"/>
  <c r="Q24" i="110"/>
  <c r="H24" i="110"/>
  <c r="H25" i="140"/>
  <c r="H24" i="140" s="1"/>
  <c r="P24" i="110"/>
  <c r="P25" i="140"/>
  <c r="C26" i="140"/>
  <c r="K26" i="140"/>
  <c r="S26" i="140"/>
  <c r="F27" i="140"/>
  <c r="N27" i="140"/>
  <c r="V27" i="140"/>
  <c r="J29" i="140"/>
  <c r="J80" i="110"/>
  <c r="R29" i="140"/>
  <c r="R80" i="110"/>
  <c r="E30" i="140"/>
  <c r="E81" i="110"/>
  <c r="M30" i="140"/>
  <c r="M81" i="110"/>
  <c r="U30" i="140"/>
  <c r="U81" i="110"/>
  <c r="H31" i="140"/>
  <c r="H82" i="110"/>
  <c r="P31" i="140"/>
  <c r="P82" i="110"/>
  <c r="C32" i="140"/>
  <c r="C83" i="110"/>
  <c r="K32" i="140"/>
  <c r="K83" i="110"/>
  <c r="S32" i="140"/>
  <c r="S83" i="110"/>
  <c r="C33" i="110"/>
  <c r="C34" i="140"/>
  <c r="K33" i="110"/>
  <c r="K34" i="140"/>
  <c r="S33" i="110"/>
  <c r="S34" i="140"/>
  <c r="F35" i="140"/>
  <c r="N35" i="140"/>
  <c r="V35" i="140"/>
  <c r="I36" i="140"/>
  <c r="Q36" i="140"/>
  <c r="D37" i="140"/>
  <c r="L37" i="140"/>
  <c r="T37" i="140"/>
  <c r="G38" i="140"/>
  <c r="O38" i="140"/>
  <c r="W38" i="140"/>
  <c r="J39" i="140"/>
  <c r="R39" i="140"/>
  <c r="E40" i="140"/>
  <c r="M40" i="140"/>
  <c r="U40" i="140"/>
  <c r="H41" i="140"/>
  <c r="P41" i="140"/>
  <c r="C42" i="140"/>
  <c r="C89" i="110"/>
  <c r="K42" i="140"/>
  <c r="K89" i="110"/>
  <c r="S42" i="140"/>
  <c r="S89" i="110"/>
  <c r="F43" i="140"/>
  <c r="F90" i="110"/>
  <c r="N43" i="140"/>
  <c r="N90" i="110"/>
  <c r="V43" i="140"/>
  <c r="V90" i="110"/>
  <c r="I44" i="140"/>
  <c r="I91" i="110"/>
  <c r="Q44" i="140"/>
  <c r="Q91" i="110"/>
  <c r="D45" i="110"/>
  <c r="T45" i="110"/>
  <c r="I46" i="140"/>
  <c r="I140" i="110"/>
  <c r="Q46" i="140"/>
  <c r="D47" i="140"/>
  <c r="L47" i="140"/>
  <c r="T47" i="140"/>
  <c r="T141" i="110"/>
  <c r="H18" i="136"/>
  <c r="H117" i="136"/>
  <c r="P18" i="136"/>
  <c r="P117" i="136"/>
  <c r="F28" i="136"/>
  <c r="W28" i="136"/>
  <c r="J28" i="136"/>
  <c r="J80" i="136"/>
  <c r="J127" i="136" s="1"/>
  <c r="J126" i="136" s="1"/>
  <c r="R28" i="136"/>
  <c r="R80" i="136"/>
  <c r="R79" i="136" s="1"/>
  <c r="E81" i="136"/>
  <c r="E128" i="136" s="1"/>
  <c r="M81" i="136"/>
  <c r="U81" i="136"/>
  <c r="U128" i="136" s="1"/>
  <c r="H82" i="136"/>
  <c r="H129" i="136" s="1"/>
  <c r="P82" i="136"/>
  <c r="P129" i="136" s="1"/>
  <c r="C83" i="136"/>
  <c r="C130" i="136" s="1"/>
  <c r="K83" i="136"/>
  <c r="K130" i="136" s="1"/>
  <c r="S83" i="136"/>
  <c r="S130" i="136" s="1"/>
  <c r="R89" i="136"/>
  <c r="R136" i="136" s="1"/>
  <c r="H91" i="136"/>
  <c r="H138" i="136" s="1"/>
  <c r="Q127" i="135"/>
  <c r="D33" i="135"/>
  <c r="L33" i="135"/>
  <c r="T33" i="135"/>
  <c r="G33" i="135"/>
  <c r="O33" i="135"/>
  <c r="W33" i="135"/>
  <c r="H33" i="135"/>
  <c r="Q33" i="135"/>
  <c r="G45" i="135"/>
  <c r="O45" i="135"/>
  <c r="W45" i="135"/>
  <c r="J6" i="134"/>
  <c r="R6" i="134"/>
  <c r="E6" i="134"/>
  <c r="E5" i="134" s="1"/>
  <c r="E4" i="134" s="1"/>
  <c r="M6" i="134"/>
  <c r="U6" i="134"/>
  <c r="H10" i="134"/>
  <c r="P10" i="134"/>
  <c r="F24" i="134"/>
  <c r="F123" i="134"/>
  <c r="N24" i="134"/>
  <c r="N123" i="134"/>
  <c r="V24" i="134"/>
  <c r="V123" i="134"/>
  <c r="I24" i="134"/>
  <c r="I124" i="134"/>
  <c r="Q24" i="134"/>
  <c r="Q124" i="134"/>
  <c r="D24" i="134"/>
  <c r="D125" i="134"/>
  <c r="L24" i="134"/>
  <c r="L125" i="134"/>
  <c r="T24" i="134"/>
  <c r="T125" i="134"/>
  <c r="C28" i="134"/>
  <c r="C80" i="134"/>
  <c r="C127" i="134" s="1"/>
  <c r="C126" i="134" s="1"/>
  <c r="K28" i="134"/>
  <c r="K80" i="134"/>
  <c r="K127" i="134" s="1"/>
  <c r="K126" i="134" s="1"/>
  <c r="S28" i="134"/>
  <c r="S80" i="134"/>
  <c r="S127" i="134" s="1"/>
  <c r="S126" i="134" s="1"/>
  <c r="E33" i="134"/>
  <c r="E132" i="134"/>
  <c r="M33" i="134"/>
  <c r="M132" i="134"/>
  <c r="U33" i="134"/>
  <c r="U132" i="134"/>
  <c r="E89" i="134"/>
  <c r="E136" i="134" s="1"/>
  <c r="M89" i="134"/>
  <c r="M136" i="134" s="1"/>
  <c r="U89" i="134"/>
  <c r="U136" i="134" s="1"/>
  <c r="H90" i="134"/>
  <c r="H137" i="134" s="1"/>
  <c r="P90" i="134"/>
  <c r="P137" i="134" s="1"/>
  <c r="C91" i="134"/>
  <c r="C138" i="134" s="1"/>
  <c r="K91" i="134"/>
  <c r="K138" i="134" s="1"/>
  <c r="S91" i="134"/>
  <c r="S138" i="134" s="1"/>
  <c r="C6" i="133"/>
  <c r="K6" i="133"/>
  <c r="S6" i="133"/>
  <c r="E18" i="133"/>
  <c r="M18" i="133"/>
  <c r="U18" i="133"/>
  <c r="H18" i="133"/>
  <c r="P18" i="133"/>
  <c r="I24" i="133"/>
  <c r="Q24" i="133"/>
  <c r="E28" i="133"/>
  <c r="E80" i="133"/>
  <c r="M28" i="133"/>
  <c r="M80" i="133"/>
  <c r="M127" i="133" s="1"/>
  <c r="U28" i="133"/>
  <c r="U80" i="133"/>
  <c r="C82" i="133"/>
  <c r="C129" i="133" s="1"/>
  <c r="N83" i="133"/>
  <c r="N130" i="133" s="1"/>
  <c r="G89" i="133"/>
  <c r="G136" i="133" s="1"/>
  <c r="W89" i="133"/>
  <c r="W136" i="133" s="1"/>
  <c r="R90" i="133"/>
  <c r="R137" i="133" s="1"/>
  <c r="M91" i="133"/>
  <c r="M138" i="133" s="1"/>
  <c r="I6" i="132"/>
  <c r="Q6" i="132"/>
  <c r="D6" i="132"/>
  <c r="L6" i="132"/>
  <c r="T6" i="132"/>
  <c r="G24" i="132"/>
  <c r="O24" i="132"/>
  <c r="W24" i="132"/>
  <c r="J24" i="132"/>
  <c r="R24" i="132"/>
  <c r="E28" i="132"/>
  <c r="E80" i="132"/>
  <c r="E79" i="132" s="1"/>
  <c r="M28" i="132"/>
  <c r="M80" i="132"/>
  <c r="U28" i="132"/>
  <c r="U80" i="132"/>
  <c r="U79" i="132" s="1"/>
  <c r="H81" i="132"/>
  <c r="H128" i="132" s="1"/>
  <c r="P81" i="132"/>
  <c r="P128" i="132" s="1"/>
  <c r="C82" i="132"/>
  <c r="C129" i="132" s="1"/>
  <c r="K82" i="132"/>
  <c r="K129" i="132" s="1"/>
  <c r="S82" i="132"/>
  <c r="S129" i="132" s="1"/>
  <c r="F83" i="132"/>
  <c r="F130" i="132" s="1"/>
  <c r="N83" i="132"/>
  <c r="N130" i="132" s="1"/>
  <c r="V83" i="132"/>
  <c r="V130" i="132" s="1"/>
  <c r="J33" i="132"/>
  <c r="P33" i="132"/>
  <c r="S33" i="132"/>
  <c r="F33" i="132"/>
  <c r="Q33" i="132"/>
  <c r="V18" i="131"/>
  <c r="R24" i="131"/>
  <c r="C28" i="131"/>
  <c r="V28" i="131"/>
  <c r="H90" i="131"/>
  <c r="H137" i="131" s="1"/>
  <c r="F6" i="130"/>
  <c r="N6" i="130"/>
  <c r="V6" i="130"/>
  <c r="M28" i="130"/>
  <c r="H45" i="130"/>
  <c r="J45" i="130"/>
  <c r="R45" i="130"/>
  <c r="H18" i="129"/>
  <c r="P18" i="129"/>
  <c r="G24" i="129"/>
  <c r="O24" i="129"/>
  <c r="W24" i="129"/>
  <c r="J24" i="129"/>
  <c r="R24" i="129"/>
  <c r="C28" i="129"/>
  <c r="C80" i="129"/>
  <c r="C127" i="129" s="1"/>
  <c r="C126" i="129" s="1"/>
  <c r="K28" i="129"/>
  <c r="K80" i="129"/>
  <c r="S28" i="129"/>
  <c r="S80" i="129"/>
  <c r="F28" i="129"/>
  <c r="F81" i="129"/>
  <c r="F128" i="129" s="1"/>
  <c r="N28" i="129"/>
  <c r="N81" i="129"/>
  <c r="N128" i="129" s="1"/>
  <c r="V28" i="129"/>
  <c r="V81" i="129"/>
  <c r="F33" i="129"/>
  <c r="F132" i="129"/>
  <c r="N33" i="129"/>
  <c r="N132" i="129"/>
  <c r="V33" i="129"/>
  <c r="V132" i="129"/>
  <c r="I33" i="129"/>
  <c r="I133" i="129"/>
  <c r="Q33" i="129"/>
  <c r="Q133" i="129"/>
  <c r="G135" i="129"/>
  <c r="H33" i="129"/>
  <c r="P33" i="129"/>
  <c r="K33" i="129"/>
  <c r="S33" i="129"/>
  <c r="E6" i="128"/>
  <c r="M6" i="128"/>
  <c r="U6" i="128"/>
  <c r="H10" i="128"/>
  <c r="P10" i="128"/>
  <c r="C10" i="128"/>
  <c r="K10" i="128"/>
  <c r="S10" i="128"/>
  <c r="J10" i="128"/>
  <c r="R10" i="128"/>
  <c r="M18" i="128"/>
  <c r="H18" i="128"/>
  <c r="H117" i="128"/>
  <c r="P18" i="128"/>
  <c r="P117" i="128"/>
  <c r="C18" i="128"/>
  <c r="C118" i="128"/>
  <c r="K18" i="128"/>
  <c r="K118" i="128"/>
  <c r="S18" i="128"/>
  <c r="S118" i="128"/>
  <c r="E127" i="128"/>
  <c r="M127" i="128"/>
  <c r="U127" i="128"/>
  <c r="E33" i="128"/>
  <c r="E132" i="128"/>
  <c r="M33" i="128"/>
  <c r="M132" i="128"/>
  <c r="U33" i="128"/>
  <c r="U132" i="128"/>
  <c r="H33" i="128"/>
  <c r="H133" i="128"/>
  <c r="P33" i="128"/>
  <c r="P133" i="128"/>
  <c r="V135" i="128"/>
  <c r="E89" i="128"/>
  <c r="E136" i="128" s="1"/>
  <c r="M89" i="128"/>
  <c r="M136" i="128" s="1"/>
  <c r="U89" i="128"/>
  <c r="U136" i="128" s="1"/>
  <c r="H90" i="128"/>
  <c r="H137" i="128" s="1"/>
  <c r="P90" i="128"/>
  <c r="P137" i="128" s="1"/>
  <c r="C91" i="128"/>
  <c r="C138" i="128" s="1"/>
  <c r="S91" i="128"/>
  <c r="S138" i="128" s="1"/>
  <c r="K28" i="127"/>
  <c r="G28" i="127"/>
  <c r="G80" i="127"/>
  <c r="O28" i="127"/>
  <c r="O80" i="127"/>
  <c r="O127" i="127" s="1"/>
  <c r="O126" i="127" s="1"/>
  <c r="W28" i="127"/>
  <c r="W80" i="127"/>
  <c r="W127" i="127" s="1"/>
  <c r="W126" i="127" s="1"/>
  <c r="J28" i="127"/>
  <c r="J81" i="127"/>
  <c r="J128" i="127" s="1"/>
  <c r="R28" i="127"/>
  <c r="R81" i="127"/>
  <c r="R128" i="127" s="1"/>
  <c r="E82" i="127"/>
  <c r="E129" i="127" s="1"/>
  <c r="U82" i="127"/>
  <c r="U129" i="127" s="1"/>
  <c r="H83" i="127"/>
  <c r="H130" i="127" s="1"/>
  <c r="P83" i="127"/>
  <c r="P130" i="127" s="1"/>
  <c r="I89" i="127"/>
  <c r="I136" i="127" s="1"/>
  <c r="Q89" i="127"/>
  <c r="Q136" i="127" s="1"/>
  <c r="D90" i="127"/>
  <c r="D137" i="127" s="1"/>
  <c r="L90" i="127"/>
  <c r="L137" i="127" s="1"/>
  <c r="T90" i="127"/>
  <c r="T137" i="127" s="1"/>
  <c r="G91" i="127"/>
  <c r="G138" i="127" s="1"/>
  <c r="O91" i="127"/>
  <c r="O138" i="127" s="1"/>
  <c r="W91" i="127"/>
  <c r="W138" i="127" s="1"/>
  <c r="Q45" i="127"/>
  <c r="I6" i="126"/>
  <c r="Q6" i="126"/>
  <c r="O6" i="126"/>
  <c r="F80" i="126"/>
  <c r="N80" i="126"/>
  <c r="N127" i="126" s="1"/>
  <c r="V80" i="126"/>
  <c r="V127" i="126" s="1"/>
  <c r="I81" i="126"/>
  <c r="I128" i="126" s="1"/>
  <c r="I126" i="126" s="1"/>
  <c r="Q81" i="126"/>
  <c r="Q128" i="126" s="1"/>
  <c r="Q126" i="126" s="1"/>
  <c r="D82" i="126"/>
  <c r="D129" i="126" s="1"/>
  <c r="L82" i="126"/>
  <c r="L129" i="126" s="1"/>
  <c r="T82" i="126"/>
  <c r="T129" i="126" s="1"/>
  <c r="G83" i="126"/>
  <c r="G130" i="126" s="1"/>
  <c r="O83" i="126"/>
  <c r="O130" i="126" s="1"/>
  <c r="W83" i="126"/>
  <c r="W130" i="126" s="1"/>
  <c r="I89" i="126"/>
  <c r="I136" i="126" s="1"/>
  <c r="Q89" i="126"/>
  <c r="Q136" i="126" s="1"/>
  <c r="D90" i="126"/>
  <c r="D137" i="126" s="1"/>
  <c r="L90" i="126"/>
  <c r="L137" i="126" s="1"/>
  <c r="T90" i="126"/>
  <c r="T137" i="126" s="1"/>
  <c r="G91" i="126"/>
  <c r="G138" i="126" s="1"/>
  <c r="O91" i="126"/>
  <c r="O138" i="126" s="1"/>
  <c r="W91" i="126"/>
  <c r="W138" i="126" s="1"/>
  <c r="P45" i="126"/>
  <c r="Q6" i="125"/>
  <c r="Q10" i="125"/>
  <c r="N18" i="125"/>
  <c r="J24" i="124"/>
  <c r="R24" i="124"/>
  <c r="J45" i="124"/>
  <c r="G6" i="122"/>
  <c r="E33" i="121"/>
  <c r="M33" i="121"/>
  <c r="C18" i="120"/>
  <c r="K18" i="120"/>
  <c r="D28" i="119"/>
  <c r="E45" i="119"/>
  <c r="M45" i="119"/>
  <c r="U45" i="119"/>
  <c r="I45" i="118"/>
  <c r="J10" i="114"/>
  <c r="F118" i="110"/>
  <c r="N118" i="110"/>
  <c r="V118" i="110"/>
  <c r="I119" i="110"/>
  <c r="Q119" i="110"/>
  <c r="D120" i="110"/>
  <c r="L120" i="110"/>
  <c r="T120" i="110"/>
  <c r="G121" i="110"/>
  <c r="O121" i="110"/>
  <c r="W121" i="110"/>
  <c r="C80" i="110"/>
  <c r="C127" i="110" s="1"/>
  <c r="D83" i="110"/>
  <c r="G135" i="110"/>
  <c r="O135" i="110"/>
  <c r="W91" i="110"/>
  <c r="J120" i="110"/>
  <c r="D81" i="136"/>
  <c r="D128" i="136" s="1"/>
  <c r="G28" i="125"/>
  <c r="W28" i="125"/>
  <c r="J28" i="125"/>
  <c r="J80" i="125"/>
  <c r="J127" i="125" s="1"/>
  <c r="R28" i="125"/>
  <c r="R80" i="125"/>
  <c r="R79" i="125" s="1"/>
  <c r="E81" i="125"/>
  <c r="E128" i="125" s="1"/>
  <c r="M81" i="125"/>
  <c r="U81" i="125"/>
  <c r="H82" i="125"/>
  <c r="H129" i="125" s="1"/>
  <c r="P82" i="125"/>
  <c r="P129" i="125" s="1"/>
  <c r="C83" i="125"/>
  <c r="C130" i="125" s="1"/>
  <c r="K83" i="125"/>
  <c r="K130" i="125" s="1"/>
  <c r="S83" i="125"/>
  <c r="S130" i="125" s="1"/>
  <c r="N89" i="125"/>
  <c r="N136" i="125" s="1"/>
  <c r="I6" i="124"/>
  <c r="Q6" i="124"/>
  <c r="C18" i="124"/>
  <c r="K18" i="124"/>
  <c r="S18" i="124"/>
  <c r="I18" i="124"/>
  <c r="Q18" i="124"/>
  <c r="E24" i="124"/>
  <c r="M24" i="124"/>
  <c r="U24" i="124"/>
  <c r="H28" i="124"/>
  <c r="H80" i="124"/>
  <c r="P28" i="124"/>
  <c r="P80" i="124"/>
  <c r="P79" i="124" s="1"/>
  <c r="C28" i="124"/>
  <c r="C81" i="124"/>
  <c r="C128" i="124" s="1"/>
  <c r="C126" i="124" s="1"/>
  <c r="K28" i="124"/>
  <c r="K81" i="124"/>
  <c r="S28" i="124"/>
  <c r="S81" i="124"/>
  <c r="S128" i="124" s="1"/>
  <c r="S126" i="124" s="1"/>
  <c r="F82" i="124"/>
  <c r="F129" i="124" s="1"/>
  <c r="C33" i="124"/>
  <c r="K33" i="124"/>
  <c r="S33" i="124"/>
  <c r="J10" i="123"/>
  <c r="R10" i="123"/>
  <c r="E18" i="123"/>
  <c r="E117" i="123"/>
  <c r="M18" i="123"/>
  <c r="M117" i="123"/>
  <c r="U18" i="123"/>
  <c r="U117" i="123"/>
  <c r="R24" i="123"/>
  <c r="E81" i="123"/>
  <c r="E79" i="123" s="1"/>
  <c r="H82" i="123"/>
  <c r="H129" i="123" s="1"/>
  <c r="F45" i="123"/>
  <c r="N45" i="123"/>
  <c r="V45" i="123"/>
  <c r="D24" i="122"/>
  <c r="L24" i="122"/>
  <c r="T24" i="122"/>
  <c r="F79" i="122"/>
  <c r="I28" i="122"/>
  <c r="I81" i="122"/>
  <c r="I128" i="122" s="1"/>
  <c r="I89" i="122"/>
  <c r="I136" i="122" s="1"/>
  <c r="I45" i="122"/>
  <c r="Q45" i="122"/>
  <c r="D45" i="122"/>
  <c r="L45" i="122"/>
  <c r="T45" i="122"/>
  <c r="N24" i="121"/>
  <c r="E80" i="121"/>
  <c r="E127" i="121" s="1"/>
  <c r="E126" i="121" s="1"/>
  <c r="M28" i="121"/>
  <c r="M80" i="121"/>
  <c r="M127" i="121" s="1"/>
  <c r="M126" i="121" s="1"/>
  <c r="U80" i="121"/>
  <c r="U127" i="121" s="1"/>
  <c r="U126" i="121" s="1"/>
  <c r="H81" i="121"/>
  <c r="H128" i="121" s="1"/>
  <c r="P81" i="121"/>
  <c r="P128" i="121" s="1"/>
  <c r="C82" i="121"/>
  <c r="C129" i="121" s="1"/>
  <c r="K82" i="121"/>
  <c r="K129" i="121" s="1"/>
  <c r="S82" i="121"/>
  <c r="S129" i="121" s="1"/>
  <c r="F83" i="121"/>
  <c r="F130" i="121" s="1"/>
  <c r="N83" i="121"/>
  <c r="N130" i="121" s="1"/>
  <c r="V83" i="121"/>
  <c r="V130" i="121" s="1"/>
  <c r="R6" i="120"/>
  <c r="S24" i="120"/>
  <c r="S123" i="120"/>
  <c r="D127" i="120"/>
  <c r="D126" i="120" s="1"/>
  <c r="D79" i="120"/>
  <c r="L127" i="120"/>
  <c r="L126" i="120" s="1"/>
  <c r="L79" i="120"/>
  <c r="T80" i="120"/>
  <c r="T79" i="120" s="1"/>
  <c r="G81" i="120"/>
  <c r="G128" i="120" s="1"/>
  <c r="J82" i="120"/>
  <c r="J129" i="120" s="1"/>
  <c r="U83" i="120"/>
  <c r="U130" i="120" s="1"/>
  <c r="E33" i="120"/>
  <c r="M33" i="120"/>
  <c r="U33" i="120"/>
  <c r="C10" i="119"/>
  <c r="K10" i="119"/>
  <c r="S10" i="119"/>
  <c r="E28" i="119"/>
  <c r="E80" i="119"/>
  <c r="E127" i="119" s="1"/>
  <c r="M28" i="119"/>
  <c r="M80" i="119"/>
  <c r="M127" i="119" s="1"/>
  <c r="M126" i="119" s="1"/>
  <c r="U28" i="119"/>
  <c r="U80" i="119"/>
  <c r="U79" i="119" s="1"/>
  <c r="H81" i="119"/>
  <c r="H128" i="119" s="1"/>
  <c r="S82" i="119"/>
  <c r="S129" i="119" s="1"/>
  <c r="V83" i="119"/>
  <c r="V130" i="119" s="1"/>
  <c r="G89" i="119"/>
  <c r="G136" i="119" s="1"/>
  <c r="J90" i="119"/>
  <c r="J137" i="119" s="1"/>
  <c r="U91" i="119"/>
  <c r="U138" i="119" s="1"/>
  <c r="F6" i="118"/>
  <c r="N6" i="118"/>
  <c r="V6" i="118"/>
  <c r="V28" i="118"/>
  <c r="Q80" i="118"/>
  <c r="Q127" i="118" s="1"/>
  <c r="Q126" i="118" s="1"/>
  <c r="D81" i="118"/>
  <c r="D128" i="118" s="1"/>
  <c r="L81" i="118"/>
  <c r="L79" i="118" s="1"/>
  <c r="T81" i="118"/>
  <c r="W82" i="118"/>
  <c r="W129" i="118" s="1"/>
  <c r="R83" i="118"/>
  <c r="R130" i="118" s="1"/>
  <c r="U24" i="117"/>
  <c r="J127" i="117"/>
  <c r="R127" i="117"/>
  <c r="M81" i="117"/>
  <c r="M128" i="117" s="1"/>
  <c r="F33" i="117"/>
  <c r="N33" i="117"/>
  <c r="V33" i="117"/>
  <c r="V132" i="117"/>
  <c r="I33" i="117"/>
  <c r="Q33" i="117"/>
  <c r="Q133" i="117"/>
  <c r="D33" i="117"/>
  <c r="L33" i="117"/>
  <c r="T33" i="117"/>
  <c r="G33" i="117"/>
  <c r="O33" i="117"/>
  <c r="W33" i="117"/>
  <c r="J33" i="117"/>
  <c r="R33" i="117"/>
  <c r="E33" i="117"/>
  <c r="M33" i="117"/>
  <c r="U33" i="117"/>
  <c r="H33" i="117"/>
  <c r="P33" i="117"/>
  <c r="C33" i="117"/>
  <c r="K33" i="117"/>
  <c r="S33" i="117"/>
  <c r="D91" i="117"/>
  <c r="D138" i="117" s="1"/>
  <c r="H18" i="116"/>
  <c r="P18" i="116"/>
  <c r="C18" i="116"/>
  <c r="K18" i="116"/>
  <c r="S18" i="116"/>
  <c r="F18" i="116"/>
  <c r="N18" i="116"/>
  <c r="V18" i="116"/>
  <c r="I18" i="116"/>
  <c r="Q18" i="116"/>
  <c r="D18" i="116"/>
  <c r="L18" i="116"/>
  <c r="T18" i="116"/>
  <c r="L127" i="116"/>
  <c r="L126" i="116" s="1"/>
  <c r="L79" i="116"/>
  <c r="T127" i="116"/>
  <c r="T79" i="116"/>
  <c r="H45" i="116"/>
  <c r="P45" i="116"/>
  <c r="U45" i="115"/>
  <c r="U140" i="115"/>
  <c r="D18" i="114"/>
  <c r="L18" i="114"/>
  <c r="L117" i="114"/>
  <c r="T18" i="114"/>
  <c r="G18" i="114"/>
  <c r="G118" i="114"/>
  <c r="O18" i="114"/>
  <c r="W18" i="114"/>
  <c r="W118" i="114"/>
  <c r="G28" i="114"/>
  <c r="G80" i="114"/>
  <c r="G127" i="114" s="1"/>
  <c r="G126" i="114" s="1"/>
  <c r="O28" i="114"/>
  <c r="O80" i="114"/>
  <c r="O127" i="114" s="1"/>
  <c r="O126" i="114" s="1"/>
  <c r="W28" i="114"/>
  <c r="W80" i="114"/>
  <c r="W127" i="114" s="1"/>
  <c r="W126" i="114" s="1"/>
  <c r="J45" i="114"/>
  <c r="R45" i="114"/>
  <c r="L127" i="113"/>
  <c r="L126" i="113" s="1"/>
  <c r="L79" i="113"/>
  <c r="I45" i="113"/>
  <c r="Q45" i="113"/>
  <c r="E18" i="112"/>
  <c r="M18" i="112"/>
  <c r="U18" i="112"/>
  <c r="H18" i="112"/>
  <c r="P18" i="112"/>
  <c r="G80" i="112"/>
  <c r="G127" i="112" s="1"/>
  <c r="H83" i="112"/>
  <c r="H130" i="112" s="1"/>
  <c r="E18" i="111"/>
  <c r="M18" i="111"/>
  <c r="U18" i="111"/>
  <c r="H18" i="111"/>
  <c r="P18" i="111"/>
  <c r="I24" i="111"/>
  <c r="I123" i="111"/>
  <c r="N80" i="111"/>
  <c r="N127" i="111" s="1"/>
  <c r="D117" i="110"/>
  <c r="L117" i="110"/>
  <c r="T117" i="110"/>
  <c r="G118" i="110"/>
  <c r="O118" i="110"/>
  <c r="W118" i="110"/>
  <c r="J119" i="110"/>
  <c r="R119" i="110"/>
  <c r="E120" i="110"/>
  <c r="M120" i="110"/>
  <c r="U120" i="110"/>
  <c r="H121" i="110"/>
  <c r="P121" i="110"/>
  <c r="H123" i="110"/>
  <c r="P123" i="110"/>
  <c r="C124" i="110"/>
  <c r="K124" i="110"/>
  <c r="S124" i="110"/>
  <c r="F75" i="110"/>
  <c r="N75" i="110"/>
  <c r="V75" i="110"/>
  <c r="V132" i="110"/>
  <c r="I133" i="110"/>
  <c r="L134" i="110"/>
  <c r="T134" i="110"/>
  <c r="W135" i="110"/>
  <c r="G140" i="110"/>
  <c r="O140" i="110"/>
  <c r="W140" i="110"/>
  <c r="J141" i="110"/>
  <c r="R141" i="110"/>
  <c r="F117" i="136"/>
  <c r="N117" i="136"/>
  <c r="V117" i="136"/>
  <c r="I118" i="136"/>
  <c r="Q118" i="136"/>
  <c r="D119" i="136"/>
  <c r="L119" i="136"/>
  <c r="T119" i="136"/>
  <c r="G120" i="136"/>
  <c r="O120" i="136"/>
  <c r="W120" i="136"/>
  <c r="J121" i="136"/>
  <c r="R121" i="136"/>
  <c r="H123" i="136"/>
  <c r="H122" i="136" s="1"/>
  <c r="P123" i="136"/>
  <c r="C124" i="136"/>
  <c r="K124" i="136"/>
  <c r="S124" i="136"/>
  <c r="F125" i="136"/>
  <c r="N125" i="136"/>
  <c r="V125" i="136"/>
  <c r="G132" i="136"/>
  <c r="O132" i="136"/>
  <c r="W132" i="136"/>
  <c r="J133" i="136"/>
  <c r="R133" i="136"/>
  <c r="E134" i="136"/>
  <c r="M134" i="136"/>
  <c r="U134" i="136"/>
  <c r="H135" i="136"/>
  <c r="P135" i="136"/>
  <c r="I133" i="135"/>
  <c r="Q133" i="135"/>
  <c r="D134" i="135"/>
  <c r="L134" i="135"/>
  <c r="T134" i="135"/>
  <c r="G135" i="135"/>
  <c r="O135" i="135"/>
  <c r="W135" i="135"/>
  <c r="I118" i="134"/>
  <c r="Q118" i="134"/>
  <c r="D119" i="134"/>
  <c r="D69" i="134"/>
  <c r="L119" i="134"/>
  <c r="T119" i="134"/>
  <c r="G120" i="134"/>
  <c r="O120" i="134"/>
  <c r="W120" i="134"/>
  <c r="J121" i="134"/>
  <c r="R121" i="134"/>
  <c r="I123" i="130"/>
  <c r="I75" i="130"/>
  <c r="Q123" i="130"/>
  <c r="Q75" i="130"/>
  <c r="D124" i="130"/>
  <c r="L124" i="130"/>
  <c r="T124" i="130"/>
  <c r="G125" i="130"/>
  <c r="O125" i="130"/>
  <c r="W125" i="130"/>
  <c r="H24" i="125"/>
  <c r="H124" i="125"/>
  <c r="P24" i="125"/>
  <c r="P124" i="125"/>
  <c r="C24" i="125"/>
  <c r="C125" i="125"/>
  <c r="K24" i="125"/>
  <c r="K125" i="125"/>
  <c r="H28" i="125"/>
  <c r="C28" i="125"/>
  <c r="C80" i="125"/>
  <c r="C127" i="125" s="1"/>
  <c r="C126" i="125" s="1"/>
  <c r="K80" i="125"/>
  <c r="K127" i="125" s="1"/>
  <c r="K126" i="125" s="1"/>
  <c r="S80" i="125"/>
  <c r="S127" i="125" s="1"/>
  <c r="S126" i="125" s="1"/>
  <c r="F81" i="125"/>
  <c r="F128" i="125" s="1"/>
  <c r="N81" i="125"/>
  <c r="N128" i="125" s="1"/>
  <c r="V81" i="125"/>
  <c r="V128" i="125" s="1"/>
  <c r="I82" i="125"/>
  <c r="I129" i="125" s="1"/>
  <c r="Q82" i="125"/>
  <c r="Q129" i="125" s="1"/>
  <c r="D83" i="125"/>
  <c r="D130" i="125" s="1"/>
  <c r="L83" i="125"/>
  <c r="L130" i="125" s="1"/>
  <c r="T83" i="125"/>
  <c r="T130" i="125" s="1"/>
  <c r="T18" i="124"/>
  <c r="T117" i="124"/>
  <c r="V24" i="124"/>
  <c r="I24" i="124"/>
  <c r="Q24" i="124"/>
  <c r="I28" i="124"/>
  <c r="I80" i="124"/>
  <c r="Q28" i="124"/>
  <c r="Q80" i="124"/>
  <c r="W82" i="124"/>
  <c r="W129" i="124" s="1"/>
  <c r="L89" i="124"/>
  <c r="L136" i="124" s="1"/>
  <c r="C10" i="123"/>
  <c r="K10" i="123"/>
  <c r="S10" i="123"/>
  <c r="F10" i="123"/>
  <c r="N10" i="123"/>
  <c r="V10" i="123"/>
  <c r="F24" i="123"/>
  <c r="N24" i="123"/>
  <c r="V24" i="123"/>
  <c r="I24" i="123"/>
  <c r="Q24" i="123"/>
  <c r="E28" i="123"/>
  <c r="C80" i="123"/>
  <c r="C127" i="123" s="1"/>
  <c r="K80" i="123"/>
  <c r="K127" i="123" s="1"/>
  <c r="K126" i="123" s="1"/>
  <c r="S80" i="123"/>
  <c r="S127" i="123" s="1"/>
  <c r="S126" i="123" s="1"/>
  <c r="F81" i="123"/>
  <c r="N81" i="123"/>
  <c r="N128" i="123" s="1"/>
  <c r="V81" i="123"/>
  <c r="V128" i="123" s="1"/>
  <c r="I82" i="123"/>
  <c r="I129" i="123" s="1"/>
  <c r="Q82" i="123"/>
  <c r="Q129" i="123" s="1"/>
  <c r="D83" i="123"/>
  <c r="D130" i="123" s="1"/>
  <c r="L83" i="123"/>
  <c r="L130" i="123" s="1"/>
  <c r="I6" i="122"/>
  <c r="S18" i="122"/>
  <c r="G28" i="122"/>
  <c r="G80" i="122"/>
  <c r="O28" i="122"/>
  <c r="O80" i="122"/>
  <c r="W28" i="122"/>
  <c r="W80" i="122"/>
  <c r="W127" i="122" s="1"/>
  <c r="W126" i="122" s="1"/>
  <c r="P83" i="122"/>
  <c r="P130" i="122" s="1"/>
  <c r="J89" i="122"/>
  <c r="J136" i="122" s="1"/>
  <c r="J28" i="121"/>
  <c r="K33" i="121"/>
  <c r="K132" i="121"/>
  <c r="S33" i="121"/>
  <c r="S132" i="121"/>
  <c r="Q33" i="121"/>
  <c r="Q134" i="121"/>
  <c r="C89" i="121"/>
  <c r="C136" i="121" s="1"/>
  <c r="K89" i="121"/>
  <c r="K136" i="121" s="1"/>
  <c r="S89" i="121"/>
  <c r="S136" i="121" s="1"/>
  <c r="F90" i="121"/>
  <c r="F137" i="121" s="1"/>
  <c r="N90" i="121"/>
  <c r="N137" i="121" s="1"/>
  <c r="V90" i="121"/>
  <c r="V137" i="121" s="1"/>
  <c r="I91" i="121"/>
  <c r="I138" i="121" s="1"/>
  <c r="Q91" i="121"/>
  <c r="Q138" i="121" s="1"/>
  <c r="D45" i="121"/>
  <c r="D140" i="121"/>
  <c r="L45" i="121"/>
  <c r="L140" i="121"/>
  <c r="D24" i="120"/>
  <c r="D123" i="120"/>
  <c r="L24" i="120"/>
  <c r="L123" i="120"/>
  <c r="F33" i="120"/>
  <c r="N33" i="120"/>
  <c r="V33" i="120"/>
  <c r="V132" i="120"/>
  <c r="D10" i="119"/>
  <c r="L10" i="119"/>
  <c r="T10" i="119"/>
  <c r="F28" i="119"/>
  <c r="F80" i="119"/>
  <c r="F127" i="119" s="1"/>
  <c r="N28" i="119"/>
  <c r="N80" i="119"/>
  <c r="V28" i="119"/>
  <c r="V80" i="119"/>
  <c r="Q81" i="119"/>
  <c r="Q128" i="119" s="1"/>
  <c r="G83" i="119"/>
  <c r="G130" i="119" s="1"/>
  <c r="D45" i="119"/>
  <c r="T45" i="119"/>
  <c r="W45" i="119"/>
  <c r="U24" i="118"/>
  <c r="M28" i="118"/>
  <c r="F89" i="118"/>
  <c r="F136" i="118" s="1"/>
  <c r="N89" i="118"/>
  <c r="N136" i="118" s="1"/>
  <c r="V89" i="118"/>
  <c r="V136" i="118" s="1"/>
  <c r="I90" i="118"/>
  <c r="I137" i="118" s="1"/>
  <c r="Q90" i="118"/>
  <c r="Q137" i="118" s="1"/>
  <c r="D91" i="118"/>
  <c r="D138" i="118" s="1"/>
  <c r="L91" i="118"/>
  <c r="L138" i="118" s="1"/>
  <c r="T91" i="118"/>
  <c r="T138" i="118" s="1"/>
  <c r="M28" i="117"/>
  <c r="N79" i="117"/>
  <c r="D83" i="117"/>
  <c r="D130" i="117" s="1"/>
  <c r="L83" i="117"/>
  <c r="L130" i="117" s="1"/>
  <c r="W89" i="117"/>
  <c r="W136" i="117" s="1"/>
  <c r="R90" i="117"/>
  <c r="R137" i="117" s="1"/>
  <c r="U91" i="117"/>
  <c r="U138" i="117" s="1"/>
  <c r="E28" i="116"/>
  <c r="E80" i="116"/>
  <c r="E127" i="116" s="1"/>
  <c r="E126" i="116" s="1"/>
  <c r="M28" i="116"/>
  <c r="M80" i="116"/>
  <c r="M127" i="116" s="1"/>
  <c r="M126" i="116" s="1"/>
  <c r="U28" i="116"/>
  <c r="U80" i="116"/>
  <c r="U127" i="116" s="1"/>
  <c r="U126" i="116" s="1"/>
  <c r="F28" i="115"/>
  <c r="Q28" i="115"/>
  <c r="F80" i="115"/>
  <c r="F79" i="115" s="1"/>
  <c r="N80" i="115"/>
  <c r="N79" i="115" s="1"/>
  <c r="V80" i="115"/>
  <c r="V79" i="115" s="1"/>
  <c r="I81" i="115"/>
  <c r="I128" i="115" s="1"/>
  <c r="Q81" i="115"/>
  <c r="Q128" i="115" s="1"/>
  <c r="D82" i="115"/>
  <c r="D129" i="115" s="1"/>
  <c r="L82" i="115"/>
  <c r="L129" i="115" s="1"/>
  <c r="T82" i="115"/>
  <c r="T129" i="115" s="1"/>
  <c r="G83" i="115"/>
  <c r="G130" i="115" s="1"/>
  <c r="O83" i="115"/>
  <c r="O130" i="115" s="1"/>
  <c r="W83" i="115"/>
  <c r="W130" i="115" s="1"/>
  <c r="M18" i="114"/>
  <c r="M117" i="114"/>
  <c r="H18" i="114"/>
  <c r="H118" i="114"/>
  <c r="E10" i="113"/>
  <c r="M10" i="113"/>
  <c r="U10" i="113"/>
  <c r="C10" i="113"/>
  <c r="K10" i="113"/>
  <c r="S10" i="113"/>
  <c r="F10" i="113"/>
  <c r="N10" i="113"/>
  <c r="V10" i="113"/>
  <c r="I10" i="113"/>
  <c r="Q10" i="113"/>
  <c r="J18" i="113"/>
  <c r="R18" i="113"/>
  <c r="E28" i="113"/>
  <c r="E80" i="113"/>
  <c r="E127" i="113" s="1"/>
  <c r="M28" i="113"/>
  <c r="M80" i="113"/>
  <c r="M79" i="113" s="1"/>
  <c r="U28" i="113"/>
  <c r="U80" i="113"/>
  <c r="H28" i="113"/>
  <c r="H81" i="113"/>
  <c r="H128" i="113" s="1"/>
  <c r="P28" i="113"/>
  <c r="P81" i="113"/>
  <c r="P128" i="113" s="1"/>
  <c r="R45" i="113"/>
  <c r="H28" i="112"/>
  <c r="H80" i="112"/>
  <c r="H127" i="112" s="1"/>
  <c r="P28" i="112"/>
  <c r="P80" i="112"/>
  <c r="P127" i="112" s="1"/>
  <c r="C33" i="112"/>
  <c r="K33" i="112"/>
  <c r="S33" i="112"/>
  <c r="F33" i="112"/>
  <c r="N33" i="112"/>
  <c r="V33" i="112"/>
  <c r="P33" i="112"/>
  <c r="F18" i="111"/>
  <c r="F117" i="111"/>
  <c r="N18" i="111"/>
  <c r="V18" i="111"/>
  <c r="I18" i="111"/>
  <c r="Q18" i="111"/>
  <c r="D18" i="111"/>
  <c r="L18" i="111"/>
  <c r="T18" i="111"/>
  <c r="G18" i="111"/>
  <c r="O18" i="111"/>
  <c r="W18" i="111"/>
  <c r="G28" i="111"/>
  <c r="G80" i="111"/>
  <c r="O127" i="111"/>
  <c r="W127" i="111"/>
  <c r="J33" i="111"/>
  <c r="R33" i="111"/>
  <c r="E33" i="111"/>
  <c r="M33" i="111"/>
  <c r="U33" i="111"/>
  <c r="G33" i="111"/>
  <c r="O33" i="111"/>
  <c r="H53" i="110"/>
  <c r="P53" i="110"/>
  <c r="G57" i="110"/>
  <c r="O57" i="110"/>
  <c r="W57" i="110"/>
  <c r="I123" i="110"/>
  <c r="I76" i="140"/>
  <c r="Q123" i="110"/>
  <c r="Q76" i="140"/>
  <c r="D124" i="110"/>
  <c r="D77" i="140"/>
  <c r="L124" i="110"/>
  <c r="L77" i="140"/>
  <c r="T124" i="110"/>
  <c r="T77" i="140"/>
  <c r="G125" i="110"/>
  <c r="G122" i="110" s="1"/>
  <c r="O125" i="110"/>
  <c r="W125" i="110"/>
  <c r="G132" i="110"/>
  <c r="O132" i="110"/>
  <c r="W132" i="110"/>
  <c r="J133" i="110"/>
  <c r="R133" i="110"/>
  <c r="E134" i="110"/>
  <c r="M134" i="110"/>
  <c r="U134" i="110"/>
  <c r="H135" i="110"/>
  <c r="P135" i="110"/>
  <c r="H140" i="110"/>
  <c r="C141" i="110"/>
  <c r="K141" i="110"/>
  <c r="S141" i="110"/>
  <c r="G117" i="136"/>
  <c r="O117" i="136"/>
  <c r="R118" i="136"/>
  <c r="E119" i="136"/>
  <c r="H120" i="136"/>
  <c r="P120" i="136"/>
  <c r="S121" i="136"/>
  <c r="I75" i="136"/>
  <c r="Q123" i="136"/>
  <c r="D75" i="136"/>
  <c r="L75" i="136"/>
  <c r="T75" i="136"/>
  <c r="G125" i="136"/>
  <c r="W125" i="136"/>
  <c r="H132" i="136"/>
  <c r="P132" i="136"/>
  <c r="C133" i="136"/>
  <c r="S133" i="136"/>
  <c r="F134" i="136"/>
  <c r="N134" i="136"/>
  <c r="I135" i="136"/>
  <c r="Q135" i="136"/>
  <c r="E135" i="132"/>
  <c r="U135" i="132"/>
  <c r="F24" i="125"/>
  <c r="F123" i="125"/>
  <c r="N24" i="125"/>
  <c r="N123" i="125"/>
  <c r="V24" i="125"/>
  <c r="V123" i="125"/>
  <c r="D127" i="125"/>
  <c r="D126" i="125" s="1"/>
  <c r="D79" i="125"/>
  <c r="L127" i="125"/>
  <c r="T127" i="125"/>
  <c r="H33" i="125"/>
  <c r="P33" i="125"/>
  <c r="C33" i="125"/>
  <c r="K33" i="125"/>
  <c r="S33" i="125"/>
  <c r="G33" i="125"/>
  <c r="R33" i="125"/>
  <c r="E33" i="125"/>
  <c r="U33" i="125"/>
  <c r="S90" i="125"/>
  <c r="S137" i="125" s="1"/>
  <c r="H6" i="124"/>
  <c r="P6" i="124"/>
  <c r="D10" i="124"/>
  <c r="L10" i="124"/>
  <c r="T10" i="124"/>
  <c r="W10" i="124"/>
  <c r="P10" i="124"/>
  <c r="J28" i="124"/>
  <c r="J80" i="124"/>
  <c r="J127" i="124" s="1"/>
  <c r="R28" i="124"/>
  <c r="R80" i="124"/>
  <c r="R127" i="124" s="1"/>
  <c r="E28" i="124"/>
  <c r="E81" i="124"/>
  <c r="E128" i="124" s="1"/>
  <c r="E126" i="124" s="1"/>
  <c r="M28" i="124"/>
  <c r="M81" i="124"/>
  <c r="M128" i="124" s="1"/>
  <c r="U28" i="124"/>
  <c r="U81" i="124"/>
  <c r="E6" i="123"/>
  <c r="M6" i="123"/>
  <c r="U6" i="123"/>
  <c r="H6" i="123"/>
  <c r="P6" i="123"/>
  <c r="C6" i="123"/>
  <c r="K6" i="123"/>
  <c r="S6" i="123"/>
  <c r="D24" i="123"/>
  <c r="L24" i="123"/>
  <c r="T24" i="123"/>
  <c r="F28" i="123"/>
  <c r="D80" i="123"/>
  <c r="D127" i="123" s="1"/>
  <c r="L28" i="123"/>
  <c r="L80" i="123"/>
  <c r="L127" i="123" s="1"/>
  <c r="T28" i="123"/>
  <c r="T80" i="123"/>
  <c r="G81" i="123"/>
  <c r="O81" i="123"/>
  <c r="O128" i="123" s="1"/>
  <c r="W81" i="123"/>
  <c r="W128" i="123" s="1"/>
  <c r="J82" i="123"/>
  <c r="J129" i="123" s="1"/>
  <c r="R82" i="123"/>
  <c r="R129" i="123" s="1"/>
  <c r="E83" i="123"/>
  <c r="E130" i="123" s="1"/>
  <c r="M83" i="123"/>
  <c r="M130" i="123" s="1"/>
  <c r="O89" i="123"/>
  <c r="O136" i="123" s="1"/>
  <c r="E91" i="123"/>
  <c r="E138" i="123" s="1"/>
  <c r="U10" i="122"/>
  <c r="I18" i="122"/>
  <c r="Q18" i="122"/>
  <c r="G18" i="122"/>
  <c r="O18" i="122"/>
  <c r="H28" i="122"/>
  <c r="H80" i="122"/>
  <c r="P28" i="122"/>
  <c r="P80" i="122"/>
  <c r="K28" i="122"/>
  <c r="K81" i="122"/>
  <c r="K128" i="122" s="1"/>
  <c r="K126" i="122" s="1"/>
  <c r="I91" i="122"/>
  <c r="I138" i="122" s="1"/>
  <c r="F45" i="122"/>
  <c r="V45" i="122"/>
  <c r="E24" i="121"/>
  <c r="E123" i="121"/>
  <c r="M24" i="121"/>
  <c r="M123" i="121"/>
  <c r="U24" i="121"/>
  <c r="U123" i="121"/>
  <c r="P24" i="121"/>
  <c r="P124" i="121"/>
  <c r="N28" i="121"/>
  <c r="G28" i="121"/>
  <c r="G80" i="121"/>
  <c r="O28" i="121"/>
  <c r="O80" i="121"/>
  <c r="W28" i="121"/>
  <c r="W80" i="121"/>
  <c r="C33" i="121"/>
  <c r="L33" i="121"/>
  <c r="L132" i="121"/>
  <c r="T33" i="121"/>
  <c r="T132" i="121"/>
  <c r="M135" i="121"/>
  <c r="U33" i="121"/>
  <c r="D89" i="121"/>
  <c r="D136" i="121" s="1"/>
  <c r="L89" i="121"/>
  <c r="L136" i="121" s="1"/>
  <c r="T89" i="121"/>
  <c r="T136" i="121" s="1"/>
  <c r="G90" i="121"/>
  <c r="G137" i="121" s="1"/>
  <c r="O90" i="121"/>
  <c r="O137" i="121" s="1"/>
  <c r="W90" i="121"/>
  <c r="W137" i="121" s="1"/>
  <c r="J91" i="121"/>
  <c r="J138" i="121" s="1"/>
  <c r="R91" i="121"/>
  <c r="R138" i="121" s="1"/>
  <c r="H45" i="121"/>
  <c r="G6" i="120"/>
  <c r="F28" i="120"/>
  <c r="F80" i="120"/>
  <c r="F127" i="120" s="1"/>
  <c r="F126" i="120" s="1"/>
  <c r="N28" i="120"/>
  <c r="N80" i="120"/>
  <c r="N127" i="120" s="1"/>
  <c r="V28" i="120"/>
  <c r="V80" i="120"/>
  <c r="V127" i="120" s="1"/>
  <c r="G33" i="120"/>
  <c r="G132" i="120"/>
  <c r="O33" i="120"/>
  <c r="O132" i="120"/>
  <c r="W33" i="120"/>
  <c r="H33" i="120"/>
  <c r="P33" i="120"/>
  <c r="P135" i="120"/>
  <c r="C33" i="120"/>
  <c r="K33" i="120"/>
  <c r="S33" i="120"/>
  <c r="W89" i="120"/>
  <c r="W136" i="120" s="1"/>
  <c r="J90" i="120"/>
  <c r="J137" i="120" s="1"/>
  <c r="M91" i="120"/>
  <c r="M138" i="120" s="1"/>
  <c r="G6" i="119"/>
  <c r="O6" i="119"/>
  <c r="W6" i="119"/>
  <c r="G28" i="119"/>
  <c r="G80" i="119"/>
  <c r="O28" i="119"/>
  <c r="O80" i="119"/>
  <c r="W28" i="119"/>
  <c r="W80" i="119"/>
  <c r="I33" i="119"/>
  <c r="Q33" i="119"/>
  <c r="C80" i="118"/>
  <c r="K80" i="118"/>
  <c r="S80" i="118"/>
  <c r="F81" i="118"/>
  <c r="N81" i="118"/>
  <c r="N128" i="118" s="1"/>
  <c r="V81" i="118"/>
  <c r="V128" i="118" s="1"/>
  <c r="I82" i="118"/>
  <c r="I129" i="118" s="1"/>
  <c r="Q82" i="118"/>
  <c r="Q129" i="118" s="1"/>
  <c r="D83" i="118"/>
  <c r="D130" i="118" s="1"/>
  <c r="L83" i="118"/>
  <c r="L130" i="118" s="1"/>
  <c r="T83" i="118"/>
  <c r="T130" i="118" s="1"/>
  <c r="G33" i="118"/>
  <c r="G132" i="118"/>
  <c r="O33" i="118"/>
  <c r="O132" i="118"/>
  <c r="W33" i="118"/>
  <c r="W132" i="118"/>
  <c r="J33" i="118"/>
  <c r="J133" i="118"/>
  <c r="R33" i="118"/>
  <c r="R133" i="118"/>
  <c r="E33" i="118"/>
  <c r="E134" i="118"/>
  <c r="M33" i="118"/>
  <c r="M134" i="118"/>
  <c r="U33" i="118"/>
  <c r="U134" i="118"/>
  <c r="H33" i="118"/>
  <c r="P33" i="118"/>
  <c r="C33" i="118"/>
  <c r="K33" i="118"/>
  <c r="S33" i="118"/>
  <c r="F33" i="118"/>
  <c r="N33" i="118"/>
  <c r="V33" i="118"/>
  <c r="I33" i="118"/>
  <c r="Q33" i="118"/>
  <c r="D33" i="118"/>
  <c r="L33" i="118"/>
  <c r="T33" i="118"/>
  <c r="I18" i="117"/>
  <c r="Q18" i="117"/>
  <c r="D18" i="117"/>
  <c r="L18" i="117"/>
  <c r="L118" i="117"/>
  <c r="T18" i="117"/>
  <c r="G18" i="117"/>
  <c r="G119" i="117"/>
  <c r="O18" i="117"/>
  <c r="O119" i="117"/>
  <c r="W18" i="117"/>
  <c r="J18" i="117"/>
  <c r="R18" i="117"/>
  <c r="C24" i="117"/>
  <c r="K24" i="117"/>
  <c r="S24" i="117"/>
  <c r="F24" i="117"/>
  <c r="N24" i="117"/>
  <c r="N124" i="117"/>
  <c r="V24" i="117"/>
  <c r="I24" i="117"/>
  <c r="I125" i="117"/>
  <c r="Q24" i="117"/>
  <c r="Q125" i="117"/>
  <c r="D80" i="117"/>
  <c r="L126" i="117"/>
  <c r="T80" i="117"/>
  <c r="T127" i="117" s="1"/>
  <c r="T126" i="117" s="1"/>
  <c r="J82" i="117"/>
  <c r="J129" i="117" s="1"/>
  <c r="E83" i="117"/>
  <c r="E130" i="117" s="1"/>
  <c r="F28" i="116"/>
  <c r="F80" i="116"/>
  <c r="N28" i="116"/>
  <c r="N80" i="116"/>
  <c r="N127" i="116" s="1"/>
  <c r="N126" i="116" s="1"/>
  <c r="V28" i="116"/>
  <c r="V80" i="116"/>
  <c r="I28" i="116"/>
  <c r="I81" i="116"/>
  <c r="I128" i="116" s="1"/>
  <c r="P6" i="115"/>
  <c r="F10" i="115"/>
  <c r="N10" i="115"/>
  <c r="V10" i="115"/>
  <c r="I10" i="115"/>
  <c r="Q10" i="115"/>
  <c r="D10" i="115"/>
  <c r="L10" i="115"/>
  <c r="T10" i="115"/>
  <c r="G10" i="115"/>
  <c r="O10" i="115"/>
  <c r="W10" i="115"/>
  <c r="J10" i="115"/>
  <c r="R10" i="115"/>
  <c r="E10" i="115"/>
  <c r="M10" i="115"/>
  <c r="U10" i="115"/>
  <c r="H10" i="115"/>
  <c r="P10" i="115"/>
  <c r="H28" i="115"/>
  <c r="R28" i="115"/>
  <c r="G80" i="115"/>
  <c r="G127" i="115" s="1"/>
  <c r="O80" i="115"/>
  <c r="O127" i="115" s="1"/>
  <c r="W80" i="115"/>
  <c r="W127" i="115" s="1"/>
  <c r="J81" i="115"/>
  <c r="J79" i="115" s="1"/>
  <c r="R81" i="115"/>
  <c r="E82" i="115"/>
  <c r="E129" i="115" s="1"/>
  <c r="M82" i="115"/>
  <c r="M129" i="115" s="1"/>
  <c r="U82" i="115"/>
  <c r="U129" i="115" s="1"/>
  <c r="H83" i="115"/>
  <c r="H130" i="115" s="1"/>
  <c r="P83" i="115"/>
  <c r="P130" i="115" s="1"/>
  <c r="I89" i="115"/>
  <c r="Q89" i="115"/>
  <c r="D90" i="115"/>
  <c r="T90" i="115"/>
  <c r="W91" i="115"/>
  <c r="W138" i="115" s="1"/>
  <c r="G45" i="115"/>
  <c r="O45" i="115"/>
  <c r="W45" i="115"/>
  <c r="J45" i="115"/>
  <c r="R45" i="115"/>
  <c r="H28" i="114"/>
  <c r="I28" i="114"/>
  <c r="I80" i="114"/>
  <c r="Q28" i="114"/>
  <c r="Q80" i="114"/>
  <c r="Q127" i="114" s="1"/>
  <c r="Q126" i="114" s="1"/>
  <c r="D28" i="114"/>
  <c r="D81" i="114"/>
  <c r="D128" i="114" s="1"/>
  <c r="L28" i="114"/>
  <c r="L81" i="114"/>
  <c r="L128" i="114" s="1"/>
  <c r="L126" i="114" s="1"/>
  <c r="T28" i="114"/>
  <c r="T81" i="114"/>
  <c r="G82" i="114"/>
  <c r="G129" i="114" s="1"/>
  <c r="W82" i="114"/>
  <c r="W129" i="114" s="1"/>
  <c r="R83" i="114"/>
  <c r="R130" i="114" s="1"/>
  <c r="I45" i="114"/>
  <c r="Q45" i="114"/>
  <c r="L45" i="114"/>
  <c r="L141" i="114"/>
  <c r="J24" i="113"/>
  <c r="J124" i="113"/>
  <c r="R24" i="113"/>
  <c r="R124" i="113"/>
  <c r="S135" i="113"/>
  <c r="H45" i="113"/>
  <c r="P45" i="113"/>
  <c r="C45" i="113"/>
  <c r="K45" i="113"/>
  <c r="S45" i="113"/>
  <c r="F6" i="112"/>
  <c r="N6" i="112"/>
  <c r="V6" i="112"/>
  <c r="F18" i="112"/>
  <c r="N18" i="112"/>
  <c r="V18" i="112"/>
  <c r="I18" i="112"/>
  <c r="Q18" i="112"/>
  <c r="H24" i="112"/>
  <c r="P24" i="112"/>
  <c r="C24" i="112"/>
  <c r="K24" i="112"/>
  <c r="S24" i="112"/>
  <c r="I127" i="112"/>
  <c r="I126" i="112" s="1"/>
  <c r="I79" i="112"/>
  <c r="Q127" i="112"/>
  <c r="E45" i="112"/>
  <c r="M45" i="112"/>
  <c r="U45" i="112"/>
  <c r="E6" i="111"/>
  <c r="M6" i="111"/>
  <c r="U6" i="111"/>
  <c r="C24" i="111"/>
  <c r="K24" i="111"/>
  <c r="S24" i="111"/>
  <c r="H127" i="111"/>
  <c r="P127" i="111"/>
  <c r="V82" i="111"/>
  <c r="V129" i="111" s="1"/>
  <c r="C89" i="111"/>
  <c r="C136" i="111" s="1"/>
  <c r="F45" i="111"/>
  <c r="N45" i="111"/>
  <c r="V45" i="111"/>
  <c r="I45" i="111"/>
  <c r="Q45" i="111"/>
  <c r="F117" i="110"/>
  <c r="N117" i="110"/>
  <c r="V117" i="110"/>
  <c r="I118" i="110"/>
  <c r="Q118" i="110"/>
  <c r="D69" i="110"/>
  <c r="L69" i="110"/>
  <c r="T69" i="110"/>
  <c r="G120" i="110"/>
  <c r="O120" i="110"/>
  <c r="W120" i="110"/>
  <c r="J121" i="110"/>
  <c r="R121" i="110"/>
  <c r="J123" i="110"/>
  <c r="R123" i="110"/>
  <c r="E124" i="110"/>
  <c r="M124" i="110"/>
  <c r="U124" i="110"/>
  <c r="H125" i="110"/>
  <c r="P125" i="110"/>
  <c r="H84" i="110"/>
  <c r="P132" i="110"/>
  <c r="C133" i="110"/>
  <c r="K133" i="110"/>
  <c r="S133" i="110"/>
  <c r="F134" i="110"/>
  <c r="N134" i="110"/>
  <c r="V134" i="110"/>
  <c r="I135" i="110"/>
  <c r="Q135" i="110"/>
  <c r="Q140" i="110"/>
  <c r="Q139" i="110" s="1"/>
  <c r="D141" i="110"/>
  <c r="L141" i="110"/>
  <c r="J135" i="136"/>
  <c r="R135" i="136"/>
  <c r="U75" i="135"/>
  <c r="R18" i="125"/>
  <c r="R119" i="125"/>
  <c r="G24" i="125"/>
  <c r="G123" i="125"/>
  <c r="J24" i="125"/>
  <c r="E127" i="125"/>
  <c r="I89" i="125"/>
  <c r="I136" i="125" s="1"/>
  <c r="Q89" i="125"/>
  <c r="Q136" i="125" s="1"/>
  <c r="D90" i="125"/>
  <c r="D137" i="125" s="1"/>
  <c r="L90" i="125"/>
  <c r="L137" i="125" s="1"/>
  <c r="T90" i="125"/>
  <c r="T137" i="125" s="1"/>
  <c r="G91" i="125"/>
  <c r="G138" i="125" s="1"/>
  <c r="O91" i="125"/>
  <c r="O138" i="125" s="1"/>
  <c r="W91" i="125"/>
  <c r="W138" i="125" s="1"/>
  <c r="D45" i="125"/>
  <c r="D140" i="125"/>
  <c r="D139" i="125" s="1"/>
  <c r="T45" i="125"/>
  <c r="T140" i="125"/>
  <c r="T139" i="125" s="1"/>
  <c r="G45" i="125"/>
  <c r="G141" i="125"/>
  <c r="O45" i="125"/>
  <c r="O141" i="125"/>
  <c r="W45" i="125"/>
  <c r="F45" i="124"/>
  <c r="N45" i="124"/>
  <c r="V45" i="124"/>
  <c r="H24" i="123"/>
  <c r="P24" i="123"/>
  <c r="M28" i="123"/>
  <c r="M80" i="123"/>
  <c r="M127" i="123" s="1"/>
  <c r="U28" i="123"/>
  <c r="U80" i="123"/>
  <c r="N83" i="123"/>
  <c r="N130" i="123" s="1"/>
  <c r="V83" i="123"/>
  <c r="V130" i="123" s="1"/>
  <c r="P89" i="123"/>
  <c r="P136" i="123" s="1"/>
  <c r="C90" i="123"/>
  <c r="C137" i="123" s="1"/>
  <c r="F91" i="123"/>
  <c r="F138" i="123" s="1"/>
  <c r="N91" i="123"/>
  <c r="N138" i="123" s="1"/>
  <c r="H6" i="122"/>
  <c r="P6" i="122"/>
  <c r="F10" i="122"/>
  <c r="N10" i="122"/>
  <c r="J18" i="122"/>
  <c r="R18" i="122"/>
  <c r="C18" i="122"/>
  <c r="K18" i="122"/>
  <c r="V18" i="122"/>
  <c r="W24" i="122"/>
  <c r="S28" i="122"/>
  <c r="I80" i="122"/>
  <c r="Q80" i="122"/>
  <c r="Q79" i="122" s="1"/>
  <c r="D81" i="122"/>
  <c r="L81" i="122"/>
  <c r="L128" i="122" s="1"/>
  <c r="T81" i="122"/>
  <c r="T128" i="122" s="1"/>
  <c r="G82" i="122"/>
  <c r="G129" i="122" s="1"/>
  <c r="O82" i="122"/>
  <c r="O129" i="122" s="1"/>
  <c r="W82" i="122"/>
  <c r="W129" i="122" s="1"/>
  <c r="J83" i="122"/>
  <c r="J130" i="122" s="1"/>
  <c r="R83" i="122"/>
  <c r="R130" i="122" s="1"/>
  <c r="U135" i="122"/>
  <c r="D89" i="122"/>
  <c r="D136" i="122" s="1"/>
  <c r="L89" i="122"/>
  <c r="L136" i="122" s="1"/>
  <c r="T89" i="122"/>
  <c r="T136" i="122" s="1"/>
  <c r="G90" i="122"/>
  <c r="G137" i="122" s="1"/>
  <c r="O90" i="122"/>
  <c r="O137" i="122" s="1"/>
  <c r="W90" i="122"/>
  <c r="W137" i="122" s="1"/>
  <c r="J91" i="122"/>
  <c r="J138" i="122" s="1"/>
  <c r="R91" i="122"/>
  <c r="R138" i="122" s="1"/>
  <c r="I6" i="121"/>
  <c r="Q6" i="121"/>
  <c r="L6" i="121"/>
  <c r="G10" i="121"/>
  <c r="O10" i="121"/>
  <c r="S18" i="121"/>
  <c r="H24" i="121"/>
  <c r="R28" i="121"/>
  <c r="H80" i="121"/>
  <c r="P28" i="121"/>
  <c r="P80" i="121"/>
  <c r="P127" i="121" s="1"/>
  <c r="C81" i="121"/>
  <c r="C128" i="121" s="1"/>
  <c r="K81" i="121"/>
  <c r="K128" i="121" s="1"/>
  <c r="S81" i="121"/>
  <c r="S128" i="121" s="1"/>
  <c r="F82" i="121"/>
  <c r="F129" i="121" s="1"/>
  <c r="N82" i="121"/>
  <c r="N129" i="121" s="1"/>
  <c r="V82" i="121"/>
  <c r="V129" i="121" s="1"/>
  <c r="I83" i="121"/>
  <c r="I130" i="121" s="1"/>
  <c r="Q83" i="121"/>
  <c r="Q130" i="121" s="1"/>
  <c r="S6" i="120"/>
  <c r="F24" i="120"/>
  <c r="N24" i="120"/>
  <c r="V24" i="120"/>
  <c r="M28" i="120"/>
  <c r="G28" i="120"/>
  <c r="G80" i="120"/>
  <c r="G127" i="120" s="1"/>
  <c r="O28" i="120"/>
  <c r="O80" i="120"/>
  <c r="W28" i="120"/>
  <c r="W80" i="120"/>
  <c r="W79" i="120" s="1"/>
  <c r="I45" i="120"/>
  <c r="Q45" i="120"/>
  <c r="H18" i="119"/>
  <c r="P18" i="119"/>
  <c r="H80" i="119"/>
  <c r="H127" i="119" s="1"/>
  <c r="C81" i="119"/>
  <c r="S81" i="119"/>
  <c r="S128" i="119" s="1"/>
  <c r="N82" i="119"/>
  <c r="N129" i="119" s="1"/>
  <c r="I83" i="119"/>
  <c r="I130" i="119" s="1"/>
  <c r="R89" i="119"/>
  <c r="R136" i="119" s="1"/>
  <c r="M90" i="119"/>
  <c r="M137" i="119" s="1"/>
  <c r="U90" i="119"/>
  <c r="U137" i="119" s="1"/>
  <c r="P91" i="119"/>
  <c r="P138" i="119" s="1"/>
  <c r="E28" i="118"/>
  <c r="D127" i="118"/>
  <c r="L127" i="118"/>
  <c r="T127" i="118"/>
  <c r="L45" i="117"/>
  <c r="E45" i="117"/>
  <c r="M45" i="117"/>
  <c r="U45" i="117"/>
  <c r="E18" i="116"/>
  <c r="D24" i="116"/>
  <c r="L24" i="116"/>
  <c r="T24" i="116"/>
  <c r="I28" i="115"/>
  <c r="J89" i="115"/>
  <c r="J136" i="115" s="1"/>
  <c r="R89" i="115"/>
  <c r="R136" i="115" s="1"/>
  <c r="E90" i="115"/>
  <c r="E137" i="115" s="1"/>
  <c r="E6" i="114"/>
  <c r="M6" i="114"/>
  <c r="U6" i="114"/>
  <c r="C24" i="114"/>
  <c r="K24" i="114"/>
  <c r="S24" i="114"/>
  <c r="P28" i="114"/>
  <c r="J28" i="114"/>
  <c r="J80" i="114"/>
  <c r="R28" i="114"/>
  <c r="R80" i="114"/>
  <c r="E81" i="114"/>
  <c r="E128" i="114" s="1"/>
  <c r="U81" i="114"/>
  <c r="U128" i="114" s="1"/>
  <c r="P82" i="114"/>
  <c r="P129" i="114" s="1"/>
  <c r="K83" i="114"/>
  <c r="K130" i="114" s="1"/>
  <c r="D89" i="114"/>
  <c r="D136" i="114" s="1"/>
  <c r="L89" i="114"/>
  <c r="L136" i="114" s="1"/>
  <c r="G90" i="114"/>
  <c r="G137" i="114" s="1"/>
  <c r="T6" i="113"/>
  <c r="G6" i="113"/>
  <c r="O6" i="113"/>
  <c r="W6" i="113"/>
  <c r="G10" i="113"/>
  <c r="O10" i="113"/>
  <c r="W10" i="113"/>
  <c r="J10" i="113"/>
  <c r="R10" i="113"/>
  <c r="L18" i="113"/>
  <c r="Q28" i="113"/>
  <c r="Q91" i="113"/>
  <c r="Q138" i="113" s="1"/>
  <c r="D24" i="112"/>
  <c r="L24" i="112"/>
  <c r="T24" i="112"/>
  <c r="G24" i="112"/>
  <c r="O24" i="112"/>
  <c r="W24" i="112"/>
  <c r="J28" i="112"/>
  <c r="J80" i="112"/>
  <c r="R28" i="112"/>
  <c r="R80" i="112"/>
  <c r="E81" i="112"/>
  <c r="E128" i="112" s="1"/>
  <c r="K91" i="112"/>
  <c r="K138" i="112" s="1"/>
  <c r="E10" i="111"/>
  <c r="M10" i="111"/>
  <c r="U10" i="111"/>
  <c r="H10" i="111"/>
  <c r="P10" i="111"/>
  <c r="I28" i="111"/>
  <c r="I80" i="111"/>
  <c r="I127" i="111" s="1"/>
  <c r="I126" i="111" s="1"/>
  <c r="Q28" i="111"/>
  <c r="Q80" i="111"/>
  <c r="Q127" i="111" s="1"/>
  <c r="Q126" i="111" s="1"/>
  <c r="J45" i="111"/>
  <c r="R45" i="111"/>
  <c r="G117" i="110"/>
  <c r="O117" i="110"/>
  <c r="W117" i="110"/>
  <c r="J118" i="110"/>
  <c r="R118" i="110"/>
  <c r="E119" i="110"/>
  <c r="M119" i="110"/>
  <c r="M72" i="140"/>
  <c r="U119" i="110"/>
  <c r="H120" i="110"/>
  <c r="P120" i="110"/>
  <c r="C121" i="110"/>
  <c r="K121" i="110"/>
  <c r="S121" i="110"/>
  <c r="I132" i="110"/>
  <c r="D133" i="110"/>
  <c r="L133" i="110"/>
  <c r="T133" i="110"/>
  <c r="O134" i="110"/>
  <c r="W134" i="110"/>
  <c r="J135" i="110"/>
  <c r="J140" i="110"/>
  <c r="R140" i="110"/>
  <c r="E141" i="110"/>
  <c r="U141" i="110"/>
  <c r="N69" i="136"/>
  <c r="Q117" i="136"/>
  <c r="D118" i="136"/>
  <c r="L69" i="136"/>
  <c r="T118" i="136"/>
  <c r="G119" i="136"/>
  <c r="O119" i="136"/>
  <c r="W69" i="136"/>
  <c r="J120" i="136"/>
  <c r="R120" i="136"/>
  <c r="E121" i="136"/>
  <c r="U121" i="136"/>
  <c r="C75" i="136"/>
  <c r="K75" i="136"/>
  <c r="S75" i="136"/>
  <c r="F75" i="136"/>
  <c r="N124" i="136"/>
  <c r="V75" i="136"/>
  <c r="I125" i="136"/>
  <c r="Q75" i="136"/>
  <c r="U84" i="136"/>
  <c r="H134" i="136"/>
  <c r="C135" i="136"/>
  <c r="K135" i="136"/>
  <c r="S135" i="136"/>
  <c r="L102" i="135"/>
  <c r="L53" i="135"/>
  <c r="R135" i="135"/>
  <c r="F135" i="134"/>
  <c r="N135" i="134"/>
  <c r="V135" i="134"/>
  <c r="E18" i="125"/>
  <c r="E117" i="125"/>
  <c r="M18" i="125"/>
  <c r="U18" i="125"/>
  <c r="H18" i="125"/>
  <c r="P18" i="125"/>
  <c r="P118" i="125"/>
  <c r="P28" i="125"/>
  <c r="F80" i="125"/>
  <c r="N80" i="125"/>
  <c r="V80" i="125"/>
  <c r="I81" i="125"/>
  <c r="I128" i="125" s="1"/>
  <c r="Q81" i="125"/>
  <c r="Q128" i="125" s="1"/>
  <c r="D82" i="125"/>
  <c r="D129" i="125" s="1"/>
  <c r="L82" i="125"/>
  <c r="L129" i="125" s="1"/>
  <c r="T82" i="125"/>
  <c r="T129" i="125" s="1"/>
  <c r="G83" i="125"/>
  <c r="G130" i="125" s="1"/>
  <c r="O83" i="125"/>
  <c r="O130" i="125" s="1"/>
  <c r="W83" i="125"/>
  <c r="W130" i="125" s="1"/>
  <c r="E45" i="125"/>
  <c r="E140" i="125"/>
  <c r="M45" i="125"/>
  <c r="M140" i="125"/>
  <c r="U45" i="125"/>
  <c r="U140" i="125"/>
  <c r="D28" i="124"/>
  <c r="D80" i="124"/>
  <c r="L28" i="124"/>
  <c r="L80" i="124"/>
  <c r="T28" i="124"/>
  <c r="T80" i="124"/>
  <c r="J6" i="123"/>
  <c r="R6" i="123"/>
  <c r="F127" i="123"/>
  <c r="N127" i="123"/>
  <c r="V127" i="123"/>
  <c r="W83" i="123"/>
  <c r="W130" i="123" s="1"/>
  <c r="D90" i="123"/>
  <c r="D137" i="123" s="1"/>
  <c r="O91" i="123"/>
  <c r="O138" i="123" s="1"/>
  <c r="E45" i="123"/>
  <c r="J80" i="122"/>
  <c r="E45" i="122"/>
  <c r="M45" i="122"/>
  <c r="U45" i="122"/>
  <c r="J10" i="121"/>
  <c r="R10" i="121"/>
  <c r="K10" i="121"/>
  <c r="V10" i="121"/>
  <c r="F18" i="121"/>
  <c r="F117" i="121"/>
  <c r="L24" i="121"/>
  <c r="G24" i="121"/>
  <c r="O24" i="121"/>
  <c r="W24" i="121"/>
  <c r="J24" i="121"/>
  <c r="I28" i="121"/>
  <c r="I80" i="121"/>
  <c r="I79" i="121" s="1"/>
  <c r="Q28" i="121"/>
  <c r="Q80" i="121"/>
  <c r="D28" i="121"/>
  <c r="D81" i="121"/>
  <c r="D128" i="121" s="1"/>
  <c r="L81" i="121"/>
  <c r="L128" i="121" s="1"/>
  <c r="T81" i="121"/>
  <c r="T128" i="121" s="1"/>
  <c r="G82" i="121"/>
  <c r="G129" i="121" s="1"/>
  <c r="O82" i="121"/>
  <c r="O129" i="121" s="1"/>
  <c r="W82" i="121"/>
  <c r="W129" i="121" s="1"/>
  <c r="J83" i="121"/>
  <c r="J130" i="121" s="1"/>
  <c r="R83" i="121"/>
  <c r="R130" i="121" s="1"/>
  <c r="O45" i="121"/>
  <c r="O140" i="121"/>
  <c r="O139" i="121" s="1"/>
  <c r="W45" i="121"/>
  <c r="W140" i="121"/>
  <c r="W139" i="121" s="1"/>
  <c r="F6" i="120"/>
  <c r="N6" i="120"/>
  <c r="K10" i="120"/>
  <c r="G24" i="120"/>
  <c r="O24" i="120"/>
  <c r="W24" i="120"/>
  <c r="Q28" i="120"/>
  <c r="H28" i="120"/>
  <c r="H80" i="120"/>
  <c r="P28" i="120"/>
  <c r="P80" i="120"/>
  <c r="P79" i="120" s="1"/>
  <c r="K81" i="120"/>
  <c r="S81" i="120"/>
  <c r="S128" i="120" s="1"/>
  <c r="F82" i="120"/>
  <c r="F129" i="120" s="1"/>
  <c r="N82" i="120"/>
  <c r="N129" i="120" s="1"/>
  <c r="I83" i="120"/>
  <c r="I130" i="120" s="1"/>
  <c r="Q83" i="120"/>
  <c r="Q130" i="120" s="1"/>
  <c r="I33" i="120"/>
  <c r="Q33" i="120"/>
  <c r="O10" i="119"/>
  <c r="W10" i="119"/>
  <c r="J18" i="119"/>
  <c r="R18" i="119"/>
  <c r="E18" i="119"/>
  <c r="M18" i="119"/>
  <c r="U18" i="119"/>
  <c r="I28" i="119"/>
  <c r="I80" i="119"/>
  <c r="I79" i="119" s="1"/>
  <c r="Q28" i="119"/>
  <c r="Q80" i="119"/>
  <c r="G82" i="119"/>
  <c r="G129" i="119" s="1"/>
  <c r="D24" i="118"/>
  <c r="D123" i="118"/>
  <c r="L24" i="118"/>
  <c r="L123" i="118"/>
  <c r="T24" i="118"/>
  <c r="T123" i="118"/>
  <c r="G24" i="118"/>
  <c r="G5" i="118" s="1"/>
  <c r="G4" i="118" s="1"/>
  <c r="G124" i="118"/>
  <c r="O24" i="118"/>
  <c r="O124" i="118"/>
  <c r="W24" i="118"/>
  <c r="W124" i="118"/>
  <c r="F45" i="118"/>
  <c r="N45" i="118"/>
  <c r="V45" i="118"/>
  <c r="D10" i="117"/>
  <c r="L10" i="117"/>
  <c r="T10" i="117"/>
  <c r="G10" i="117"/>
  <c r="O10" i="117"/>
  <c r="W10" i="117"/>
  <c r="J10" i="117"/>
  <c r="R10" i="117"/>
  <c r="E10" i="117"/>
  <c r="M10" i="117"/>
  <c r="U10" i="117"/>
  <c r="H10" i="117"/>
  <c r="P10" i="117"/>
  <c r="C10" i="117"/>
  <c r="K10" i="117"/>
  <c r="S10" i="117"/>
  <c r="R89" i="117"/>
  <c r="R136" i="117" s="1"/>
  <c r="H91" i="117"/>
  <c r="H138" i="117" s="1"/>
  <c r="E24" i="116"/>
  <c r="M24" i="116"/>
  <c r="U24" i="116"/>
  <c r="H24" i="116"/>
  <c r="P24" i="116"/>
  <c r="H28" i="116"/>
  <c r="H80" i="116"/>
  <c r="H127" i="116" s="1"/>
  <c r="H126" i="116" s="1"/>
  <c r="P28" i="116"/>
  <c r="P80" i="116"/>
  <c r="P127" i="116" s="1"/>
  <c r="P126" i="116" s="1"/>
  <c r="K81" i="116"/>
  <c r="K128" i="116" s="1"/>
  <c r="V82" i="116"/>
  <c r="V129" i="116" s="1"/>
  <c r="C89" i="116"/>
  <c r="C136" i="116" s="1"/>
  <c r="N90" i="116"/>
  <c r="N137" i="116" s="1"/>
  <c r="E6" i="115"/>
  <c r="M6" i="115"/>
  <c r="U6" i="115"/>
  <c r="H6" i="115"/>
  <c r="I127" i="115"/>
  <c r="Q127" i="115"/>
  <c r="C33" i="115"/>
  <c r="K33" i="115"/>
  <c r="S33" i="115"/>
  <c r="F33" i="115"/>
  <c r="N33" i="115"/>
  <c r="V33" i="115"/>
  <c r="I33" i="115"/>
  <c r="Q33" i="115"/>
  <c r="D33" i="115"/>
  <c r="L33" i="115"/>
  <c r="T33" i="115"/>
  <c r="G33" i="115"/>
  <c r="O33" i="115"/>
  <c r="W33" i="115"/>
  <c r="J33" i="115"/>
  <c r="R33" i="115"/>
  <c r="E33" i="115"/>
  <c r="M33" i="115"/>
  <c r="U33" i="115"/>
  <c r="H10" i="114"/>
  <c r="P10" i="114"/>
  <c r="C28" i="114"/>
  <c r="C80" i="114"/>
  <c r="C127" i="114" s="1"/>
  <c r="K28" i="114"/>
  <c r="K80" i="114"/>
  <c r="K127" i="114" s="1"/>
  <c r="S28" i="114"/>
  <c r="S80" i="114"/>
  <c r="S127" i="114" s="1"/>
  <c r="F28" i="114"/>
  <c r="F81" i="114"/>
  <c r="F128" i="114" s="1"/>
  <c r="F126" i="114" s="1"/>
  <c r="N28" i="114"/>
  <c r="N81" i="114"/>
  <c r="V28" i="114"/>
  <c r="V81" i="114"/>
  <c r="V128" i="114" s="1"/>
  <c r="V126" i="114" s="1"/>
  <c r="Q82" i="114"/>
  <c r="Q129" i="114" s="1"/>
  <c r="L83" i="114"/>
  <c r="L130" i="114" s="1"/>
  <c r="E33" i="114"/>
  <c r="M33" i="114"/>
  <c r="U33" i="114"/>
  <c r="P33" i="114"/>
  <c r="C33" i="114"/>
  <c r="K33" i="114"/>
  <c r="S33" i="114"/>
  <c r="N33" i="114"/>
  <c r="V33" i="114"/>
  <c r="I33" i="114"/>
  <c r="Q33" i="114"/>
  <c r="D33" i="114"/>
  <c r="L33" i="114"/>
  <c r="T33" i="114"/>
  <c r="G33" i="114"/>
  <c r="O33" i="114"/>
  <c r="W33" i="114"/>
  <c r="J33" i="114"/>
  <c r="R33" i="114"/>
  <c r="K91" i="114"/>
  <c r="K138" i="114" s="1"/>
  <c r="D24" i="113"/>
  <c r="L24" i="113"/>
  <c r="T24" i="113"/>
  <c r="C81" i="113"/>
  <c r="C128" i="113" s="1"/>
  <c r="N82" i="113"/>
  <c r="N129" i="113" s="1"/>
  <c r="D33" i="113"/>
  <c r="L33" i="113"/>
  <c r="T33" i="113"/>
  <c r="G33" i="113"/>
  <c r="O33" i="113"/>
  <c r="W33" i="113"/>
  <c r="I33" i="113"/>
  <c r="Q33" i="113"/>
  <c r="C6" i="112"/>
  <c r="K6" i="112"/>
  <c r="S6" i="112"/>
  <c r="I10" i="112"/>
  <c r="Q10" i="112"/>
  <c r="F89" i="112"/>
  <c r="F136" i="112" s="1"/>
  <c r="J45" i="112"/>
  <c r="R45" i="112"/>
  <c r="C83" i="111"/>
  <c r="C130" i="111" s="1"/>
  <c r="H90" i="111"/>
  <c r="H137" i="111" s="1"/>
  <c r="C53" i="110"/>
  <c r="K53" i="110"/>
  <c r="S53" i="110"/>
  <c r="H57" i="110"/>
  <c r="P57" i="110"/>
  <c r="H117" i="110"/>
  <c r="P117" i="110"/>
  <c r="C118" i="110"/>
  <c r="K118" i="110"/>
  <c r="S118" i="110"/>
  <c r="F119" i="110"/>
  <c r="N119" i="110"/>
  <c r="V119" i="110"/>
  <c r="I120" i="110"/>
  <c r="Q120" i="110"/>
  <c r="D121" i="110"/>
  <c r="L121" i="110"/>
  <c r="T121" i="110"/>
  <c r="R132" i="110"/>
  <c r="E133" i="110"/>
  <c r="M133" i="110"/>
  <c r="H134" i="110"/>
  <c r="P134" i="110"/>
  <c r="C135" i="110"/>
  <c r="S135" i="110"/>
  <c r="C140" i="110"/>
  <c r="K140" i="110"/>
  <c r="S140" i="110"/>
  <c r="F141" i="110"/>
  <c r="F139" i="110" s="1"/>
  <c r="N141" i="110"/>
  <c r="V141" i="110"/>
  <c r="R69" i="136"/>
  <c r="J117" i="136"/>
  <c r="R117" i="136"/>
  <c r="E118" i="136"/>
  <c r="E116" i="136" s="1"/>
  <c r="M118" i="136"/>
  <c r="U118" i="136"/>
  <c r="H119" i="136"/>
  <c r="P119" i="136"/>
  <c r="C120" i="136"/>
  <c r="K120" i="136"/>
  <c r="S120" i="136"/>
  <c r="F121" i="136"/>
  <c r="N121" i="136"/>
  <c r="V121" i="136"/>
  <c r="D123" i="136"/>
  <c r="L123" i="136"/>
  <c r="T123" i="136"/>
  <c r="G124" i="136"/>
  <c r="O124" i="136"/>
  <c r="W124" i="136"/>
  <c r="J125" i="136"/>
  <c r="R125" i="136"/>
  <c r="C132" i="136"/>
  <c r="K132" i="136"/>
  <c r="S132" i="136"/>
  <c r="F133" i="136"/>
  <c r="N133" i="136"/>
  <c r="V133" i="136"/>
  <c r="I134" i="136"/>
  <c r="Q134" i="136"/>
  <c r="D135" i="136"/>
  <c r="L135" i="136"/>
  <c r="T135" i="136"/>
  <c r="Q141" i="136"/>
  <c r="Q92" i="136"/>
  <c r="S57" i="135"/>
  <c r="S52" i="135" s="1"/>
  <c r="C135" i="135"/>
  <c r="K135" i="135"/>
  <c r="S135" i="135"/>
  <c r="C124" i="134"/>
  <c r="K124" i="134"/>
  <c r="S124" i="134"/>
  <c r="F125" i="134"/>
  <c r="N125" i="134"/>
  <c r="V125" i="134"/>
  <c r="V75" i="134"/>
  <c r="R24" i="125"/>
  <c r="I24" i="125"/>
  <c r="I123" i="125"/>
  <c r="Q24" i="125"/>
  <c r="O28" i="125"/>
  <c r="O80" i="125"/>
  <c r="O127" i="125" s="1"/>
  <c r="O126" i="125" s="1"/>
  <c r="J81" i="125"/>
  <c r="J128" i="125" s="1"/>
  <c r="E82" i="125"/>
  <c r="E129" i="125" s="1"/>
  <c r="U82" i="125"/>
  <c r="U129" i="125" s="1"/>
  <c r="P83" i="125"/>
  <c r="P130" i="125" s="1"/>
  <c r="I45" i="125"/>
  <c r="M127" i="124"/>
  <c r="U127" i="124"/>
  <c r="V83" i="124"/>
  <c r="V130" i="124" s="1"/>
  <c r="K90" i="124"/>
  <c r="K137" i="124" s="1"/>
  <c r="M45" i="124"/>
  <c r="M140" i="124"/>
  <c r="U45" i="124"/>
  <c r="U140" i="124"/>
  <c r="H45" i="124"/>
  <c r="H141" i="124"/>
  <c r="P45" i="124"/>
  <c r="J18" i="123"/>
  <c r="R18" i="123"/>
  <c r="G24" i="123"/>
  <c r="G123" i="123"/>
  <c r="O24" i="123"/>
  <c r="O123" i="123"/>
  <c r="W24" i="123"/>
  <c r="W123" i="123"/>
  <c r="G127" i="123"/>
  <c r="O127" i="123"/>
  <c r="W127" i="123"/>
  <c r="J33" i="123"/>
  <c r="R33" i="123"/>
  <c r="E33" i="123"/>
  <c r="M33" i="123"/>
  <c r="U33" i="123"/>
  <c r="I33" i="123"/>
  <c r="L33" i="123"/>
  <c r="T33" i="123"/>
  <c r="C28" i="122"/>
  <c r="C80" i="122"/>
  <c r="C127" i="122" s="1"/>
  <c r="S127" i="122"/>
  <c r="S126" i="122" s="1"/>
  <c r="S79" i="122"/>
  <c r="G18" i="121"/>
  <c r="G117" i="121"/>
  <c r="O18" i="121"/>
  <c r="O117" i="121"/>
  <c r="W18" i="121"/>
  <c r="W117" i="121"/>
  <c r="P18" i="121"/>
  <c r="P120" i="121"/>
  <c r="G33" i="121"/>
  <c r="G132" i="121"/>
  <c r="W33" i="121"/>
  <c r="W132" i="121"/>
  <c r="P135" i="121"/>
  <c r="G89" i="121"/>
  <c r="G136" i="121" s="1"/>
  <c r="O89" i="121"/>
  <c r="O136" i="121" s="1"/>
  <c r="W89" i="121"/>
  <c r="W136" i="121" s="1"/>
  <c r="J90" i="121"/>
  <c r="J137" i="121" s="1"/>
  <c r="R90" i="121"/>
  <c r="R137" i="121" s="1"/>
  <c r="E91" i="121"/>
  <c r="E138" i="121" s="1"/>
  <c r="M91" i="121"/>
  <c r="M138" i="121" s="1"/>
  <c r="U91" i="121"/>
  <c r="U138" i="121" s="1"/>
  <c r="P45" i="121"/>
  <c r="P140" i="121"/>
  <c r="F10" i="120"/>
  <c r="N10" i="120"/>
  <c r="V10" i="120"/>
  <c r="O10" i="120"/>
  <c r="J10" i="120"/>
  <c r="E10" i="120"/>
  <c r="F18" i="120"/>
  <c r="F117" i="120"/>
  <c r="N18" i="120"/>
  <c r="V18" i="120"/>
  <c r="G18" i="120"/>
  <c r="G120" i="120"/>
  <c r="W18" i="120"/>
  <c r="J18" i="120"/>
  <c r="H24" i="120"/>
  <c r="H123" i="120"/>
  <c r="T28" i="120"/>
  <c r="I127" i="120"/>
  <c r="I126" i="120" s="1"/>
  <c r="I79" i="120"/>
  <c r="Q127" i="120"/>
  <c r="Q126" i="120" s="1"/>
  <c r="Q79" i="120"/>
  <c r="J33" i="120"/>
  <c r="R33" i="120"/>
  <c r="J89" i="120"/>
  <c r="J136" i="120" s="1"/>
  <c r="R89" i="120"/>
  <c r="R136" i="120" s="1"/>
  <c r="E90" i="120"/>
  <c r="E137" i="120" s="1"/>
  <c r="M90" i="120"/>
  <c r="M137" i="120" s="1"/>
  <c r="U90" i="120"/>
  <c r="U137" i="120" s="1"/>
  <c r="H91" i="120"/>
  <c r="H138" i="120" s="1"/>
  <c r="P91" i="120"/>
  <c r="P138" i="120" s="1"/>
  <c r="C45" i="120"/>
  <c r="C140" i="120"/>
  <c r="K45" i="120"/>
  <c r="K140" i="120"/>
  <c r="S45" i="120"/>
  <c r="S140" i="120"/>
  <c r="H10" i="119"/>
  <c r="P10" i="119"/>
  <c r="I24" i="119"/>
  <c r="Q24" i="119"/>
  <c r="J28" i="119"/>
  <c r="J80" i="119"/>
  <c r="J79" i="119" s="1"/>
  <c r="R28" i="119"/>
  <c r="R80" i="119"/>
  <c r="I10" i="118"/>
  <c r="Q10" i="118"/>
  <c r="H18" i="118"/>
  <c r="P18" i="118"/>
  <c r="F127" i="118"/>
  <c r="N127" i="118"/>
  <c r="V127" i="118"/>
  <c r="K135" i="118"/>
  <c r="O45" i="118"/>
  <c r="G28" i="117"/>
  <c r="G80" i="117"/>
  <c r="O28" i="117"/>
  <c r="O80" i="117"/>
  <c r="W28" i="117"/>
  <c r="W80" i="117"/>
  <c r="W79" i="117" s="1"/>
  <c r="J28" i="117"/>
  <c r="J81" i="117"/>
  <c r="J128" i="117" s="1"/>
  <c r="R28" i="117"/>
  <c r="R81" i="117"/>
  <c r="R128" i="117" s="1"/>
  <c r="F90" i="117"/>
  <c r="F137" i="117" s="1"/>
  <c r="H10" i="116"/>
  <c r="P10" i="116"/>
  <c r="C10" i="116"/>
  <c r="K10" i="116"/>
  <c r="S10" i="116"/>
  <c r="F10" i="116"/>
  <c r="N10" i="116"/>
  <c r="V10" i="116"/>
  <c r="I10" i="116"/>
  <c r="Q10" i="116"/>
  <c r="D10" i="116"/>
  <c r="L10" i="116"/>
  <c r="T10" i="116"/>
  <c r="G10" i="116"/>
  <c r="O10" i="116"/>
  <c r="W10" i="116"/>
  <c r="J10" i="116"/>
  <c r="R10" i="116"/>
  <c r="F18" i="115"/>
  <c r="N18" i="115"/>
  <c r="V18" i="115"/>
  <c r="I18" i="115"/>
  <c r="Q18" i="115"/>
  <c r="D18" i="115"/>
  <c r="L18" i="115"/>
  <c r="T18" i="115"/>
  <c r="G18" i="115"/>
  <c r="O18" i="115"/>
  <c r="W18" i="115"/>
  <c r="J18" i="115"/>
  <c r="R18" i="115"/>
  <c r="H24" i="115"/>
  <c r="P24" i="115"/>
  <c r="C24" i="115"/>
  <c r="C5" i="115" s="1"/>
  <c r="C4" i="115" s="1"/>
  <c r="S24" i="115"/>
  <c r="F24" i="115"/>
  <c r="N24" i="115"/>
  <c r="V24" i="115"/>
  <c r="J127" i="115"/>
  <c r="R127" i="115"/>
  <c r="R6" i="114"/>
  <c r="I18" i="114"/>
  <c r="Q18" i="114"/>
  <c r="H24" i="114"/>
  <c r="P24" i="114"/>
  <c r="P124" i="114"/>
  <c r="F89" i="114"/>
  <c r="F136" i="114" s="1"/>
  <c r="D91" i="114"/>
  <c r="D138" i="114" s="1"/>
  <c r="C6" i="113"/>
  <c r="K6" i="113"/>
  <c r="S6" i="113"/>
  <c r="F6" i="113"/>
  <c r="N6" i="113"/>
  <c r="V6" i="113"/>
  <c r="D28" i="113"/>
  <c r="Q127" i="113"/>
  <c r="Q126" i="113" s="1"/>
  <c r="Q79" i="113"/>
  <c r="M89" i="113"/>
  <c r="M136" i="113" s="1"/>
  <c r="H90" i="113"/>
  <c r="H137" i="113" s="1"/>
  <c r="C91" i="113"/>
  <c r="C138" i="113" s="1"/>
  <c r="S91" i="113"/>
  <c r="S138" i="113" s="1"/>
  <c r="J45" i="113"/>
  <c r="D28" i="112"/>
  <c r="D80" i="112"/>
  <c r="L28" i="112"/>
  <c r="L80" i="112"/>
  <c r="L127" i="112" s="1"/>
  <c r="L126" i="112" s="1"/>
  <c r="T28" i="112"/>
  <c r="T80" i="112"/>
  <c r="G28" i="112"/>
  <c r="G81" i="112"/>
  <c r="O28" i="112"/>
  <c r="O81" i="112"/>
  <c r="W28" i="112"/>
  <c r="W81" i="112"/>
  <c r="W128" i="112" s="1"/>
  <c r="W126" i="112" s="1"/>
  <c r="C45" i="112"/>
  <c r="C141" i="112"/>
  <c r="K45" i="112"/>
  <c r="S45" i="112"/>
  <c r="C28" i="111"/>
  <c r="C80" i="111"/>
  <c r="C79" i="111" s="1"/>
  <c r="K28" i="111"/>
  <c r="K80" i="111"/>
  <c r="K127" i="111" s="1"/>
  <c r="K126" i="111" s="1"/>
  <c r="S28" i="111"/>
  <c r="S80" i="111"/>
  <c r="S127" i="111" s="1"/>
  <c r="S126" i="111" s="1"/>
  <c r="F28" i="111"/>
  <c r="F81" i="111"/>
  <c r="F79" i="111" s="1"/>
  <c r="N28" i="111"/>
  <c r="N81" i="111"/>
  <c r="V28" i="111"/>
  <c r="V81" i="111"/>
  <c r="E75" i="110"/>
  <c r="M75" i="110"/>
  <c r="U75" i="110"/>
  <c r="H124" i="110"/>
  <c r="P124" i="110"/>
  <c r="C125" i="110"/>
  <c r="K125" i="110"/>
  <c r="S125" i="110"/>
  <c r="C132" i="110"/>
  <c r="C85" i="140"/>
  <c r="K132" i="110"/>
  <c r="K85" i="140"/>
  <c r="S132" i="110"/>
  <c r="S85" i="140"/>
  <c r="F133" i="110"/>
  <c r="F86" i="140"/>
  <c r="N133" i="110"/>
  <c r="N86" i="140"/>
  <c r="V133" i="110"/>
  <c r="V86" i="140"/>
  <c r="I134" i="110"/>
  <c r="I87" i="140"/>
  <c r="Q134" i="110"/>
  <c r="Q87" i="140"/>
  <c r="D135" i="110"/>
  <c r="D88" i="140"/>
  <c r="L135" i="110"/>
  <c r="L88" i="140"/>
  <c r="T135" i="110"/>
  <c r="T88" i="140"/>
  <c r="D140" i="110"/>
  <c r="L140" i="110"/>
  <c r="G141" i="110"/>
  <c r="O92" i="110"/>
  <c r="W92" i="110"/>
  <c r="F53" i="136"/>
  <c r="N53" i="136"/>
  <c r="H57" i="136"/>
  <c r="H52" i="136" s="1"/>
  <c r="K57" i="136"/>
  <c r="S57" i="136"/>
  <c r="S52" i="136" s="1"/>
  <c r="S99" i="136" s="1"/>
  <c r="V57" i="136"/>
  <c r="V52" i="136" s="1"/>
  <c r="T57" i="136"/>
  <c r="T52" i="136" s="1"/>
  <c r="C117" i="136"/>
  <c r="K117" i="136"/>
  <c r="S117" i="136"/>
  <c r="F118" i="136"/>
  <c r="N118" i="136"/>
  <c r="V118" i="136"/>
  <c r="I119" i="136"/>
  <c r="Q119" i="136"/>
  <c r="D120" i="136"/>
  <c r="L120" i="136"/>
  <c r="T120" i="136"/>
  <c r="G121" i="136"/>
  <c r="O121" i="136"/>
  <c r="W121" i="136"/>
  <c r="E123" i="136"/>
  <c r="M123" i="136"/>
  <c r="M122" i="136" s="1"/>
  <c r="U123" i="136"/>
  <c r="P124" i="136"/>
  <c r="C125" i="136"/>
  <c r="K125" i="136"/>
  <c r="D132" i="136"/>
  <c r="L132" i="136"/>
  <c r="T84" i="136"/>
  <c r="O133" i="136"/>
  <c r="W133" i="136"/>
  <c r="J134" i="136"/>
  <c r="E135" i="136"/>
  <c r="M135" i="136"/>
  <c r="U135" i="136"/>
  <c r="U10" i="125"/>
  <c r="H10" i="125"/>
  <c r="P10" i="125"/>
  <c r="V10" i="125"/>
  <c r="D28" i="125"/>
  <c r="T28" i="125"/>
  <c r="G90" i="125"/>
  <c r="G137" i="125" s="1"/>
  <c r="D82" i="124"/>
  <c r="D129" i="124" s="1"/>
  <c r="T82" i="124"/>
  <c r="T129" i="124" s="1"/>
  <c r="O83" i="124"/>
  <c r="O130" i="124" s="1"/>
  <c r="W83" i="124"/>
  <c r="W130" i="124" s="1"/>
  <c r="I33" i="124"/>
  <c r="Q33" i="124"/>
  <c r="D33" i="124"/>
  <c r="L33" i="124"/>
  <c r="T33" i="124"/>
  <c r="E33" i="124"/>
  <c r="M33" i="124"/>
  <c r="U33" i="124"/>
  <c r="F33" i="124"/>
  <c r="V33" i="124"/>
  <c r="Q89" i="124"/>
  <c r="Q136" i="124" s="1"/>
  <c r="D90" i="124"/>
  <c r="D137" i="124" s="1"/>
  <c r="L90" i="124"/>
  <c r="L137" i="124" s="1"/>
  <c r="G91" i="124"/>
  <c r="G138" i="124" s="1"/>
  <c r="W91" i="124"/>
  <c r="W138" i="124" s="1"/>
  <c r="F18" i="123"/>
  <c r="N18" i="123"/>
  <c r="V18" i="123"/>
  <c r="H28" i="123"/>
  <c r="H80" i="123"/>
  <c r="H79" i="123" s="1"/>
  <c r="C28" i="123"/>
  <c r="C81" i="123"/>
  <c r="C128" i="123" s="1"/>
  <c r="N90" i="123"/>
  <c r="N137" i="123" s="1"/>
  <c r="Q91" i="123"/>
  <c r="Q138" i="123" s="1"/>
  <c r="G45" i="123"/>
  <c r="G141" i="123"/>
  <c r="W45" i="123"/>
  <c r="G10" i="122"/>
  <c r="O10" i="122"/>
  <c r="U24" i="122"/>
  <c r="D127" i="122"/>
  <c r="L80" i="122"/>
  <c r="L127" i="122" s="1"/>
  <c r="T28" i="122"/>
  <c r="T80" i="122"/>
  <c r="G81" i="122"/>
  <c r="G128" i="122" s="1"/>
  <c r="G33" i="122"/>
  <c r="O33" i="122"/>
  <c r="W33" i="122"/>
  <c r="J33" i="122"/>
  <c r="R33" i="122"/>
  <c r="P33" i="122"/>
  <c r="C33" i="122"/>
  <c r="I24" i="121"/>
  <c r="I123" i="121"/>
  <c r="D24" i="121"/>
  <c r="D124" i="121"/>
  <c r="T24" i="121"/>
  <c r="T124" i="121"/>
  <c r="C127" i="121"/>
  <c r="F28" i="121"/>
  <c r="F81" i="121"/>
  <c r="F128" i="121" s="1"/>
  <c r="V28" i="121"/>
  <c r="V81" i="121"/>
  <c r="H33" i="121"/>
  <c r="H132" i="121"/>
  <c r="H89" i="121"/>
  <c r="H136" i="121" s="1"/>
  <c r="P89" i="121"/>
  <c r="P136" i="121" s="1"/>
  <c r="C90" i="121"/>
  <c r="C137" i="121" s="1"/>
  <c r="K90" i="121"/>
  <c r="K137" i="121" s="1"/>
  <c r="S90" i="121"/>
  <c r="S137" i="121" s="1"/>
  <c r="F91" i="121"/>
  <c r="F138" i="121" s="1"/>
  <c r="N91" i="121"/>
  <c r="N138" i="121" s="1"/>
  <c r="V91" i="121"/>
  <c r="V138" i="121" s="1"/>
  <c r="T45" i="121"/>
  <c r="U28" i="120"/>
  <c r="K89" i="120"/>
  <c r="K136" i="120" s="1"/>
  <c r="S89" i="120"/>
  <c r="S136" i="120" s="1"/>
  <c r="N90" i="120"/>
  <c r="N137" i="120" s="1"/>
  <c r="V90" i="120"/>
  <c r="V137" i="120" s="1"/>
  <c r="I91" i="120"/>
  <c r="I138" i="120" s="1"/>
  <c r="Q91" i="120"/>
  <c r="Q138" i="120" s="1"/>
  <c r="I10" i="119"/>
  <c r="Q10" i="119"/>
  <c r="J10" i="119"/>
  <c r="R10" i="119"/>
  <c r="E10" i="119"/>
  <c r="M10" i="119"/>
  <c r="U10" i="119"/>
  <c r="C127" i="119"/>
  <c r="K127" i="119"/>
  <c r="K126" i="119" s="1"/>
  <c r="K79" i="119"/>
  <c r="S127" i="119"/>
  <c r="F81" i="119"/>
  <c r="F128" i="119" s="1"/>
  <c r="Q82" i="119"/>
  <c r="Q129" i="119" s="1"/>
  <c r="J10" i="118"/>
  <c r="R10" i="118"/>
  <c r="E10" i="118"/>
  <c r="M10" i="118"/>
  <c r="U10" i="118"/>
  <c r="C10" i="118"/>
  <c r="K10" i="118"/>
  <c r="S10" i="118"/>
  <c r="F10" i="118"/>
  <c r="N10" i="118"/>
  <c r="V10" i="118"/>
  <c r="D10" i="118"/>
  <c r="L10" i="118"/>
  <c r="T10" i="118"/>
  <c r="I18" i="118"/>
  <c r="Q18" i="118"/>
  <c r="I28" i="118"/>
  <c r="T28" i="118"/>
  <c r="C89" i="118"/>
  <c r="C136" i="118" s="1"/>
  <c r="K89" i="118"/>
  <c r="K136" i="118" s="1"/>
  <c r="S89" i="118"/>
  <c r="S136" i="118" s="1"/>
  <c r="F90" i="118"/>
  <c r="F137" i="118" s="1"/>
  <c r="N90" i="118"/>
  <c r="N137" i="118" s="1"/>
  <c r="V90" i="118"/>
  <c r="V137" i="118" s="1"/>
  <c r="I91" i="118"/>
  <c r="I138" i="118" s="1"/>
  <c r="Q91" i="118"/>
  <c r="Q138" i="118" s="1"/>
  <c r="C6" i="117"/>
  <c r="K6" i="117"/>
  <c r="S6" i="117"/>
  <c r="H18" i="117"/>
  <c r="H118" i="117"/>
  <c r="C18" i="117"/>
  <c r="K18" i="117"/>
  <c r="S18" i="117"/>
  <c r="T28" i="117"/>
  <c r="H127" i="117"/>
  <c r="H126" i="117" s="1"/>
  <c r="H79" i="117"/>
  <c r="P127" i="117"/>
  <c r="P126" i="117" s="1"/>
  <c r="P79" i="117"/>
  <c r="N82" i="117"/>
  <c r="N129" i="117" s="1"/>
  <c r="E33" i="116"/>
  <c r="M33" i="116"/>
  <c r="U33" i="116"/>
  <c r="F33" i="116"/>
  <c r="N33" i="116"/>
  <c r="I33" i="116"/>
  <c r="Q33" i="116"/>
  <c r="R33" i="116"/>
  <c r="C127" i="115"/>
  <c r="C126" i="115" s="1"/>
  <c r="C79" i="115"/>
  <c r="K127" i="115"/>
  <c r="K126" i="115" s="1"/>
  <c r="K79" i="115"/>
  <c r="S127" i="115"/>
  <c r="S126" i="115" s="1"/>
  <c r="S79" i="115"/>
  <c r="N24" i="114"/>
  <c r="N123" i="114"/>
  <c r="I24" i="114"/>
  <c r="I124" i="114"/>
  <c r="Q24" i="114"/>
  <c r="E28" i="114"/>
  <c r="E80" i="114"/>
  <c r="E127" i="114" s="1"/>
  <c r="M28" i="114"/>
  <c r="M80" i="114"/>
  <c r="U28" i="114"/>
  <c r="U80" i="114"/>
  <c r="G28" i="113"/>
  <c r="J80" i="113"/>
  <c r="R127" i="113"/>
  <c r="E81" i="113"/>
  <c r="E128" i="113" s="1"/>
  <c r="U81" i="113"/>
  <c r="U128" i="113" s="1"/>
  <c r="P82" i="113"/>
  <c r="P129" i="113" s="1"/>
  <c r="K83" i="113"/>
  <c r="K130" i="113" s="1"/>
  <c r="F89" i="113"/>
  <c r="F136" i="113" s="1"/>
  <c r="N89" i="113"/>
  <c r="N136" i="113" s="1"/>
  <c r="V89" i="113"/>
  <c r="V136" i="113" s="1"/>
  <c r="I90" i="113"/>
  <c r="I137" i="113" s="1"/>
  <c r="Q90" i="113"/>
  <c r="Q137" i="113" s="1"/>
  <c r="D91" i="113"/>
  <c r="D138" i="113" s="1"/>
  <c r="L91" i="113"/>
  <c r="L138" i="113" s="1"/>
  <c r="T91" i="113"/>
  <c r="T138" i="113" s="1"/>
  <c r="M6" i="112"/>
  <c r="U6" i="112"/>
  <c r="I28" i="112"/>
  <c r="E28" i="112"/>
  <c r="E80" i="112"/>
  <c r="M28" i="112"/>
  <c r="M80" i="112"/>
  <c r="M127" i="112" s="1"/>
  <c r="M126" i="112" s="1"/>
  <c r="U28" i="112"/>
  <c r="U80" i="112"/>
  <c r="U127" i="112" s="1"/>
  <c r="U126" i="112" s="1"/>
  <c r="K90" i="112"/>
  <c r="K137" i="112" s="1"/>
  <c r="D28" i="111"/>
  <c r="D80" i="111"/>
  <c r="D127" i="111" s="1"/>
  <c r="L28" i="111"/>
  <c r="L80" i="111"/>
  <c r="L127" i="111" s="1"/>
  <c r="T28" i="111"/>
  <c r="T80" i="111"/>
  <c r="T127" i="111" s="1"/>
  <c r="T126" i="111" s="1"/>
  <c r="O28" i="111"/>
  <c r="O81" i="111"/>
  <c r="O128" i="111" s="1"/>
  <c r="W28" i="111"/>
  <c r="W81" i="111"/>
  <c r="J90" i="111"/>
  <c r="J137" i="111" s="1"/>
  <c r="M91" i="111"/>
  <c r="M138" i="111" s="1"/>
  <c r="F123" i="110"/>
  <c r="N123" i="110"/>
  <c r="V123" i="110"/>
  <c r="I124" i="110"/>
  <c r="Q124" i="110"/>
  <c r="D125" i="110"/>
  <c r="L125" i="110"/>
  <c r="T125" i="110"/>
  <c r="D132" i="110"/>
  <c r="L132" i="110"/>
  <c r="T132" i="110"/>
  <c r="G84" i="110"/>
  <c r="O133" i="110"/>
  <c r="W84" i="110"/>
  <c r="J134" i="110"/>
  <c r="E135" i="110"/>
  <c r="M135" i="110"/>
  <c r="U135" i="110"/>
  <c r="M140" i="110"/>
  <c r="H141" i="110"/>
  <c r="P141" i="110"/>
  <c r="G53" i="136"/>
  <c r="W53" i="136"/>
  <c r="W52" i="136" s="1"/>
  <c r="R53" i="136"/>
  <c r="N57" i="136"/>
  <c r="H84" i="136"/>
  <c r="F135" i="136"/>
  <c r="V135" i="136"/>
  <c r="D84" i="135"/>
  <c r="L84" i="135"/>
  <c r="D140" i="135"/>
  <c r="D139" i="135" s="1"/>
  <c r="L140" i="135"/>
  <c r="L139" i="135" s="1"/>
  <c r="L92" i="135"/>
  <c r="T140" i="135"/>
  <c r="T139" i="135" s="1"/>
  <c r="T92" i="135"/>
  <c r="G141" i="135"/>
  <c r="O141" i="135"/>
  <c r="W141" i="135"/>
  <c r="J85" i="140"/>
  <c r="R85" i="140"/>
  <c r="E133" i="131"/>
  <c r="M133" i="131"/>
  <c r="U133" i="131"/>
  <c r="H134" i="131"/>
  <c r="P134" i="131"/>
  <c r="C135" i="131"/>
  <c r="K135" i="131"/>
  <c r="S135" i="131"/>
  <c r="F132" i="130"/>
  <c r="N132" i="130"/>
  <c r="V132" i="130"/>
  <c r="I133" i="130"/>
  <c r="Q133" i="130"/>
  <c r="D134" i="130"/>
  <c r="L134" i="130"/>
  <c r="T134" i="130"/>
  <c r="G135" i="130"/>
  <c r="O135" i="130"/>
  <c r="W135" i="130"/>
  <c r="C124" i="129"/>
  <c r="K124" i="129"/>
  <c r="S124" i="129"/>
  <c r="N125" i="129"/>
  <c r="N122" i="129" s="1"/>
  <c r="L57" i="135"/>
  <c r="T57" i="135"/>
  <c r="C140" i="135"/>
  <c r="K140" i="135"/>
  <c r="S140" i="135"/>
  <c r="F141" i="135"/>
  <c r="N141" i="135"/>
  <c r="V141" i="135"/>
  <c r="E117" i="134"/>
  <c r="M117" i="134"/>
  <c r="U117" i="134"/>
  <c r="H118" i="134"/>
  <c r="P118" i="134"/>
  <c r="C119" i="134"/>
  <c r="K119" i="134"/>
  <c r="S119" i="134"/>
  <c r="F120" i="134"/>
  <c r="N120" i="134"/>
  <c r="V120" i="134"/>
  <c r="I121" i="134"/>
  <c r="Q121" i="134"/>
  <c r="G123" i="134"/>
  <c r="O123" i="134"/>
  <c r="W123" i="134"/>
  <c r="J124" i="134"/>
  <c r="R124" i="134"/>
  <c r="E125" i="134"/>
  <c r="M125" i="134"/>
  <c r="U125" i="134"/>
  <c r="J134" i="134"/>
  <c r="R134" i="134"/>
  <c r="E135" i="134"/>
  <c r="M135" i="134"/>
  <c r="U135" i="134"/>
  <c r="N123" i="133"/>
  <c r="N75" i="133"/>
  <c r="I124" i="133"/>
  <c r="I75" i="133"/>
  <c r="D125" i="133"/>
  <c r="T125" i="133"/>
  <c r="J135" i="133"/>
  <c r="K69" i="130"/>
  <c r="N135" i="130"/>
  <c r="V135" i="130"/>
  <c r="G140" i="136"/>
  <c r="O140" i="136"/>
  <c r="W140" i="136"/>
  <c r="J141" i="136"/>
  <c r="R141" i="136"/>
  <c r="P53" i="135"/>
  <c r="F117" i="135"/>
  <c r="N117" i="135"/>
  <c r="V117" i="135"/>
  <c r="I118" i="135"/>
  <c r="Q118" i="135"/>
  <c r="D119" i="135"/>
  <c r="L119" i="135"/>
  <c r="T119" i="135"/>
  <c r="G120" i="135"/>
  <c r="O120" i="135"/>
  <c r="W120" i="135"/>
  <c r="J121" i="135"/>
  <c r="R121" i="135"/>
  <c r="H123" i="135"/>
  <c r="P123" i="135"/>
  <c r="C124" i="135"/>
  <c r="K124" i="135"/>
  <c r="S124" i="135"/>
  <c r="F125" i="135"/>
  <c r="N125" i="135"/>
  <c r="V125" i="135"/>
  <c r="J133" i="135"/>
  <c r="R133" i="135"/>
  <c r="E134" i="135"/>
  <c r="M134" i="135"/>
  <c r="U134" i="135"/>
  <c r="H135" i="135"/>
  <c r="P135" i="135"/>
  <c r="E119" i="134"/>
  <c r="M119" i="134"/>
  <c r="U119" i="134"/>
  <c r="H120" i="134"/>
  <c r="P120" i="134"/>
  <c r="C121" i="134"/>
  <c r="K121" i="134"/>
  <c r="S121" i="134"/>
  <c r="G125" i="134"/>
  <c r="O125" i="134"/>
  <c r="W125" i="134"/>
  <c r="F84" i="134"/>
  <c r="N84" i="134"/>
  <c r="V84" i="134"/>
  <c r="G135" i="134"/>
  <c r="O135" i="134"/>
  <c r="W135" i="134"/>
  <c r="G140" i="134"/>
  <c r="O140" i="134"/>
  <c r="W140" i="134"/>
  <c r="J141" i="134"/>
  <c r="R141" i="134"/>
  <c r="L135" i="133"/>
  <c r="G118" i="132"/>
  <c r="O118" i="132"/>
  <c r="W118" i="132"/>
  <c r="W69" i="132"/>
  <c r="J119" i="132"/>
  <c r="R119" i="132"/>
  <c r="E120" i="132"/>
  <c r="M120" i="132"/>
  <c r="U120" i="132"/>
  <c r="H121" i="132"/>
  <c r="P121" i="132"/>
  <c r="F135" i="132"/>
  <c r="N135" i="132"/>
  <c r="V135" i="132"/>
  <c r="G140" i="131"/>
  <c r="O140" i="131"/>
  <c r="W140" i="131"/>
  <c r="J141" i="131"/>
  <c r="R141" i="131"/>
  <c r="J133" i="129"/>
  <c r="R133" i="129"/>
  <c r="E134" i="129"/>
  <c r="M134" i="129"/>
  <c r="U134" i="129"/>
  <c r="H135" i="129"/>
  <c r="P135" i="129"/>
  <c r="H140" i="136"/>
  <c r="H139" i="136" s="1"/>
  <c r="P140" i="136"/>
  <c r="P139" i="136" s="1"/>
  <c r="K141" i="136"/>
  <c r="S141" i="136"/>
  <c r="G117" i="135"/>
  <c r="O117" i="135"/>
  <c r="W117" i="135"/>
  <c r="J118" i="135"/>
  <c r="R118" i="135"/>
  <c r="E119" i="135"/>
  <c r="M119" i="135"/>
  <c r="U119" i="135"/>
  <c r="H120" i="135"/>
  <c r="P120" i="135"/>
  <c r="C121" i="135"/>
  <c r="K121" i="135"/>
  <c r="S121" i="135"/>
  <c r="I123" i="135"/>
  <c r="Q123" i="135"/>
  <c r="D124" i="135"/>
  <c r="L124" i="135"/>
  <c r="T124" i="135"/>
  <c r="G125" i="135"/>
  <c r="O125" i="135"/>
  <c r="W125" i="135"/>
  <c r="H132" i="135"/>
  <c r="C133" i="135"/>
  <c r="K133" i="135"/>
  <c r="S133" i="135"/>
  <c r="F134" i="135"/>
  <c r="N134" i="135"/>
  <c r="V134" i="135"/>
  <c r="I135" i="135"/>
  <c r="Q135" i="135"/>
  <c r="G132" i="134"/>
  <c r="O132" i="134"/>
  <c r="W132" i="134"/>
  <c r="J133" i="134"/>
  <c r="R133" i="134"/>
  <c r="E134" i="134"/>
  <c r="M134" i="134"/>
  <c r="U134" i="134"/>
  <c r="H135" i="134"/>
  <c r="P135" i="134"/>
  <c r="H140" i="134"/>
  <c r="P140" i="134"/>
  <c r="P139" i="134" s="1"/>
  <c r="C141" i="134"/>
  <c r="K141" i="134"/>
  <c r="S141" i="134"/>
  <c r="E135" i="133"/>
  <c r="J140" i="133"/>
  <c r="R140" i="133"/>
  <c r="E141" i="133"/>
  <c r="E92" i="133"/>
  <c r="M141" i="133"/>
  <c r="M92" i="133"/>
  <c r="U141" i="133"/>
  <c r="U139" i="133" s="1"/>
  <c r="J135" i="128"/>
  <c r="R135" i="128"/>
  <c r="J141" i="135"/>
  <c r="R141" i="135"/>
  <c r="W57" i="134"/>
  <c r="W52" i="134" s="1"/>
  <c r="P57" i="134"/>
  <c r="H132" i="134"/>
  <c r="P132" i="134"/>
  <c r="C133" i="134"/>
  <c r="K133" i="134"/>
  <c r="S133" i="134"/>
  <c r="F134" i="134"/>
  <c r="N134" i="134"/>
  <c r="V134" i="134"/>
  <c r="I135" i="134"/>
  <c r="Q135" i="134"/>
  <c r="P92" i="134"/>
  <c r="F135" i="133"/>
  <c r="N135" i="133"/>
  <c r="V135" i="133"/>
  <c r="H135" i="132"/>
  <c r="I140" i="132"/>
  <c r="Q140" i="132"/>
  <c r="D141" i="132"/>
  <c r="D139" i="132" s="1"/>
  <c r="D92" i="132"/>
  <c r="L141" i="132"/>
  <c r="L139" i="132" s="1"/>
  <c r="T141" i="132"/>
  <c r="T139" i="132" s="1"/>
  <c r="T92" i="132"/>
  <c r="G117" i="130"/>
  <c r="O117" i="130"/>
  <c r="O69" i="130"/>
  <c r="W117" i="130"/>
  <c r="W69" i="130"/>
  <c r="J118" i="130"/>
  <c r="R118" i="130"/>
  <c r="E119" i="130"/>
  <c r="M119" i="130"/>
  <c r="U119" i="130"/>
  <c r="H120" i="130"/>
  <c r="P120" i="130"/>
  <c r="C121" i="130"/>
  <c r="K121" i="130"/>
  <c r="S121" i="130"/>
  <c r="J135" i="130"/>
  <c r="R135" i="130"/>
  <c r="E141" i="136"/>
  <c r="E139" i="136" s="1"/>
  <c r="U141" i="136"/>
  <c r="U139" i="136" s="1"/>
  <c r="D118" i="135"/>
  <c r="L118" i="135"/>
  <c r="T118" i="135"/>
  <c r="G119" i="135"/>
  <c r="O119" i="135"/>
  <c r="W119" i="135"/>
  <c r="J120" i="135"/>
  <c r="R120" i="135"/>
  <c r="E121" i="135"/>
  <c r="M121" i="135"/>
  <c r="U121" i="135"/>
  <c r="F124" i="135"/>
  <c r="N124" i="135"/>
  <c r="V124" i="135"/>
  <c r="I125" i="135"/>
  <c r="Q125" i="135"/>
  <c r="C141" i="135"/>
  <c r="K141" i="135"/>
  <c r="S141" i="135"/>
  <c r="J117" i="134"/>
  <c r="R117" i="134"/>
  <c r="E118" i="134"/>
  <c r="M118" i="134"/>
  <c r="U118" i="134"/>
  <c r="H119" i="134"/>
  <c r="P119" i="134"/>
  <c r="C120" i="134"/>
  <c r="K120" i="134"/>
  <c r="S120" i="134"/>
  <c r="F121" i="134"/>
  <c r="N121" i="134"/>
  <c r="V121" i="134"/>
  <c r="D123" i="134"/>
  <c r="L123" i="134"/>
  <c r="T123" i="134"/>
  <c r="G124" i="134"/>
  <c r="O124" i="134"/>
  <c r="W124" i="134"/>
  <c r="J125" i="134"/>
  <c r="R125" i="134"/>
  <c r="J135" i="134"/>
  <c r="R135" i="134"/>
  <c r="J140" i="134"/>
  <c r="R140" i="134"/>
  <c r="E141" i="134"/>
  <c r="E139" i="134" s="1"/>
  <c r="M141" i="134"/>
  <c r="U141" i="134"/>
  <c r="N117" i="133"/>
  <c r="I118" i="133"/>
  <c r="D119" i="133"/>
  <c r="T119" i="133"/>
  <c r="O120" i="133"/>
  <c r="O69" i="133"/>
  <c r="J121" i="133"/>
  <c r="I135" i="132"/>
  <c r="Q135" i="132"/>
  <c r="R117" i="131"/>
  <c r="E118" i="131"/>
  <c r="M118" i="131"/>
  <c r="U118" i="131"/>
  <c r="H119" i="131"/>
  <c r="P119" i="131"/>
  <c r="C120" i="131"/>
  <c r="K120" i="131"/>
  <c r="S120" i="131"/>
  <c r="F121" i="131"/>
  <c r="N121" i="131"/>
  <c r="V121" i="131"/>
  <c r="C135" i="130"/>
  <c r="K135" i="130"/>
  <c r="S135" i="130"/>
  <c r="D140" i="130"/>
  <c r="L140" i="130"/>
  <c r="L92" i="130"/>
  <c r="T140" i="130"/>
  <c r="T92" i="130"/>
  <c r="G141" i="130"/>
  <c r="O141" i="130"/>
  <c r="W141" i="130"/>
  <c r="C140" i="136"/>
  <c r="K140" i="136"/>
  <c r="S140" i="136"/>
  <c r="F141" i="136"/>
  <c r="N141" i="136"/>
  <c r="V141" i="136"/>
  <c r="E118" i="135"/>
  <c r="M118" i="135"/>
  <c r="U118" i="135"/>
  <c r="H119" i="135"/>
  <c r="P119" i="135"/>
  <c r="C120" i="135"/>
  <c r="K120" i="135"/>
  <c r="S120" i="135"/>
  <c r="F121" i="135"/>
  <c r="N121" i="135"/>
  <c r="V121" i="135"/>
  <c r="G124" i="135"/>
  <c r="O124" i="135"/>
  <c r="O122" i="135" s="1"/>
  <c r="W124" i="135"/>
  <c r="J125" i="135"/>
  <c r="R125" i="135"/>
  <c r="R122" i="135" s="1"/>
  <c r="C132" i="135"/>
  <c r="K132" i="135"/>
  <c r="S132" i="135"/>
  <c r="F133" i="135"/>
  <c r="N133" i="135"/>
  <c r="V133" i="135"/>
  <c r="I134" i="135"/>
  <c r="Q134" i="135"/>
  <c r="D135" i="135"/>
  <c r="L135" i="135"/>
  <c r="T135" i="135"/>
  <c r="C117" i="134"/>
  <c r="K117" i="134"/>
  <c r="S117" i="134"/>
  <c r="F118" i="134"/>
  <c r="N118" i="134"/>
  <c r="V118" i="134"/>
  <c r="I119" i="134"/>
  <c r="Q119" i="134"/>
  <c r="D120" i="134"/>
  <c r="L120" i="134"/>
  <c r="T120" i="134"/>
  <c r="G121" i="134"/>
  <c r="O121" i="134"/>
  <c r="W121" i="134"/>
  <c r="E123" i="134"/>
  <c r="M123" i="134"/>
  <c r="U123" i="134"/>
  <c r="H124" i="134"/>
  <c r="P124" i="134"/>
  <c r="C125" i="134"/>
  <c r="K125" i="134"/>
  <c r="S125" i="134"/>
  <c r="J132" i="134"/>
  <c r="R132" i="134"/>
  <c r="E133" i="134"/>
  <c r="M133" i="134"/>
  <c r="U133" i="134"/>
  <c r="H134" i="134"/>
  <c r="P134" i="134"/>
  <c r="C135" i="134"/>
  <c r="K135" i="134"/>
  <c r="S135" i="134"/>
  <c r="F141" i="134"/>
  <c r="N141" i="134"/>
  <c r="V141" i="134"/>
  <c r="I132" i="132"/>
  <c r="Q132" i="132"/>
  <c r="D133" i="132"/>
  <c r="D84" i="132"/>
  <c r="L133" i="132"/>
  <c r="T133" i="132"/>
  <c r="T84" i="132"/>
  <c r="G134" i="132"/>
  <c r="O134" i="132"/>
  <c r="W134" i="132"/>
  <c r="J135" i="132"/>
  <c r="J84" i="132"/>
  <c r="R135" i="132"/>
  <c r="C57" i="131"/>
  <c r="C52" i="131" s="1"/>
  <c r="K57" i="131"/>
  <c r="K52" i="131" s="1"/>
  <c r="S57" i="131"/>
  <c r="S52" i="131" s="1"/>
  <c r="D103" i="129"/>
  <c r="D53" i="129"/>
  <c r="L103" i="129"/>
  <c r="L53" i="129"/>
  <c r="D140" i="136"/>
  <c r="D139" i="136" s="1"/>
  <c r="G141" i="136"/>
  <c r="O141" i="136"/>
  <c r="W92" i="136"/>
  <c r="G53" i="135"/>
  <c r="O53" i="135"/>
  <c r="W53" i="135"/>
  <c r="H57" i="135"/>
  <c r="H52" i="135" s="1"/>
  <c r="C117" i="135"/>
  <c r="K117" i="135"/>
  <c r="S117" i="135"/>
  <c r="F118" i="135"/>
  <c r="N118" i="135"/>
  <c r="V118" i="135"/>
  <c r="I119" i="135"/>
  <c r="Q119" i="135"/>
  <c r="D120" i="135"/>
  <c r="L120" i="135"/>
  <c r="T120" i="135"/>
  <c r="G121" i="135"/>
  <c r="O121" i="135"/>
  <c r="W121" i="135"/>
  <c r="E123" i="135"/>
  <c r="M123" i="135"/>
  <c r="U123" i="135"/>
  <c r="H124" i="135"/>
  <c r="P124" i="135"/>
  <c r="C125" i="135"/>
  <c r="K125" i="135"/>
  <c r="S125" i="135"/>
  <c r="D132" i="135"/>
  <c r="L132" i="135"/>
  <c r="T132" i="135"/>
  <c r="G133" i="135"/>
  <c r="O133" i="135"/>
  <c r="W133" i="135"/>
  <c r="J134" i="135"/>
  <c r="R134" i="135"/>
  <c r="E135" i="135"/>
  <c r="M135" i="135"/>
  <c r="U135" i="135"/>
  <c r="F53" i="134"/>
  <c r="N53" i="134"/>
  <c r="V53" i="134"/>
  <c r="F133" i="134"/>
  <c r="N133" i="134"/>
  <c r="V133" i="134"/>
  <c r="I134" i="134"/>
  <c r="Q134" i="134"/>
  <c r="D135" i="134"/>
  <c r="L135" i="134"/>
  <c r="T135" i="134"/>
  <c r="C123" i="131"/>
  <c r="C75" i="131"/>
  <c r="K123" i="131"/>
  <c r="K122" i="131" s="1"/>
  <c r="K75" i="131"/>
  <c r="S123" i="131"/>
  <c r="S75" i="131"/>
  <c r="F124" i="131"/>
  <c r="N124" i="131"/>
  <c r="V124" i="131"/>
  <c r="I125" i="131"/>
  <c r="Q125" i="131"/>
  <c r="G69" i="130"/>
  <c r="D84" i="130"/>
  <c r="G117" i="133"/>
  <c r="O117" i="133"/>
  <c r="W117" i="133"/>
  <c r="R118" i="133"/>
  <c r="E119" i="133"/>
  <c r="M119" i="133"/>
  <c r="H120" i="133"/>
  <c r="P120" i="133"/>
  <c r="C121" i="133"/>
  <c r="S121" i="133"/>
  <c r="G123" i="133"/>
  <c r="O123" i="133"/>
  <c r="W123" i="133"/>
  <c r="J124" i="133"/>
  <c r="R124" i="133"/>
  <c r="E125" i="133"/>
  <c r="M125" i="133"/>
  <c r="U125" i="133"/>
  <c r="F132" i="133"/>
  <c r="N132" i="133"/>
  <c r="V132" i="133"/>
  <c r="I133" i="133"/>
  <c r="Q133" i="133"/>
  <c r="D134" i="133"/>
  <c r="L134" i="133"/>
  <c r="T134" i="133"/>
  <c r="G135" i="133"/>
  <c r="O135" i="133"/>
  <c r="W135" i="133"/>
  <c r="K140" i="133"/>
  <c r="F141" i="133"/>
  <c r="V141" i="133"/>
  <c r="E117" i="132"/>
  <c r="M117" i="132"/>
  <c r="U117" i="132"/>
  <c r="H118" i="132"/>
  <c r="P118" i="132"/>
  <c r="C119" i="132"/>
  <c r="K119" i="132"/>
  <c r="S119" i="132"/>
  <c r="F120" i="132"/>
  <c r="N120" i="132"/>
  <c r="V120" i="132"/>
  <c r="I121" i="132"/>
  <c r="Q121" i="132"/>
  <c r="R123" i="132"/>
  <c r="E124" i="132"/>
  <c r="M124" i="132"/>
  <c r="U124" i="132"/>
  <c r="H125" i="132"/>
  <c r="P125" i="132"/>
  <c r="J132" i="132"/>
  <c r="R132" i="132"/>
  <c r="E133" i="132"/>
  <c r="M133" i="132"/>
  <c r="U133" i="132"/>
  <c r="H134" i="132"/>
  <c r="P134" i="132"/>
  <c r="C135" i="132"/>
  <c r="K135" i="132"/>
  <c r="S135" i="132"/>
  <c r="J140" i="132"/>
  <c r="R140" i="132"/>
  <c r="R139" i="132" s="1"/>
  <c r="E141" i="132"/>
  <c r="E139" i="132" s="1"/>
  <c r="M141" i="132"/>
  <c r="M139" i="132" s="1"/>
  <c r="U141" i="132"/>
  <c r="U139" i="132" s="1"/>
  <c r="D123" i="131"/>
  <c r="L123" i="131"/>
  <c r="T123" i="131"/>
  <c r="G124" i="131"/>
  <c r="O124" i="131"/>
  <c r="W124" i="131"/>
  <c r="J125" i="131"/>
  <c r="R125" i="131"/>
  <c r="C132" i="131"/>
  <c r="K132" i="131"/>
  <c r="S132" i="131"/>
  <c r="F133" i="131"/>
  <c r="N133" i="131"/>
  <c r="V133" i="131"/>
  <c r="I134" i="131"/>
  <c r="Q134" i="131"/>
  <c r="D135" i="131"/>
  <c r="L135" i="131"/>
  <c r="T135" i="131"/>
  <c r="H140" i="131"/>
  <c r="P140" i="131"/>
  <c r="C141" i="131"/>
  <c r="K141" i="131"/>
  <c r="S141" i="131"/>
  <c r="J133" i="130"/>
  <c r="R133" i="130"/>
  <c r="M134" i="130"/>
  <c r="E117" i="129"/>
  <c r="M117" i="129"/>
  <c r="U117" i="129"/>
  <c r="H118" i="129"/>
  <c r="P118" i="129"/>
  <c r="C119" i="129"/>
  <c r="K119" i="129"/>
  <c r="S119" i="129"/>
  <c r="F120" i="129"/>
  <c r="N120" i="129"/>
  <c r="V120" i="129"/>
  <c r="I121" i="129"/>
  <c r="Q121" i="129"/>
  <c r="D124" i="129"/>
  <c r="L124" i="129"/>
  <c r="T124" i="129"/>
  <c r="G125" i="129"/>
  <c r="O125" i="129"/>
  <c r="W125" i="129"/>
  <c r="H132" i="129"/>
  <c r="P132" i="129"/>
  <c r="C133" i="129"/>
  <c r="K133" i="129"/>
  <c r="S133" i="129"/>
  <c r="F134" i="129"/>
  <c r="N134" i="129"/>
  <c r="V134" i="129"/>
  <c r="I135" i="129"/>
  <c r="Q135" i="129"/>
  <c r="G141" i="129"/>
  <c r="O141" i="129"/>
  <c r="W141" i="129"/>
  <c r="G103" i="128"/>
  <c r="G53" i="128"/>
  <c r="W103" i="128"/>
  <c r="W53" i="128"/>
  <c r="I117" i="128"/>
  <c r="Q117" i="128"/>
  <c r="D118" i="128"/>
  <c r="L118" i="128"/>
  <c r="T118" i="128"/>
  <c r="G119" i="128"/>
  <c r="O119" i="128"/>
  <c r="W119" i="128"/>
  <c r="J120" i="128"/>
  <c r="R120" i="128"/>
  <c r="E121" i="128"/>
  <c r="M121" i="128"/>
  <c r="U121" i="128"/>
  <c r="C135" i="128"/>
  <c r="K135" i="128"/>
  <c r="S135" i="128"/>
  <c r="C117" i="127"/>
  <c r="K117" i="127"/>
  <c r="F118" i="127"/>
  <c r="N118" i="127"/>
  <c r="V118" i="127"/>
  <c r="Q119" i="127"/>
  <c r="D120" i="127"/>
  <c r="L120" i="127"/>
  <c r="G121" i="127"/>
  <c r="O121" i="127"/>
  <c r="W121" i="127"/>
  <c r="P123" i="133"/>
  <c r="K124" i="133"/>
  <c r="F125" i="133"/>
  <c r="V125" i="133"/>
  <c r="O132" i="133"/>
  <c r="W132" i="133"/>
  <c r="J133" i="133"/>
  <c r="R133" i="133"/>
  <c r="E134" i="133"/>
  <c r="M134" i="133"/>
  <c r="U134" i="133"/>
  <c r="H135" i="133"/>
  <c r="P135" i="133"/>
  <c r="D140" i="133"/>
  <c r="L140" i="133"/>
  <c r="L139" i="133" s="1"/>
  <c r="T140" i="133"/>
  <c r="O141" i="133"/>
  <c r="W141" i="133"/>
  <c r="F117" i="132"/>
  <c r="N117" i="132"/>
  <c r="V117" i="132"/>
  <c r="I118" i="132"/>
  <c r="Q118" i="132"/>
  <c r="D119" i="132"/>
  <c r="L119" i="132"/>
  <c r="T119" i="132"/>
  <c r="G120" i="132"/>
  <c r="O120" i="132"/>
  <c r="W120" i="132"/>
  <c r="J121" i="132"/>
  <c r="R121" i="132"/>
  <c r="F124" i="132"/>
  <c r="N124" i="132"/>
  <c r="V124" i="132"/>
  <c r="I125" i="132"/>
  <c r="Q125" i="132"/>
  <c r="F133" i="132"/>
  <c r="N133" i="132"/>
  <c r="V133" i="132"/>
  <c r="I134" i="132"/>
  <c r="Q134" i="132"/>
  <c r="D135" i="132"/>
  <c r="L135" i="132"/>
  <c r="T135" i="132"/>
  <c r="F141" i="132"/>
  <c r="N141" i="132"/>
  <c r="V141" i="132"/>
  <c r="G118" i="131"/>
  <c r="O118" i="131"/>
  <c r="W118" i="131"/>
  <c r="J119" i="131"/>
  <c r="R119" i="131"/>
  <c r="E120" i="131"/>
  <c r="M120" i="131"/>
  <c r="U120" i="131"/>
  <c r="H121" i="131"/>
  <c r="P121" i="131"/>
  <c r="S125" i="131"/>
  <c r="D132" i="131"/>
  <c r="L85" i="140"/>
  <c r="T85" i="140"/>
  <c r="G133" i="131"/>
  <c r="O133" i="131"/>
  <c r="W86" i="140"/>
  <c r="J87" i="140"/>
  <c r="R134" i="131"/>
  <c r="E135" i="131"/>
  <c r="M88" i="140"/>
  <c r="U88" i="140"/>
  <c r="G119" i="130"/>
  <c r="O119" i="130"/>
  <c r="W119" i="130"/>
  <c r="J120" i="130"/>
  <c r="R120" i="130"/>
  <c r="E121" i="130"/>
  <c r="M121" i="130"/>
  <c r="U121" i="130"/>
  <c r="S123" i="130"/>
  <c r="F124" i="130"/>
  <c r="N124" i="130"/>
  <c r="V124" i="130"/>
  <c r="I125" i="130"/>
  <c r="Q125" i="130"/>
  <c r="H132" i="130"/>
  <c r="P132" i="130"/>
  <c r="C133" i="130"/>
  <c r="K133" i="130"/>
  <c r="S133" i="130"/>
  <c r="F134" i="130"/>
  <c r="N134" i="130"/>
  <c r="V134" i="130"/>
  <c r="I135" i="130"/>
  <c r="Q135" i="130"/>
  <c r="F140" i="130"/>
  <c r="N140" i="130"/>
  <c r="V140" i="130"/>
  <c r="I141" i="130"/>
  <c r="Q141" i="130"/>
  <c r="I118" i="129"/>
  <c r="Q118" i="129"/>
  <c r="D119" i="129"/>
  <c r="L119" i="129"/>
  <c r="T119" i="129"/>
  <c r="G120" i="129"/>
  <c r="O120" i="129"/>
  <c r="W120" i="129"/>
  <c r="J121" i="129"/>
  <c r="R121" i="129"/>
  <c r="H84" i="129"/>
  <c r="J135" i="129"/>
  <c r="R135" i="129"/>
  <c r="L140" i="128"/>
  <c r="L92" i="128"/>
  <c r="T140" i="128"/>
  <c r="T139" i="128" s="1"/>
  <c r="T92" i="128"/>
  <c r="G141" i="128"/>
  <c r="W141" i="128"/>
  <c r="T69" i="127"/>
  <c r="D53" i="133"/>
  <c r="D52" i="133" s="1"/>
  <c r="L53" i="133"/>
  <c r="T53" i="133"/>
  <c r="T52" i="133" s="1"/>
  <c r="E57" i="133"/>
  <c r="M57" i="133"/>
  <c r="U57" i="133"/>
  <c r="H57" i="133"/>
  <c r="H52" i="133" s="1"/>
  <c r="P57" i="133"/>
  <c r="I117" i="133"/>
  <c r="Q117" i="133"/>
  <c r="D118" i="133"/>
  <c r="L118" i="133"/>
  <c r="T118" i="133"/>
  <c r="G119" i="133"/>
  <c r="O119" i="133"/>
  <c r="W119" i="133"/>
  <c r="J120" i="133"/>
  <c r="R120" i="133"/>
  <c r="E121" i="133"/>
  <c r="M121" i="133"/>
  <c r="U121" i="133"/>
  <c r="I123" i="133"/>
  <c r="Q123" i="133"/>
  <c r="D124" i="133"/>
  <c r="T124" i="133"/>
  <c r="G125" i="133"/>
  <c r="O125" i="133"/>
  <c r="P84" i="133"/>
  <c r="F134" i="133"/>
  <c r="N134" i="133"/>
  <c r="V134" i="133"/>
  <c r="Q84" i="133"/>
  <c r="O124" i="132"/>
  <c r="J125" i="132"/>
  <c r="R125" i="132"/>
  <c r="J53" i="131"/>
  <c r="R53" i="131"/>
  <c r="E117" i="131"/>
  <c r="M117" i="131"/>
  <c r="U117" i="131"/>
  <c r="H118" i="131"/>
  <c r="P118" i="131"/>
  <c r="C119" i="131"/>
  <c r="K119" i="131"/>
  <c r="S119" i="131"/>
  <c r="F120" i="131"/>
  <c r="N120" i="131"/>
  <c r="V120" i="131"/>
  <c r="I121" i="131"/>
  <c r="Q121" i="131"/>
  <c r="D125" i="131"/>
  <c r="L125" i="131"/>
  <c r="T125" i="131"/>
  <c r="E132" i="131"/>
  <c r="M132" i="131"/>
  <c r="U132" i="131"/>
  <c r="H133" i="131"/>
  <c r="P133" i="131"/>
  <c r="C134" i="131"/>
  <c r="K134" i="131"/>
  <c r="S134" i="131"/>
  <c r="F135" i="131"/>
  <c r="N135" i="131"/>
  <c r="V135" i="131"/>
  <c r="J92" i="131"/>
  <c r="R92" i="131"/>
  <c r="E141" i="131"/>
  <c r="E139" i="131" s="1"/>
  <c r="U141" i="131"/>
  <c r="U139" i="131" s="1"/>
  <c r="E118" i="130"/>
  <c r="M118" i="130"/>
  <c r="U118" i="130"/>
  <c r="H119" i="130"/>
  <c r="P119" i="130"/>
  <c r="C120" i="130"/>
  <c r="K120" i="130"/>
  <c r="S120" i="130"/>
  <c r="F121" i="130"/>
  <c r="N121" i="130"/>
  <c r="V121" i="130"/>
  <c r="G124" i="130"/>
  <c r="O124" i="130"/>
  <c r="W124" i="130"/>
  <c r="J125" i="130"/>
  <c r="J122" i="130" s="1"/>
  <c r="R125" i="130"/>
  <c r="R122" i="130" s="1"/>
  <c r="J141" i="130"/>
  <c r="J139" i="130" s="1"/>
  <c r="R141" i="130"/>
  <c r="R139" i="130" s="1"/>
  <c r="J118" i="129"/>
  <c r="R118" i="129"/>
  <c r="E119" i="129"/>
  <c r="M119" i="129"/>
  <c r="U119" i="129"/>
  <c r="H120" i="129"/>
  <c r="P120" i="129"/>
  <c r="K121" i="129"/>
  <c r="P84" i="129"/>
  <c r="J132" i="129"/>
  <c r="R132" i="129"/>
  <c r="E133" i="129"/>
  <c r="M133" i="129"/>
  <c r="U133" i="129"/>
  <c r="H134" i="129"/>
  <c r="P134" i="129"/>
  <c r="C135" i="129"/>
  <c r="K135" i="129"/>
  <c r="S135" i="129"/>
  <c r="I118" i="126"/>
  <c r="Q118" i="126"/>
  <c r="D119" i="126"/>
  <c r="L119" i="126"/>
  <c r="T119" i="126"/>
  <c r="G120" i="126"/>
  <c r="O120" i="126"/>
  <c r="W120" i="126"/>
  <c r="J121" i="126"/>
  <c r="R121" i="126"/>
  <c r="R69" i="126"/>
  <c r="E125" i="126"/>
  <c r="M125" i="126"/>
  <c r="U125" i="126"/>
  <c r="P53" i="133"/>
  <c r="E118" i="133"/>
  <c r="M118" i="133"/>
  <c r="U118" i="133"/>
  <c r="H119" i="133"/>
  <c r="P119" i="133"/>
  <c r="C120" i="133"/>
  <c r="K120" i="133"/>
  <c r="S120" i="133"/>
  <c r="F121" i="133"/>
  <c r="N121" i="133"/>
  <c r="V121" i="133"/>
  <c r="Q132" i="133"/>
  <c r="L133" i="133"/>
  <c r="G134" i="133"/>
  <c r="W134" i="133"/>
  <c r="R135" i="133"/>
  <c r="F140" i="133"/>
  <c r="N140" i="133"/>
  <c r="V140" i="133"/>
  <c r="I141" i="133"/>
  <c r="Q141" i="133"/>
  <c r="Q139" i="133" s="1"/>
  <c r="C57" i="132"/>
  <c r="S57" i="132"/>
  <c r="F57" i="132"/>
  <c r="N57" i="132"/>
  <c r="H117" i="132"/>
  <c r="C118" i="132"/>
  <c r="N119" i="132"/>
  <c r="I120" i="132"/>
  <c r="D121" i="132"/>
  <c r="T121" i="132"/>
  <c r="E57" i="131"/>
  <c r="F69" i="131"/>
  <c r="N69" i="131"/>
  <c r="V69" i="131"/>
  <c r="J124" i="131"/>
  <c r="R124" i="131"/>
  <c r="E125" i="131"/>
  <c r="U125" i="131"/>
  <c r="F132" i="131"/>
  <c r="N85" i="140"/>
  <c r="V132" i="131"/>
  <c r="I133" i="131"/>
  <c r="Q133" i="131"/>
  <c r="D87" i="140"/>
  <c r="L134" i="131"/>
  <c r="T134" i="131"/>
  <c r="G135" i="131"/>
  <c r="O135" i="131"/>
  <c r="W88" i="140"/>
  <c r="C140" i="131"/>
  <c r="K140" i="131"/>
  <c r="S140" i="131"/>
  <c r="F141" i="131"/>
  <c r="N141" i="131"/>
  <c r="V141" i="131"/>
  <c r="U135" i="131"/>
  <c r="P57" i="130"/>
  <c r="C57" i="130"/>
  <c r="C52" i="130" s="1"/>
  <c r="C117" i="130"/>
  <c r="K117" i="130"/>
  <c r="S117" i="130"/>
  <c r="F118" i="130"/>
  <c r="N118" i="130"/>
  <c r="V118" i="130"/>
  <c r="I119" i="130"/>
  <c r="Q119" i="130"/>
  <c r="D120" i="130"/>
  <c r="L120" i="130"/>
  <c r="T120" i="130"/>
  <c r="G121" i="130"/>
  <c r="O121" i="130"/>
  <c r="W121" i="130"/>
  <c r="E123" i="130"/>
  <c r="M123" i="130"/>
  <c r="U123" i="130"/>
  <c r="U122" i="130" s="1"/>
  <c r="H124" i="130"/>
  <c r="P124" i="130"/>
  <c r="C125" i="130"/>
  <c r="K125" i="130"/>
  <c r="S125" i="130"/>
  <c r="H140" i="130"/>
  <c r="H139" i="130" s="1"/>
  <c r="P140" i="130"/>
  <c r="C141" i="130"/>
  <c r="K141" i="130"/>
  <c r="S141" i="130"/>
  <c r="J53" i="129"/>
  <c r="R53" i="129"/>
  <c r="W57" i="129"/>
  <c r="W52" i="129" s="1"/>
  <c r="D75" i="129"/>
  <c r="L75" i="129"/>
  <c r="T75" i="129"/>
  <c r="G124" i="129"/>
  <c r="O124" i="129"/>
  <c r="W124" i="129"/>
  <c r="J125" i="129"/>
  <c r="R125" i="129"/>
  <c r="F133" i="129"/>
  <c r="N133" i="129"/>
  <c r="V133" i="129"/>
  <c r="I134" i="129"/>
  <c r="Q134" i="129"/>
  <c r="D135" i="129"/>
  <c r="L135" i="129"/>
  <c r="T135" i="129"/>
  <c r="F135" i="128"/>
  <c r="N135" i="128"/>
  <c r="F53" i="133"/>
  <c r="G57" i="133"/>
  <c r="G52" i="133" s="1"/>
  <c r="R57" i="133"/>
  <c r="S57" i="133"/>
  <c r="S52" i="133" s="1"/>
  <c r="V69" i="133"/>
  <c r="I119" i="133"/>
  <c r="Q119" i="133"/>
  <c r="L69" i="133"/>
  <c r="G121" i="133"/>
  <c r="O121" i="133"/>
  <c r="W121" i="133"/>
  <c r="C123" i="133"/>
  <c r="K123" i="133"/>
  <c r="S123" i="133"/>
  <c r="F124" i="133"/>
  <c r="N124" i="133"/>
  <c r="V124" i="133"/>
  <c r="I125" i="133"/>
  <c r="Q125" i="133"/>
  <c r="J132" i="133"/>
  <c r="R132" i="133"/>
  <c r="E133" i="133"/>
  <c r="M133" i="133"/>
  <c r="U133" i="133"/>
  <c r="H134" i="133"/>
  <c r="P134" i="133"/>
  <c r="C135" i="133"/>
  <c r="K135" i="133"/>
  <c r="S135" i="133"/>
  <c r="G140" i="133"/>
  <c r="G139" i="133" s="1"/>
  <c r="O140" i="133"/>
  <c r="W140" i="133"/>
  <c r="J141" i="133"/>
  <c r="R141" i="133"/>
  <c r="I117" i="132"/>
  <c r="Q117" i="132"/>
  <c r="D118" i="132"/>
  <c r="L118" i="132"/>
  <c r="T118" i="132"/>
  <c r="G119" i="132"/>
  <c r="O119" i="132"/>
  <c r="W119" i="132"/>
  <c r="J120" i="132"/>
  <c r="R120" i="132"/>
  <c r="E121" i="132"/>
  <c r="M121" i="132"/>
  <c r="U121" i="132"/>
  <c r="F123" i="132"/>
  <c r="N123" i="132"/>
  <c r="V123" i="132"/>
  <c r="I124" i="132"/>
  <c r="Q124" i="132"/>
  <c r="D125" i="132"/>
  <c r="L125" i="132"/>
  <c r="T125" i="132"/>
  <c r="I133" i="132"/>
  <c r="Q133" i="132"/>
  <c r="D134" i="132"/>
  <c r="L134" i="132"/>
  <c r="T134" i="132"/>
  <c r="G135" i="132"/>
  <c r="O135" i="132"/>
  <c r="W135" i="132"/>
  <c r="I141" i="132"/>
  <c r="Q141" i="132"/>
  <c r="D53" i="131"/>
  <c r="L53" i="131"/>
  <c r="T53" i="131"/>
  <c r="H75" i="131"/>
  <c r="P75" i="131"/>
  <c r="N125" i="131"/>
  <c r="V125" i="131"/>
  <c r="G132" i="131"/>
  <c r="O132" i="131"/>
  <c r="W132" i="131"/>
  <c r="J133" i="131"/>
  <c r="R133" i="131"/>
  <c r="E134" i="131"/>
  <c r="M134" i="131"/>
  <c r="U134" i="131"/>
  <c r="H135" i="131"/>
  <c r="P135" i="131"/>
  <c r="T140" i="131"/>
  <c r="L53" i="130"/>
  <c r="O57" i="130"/>
  <c r="E75" i="130"/>
  <c r="F133" i="130"/>
  <c r="N133" i="130"/>
  <c r="V133" i="130"/>
  <c r="I134" i="130"/>
  <c r="Q134" i="130"/>
  <c r="D135" i="130"/>
  <c r="L135" i="130"/>
  <c r="T135" i="130"/>
  <c r="K69" i="129"/>
  <c r="I69" i="129"/>
  <c r="Q69" i="129"/>
  <c r="E123" i="129"/>
  <c r="M123" i="129"/>
  <c r="U123" i="129"/>
  <c r="H124" i="129"/>
  <c r="P124" i="129"/>
  <c r="C125" i="129"/>
  <c r="K125" i="129"/>
  <c r="S125" i="129"/>
  <c r="G133" i="129"/>
  <c r="O133" i="129"/>
  <c r="W133" i="129"/>
  <c r="J134" i="129"/>
  <c r="R134" i="129"/>
  <c r="E135" i="129"/>
  <c r="M135" i="129"/>
  <c r="U135" i="129"/>
  <c r="P132" i="127"/>
  <c r="P84" i="127"/>
  <c r="K133" i="127"/>
  <c r="S133" i="127"/>
  <c r="N134" i="127"/>
  <c r="V134" i="127"/>
  <c r="I135" i="127"/>
  <c r="Q135" i="127"/>
  <c r="L117" i="133"/>
  <c r="G118" i="133"/>
  <c r="W118" i="133"/>
  <c r="R119" i="133"/>
  <c r="M120" i="133"/>
  <c r="H121" i="133"/>
  <c r="G124" i="133"/>
  <c r="O124" i="133"/>
  <c r="W124" i="133"/>
  <c r="J125" i="133"/>
  <c r="R125" i="133"/>
  <c r="C132" i="133"/>
  <c r="S132" i="133"/>
  <c r="N133" i="133"/>
  <c r="I134" i="133"/>
  <c r="D135" i="133"/>
  <c r="T135" i="133"/>
  <c r="S92" i="133"/>
  <c r="R69" i="132"/>
  <c r="M118" i="132"/>
  <c r="P119" i="132"/>
  <c r="C120" i="132"/>
  <c r="S120" i="132"/>
  <c r="F121" i="132"/>
  <c r="N121" i="132"/>
  <c r="G123" i="132"/>
  <c r="O123" i="132"/>
  <c r="W123" i="132"/>
  <c r="J124" i="132"/>
  <c r="R124" i="132"/>
  <c r="E125" i="132"/>
  <c r="M125" i="132"/>
  <c r="U125" i="132"/>
  <c r="G84" i="132"/>
  <c r="O84" i="132"/>
  <c r="W84" i="132"/>
  <c r="J133" i="132"/>
  <c r="R133" i="132"/>
  <c r="E134" i="132"/>
  <c r="M134" i="132"/>
  <c r="U134" i="132"/>
  <c r="P135" i="132"/>
  <c r="J92" i="132"/>
  <c r="R92" i="132"/>
  <c r="H117" i="131"/>
  <c r="P117" i="131"/>
  <c r="C118" i="131"/>
  <c r="K118" i="131"/>
  <c r="S118" i="131"/>
  <c r="F119" i="131"/>
  <c r="N119" i="131"/>
  <c r="V119" i="131"/>
  <c r="I120" i="131"/>
  <c r="Q120" i="131"/>
  <c r="D121" i="131"/>
  <c r="L121" i="131"/>
  <c r="T121" i="131"/>
  <c r="H132" i="131"/>
  <c r="P132" i="131"/>
  <c r="C86" i="140"/>
  <c r="K133" i="131"/>
  <c r="S133" i="131"/>
  <c r="F134" i="131"/>
  <c r="N134" i="131"/>
  <c r="V134" i="131"/>
  <c r="I135" i="131"/>
  <c r="Q135" i="131"/>
  <c r="M140" i="131"/>
  <c r="H141" i="131"/>
  <c r="P141" i="131"/>
  <c r="O53" i="130"/>
  <c r="G75" i="130"/>
  <c r="O75" i="130"/>
  <c r="W75" i="130"/>
  <c r="D132" i="130"/>
  <c r="L132" i="130"/>
  <c r="T132" i="130"/>
  <c r="G133" i="130"/>
  <c r="O133" i="130"/>
  <c r="W133" i="130"/>
  <c r="J134" i="130"/>
  <c r="R134" i="130"/>
  <c r="E135" i="130"/>
  <c r="M135" i="130"/>
  <c r="U135" i="130"/>
  <c r="E118" i="129"/>
  <c r="M118" i="129"/>
  <c r="U118" i="129"/>
  <c r="H119" i="129"/>
  <c r="P119" i="129"/>
  <c r="C120" i="129"/>
  <c r="K120" i="129"/>
  <c r="S120" i="129"/>
  <c r="F121" i="129"/>
  <c r="N121" i="129"/>
  <c r="V121" i="129"/>
  <c r="F135" i="129"/>
  <c r="N135" i="129"/>
  <c r="V135" i="129"/>
  <c r="E123" i="127"/>
  <c r="P124" i="127"/>
  <c r="E117" i="133"/>
  <c r="M117" i="133"/>
  <c r="U117" i="133"/>
  <c r="H118" i="133"/>
  <c r="P118" i="133"/>
  <c r="C119" i="133"/>
  <c r="K119" i="133"/>
  <c r="S119" i="133"/>
  <c r="F120" i="133"/>
  <c r="N120" i="133"/>
  <c r="V120" i="133"/>
  <c r="I121" i="133"/>
  <c r="Q121" i="133"/>
  <c r="C125" i="133"/>
  <c r="K125" i="133"/>
  <c r="S125" i="133"/>
  <c r="L132" i="133"/>
  <c r="T132" i="133"/>
  <c r="G133" i="133"/>
  <c r="W133" i="133"/>
  <c r="J134" i="133"/>
  <c r="R134" i="133"/>
  <c r="M135" i="133"/>
  <c r="U135" i="133"/>
  <c r="I140" i="133"/>
  <c r="D141" i="133"/>
  <c r="T141" i="133"/>
  <c r="H123" i="132"/>
  <c r="P123" i="132"/>
  <c r="C124" i="132"/>
  <c r="K124" i="132"/>
  <c r="S124" i="132"/>
  <c r="F125" i="132"/>
  <c r="N125" i="132"/>
  <c r="V125" i="132"/>
  <c r="O69" i="131"/>
  <c r="I117" i="131"/>
  <c r="Q117" i="131"/>
  <c r="D118" i="131"/>
  <c r="L118" i="131"/>
  <c r="T118" i="131"/>
  <c r="G119" i="131"/>
  <c r="O119" i="131"/>
  <c r="W119" i="131"/>
  <c r="J120" i="131"/>
  <c r="R120" i="131"/>
  <c r="E121" i="131"/>
  <c r="M121" i="131"/>
  <c r="U121" i="131"/>
  <c r="J123" i="131"/>
  <c r="R123" i="131"/>
  <c r="E124" i="131"/>
  <c r="M124" i="131"/>
  <c r="U124" i="131"/>
  <c r="H125" i="131"/>
  <c r="P125" i="131"/>
  <c r="P122" i="131" s="1"/>
  <c r="I85" i="140"/>
  <c r="D86" i="140"/>
  <c r="L86" i="140"/>
  <c r="T86" i="140"/>
  <c r="G134" i="131"/>
  <c r="O134" i="131"/>
  <c r="W134" i="131"/>
  <c r="J135" i="131"/>
  <c r="R135" i="131"/>
  <c r="F140" i="131"/>
  <c r="N140" i="131"/>
  <c r="V140" i="131"/>
  <c r="Q141" i="131"/>
  <c r="F117" i="130"/>
  <c r="N117" i="130"/>
  <c r="V117" i="130"/>
  <c r="I118" i="130"/>
  <c r="Q118" i="130"/>
  <c r="D119" i="130"/>
  <c r="L119" i="130"/>
  <c r="T119" i="130"/>
  <c r="G120" i="130"/>
  <c r="O120" i="130"/>
  <c r="W120" i="130"/>
  <c r="J121" i="130"/>
  <c r="R121" i="130"/>
  <c r="H123" i="130"/>
  <c r="P123" i="130"/>
  <c r="C124" i="130"/>
  <c r="K124" i="130"/>
  <c r="S124" i="130"/>
  <c r="F125" i="130"/>
  <c r="N125" i="130"/>
  <c r="V125" i="130"/>
  <c r="F141" i="130"/>
  <c r="N141" i="130"/>
  <c r="V141" i="130"/>
  <c r="E53" i="129"/>
  <c r="M53" i="129"/>
  <c r="U53" i="129"/>
  <c r="C117" i="129"/>
  <c r="K117" i="129"/>
  <c r="S117" i="129"/>
  <c r="F118" i="129"/>
  <c r="N118" i="129"/>
  <c r="V118" i="129"/>
  <c r="I119" i="129"/>
  <c r="Q119" i="129"/>
  <c r="D120" i="129"/>
  <c r="L120" i="129"/>
  <c r="T120" i="129"/>
  <c r="G121" i="129"/>
  <c r="O121" i="129"/>
  <c r="W121" i="129"/>
  <c r="G123" i="129"/>
  <c r="O123" i="129"/>
  <c r="W123" i="129"/>
  <c r="J124" i="129"/>
  <c r="R124" i="129"/>
  <c r="E125" i="129"/>
  <c r="M125" i="129"/>
  <c r="U125" i="129"/>
  <c r="O135" i="129"/>
  <c r="W135" i="129"/>
  <c r="O53" i="128"/>
  <c r="D123" i="128"/>
  <c r="L123" i="128"/>
  <c r="T123" i="128"/>
  <c r="G124" i="128"/>
  <c r="O124" i="128"/>
  <c r="W124" i="128"/>
  <c r="J125" i="128"/>
  <c r="J75" i="128"/>
  <c r="R125" i="128"/>
  <c r="R75" i="128"/>
  <c r="S57" i="127"/>
  <c r="J117" i="128"/>
  <c r="R117" i="128"/>
  <c r="E118" i="128"/>
  <c r="M118" i="128"/>
  <c r="U118" i="128"/>
  <c r="H119" i="128"/>
  <c r="P119" i="128"/>
  <c r="C120" i="128"/>
  <c r="K120" i="128"/>
  <c r="S120" i="128"/>
  <c r="F121" i="128"/>
  <c r="N121" i="128"/>
  <c r="V121" i="128"/>
  <c r="H124" i="128"/>
  <c r="P124" i="128"/>
  <c r="C125" i="128"/>
  <c r="K125" i="128"/>
  <c r="S125" i="128"/>
  <c r="F132" i="128"/>
  <c r="N132" i="128"/>
  <c r="V132" i="128"/>
  <c r="I133" i="128"/>
  <c r="Q133" i="128"/>
  <c r="D134" i="128"/>
  <c r="L134" i="128"/>
  <c r="T134" i="128"/>
  <c r="G135" i="128"/>
  <c r="O135" i="128"/>
  <c r="W135" i="128"/>
  <c r="P53" i="127"/>
  <c r="O57" i="127"/>
  <c r="O52" i="127" s="1"/>
  <c r="O99" i="127" s="1"/>
  <c r="P57" i="127"/>
  <c r="J135" i="127"/>
  <c r="R135" i="127"/>
  <c r="M135" i="126"/>
  <c r="U135" i="126"/>
  <c r="F118" i="128"/>
  <c r="N118" i="128"/>
  <c r="V118" i="128"/>
  <c r="I119" i="128"/>
  <c r="Q119" i="128"/>
  <c r="D120" i="128"/>
  <c r="L120" i="128"/>
  <c r="T120" i="128"/>
  <c r="G132" i="128"/>
  <c r="O132" i="128"/>
  <c r="W132" i="128"/>
  <c r="J133" i="128"/>
  <c r="R133" i="128"/>
  <c r="E134" i="128"/>
  <c r="M134" i="128"/>
  <c r="U134" i="128"/>
  <c r="H135" i="128"/>
  <c r="P135" i="128"/>
  <c r="F140" i="128"/>
  <c r="V140" i="128"/>
  <c r="I92" i="128"/>
  <c r="Q92" i="128"/>
  <c r="J124" i="127"/>
  <c r="R124" i="127"/>
  <c r="E75" i="127"/>
  <c r="M75" i="127"/>
  <c r="U125" i="127"/>
  <c r="E133" i="127"/>
  <c r="U133" i="127"/>
  <c r="H134" i="127"/>
  <c r="C135" i="127"/>
  <c r="K135" i="127"/>
  <c r="S135" i="127"/>
  <c r="F135" i="126"/>
  <c r="N135" i="126"/>
  <c r="V135" i="126"/>
  <c r="J141" i="129"/>
  <c r="R141" i="129"/>
  <c r="G75" i="128"/>
  <c r="O75" i="128"/>
  <c r="W75" i="128"/>
  <c r="C133" i="128"/>
  <c r="K133" i="128"/>
  <c r="S133" i="128"/>
  <c r="F134" i="128"/>
  <c r="N134" i="128"/>
  <c r="V134" i="128"/>
  <c r="I135" i="128"/>
  <c r="Q135" i="128"/>
  <c r="G140" i="128"/>
  <c r="O140" i="128"/>
  <c r="O139" i="128" s="1"/>
  <c r="W140" i="128"/>
  <c r="J141" i="128"/>
  <c r="R141" i="128"/>
  <c r="J53" i="127"/>
  <c r="D57" i="127"/>
  <c r="D106" i="127"/>
  <c r="F117" i="127"/>
  <c r="N117" i="127"/>
  <c r="V117" i="127"/>
  <c r="I118" i="127"/>
  <c r="Q118" i="127"/>
  <c r="D119" i="127"/>
  <c r="L119" i="127"/>
  <c r="T119" i="127"/>
  <c r="G120" i="127"/>
  <c r="O120" i="127"/>
  <c r="W120" i="127"/>
  <c r="J121" i="127"/>
  <c r="R121" i="127"/>
  <c r="C124" i="127"/>
  <c r="K124" i="127"/>
  <c r="S124" i="127"/>
  <c r="C132" i="127"/>
  <c r="K132" i="127"/>
  <c r="S132" i="127"/>
  <c r="F133" i="127"/>
  <c r="N133" i="127"/>
  <c r="V133" i="127"/>
  <c r="I134" i="127"/>
  <c r="Q134" i="127"/>
  <c r="D135" i="127"/>
  <c r="L135" i="127"/>
  <c r="T135" i="127"/>
  <c r="C141" i="127"/>
  <c r="S106" i="127"/>
  <c r="C132" i="125"/>
  <c r="K132" i="125"/>
  <c r="S132" i="125"/>
  <c r="F133" i="125"/>
  <c r="N133" i="125"/>
  <c r="V133" i="125"/>
  <c r="I134" i="125"/>
  <c r="Q134" i="125"/>
  <c r="Q84" i="125"/>
  <c r="D135" i="125"/>
  <c r="L135" i="125"/>
  <c r="T135" i="125"/>
  <c r="H140" i="129"/>
  <c r="H139" i="129" s="1"/>
  <c r="P140" i="129"/>
  <c r="P139" i="129" s="1"/>
  <c r="C141" i="129"/>
  <c r="K141" i="129"/>
  <c r="S141" i="129"/>
  <c r="E69" i="128"/>
  <c r="M69" i="128"/>
  <c r="U69" i="128"/>
  <c r="C124" i="128"/>
  <c r="K124" i="128"/>
  <c r="S124" i="128"/>
  <c r="F125" i="128"/>
  <c r="N125" i="128"/>
  <c r="V125" i="128"/>
  <c r="J57" i="127"/>
  <c r="G117" i="127"/>
  <c r="O117" i="127"/>
  <c r="W117" i="127"/>
  <c r="J118" i="127"/>
  <c r="R118" i="127"/>
  <c r="E119" i="127"/>
  <c r="M119" i="127"/>
  <c r="U119" i="127"/>
  <c r="H120" i="127"/>
  <c r="P120" i="127"/>
  <c r="C121" i="127"/>
  <c r="K121" i="127"/>
  <c r="S121" i="127"/>
  <c r="R75" i="127"/>
  <c r="I123" i="127"/>
  <c r="Q123" i="127"/>
  <c r="D124" i="127"/>
  <c r="L124" i="127"/>
  <c r="T124" i="127"/>
  <c r="G125" i="127"/>
  <c r="O125" i="127"/>
  <c r="W125" i="127"/>
  <c r="D132" i="127"/>
  <c r="L132" i="127"/>
  <c r="T132" i="127"/>
  <c r="G133" i="127"/>
  <c r="O133" i="127"/>
  <c r="W133" i="127"/>
  <c r="J134" i="127"/>
  <c r="R134" i="127"/>
  <c r="E135" i="127"/>
  <c r="M135" i="127"/>
  <c r="U135" i="127"/>
  <c r="J69" i="126"/>
  <c r="I118" i="128"/>
  <c r="Q118" i="128"/>
  <c r="D119" i="128"/>
  <c r="L119" i="128"/>
  <c r="T119" i="128"/>
  <c r="G120" i="128"/>
  <c r="O120" i="128"/>
  <c r="W120" i="128"/>
  <c r="J121" i="128"/>
  <c r="R121" i="128"/>
  <c r="I123" i="128"/>
  <c r="Q123" i="128"/>
  <c r="D124" i="128"/>
  <c r="L124" i="128"/>
  <c r="T124" i="128"/>
  <c r="G125" i="128"/>
  <c r="O125" i="128"/>
  <c r="W125" i="128"/>
  <c r="Q140" i="128"/>
  <c r="L141" i="128"/>
  <c r="T75" i="127"/>
  <c r="F135" i="127"/>
  <c r="N135" i="127"/>
  <c r="V135" i="127"/>
  <c r="V135" i="125"/>
  <c r="J140" i="121"/>
  <c r="J139" i="121" s="1"/>
  <c r="R140" i="121"/>
  <c r="R139" i="121" s="1"/>
  <c r="E141" i="121"/>
  <c r="M141" i="121"/>
  <c r="U141" i="121"/>
  <c r="J140" i="129"/>
  <c r="R140" i="129"/>
  <c r="E141" i="129"/>
  <c r="E139" i="129" s="1"/>
  <c r="M141" i="129"/>
  <c r="M139" i="129" s="1"/>
  <c r="U141" i="129"/>
  <c r="U139" i="129" s="1"/>
  <c r="G117" i="128"/>
  <c r="O117" i="128"/>
  <c r="W117" i="128"/>
  <c r="J118" i="128"/>
  <c r="R118" i="128"/>
  <c r="E119" i="128"/>
  <c r="M119" i="128"/>
  <c r="U119" i="128"/>
  <c r="H120" i="128"/>
  <c r="P120" i="128"/>
  <c r="C121" i="128"/>
  <c r="K121" i="128"/>
  <c r="S121" i="128"/>
  <c r="F133" i="128"/>
  <c r="N133" i="128"/>
  <c r="V133" i="128"/>
  <c r="I134" i="128"/>
  <c r="Q134" i="128"/>
  <c r="D135" i="128"/>
  <c r="L135" i="128"/>
  <c r="T135" i="128"/>
  <c r="M141" i="128"/>
  <c r="M139" i="128" s="1"/>
  <c r="U141" i="128"/>
  <c r="U139" i="128" s="1"/>
  <c r="E53" i="127"/>
  <c r="M53" i="127"/>
  <c r="U53" i="127"/>
  <c r="C53" i="127"/>
  <c r="D118" i="127"/>
  <c r="T118" i="127"/>
  <c r="O119" i="127"/>
  <c r="J120" i="127"/>
  <c r="E121" i="127"/>
  <c r="U121" i="127"/>
  <c r="S123" i="127"/>
  <c r="N124" i="127"/>
  <c r="V124" i="127"/>
  <c r="I125" i="127"/>
  <c r="Q125" i="127"/>
  <c r="V84" i="127"/>
  <c r="Q133" i="127"/>
  <c r="T134" i="127"/>
  <c r="G135" i="127"/>
  <c r="W84" i="127"/>
  <c r="J135" i="126"/>
  <c r="R135" i="126"/>
  <c r="C117" i="125"/>
  <c r="N118" i="125"/>
  <c r="N69" i="125"/>
  <c r="V118" i="125"/>
  <c r="V69" i="125"/>
  <c r="I119" i="125"/>
  <c r="D120" i="125"/>
  <c r="L120" i="125"/>
  <c r="T120" i="125"/>
  <c r="O121" i="125"/>
  <c r="W121" i="125"/>
  <c r="F141" i="129"/>
  <c r="F139" i="129" s="1"/>
  <c r="N141" i="129"/>
  <c r="V141" i="129"/>
  <c r="V139" i="129" s="1"/>
  <c r="C123" i="128"/>
  <c r="K123" i="128"/>
  <c r="S123" i="128"/>
  <c r="F124" i="128"/>
  <c r="N124" i="128"/>
  <c r="V124" i="128"/>
  <c r="I125" i="128"/>
  <c r="Q125" i="128"/>
  <c r="D132" i="128"/>
  <c r="L132" i="128"/>
  <c r="T132" i="128"/>
  <c r="G133" i="128"/>
  <c r="O133" i="128"/>
  <c r="W133" i="128"/>
  <c r="J134" i="128"/>
  <c r="R134" i="128"/>
  <c r="E135" i="128"/>
  <c r="M135" i="128"/>
  <c r="U135" i="128"/>
  <c r="C140" i="128"/>
  <c r="K140" i="128"/>
  <c r="S140" i="128"/>
  <c r="F141" i="128"/>
  <c r="N141" i="128"/>
  <c r="N139" i="128" s="1"/>
  <c r="V141" i="128"/>
  <c r="F52" i="127"/>
  <c r="C57" i="127"/>
  <c r="J117" i="127"/>
  <c r="R117" i="127"/>
  <c r="E118" i="127"/>
  <c r="M118" i="127"/>
  <c r="U118" i="127"/>
  <c r="H119" i="127"/>
  <c r="P119" i="127"/>
  <c r="C120" i="127"/>
  <c r="K120" i="127"/>
  <c r="S120" i="127"/>
  <c r="F121" i="127"/>
  <c r="N121" i="127"/>
  <c r="V121" i="127"/>
  <c r="D123" i="127"/>
  <c r="L123" i="127"/>
  <c r="T123" i="127"/>
  <c r="G124" i="127"/>
  <c r="O124" i="127"/>
  <c r="W124" i="127"/>
  <c r="J125" i="127"/>
  <c r="R125" i="127"/>
  <c r="G132" i="127"/>
  <c r="O132" i="127"/>
  <c r="W132" i="127"/>
  <c r="J133" i="127"/>
  <c r="R133" i="127"/>
  <c r="E134" i="127"/>
  <c r="M134" i="127"/>
  <c r="U134" i="127"/>
  <c r="H135" i="127"/>
  <c r="P135" i="127"/>
  <c r="C123" i="125"/>
  <c r="K123" i="125"/>
  <c r="S123" i="125"/>
  <c r="F124" i="125"/>
  <c r="F75" i="125"/>
  <c r="N124" i="125"/>
  <c r="V124" i="125"/>
  <c r="V75" i="125"/>
  <c r="I125" i="125"/>
  <c r="Q125" i="125"/>
  <c r="Q75" i="125"/>
  <c r="G140" i="127"/>
  <c r="O140" i="127"/>
  <c r="W140" i="127"/>
  <c r="J141" i="127"/>
  <c r="R141" i="127"/>
  <c r="F57" i="126"/>
  <c r="F52" i="126" s="1"/>
  <c r="H118" i="126"/>
  <c r="P118" i="126"/>
  <c r="C119" i="126"/>
  <c r="K119" i="126"/>
  <c r="S119" i="126"/>
  <c r="F120" i="126"/>
  <c r="N120" i="126"/>
  <c r="V120" i="126"/>
  <c r="I121" i="126"/>
  <c r="Q121" i="126"/>
  <c r="J117" i="125"/>
  <c r="R117" i="125"/>
  <c r="E118" i="125"/>
  <c r="M118" i="125"/>
  <c r="U118" i="125"/>
  <c r="H119" i="125"/>
  <c r="P119" i="125"/>
  <c r="C120" i="125"/>
  <c r="K120" i="125"/>
  <c r="S120" i="125"/>
  <c r="F121" i="125"/>
  <c r="N121" i="125"/>
  <c r="V121" i="125"/>
  <c r="E133" i="125"/>
  <c r="M84" i="125"/>
  <c r="U133" i="125"/>
  <c r="H134" i="125"/>
  <c r="P134" i="125"/>
  <c r="C135" i="125"/>
  <c r="K135" i="125"/>
  <c r="S135" i="125"/>
  <c r="L140" i="125"/>
  <c r="L139" i="125" s="1"/>
  <c r="W141" i="125"/>
  <c r="E135" i="121"/>
  <c r="U135" i="121"/>
  <c r="J123" i="120"/>
  <c r="R123" i="120"/>
  <c r="E124" i="120"/>
  <c r="M124" i="120"/>
  <c r="U124" i="120"/>
  <c r="H125" i="120"/>
  <c r="P125" i="120"/>
  <c r="P75" i="120"/>
  <c r="G69" i="126"/>
  <c r="O69" i="126"/>
  <c r="W69" i="126"/>
  <c r="C124" i="126"/>
  <c r="K124" i="126"/>
  <c r="S124" i="126"/>
  <c r="F125" i="126"/>
  <c r="N125" i="126"/>
  <c r="V125" i="126"/>
  <c r="F132" i="126"/>
  <c r="N132" i="126"/>
  <c r="V132" i="126"/>
  <c r="I133" i="126"/>
  <c r="Q133" i="126"/>
  <c r="D134" i="126"/>
  <c r="L134" i="126"/>
  <c r="T134" i="126"/>
  <c r="G135" i="126"/>
  <c r="O135" i="126"/>
  <c r="W135" i="126"/>
  <c r="F140" i="126"/>
  <c r="N140" i="126"/>
  <c r="V140" i="126"/>
  <c r="I141" i="126"/>
  <c r="I139" i="126" s="1"/>
  <c r="Q141" i="126"/>
  <c r="Q139" i="126" s="1"/>
  <c r="D117" i="125"/>
  <c r="T117" i="125"/>
  <c r="O118" i="125"/>
  <c r="J119" i="125"/>
  <c r="E120" i="125"/>
  <c r="U120" i="125"/>
  <c r="P121" i="125"/>
  <c r="D123" i="125"/>
  <c r="D122" i="125" s="1"/>
  <c r="L123" i="125"/>
  <c r="T123" i="125"/>
  <c r="T122" i="125" s="1"/>
  <c r="G124" i="125"/>
  <c r="O124" i="125"/>
  <c r="W124" i="125"/>
  <c r="J125" i="125"/>
  <c r="R125" i="125"/>
  <c r="R122" i="125" s="1"/>
  <c r="D132" i="125"/>
  <c r="O133" i="125"/>
  <c r="J134" i="125"/>
  <c r="E135" i="125"/>
  <c r="M135" i="125"/>
  <c r="U135" i="125"/>
  <c r="I141" i="125"/>
  <c r="I139" i="125" s="1"/>
  <c r="Q141" i="125"/>
  <c r="Q139" i="125" s="1"/>
  <c r="F135" i="124"/>
  <c r="N135" i="124"/>
  <c r="V135" i="124"/>
  <c r="L141" i="123"/>
  <c r="C123" i="122"/>
  <c r="K123" i="122"/>
  <c r="S123" i="122"/>
  <c r="F124" i="122"/>
  <c r="N124" i="122"/>
  <c r="V124" i="122"/>
  <c r="I125" i="122"/>
  <c r="I75" i="122"/>
  <c r="Q125" i="122"/>
  <c r="Q122" i="122" s="1"/>
  <c r="Q75" i="122"/>
  <c r="E141" i="127"/>
  <c r="E139" i="127" s="1"/>
  <c r="M141" i="127"/>
  <c r="M139" i="127" s="1"/>
  <c r="U92" i="127"/>
  <c r="G132" i="126"/>
  <c r="O132" i="126"/>
  <c r="W132" i="126"/>
  <c r="J133" i="126"/>
  <c r="R133" i="126"/>
  <c r="E134" i="126"/>
  <c r="M134" i="126"/>
  <c r="U134" i="126"/>
  <c r="H135" i="126"/>
  <c r="P135" i="126"/>
  <c r="G140" i="126"/>
  <c r="G139" i="126" s="1"/>
  <c r="O140" i="126"/>
  <c r="O139" i="126" s="1"/>
  <c r="W140" i="126"/>
  <c r="W139" i="126" s="1"/>
  <c r="J141" i="126"/>
  <c r="R141" i="126"/>
  <c r="M117" i="125"/>
  <c r="U117" i="125"/>
  <c r="H118" i="125"/>
  <c r="C119" i="125"/>
  <c r="K119" i="125"/>
  <c r="S119" i="125"/>
  <c r="N120" i="125"/>
  <c r="V120" i="125"/>
  <c r="I121" i="125"/>
  <c r="F135" i="125"/>
  <c r="N135" i="125"/>
  <c r="G140" i="125"/>
  <c r="O140" i="125"/>
  <c r="W140" i="125"/>
  <c r="J141" i="125"/>
  <c r="R141" i="125"/>
  <c r="J132" i="123"/>
  <c r="R132" i="123"/>
  <c r="E133" i="123"/>
  <c r="E84" i="123"/>
  <c r="M133" i="123"/>
  <c r="M84" i="123"/>
  <c r="U133" i="123"/>
  <c r="U84" i="123"/>
  <c r="H134" i="123"/>
  <c r="P134" i="123"/>
  <c r="C135" i="123"/>
  <c r="C131" i="123" s="1"/>
  <c r="K135" i="123"/>
  <c r="S135" i="123"/>
  <c r="E117" i="122"/>
  <c r="M117" i="122"/>
  <c r="U117" i="122"/>
  <c r="U69" i="122"/>
  <c r="H118" i="122"/>
  <c r="P118" i="122"/>
  <c r="P116" i="122" s="1"/>
  <c r="C119" i="122"/>
  <c r="K119" i="122"/>
  <c r="K69" i="122"/>
  <c r="S119" i="122"/>
  <c r="S69" i="122"/>
  <c r="F120" i="122"/>
  <c r="N120" i="122"/>
  <c r="V120" i="122"/>
  <c r="I121" i="122"/>
  <c r="Q121" i="122"/>
  <c r="C140" i="127"/>
  <c r="F141" i="127"/>
  <c r="N141" i="127"/>
  <c r="V141" i="127"/>
  <c r="I117" i="126"/>
  <c r="Q117" i="126"/>
  <c r="D118" i="126"/>
  <c r="L118" i="126"/>
  <c r="T118" i="126"/>
  <c r="G119" i="126"/>
  <c r="O119" i="126"/>
  <c r="W119" i="126"/>
  <c r="J120" i="126"/>
  <c r="R120" i="126"/>
  <c r="E121" i="126"/>
  <c r="M121" i="126"/>
  <c r="U121" i="126"/>
  <c r="H132" i="126"/>
  <c r="P132" i="126"/>
  <c r="C133" i="126"/>
  <c r="K133" i="126"/>
  <c r="S133" i="126"/>
  <c r="F134" i="126"/>
  <c r="N134" i="126"/>
  <c r="V134" i="126"/>
  <c r="I135" i="126"/>
  <c r="Q135" i="126"/>
  <c r="H140" i="126"/>
  <c r="P140" i="126"/>
  <c r="P139" i="126" s="1"/>
  <c r="C141" i="126"/>
  <c r="K141" i="126"/>
  <c r="S141" i="126"/>
  <c r="G53" i="125"/>
  <c r="O53" i="125"/>
  <c r="W53" i="125"/>
  <c r="F117" i="125"/>
  <c r="N117" i="125"/>
  <c r="V117" i="125"/>
  <c r="I118" i="125"/>
  <c r="Q118" i="125"/>
  <c r="D119" i="125"/>
  <c r="L119" i="125"/>
  <c r="T119" i="125"/>
  <c r="G120" i="125"/>
  <c r="O120" i="125"/>
  <c r="W120" i="125"/>
  <c r="J121" i="125"/>
  <c r="R121" i="125"/>
  <c r="F84" i="125"/>
  <c r="N84" i="125"/>
  <c r="I133" i="125"/>
  <c r="Q133" i="125"/>
  <c r="D134" i="125"/>
  <c r="L134" i="125"/>
  <c r="T134" i="125"/>
  <c r="G135" i="125"/>
  <c r="O135" i="125"/>
  <c r="W135" i="125"/>
  <c r="K141" i="125"/>
  <c r="C117" i="124"/>
  <c r="K117" i="124"/>
  <c r="S117" i="124"/>
  <c r="F118" i="124"/>
  <c r="N118" i="124"/>
  <c r="V118" i="124"/>
  <c r="V69" i="124"/>
  <c r="I119" i="124"/>
  <c r="Q119" i="124"/>
  <c r="D120" i="124"/>
  <c r="L120" i="124"/>
  <c r="T120" i="124"/>
  <c r="G121" i="124"/>
  <c r="O121" i="124"/>
  <c r="W121" i="124"/>
  <c r="G53" i="123"/>
  <c r="J132" i="122"/>
  <c r="R132" i="122"/>
  <c r="R84" i="122"/>
  <c r="E133" i="122"/>
  <c r="M133" i="122"/>
  <c r="U133" i="122"/>
  <c r="H134" i="122"/>
  <c r="P134" i="122"/>
  <c r="P84" i="122"/>
  <c r="C135" i="122"/>
  <c r="K135" i="122"/>
  <c r="S135" i="122"/>
  <c r="D140" i="127"/>
  <c r="D139" i="127" s="1"/>
  <c r="L140" i="127"/>
  <c r="L139" i="127" s="1"/>
  <c r="T140" i="127"/>
  <c r="T139" i="127" s="1"/>
  <c r="G141" i="127"/>
  <c r="O141" i="127"/>
  <c r="W141" i="127"/>
  <c r="J117" i="126"/>
  <c r="R117" i="126"/>
  <c r="E118" i="126"/>
  <c r="M118" i="126"/>
  <c r="U118" i="126"/>
  <c r="H119" i="126"/>
  <c r="P119" i="126"/>
  <c r="C120" i="126"/>
  <c r="K120" i="126"/>
  <c r="S120" i="126"/>
  <c r="F121" i="126"/>
  <c r="N121" i="126"/>
  <c r="V121" i="126"/>
  <c r="C123" i="126"/>
  <c r="K123" i="126"/>
  <c r="S123" i="126"/>
  <c r="F124" i="126"/>
  <c r="N124" i="126"/>
  <c r="V124" i="126"/>
  <c r="I125" i="126"/>
  <c r="Q125" i="126"/>
  <c r="Q122" i="126" s="1"/>
  <c r="O84" i="126"/>
  <c r="G117" i="125"/>
  <c r="O69" i="125"/>
  <c r="W117" i="125"/>
  <c r="J69" i="125"/>
  <c r="R69" i="125"/>
  <c r="E119" i="125"/>
  <c r="M119" i="125"/>
  <c r="U119" i="125"/>
  <c r="H69" i="125"/>
  <c r="P69" i="125"/>
  <c r="C121" i="125"/>
  <c r="K121" i="125"/>
  <c r="S121" i="125"/>
  <c r="J124" i="125"/>
  <c r="E125" i="125"/>
  <c r="E122" i="125" s="1"/>
  <c r="M125" i="125"/>
  <c r="M122" i="125" s="1"/>
  <c r="U75" i="125"/>
  <c r="G132" i="125"/>
  <c r="O132" i="125"/>
  <c r="W132" i="125"/>
  <c r="J133" i="125"/>
  <c r="R133" i="125"/>
  <c r="E134" i="125"/>
  <c r="M134" i="125"/>
  <c r="U134" i="125"/>
  <c r="H135" i="125"/>
  <c r="P135" i="125"/>
  <c r="H132" i="124"/>
  <c r="P132" i="124"/>
  <c r="C133" i="124"/>
  <c r="K133" i="124"/>
  <c r="K84" i="124"/>
  <c r="S133" i="124"/>
  <c r="S84" i="124"/>
  <c r="N134" i="124"/>
  <c r="I135" i="124"/>
  <c r="Q135" i="124"/>
  <c r="E140" i="124"/>
  <c r="P141" i="124"/>
  <c r="P92" i="124"/>
  <c r="J123" i="123"/>
  <c r="J75" i="123"/>
  <c r="R123" i="123"/>
  <c r="E124" i="123"/>
  <c r="M124" i="123"/>
  <c r="U124" i="123"/>
  <c r="H125" i="123"/>
  <c r="P125" i="123"/>
  <c r="L92" i="127"/>
  <c r="F118" i="126"/>
  <c r="N118" i="126"/>
  <c r="V118" i="126"/>
  <c r="I119" i="126"/>
  <c r="Q119" i="126"/>
  <c r="L120" i="126"/>
  <c r="T120" i="126"/>
  <c r="G121" i="126"/>
  <c r="O121" i="126"/>
  <c r="W121" i="126"/>
  <c r="D123" i="126"/>
  <c r="D122" i="126" s="1"/>
  <c r="L123" i="126"/>
  <c r="T123" i="126"/>
  <c r="T122" i="126" s="1"/>
  <c r="G124" i="126"/>
  <c r="O124" i="126"/>
  <c r="W124" i="126"/>
  <c r="J125" i="126"/>
  <c r="R125" i="126"/>
  <c r="H134" i="126"/>
  <c r="P134" i="126"/>
  <c r="C135" i="126"/>
  <c r="K135" i="126"/>
  <c r="S135" i="126"/>
  <c r="F69" i="125"/>
  <c r="H123" i="125"/>
  <c r="P123" i="125"/>
  <c r="C124" i="125"/>
  <c r="K124" i="125"/>
  <c r="S124" i="125"/>
  <c r="F125" i="125"/>
  <c r="N125" i="125"/>
  <c r="V125" i="125"/>
  <c r="H132" i="125"/>
  <c r="P132" i="125"/>
  <c r="C133" i="125"/>
  <c r="K133" i="125"/>
  <c r="S133" i="125"/>
  <c r="N134" i="125"/>
  <c r="V134" i="125"/>
  <c r="I135" i="125"/>
  <c r="Q135" i="125"/>
  <c r="R140" i="125"/>
  <c r="E141" i="125"/>
  <c r="M141" i="125"/>
  <c r="U141" i="125"/>
  <c r="H117" i="123"/>
  <c r="P117" i="123"/>
  <c r="P69" i="123"/>
  <c r="C118" i="123"/>
  <c r="K118" i="123"/>
  <c r="S118" i="123"/>
  <c r="F119" i="123"/>
  <c r="N119" i="123"/>
  <c r="V119" i="123"/>
  <c r="I120" i="123"/>
  <c r="Q120" i="123"/>
  <c r="D121" i="123"/>
  <c r="L121" i="123"/>
  <c r="T121" i="123"/>
  <c r="N135" i="123"/>
  <c r="F140" i="127"/>
  <c r="I92" i="127"/>
  <c r="Q141" i="127"/>
  <c r="Q139" i="127" s="1"/>
  <c r="G53" i="126"/>
  <c r="O53" i="126"/>
  <c r="W53" i="126"/>
  <c r="E123" i="126"/>
  <c r="M123" i="126"/>
  <c r="U123" i="126"/>
  <c r="H124" i="126"/>
  <c r="P124" i="126"/>
  <c r="C125" i="126"/>
  <c r="K125" i="126"/>
  <c r="S125" i="126"/>
  <c r="C84" i="126"/>
  <c r="K84" i="126"/>
  <c r="S84" i="126"/>
  <c r="F133" i="126"/>
  <c r="N133" i="126"/>
  <c r="V133" i="126"/>
  <c r="I134" i="126"/>
  <c r="Q134" i="126"/>
  <c r="D135" i="126"/>
  <c r="L135" i="126"/>
  <c r="T135" i="126"/>
  <c r="F141" i="126"/>
  <c r="N141" i="126"/>
  <c r="V141" i="126"/>
  <c r="J53" i="125"/>
  <c r="R53" i="125"/>
  <c r="R52" i="125" s="1"/>
  <c r="G119" i="125"/>
  <c r="O119" i="125"/>
  <c r="W119" i="125"/>
  <c r="J120" i="125"/>
  <c r="R120" i="125"/>
  <c r="E121" i="125"/>
  <c r="M121" i="125"/>
  <c r="U121" i="125"/>
  <c r="Q123" i="125"/>
  <c r="L124" i="125"/>
  <c r="G125" i="125"/>
  <c r="W125" i="125"/>
  <c r="J135" i="125"/>
  <c r="R135" i="125"/>
  <c r="C140" i="125"/>
  <c r="K140" i="125"/>
  <c r="S140" i="125"/>
  <c r="S139" i="125" s="1"/>
  <c r="F141" i="125"/>
  <c r="N141" i="125"/>
  <c r="V141" i="125"/>
  <c r="E123" i="124"/>
  <c r="E75" i="124"/>
  <c r="M123" i="124"/>
  <c r="M75" i="124"/>
  <c r="U123" i="124"/>
  <c r="U75" i="124"/>
  <c r="H124" i="124"/>
  <c r="H75" i="124"/>
  <c r="P124" i="124"/>
  <c r="P75" i="124"/>
  <c r="C125" i="124"/>
  <c r="K125" i="124"/>
  <c r="S125" i="124"/>
  <c r="C84" i="124"/>
  <c r="I69" i="123"/>
  <c r="D117" i="124"/>
  <c r="L117" i="124"/>
  <c r="O118" i="124"/>
  <c r="E120" i="124"/>
  <c r="M120" i="124"/>
  <c r="U120" i="124"/>
  <c r="H121" i="124"/>
  <c r="P121" i="124"/>
  <c r="F123" i="124"/>
  <c r="N123" i="124"/>
  <c r="V123" i="124"/>
  <c r="I124" i="124"/>
  <c r="Q124" i="124"/>
  <c r="D125" i="124"/>
  <c r="L125" i="124"/>
  <c r="T125" i="124"/>
  <c r="I132" i="124"/>
  <c r="Q132" i="124"/>
  <c r="D133" i="124"/>
  <c r="L133" i="124"/>
  <c r="T133" i="124"/>
  <c r="G134" i="124"/>
  <c r="O134" i="124"/>
  <c r="W134" i="124"/>
  <c r="J135" i="124"/>
  <c r="R135" i="124"/>
  <c r="I117" i="123"/>
  <c r="Q117" i="123"/>
  <c r="D118" i="123"/>
  <c r="L118" i="123"/>
  <c r="T118" i="123"/>
  <c r="G119" i="123"/>
  <c r="O119" i="123"/>
  <c r="W119" i="123"/>
  <c r="J120" i="123"/>
  <c r="R120" i="123"/>
  <c r="E121" i="123"/>
  <c r="M121" i="123"/>
  <c r="U121" i="123"/>
  <c r="C123" i="123"/>
  <c r="K123" i="123"/>
  <c r="S123" i="123"/>
  <c r="F124" i="123"/>
  <c r="F122" i="123" s="1"/>
  <c r="N124" i="123"/>
  <c r="V124" i="123"/>
  <c r="I125" i="123"/>
  <c r="Q125" i="123"/>
  <c r="K132" i="123"/>
  <c r="S132" i="123"/>
  <c r="F133" i="123"/>
  <c r="V133" i="123"/>
  <c r="I134" i="123"/>
  <c r="Q134" i="123"/>
  <c r="D135" i="123"/>
  <c r="L135" i="123"/>
  <c r="T135" i="123"/>
  <c r="J140" i="123"/>
  <c r="R140" i="123"/>
  <c r="E141" i="123"/>
  <c r="E139" i="123" s="1"/>
  <c r="M141" i="123"/>
  <c r="U141" i="123"/>
  <c r="V117" i="122"/>
  <c r="I118" i="122"/>
  <c r="L119" i="122"/>
  <c r="T119" i="122"/>
  <c r="W120" i="122"/>
  <c r="J121" i="122"/>
  <c r="G123" i="121"/>
  <c r="G122" i="121" s="1"/>
  <c r="G75" i="121"/>
  <c r="O123" i="121"/>
  <c r="O122" i="121" s="1"/>
  <c r="W123" i="121"/>
  <c r="W122" i="121" s="1"/>
  <c r="W75" i="121"/>
  <c r="J124" i="121"/>
  <c r="R124" i="121"/>
  <c r="E125" i="121"/>
  <c r="M125" i="121"/>
  <c r="U125" i="121"/>
  <c r="E117" i="124"/>
  <c r="M117" i="124"/>
  <c r="U117" i="124"/>
  <c r="P69" i="124"/>
  <c r="C119" i="124"/>
  <c r="K119" i="124"/>
  <c r="S119" i="124"/>
  <c r="F120" i="124"/>
  <c r="N120" i="124"/>
  <c r="V120" i="124"/>
  <c r="I121" i="124"/>
  <c r="Q121" i="124"/>
  <c r="G123" i="124"/>
  <c r="O123" i="124"/>
  <c r="W123" i="124"/>
  <c r="J124" i="124"/>
  <c r="R124" i="124"/>
  <c r="E125" i="124"/>
  <c r="M125" i="124"/>
  <c r="U125" i="124"/>
  <c r="J132" i="124"/>
  <c r="R132" i="124"/>
  <c r="E133" i="124"/>
  <c r="M133" i="124"/>
  <c r="U133" i="124"/>
  <c r="H134" i="124"/>
  <c r="P134" i="124"/>
  <c r="C135" i="124"/>
  <c r="K135" i="124"/>
  <c r="S135" i="124"/>
  <c r="O140" i="124"/>
  <c r="J141" i="124"/>
  <c r="R141" i="124"/>
  <c r="E118" i="123"/>
  <c r="M118" i="123"/>
  <c r="U118" i="123"/>
  <c r="P119" i="123"/>
  <c r="C120" i="123"/>
  <c r="K120" i="123"/>
  <c r="S120" i="123"/>
  <c r="F121" i="123"/>
  <c r="N121" i="123"/>
  <c r="V121" i="123"/>
  <c r="G124" i="123"/>
  <c r="O124" i="123"/>
  <c r="W124" i="123"/>
  <c r="J125" i="123"/>
  <c r="R125" i="123"/>
  <c r="T132" i="123"/>
  <c r="G133" i="123"/>
  <c r="J134" i="123"/>
  <c r="R134" i="123"/>
  <c r="E135" i="123"/>
  <c r="M135" i="123"/>
  <c r="U135" i="123"/>
  <c r="C140" i="123"/>
  <c r="K140" i="123"/>
  <c r="S140" i="123"/>
  <c r="N141" i="123"/>
  <c r="V141" i="123"/>
  <c r="E135" i="122"/>
  <c r="M135" i="122"/>
  <c r="F117" i="124"/>
  <c r="N117" i="124"/>
  <c r="V117" i="124"/>
  <c r="I118" i="124"/>
  <c r="Q118" i="124"/>
  <c r="L119" i="124"/>
  <c r="T119" i="124"/>
  <c r="G120" i="124"/>
  <c r="O120" i="124"/>
  <c r="W120" i="124"/>
  <c r="J121" i="124"/>
  <c r="R121" i="124"/>
  <c r="H123" i="124"/>
  <c r="P123" i="124"/>
  <c r="C124" i="124"/>
  <c r="K124" i="124"/>
  <c r="S124" i="124"/>
  <c r="F125" i="124"/>
  <c r="N125" i="124"/>
  <c r="V125" i="124"/>
  <c r="C132" i="124"/>
  <c r="K132" i="124"/>
  <c r="S132" i="124"/>
  <c r="F133" i="124"/>
  <c r="N133" i="124"/>
  <c r="V133" i="124"/>
  <c r="I134" i="124"/>
  <c r="Q134" i="124"/>
  <c r="D135" i="124"/>
  <c r="L135" i="124"/>
  <c r="T135" i="124"/>
  <c r="H140" i="124"/>
  <c r="P140" i="124"/>
  <c r="C141" i="124"/>
  <c r="K141" i="124"/>
  <c r="S141" i="124"/>
  <c r="I119" i="123"/>
  <c r="D120" i="123"/>
  <c r="L120" i="123"/>
  <c r="T120" i="123"/>
  <c r="G121" i="123"/>
  <c r="O121" i="123"/>
  <c r="W121" i="123"/>
  <c r="C125" i="123"/>
  <c r="K125" i="123"/>
  <c r="S125" i="123"/>
  <c r="E132" i="123"/>
  <c r="U132" i="123"/>
  <c r="H133" i="123"/>
  <c r="P133" i="123"/>
  <c r="K134" i="123"/>
  <c r="S134" i="123"/>
  <c r="F135" i="123"/>
  <c r="V135" i="123"/>
  <c r="L140" i="123"/>
  <c r="T140" i="123"/>
  <c r="W141" i="123"/>
  <c r="O75" i="121"/>
  <c r="H135" i="121"/>
  <c r="L53" i="124"/>
  <c r="G117" i="124"/>
  <c r="O117" i="124"/>
  <c r="W117" i="124"/>
  <c r="J118" i="124"/>
  <c r="R118" i="124"/>
  <c r="E119" i="124"/>
  <c r="U119" i="124"/>
  <c r="H120" i="124"/>
  <c r="P120" i="124"/>
  <c r="K121" i="124"/>
  <c r="I123" i="124"/>
  <c r="Q123" i="124"/>
  <c r="D124" i="124"/>
  <c r="L124" i="124"/>
  <c r="T124" i="124"/>
  <c r="O125" i="124"/>
  <c r="W125" i="124"/>
  <c r="D132" i="124"/>
  <c r="L132" i="124"/>
  <c r="T132" i="124"/>
  <c r="G133" i="124"/>
  <c r="O133" i="124"/>
  <c r="W133" i="124"/>
  <c r="J134" i="124"/>
  <c r="R134" i="124"/>
  <c r="E135" i="124"/>
  <c r="M135" i="124"/>
  <c r="U135" i="124"/>
  <c r="I140" i="124"/>
  <c r="Q140" i="124"/>
  <c r="D141" i="124"/>
  <c r="L141" i="124"/>
  <c r="T141" i="124"/>
  <c r="G118" i="123"/>
  <c r="O69" i="123"/>
  <c r="J119" i="123"/>
  <c r="U120" i="123"/>
  <c r="H121" i="123"/>
  <c r="P121" i="123"/>
  <c r="L125" i="123"/>
  <c r="F132" i="123"/>
  <c r="N132" i="123"/>
  <c r="V132" i="123"/>
  <c r="I133" i="123"/>
  <c r="Q133" i="123"/>
  <c r="D134" i="123"/>
  <c r="L134" i="123"/>
  <c r="T134" i="123"/>
  <c r="G135" i="123"/>
  <c r="O135" i="123"/>
  <c r="W135" i="123"/>
  <c r="M140" i="123"/>
  <c r="U140" i="123"/>
  <c r="H141" i="123"/>
  <c r="R57" i="122"/>
  <c r="R52" i="122" s="1"/>
  <c r="I135" i="121"/>
  <c r="Q135" i="121"/>
  <c r="P57" i="124"/>
  <c r="F69" i="124"/>
  <c r="H117" i="124"/>
  <c r="S118" i="124"/>
  <c r="F119" i="124"/>
  <c r="I120" i="124"/>
  <c r="D121" i="124"/>
  <c r="J123" i="124"/>
  <c r="R123" i="124"/>
  <c r="E124" i="124"/>
  <c r="P125" i="124"/>
  <c r="H133" i="124"/>
  <c r="P133" i="124"/>
  <c r="C134" i="124"/>
  <c r="K134" i="124"/>
  <c r="S134" i="124"/>
  <c r="J140" i="124"/>
  <c r="R140" i="124"/>
  <c r="E141" i="124"/>
  <c r="M141" i="124"/>
  <c r="U141" i="124"/>
  <c r="J133" i="123"/>
  <c r="R133" i="123"/>
  <c r="M134" i="123"/>
  <c r="U134" i="123"/>
  <c r="H135" i="123"/>
  <c r="P135" i="123"/>
  <c r="F140" i="123"/>
  <c r="F139" i="123" s="1"/>
  <c r="N140" i="123"/>
  <c r="V140" i="123"/>
  <c r="I141" i="123"/>
  <c r="Q141" i="123"/>
  <c r="H135" i="122"/>
  <c r="J140" i="122"/>
  <c r="J139" i="122" s="1"/>
  <c r="E141" i="122"/>
  <c r="M141" i="122"/>
  <c r="U141" i="122"/>
  <c r="I117" i="121"/>
  <c r="Q117" i="121"/>
  <c r="D118" i="121"/>
  <c r="L118" i="121"/>
  <c r="T118" i="121"/>
  <c r="G119" i="121"/>
  <c r="O119" i="121"/>
  <c r="O69" i="121"/>
  <c r="W119" i="121"/>
  <c r="J120" i="121"/>
  <c r="R120" i="121"/>
  <c r="E121" i="121"/>
  <c r="M121" i="121"/>
  <c r="U121" i="121"/>
  <c r="J117" i="120"/>
  <c r="R117" i="120"/>
  <c r="R69" i="120"/>
  <c r="M118" i="120"/>
  <c r="U118" i="120"/>
  <c r="S120" i="120"/>
  <c r="N121" i="120"/>
  <c r="V121" i="120"/>
  <c r="N69" i="124"/>
  <c r="I69" i="124"/>
  <c r="G119" i="124"/>
  <c r="O119" i="124"/>
  <c r="W119" i="124"/>
  <c r="J120" i="124"/>
  <c r="R120" i="124"/>
  <c r="E121" i="124"/>
  <c r="M121" i="124"/>
  <c r="U121" i="124"/>
  <c r="S75" i="124"/>
  <c r="I125" i="124"/>
  <c r="Q125" i="124"/>
  <c r="I84" i="124"/>
  <c r="D84" i="124"/>
  <c r="G135" i="124"/>
  <c r="O135" i="124"/>
  <c r="W135" i="124"/>
  <c r="C140" i="124"/>
  <c r="K140" i="124"/>
  <c r="S140" i="124"/>
  <c r="F141" i="124"/>
  <c r="N141" i="124"/>
  <c r="V141" i="124"/>
  <c r="J53" i="123"/>
  <c r="R53" i="123"/>
  <c r="P53" i="123"/>
  <c r="C84" i="123"/>
  <c r="F134" i="123"/>
  <c r="N134" i="123"/>
  <c r="V134" i="123"/>
  <c r="I135" i="123"/>
  <c r="Q135" i="123"/>
  <c r="J141" i="123"/>
  <c r="R141" i="123"/>
  <c r="I135" i="122"/>
  <c r="Q135" i="122"/>
  <c r="C140" i="122"/>
  <c r="C92" i="122"/>
  <c r="S140" i="122"/>
  <c r="S139" i="122" s="1"/>
  <c r="F141" i="122"/>
  <c r="N141" i="122"/>
  <c r="N139" i="122" s="1"/>
  <c r="N92" i="122"/>
  <c r="V141" i="122"/>
  <c r="V92" i="122"/>
  <c r="G69" i="121"/>
  <c r="H75" i="120"/>
  <c r="E118" i="124"/>
  <c r="M118" i="124"/>
  <c r="U118" i="124"/>
  <c r="H119" i="124"/>
  <c r="P119" i="124"/>
  <c r="C69" i="124"/>
  <c r="K69" i="124"/>
  <c r="S120" i="124"/>
  <c r="F121" i="124"/>
  <c r="N121" i="124"/>
  <c r="V121" i="124"/>
  <c r="L123" i="124"/>
  <c r="G124" i="124"/>
  <c r="O124" i="124"/>
  <c r="W124" i="124"/>
  <c r="J125" i="124"/>
  <c r="R125" i="124"/>
  <c r="G132" i="124"/>
  <c r="O132" i="124"/>
  <c r="W132" i="124"/>
  <c r="J133" i="124"/>
  <c r="R133" i="124"/>
  <c r="E134" i="124"/>
  <c r="M134" i="124"/>
  <c r="H84" i="124"/>
  <c r="P135" i="124"/>
  <c r="D140" i="124"/>
  <c r="L140" i="124"/>
  <c r="T140" i="124"/>
  <c r="G141" i="124"/>
  <c r="O141" i="124"/>
  <c r="W141" i="124"/>
  <c r="G117" i="123"/>
  <c r="O117" i="123"/>
  <c r="W117" i="123"/>
  <c r="J118" i="123"/>
  <c r="R118" i="123"/>
  <c r="E119" i="123"/>
  <c r="M119" i="123"/>
  <c r="U119" i="123"/>
  <c r="H120" i="123"/>
  <c r="P120" i="123"/>
  <c r="C121" i="123"/>
  <c r="K121" i="123"/>
  <c r="S121" i="123"/>
  <c r="I123" i="123"/>
  <c r="Q123" i="123"/>
  <c r="D124" i="123"/>
  <c r="L124" i="123"/>
  <c r="T124" i="123"/>
  <c r="G125" i="123"/>
  <c r="O125" i="123"/>
  <c r="W125" i="123"/>
  <c r="D133" i="123"/>
  <c r="L133" i="123"/>
  <c r="G134" i="123"/>
  <c r="O134" i="123"/>
  <c r="W134" i="123"/>
  <c r="J135" i="123"/>
  <c r="R135" i="123"/>
  <c r="N92" i="123"/>
  <c r="M124" i="122"/>
  <c r="U124" i="122"/>
  <c r="D133" i="122"/>
  <c r="D84" i="122"/>
  <c r="L133" i="122"/>
  <c r="T133" i="122"/>
  <c r="G134" i="122"/>
  <c r="G84" i="122"/>
  <c r="O134" i="122"/>
  <c r="O84" i="122"/>
  <c r="W134" i="122"/>
  <c r="J135" i="122"/>
  <c r="R135" i="122"/>
  <c r="J92" i="122"/>
  <c r="D135" i="121"/>
  <c r="L135" i="121"/>
  <c r="T135" i="121"/>
  <c r="P117" i="121"/>
  <c r="C118" i="121"/>
  <c r="K118" i="121"/>
  <c r="S118" i="121"/>
  <c r="F119" i="121"/>
  <c r="I120" i="121"/>
  <c r="Q120" i="121"/>
  <c r="D121" i="121"/>
  <c r="L121" i="121"/>
  <c r="T121" i="121"/>
  <c r="D125" i="121"/>
  <c r="L125" i="121"/>
  <c r="L122" i="121" s="1"/>
  <c r="T125" i="121"/>
  <c r="J132" i="121"/>
  <c r="R132" i="121"/>
  <c r="E133" i="121"/>
  <c r="M133" i="121"/>
  <c r="U133" i="121"/>
  <c r="H134" i="121"/>
  <c r="P134" i="121"/>
  <c r="C135" i="121"/>
  <c r="K135" i="121"/>
  <c r="S135" i="121"/>
  <c r="I140" i="121"/>
  <c r="Q140" i="121"/>
  <c r="D141" i="121"/>
  <c r="L141" i="121"/>
  <c r="T141" i="121"/>
  <c r="T139" i="121" s="1"/>
  <c r="D118" i="120"/>
  <c r="L118" i="120"/>
  <c r="T118" i="120"/>
  <c r="G119" i="120"/>
  <c r="O119" i="120"/>
  <c r="W119" i="120"/>
  <c r="J120" i="120"/>
  <c r="R120" i="120"/>
  <c r="E121" i="120"/>
  <c r="M121" i="120"/>
  <c r="U121" i="120"/>
  <c r="I123" i="120"/>
  <c r="Q123" i="120"/>
  <c r="D124" i="120"/>
  <c r="L124" i="120"/>
  <c r="T124" i="120"/>
  <c r="G125" i="120"/>
  <c r="O125" i="120"/>
  <c r="W125" i="120"/>
  <c r="G55" i="140"/>
  <c r="O55" i="140"/>
  <c r="W55" i="140"/>
  <c r="J56" i="140"/>
  <c r="R56" i="140"/>
  <c r="E58" i="140"/>
  <c r="M58" i="140"/>
  <c r="U58" i="140"/>
  <c r="H59" i="140"/>
  <c r="P59" i="140"/>
  <c r="C60" i="140"/>
  <c r="K60" i="140"/>
  <c r="S60" i="140"/>
  <c r="F61" i="140"/>
  <c r="N61" i="140"/>
  <c r="V61" i="140"/>
  <c r="I62" i="140"/>
  <c r="Q62" i="140"/>
  <c r="D63" i="140"/>
  <c r="L63" i="140"/>
  <c r="T63" i="140"/>
  <c r="G64" i="140"/>
  <c r="O64" i="140"/>
  <c r="W64" i="140"/>
  <c r="J65" i="140"/>
  <c r="R65" i="140"/>
  <c r="E66" i="140"/>
  <c r="M66" i="140"/>
  <c r="U66" i="140"/>
  <c r="H67" i="140"/>
  <c r="P67" i="140"/>
  <c r="C68" i="140"/>
  <c r="K68" i="140"/>
  <c r="S68" i="140"/>
  <c r="G132" i="119"/>
  <c r="O132" i="119"/>
  <c r="W132" i="119"/>
  <c r="J133" i="119"/>
  <c r="R133" i="119"/>
  <c r="E134" i="119"/>
  <c r="M134" i="119"/>
  <c r="U134" i="119"/>
  <c r="U84" i="119"/>
  <c r="H135" i="119"/>
  <c r="P135" i="119"/>
  <c r="C93" i="140"/>
  <c r="K93" i="140"/>
  <c r="S93" i="140"/>
  <c r="D123" i="122"/>
  <c r="L123" i="122"/>
  <c r="T123" i="122"/>
  <c r="O124" i="122"/>
  <c r="W124" i="122"/>
  <c r="J125" i="122"/>
  <c r="C132" i="122"/>
  <c r="F133" i="122"/>
  <c r="N133" i="122"/>
  <c r="V133" i="122"/>
  <c r="I134" i="122"/>
  <c r="Q134" i="122"/>
  <c r="D135" i="122"/>
  <c r="L135" i="122"/>
  <c r="T135" i="122"/>
  <c r="R117" i="121"/>
  <c r="M118" i="121"/>
  <c r="C117" i="120"/>
  <c r="K117" i="120"/>
  <c r="S117" i="120"/>
  <c r="F118" i="120"/>
  <c r="N118" i="120"/>
  <c r="V118" i="120"/>
  <c r="I119" i="120"/>
  <c r="Q119" i="120"/>
  <c r="D120" i="120"/>
  <c r="L120" i="120"/>
  <c r="T120" i="120"/>
  <c r="G121" i="120"/>
  <c r="O121" i="120"/>
  <c r="W121" i="120"/>
  <c r="C123" i="120"/>
  <c r="K123" i="120"/>
  <c r="F124" i="120"/>
  <c r="N124" i="120"/>
  <c r="V124" i="120"/>
  <c r="I125" i="120"/>
  <c r="Q125" i="120"/>
  <c r="L135" i="120"/>
  <c r="E84" i="119"/>
  <c r="P69" i="122"/>
  <c r="K118" i="122"/>
  <c r="S118" i="122"/>
  <c r="F119" i="122"/>
  <c r="F116" i="122" s="1"/>
  <c r="N119" i="122"/>
  <c r="V119" i="122"/>
  <c r="I120" i="122"/>
  <c r="Q120" i="122"/>
  <c r="D121" i="122"/>
  <c r="L121" i="122"/>
  <c r="T121" i="122"/>
  <c r="H141" i="122"/>
  <c r="P141" i="122"/>
  <c r="T75" i="121"/>
  <c r="H133" i="121"/>
  <c r="P133" i="121"/>
  <c r="C134" i="121"/>
  <c r="K134" i="121"/>
  <c r="S134" i="121"/>
  <c r="F135" i="121"/>
  <c r="N135" i="121"/>
  <c r="V135" i="121"/>
  <c r="E53" i="120"/>
  <c r="M53" i="120"/>
  <c r="U53" i="120"/>
  <c r="C53" i="120"/>
  <c r="K53" i="120"/>
  <c r="G118" i="120"/>
  <c r="O118" i="120"/>
  <c r="W118" i="120"/>
  <c r="J119" i="120"/>
  <c r="R119" i="120"/>
  <c r="E120" i="120"/>
  <c r="M120" i="120"/>
  <c r="U120" i="120"/>
  <c r="H121" i="120"/>
  <c r="P121" i="120"/>
  <c r="C75" i="120"/>
  <c r="T123" i="120"/>
  <c r="O124" i="120"/>
  <c r="W124" i="120"/>
  <c r="I140" i="120"/>
  <c r="I139" i="120" s="1"/>
  <c r="I92" i="120"/>
  <c r="Q140" i="120"/>
  <c r="Q139" i="120" s="1"/>
  <c r="Q92" i="120"/>
  <c r="D141" i="120"/>
  <c r="T141" i="120"/>
  <c r="W53" i="122"/>
  <c r="I117" i="122"/>
  <c r="D118" i="122"/>
  <c r="L118" i="122"/>
  <c r="T118" i="122"/>
  <c r="J120" i="122"/>
  <c r="R120" i="122"/>
  <c r="E121" i="122"/>
  <c r="U121" i="122"/>
  <c r="F123" i="122"/>
  <c r="I124" i="122"/>
  <c r="T125" i="122"/>
  <c r="P133" i="122"/>
  <c r="C134" i="122"/>
  <c r="K134" i="122"/>
  <c r="S134" i="122"/>
  <c r="F135" i="122"/>
  <c r="N135" i="122"/>
  <c r="V135" i="122"/>
  <c r="F140" i="122"/>
  <c r="V140" i="122"/>
  <c r="I141" i="122"/>
  <c r="Q141" i="122"/>
  <c r="G118" i="121"/>
  <c r="O118" i="121"/>
  <c r="W118" i="121"/>
  <c r="J119" i="121"/>
  <c r="R119" i="121"/>
  <c r="E120" i="121"/>
  <c r="M120" i="121"/>
  <c r="U120" i="121"/>
  <c r="H121" i="121"/>
  <c r="P121" i="121"/>
  <c r="E124" i="121"/>
  <c r="M124" i="121"/>
  <c r="U124" i="121"/>
  <c r="I133" i="121"/>
  <c r="Q133" i="121"/>
  <c r="D134" i="121"/>
  <c r="L134" i="121"/>
  <c r="T134" i="121"/>
  <c r="H141" i="121"/>
  <c r="H139" i="121" s="1"/>
  <c r="P141" i="121"/>
  <c r="H118" i="120"/>
  <c r="P118" i="120"/>
  <c r="F120" i="120"/>
  <c r="N120" i="120"/>
  <c r="V120" i="120"/>
  <c r="I121" i="120"/>
  <c r="Q121" i="120"/>
  <c r="E123" i="120"/>
  <c r="M123" i="120"/>
  <c r="U123" i="120"/>
  <c r="H124" i="120"/>
  <c r="P124" i="120"/>
  <c r="C125" i="120"/>
  <c r="K125" i="120"/>
  <c r="S125" i="120"/>
  <c r="G123" i="119"/>
  <c r="O76" i="140"/>
  <c r="O75" i="119"/>
  <c r="W123" i="119"/>
  <c r="W75" i="119"/>
  <c r="J124" i="119"/>
  <c r="R124" i="119"/>
  <c r="E125" i="119"/>
  <c r="M125" i="119"/>
  <c r="U125" i="119"/>
  <c r="J117" i="122"/>
  <c r="R69" i="122"/>
  <c r="M118" i="122"/>
  <c r="U118" i="122"/>
  <c r="H119" i="122"/>
  <c r="C120" i="122"/>
  <c r="K120" i="122"/>
  <c r="S120" i="122"/>
  <c r="N121" i="122"/>
  <c r="V121" i="122"/>
  <c r="J124" i="122"/>
  <c r="R124" i="122"/>
  <c r="R122" i="122" s="1"/>
  <c r="M125" i="122"/>
  <c r="F132" i="122"/>
  <c r="N132" i="122"/>
  <c r="Q133" i="122"/>
  <c r="D134" i="122"/>
  <c r="T134" i="122"/>
  <c r="G135" i="122"/>
  <c r="O135" i="122"/>
  <c r="W135" i="122"/>
  <c r="G140" i="122"/>
  <c r="G139" i="122" s="1"/>
  <c r="O140" i="122"/>
  <c r="O139" i="122" s="1"/>
  <c r="W140" i="122"/>
  <c r="W139" i="122" s="1"/>
  <c r="R141" i="122"/>
  <c r="H118" i="121"/>
  <c r="C119" i="121"/>
  <c r="C116" i="121" s="1"/>
  <c r="K119" i="121"/>
  <c r="S119" i="121"/>
  <c r="F120" i="121"/>
  <c r="N120" i="121"/>
  <c r="V120" i="121"/>
  <c r="I121" i="121"/>
  <c r="D75" i="121"/>
  <c r="C123" i="121"/>
  <c r="C122" i="121" s="1"/>
  <c r="K123" i="121"/>
  <c r="K122" i="121" s="1"/>
  <c r="S123" i="121"/>
  <c r="S122" i="121" s="1"/>
  <c r="F124" i="121"/>
  <c r="N124" i="121"/>
  <c r="V124" i="121"/>
  <c r="I125" i="121"/>
  <c r="Q125" i="121"/>
  <c r="I141" i="121"/>
  <c r="Q141" i="121"/>
  <c r="G53" i="120"/>
  <c r="O53" i="120"/>
  <c r="W53" i="120"/>
  <c r="N117" i="120"/>
  <c r="V117" i="120"/>
  <c r="I118" i="120"/>
  <c r="L119" i="120"/>
  <c r="T119" i="120"/>
  <c r="O120" i="120"/>
  <c r="W120" i="120"/>
  <c r="J121" i="120"/>
  <c r="I124" i="120"/>
  <c r="Q124" i="120"/>
  <c r="D125" i="120"/>
  <c r="L125" i="120"/>
  <c r="T125" i="120"/>
  <c r="F132" i="120"/>
  <c r="N132" i="120"/>
  <c r="N84" i="120"/>
  <c r="Q133" i="120"/>
  <c r="D134" i="120"/>
  <c r="L134" i="120"/>
  <c r="G135" i="120"/>
  <c r="O135" i="120"/>
  <c r="W135" i="120"/>
  <c r="D92" i="120"/>
  <c r="U135" i="119"/>
  <c r="G117" i="118"/>
  <c r="O117" i="118"/>
  <c r="W117" i="118"/>
  <c r="J118" i="118"/>
  <c r="R118" i="118"/>
  <c r="E119" i="118"/>
  <c r="M119" i="118"/>
  <c r="U119" i="118"/>
  <c r="U69" i="118"/>
  <c r="H120" i="118"/>
  <c r="P120" i="118"/>
  <c r="P69" i="118"/>
  <c r="C121" i="118"/>
  <c r="K121" i="118"/>
  <c r="S121" i="118"/>
  <c r="F53" i="122"/>
  <c r="N53" i="122"/>
  <c r="V53" i="122"/>
  <c r="H75" i="122"/>
  <c r="S124" i="122"/>
  <c r="F125" i="122"/>
  <c r="N125" i="122"/>
  <c r="V125" i="122"/>
  <c r="G132" i="122"/>
  <c r="O132" i="122"/>
  <c r="W132" i="122"/>
  <c r="J133" i="122"/>
  <c r="R133" i="122"/>
  <c r="E134" i="122"/>
  <c r="M134" i="122"/>
  <c r="U134" i="122"/>
  <c r="P135" i="122"/>
  <c r="J84" i="121"/>
  <c r="G117" i="120"/>
  <c r="O117" i="120"/>
  <c r="W117" i="120"/>
  <c r="J118" i="120"/>
  <c r="R118" i="120"/>
  <c r="E119" i="120"/>
  <c r="M119" i="120"/>
  <c r="U119" i="120"/>
  <c r="H120" i="120"/>
  <c r="P120" i="120"/>
  <c r="C121" i="120"/>
  <c r="K121" i="120"/>
  <c r="S121" i="120"/>
  <c r="J124" i="120"/>
  <c r="R124" i="120"/>
  <c r="M125" i="120"/>
  <c r="U125" i="120"/>
  <c r="H135" i="120"/>
  <c r="M84" i="119"/>
  <c r="G118" i="122"/>
  <c r="W118" i="122"/>
  <c r="J119" i="122"/>
  <c r="R119" i="122"/>
  <c r="M120" i="122"/>
  <c r="U120" i="122"/>
  <c r="H121" i="122"/>
  <c r="L141" i="122"/>
  <c r="L139" i="122" s="1"/>
  <c r="T141" i="122"/>
  <c r="T139" i="122" s="1"/>
  <c r="I53" i="121"/>
  <c r="Q53" i="121"/>
  <c r="G53" i="121"/>
  <c r="O53" i="121"/>
  <c r="I132" i="121"/>
  <c r="Q132" i="121"/>
  <c r="D133" i="121"/>
  <c r="L133" i="121"/>
  <c r="T133" i="121"/>
  <c r="G134" i="121"/>
  <c r="O134" i="121"/>
  <c r="W134" i="121"/>
  <c r="J135" i="121"/>
  <c r="R135" i="121"/>
  <c r="I53" i="120"/>
  <c r="Q53" i="120"/>
  <c r="H117" i="120"/>
  <c r="P117" i="120"/>
  <c r="C118" i="120"/>
  <c r="K118" i="120"/>
  <c r="S118" i="120"/>
  <c r="F119" i="120"/>
  <c r="N119" i="120"/>
  <c r="V119" i="120"/>
  <c r="I120" i="120"/>
  <c r="Q120" i="120"/>
  <c r="D121" i="120"/>
  <c r="L121" i="120"/>
  <c r="T121" i="120"/>
  <c r="P123" i="120"/>
  <c r="C124" i="120"/>
  <c r="K124" i="120"/>
  <c r="N125" i="120"/>
  <c r="V125" i="120"/>
  <c r="C119" i="119"/>
  <c r="K72" i="140"/>
  <c r="S119" i="119"/>
  <c r="F120" i="119"/>
  <c r="N73" i="140"/>
  <c r="V120" i="119"/>
  <c r="I121" i="119"/>
  <c r="I69" i="119"/>
  <c r="Q121" i="119"/>
  <c r="G75" i="119"/>
  <c r="R75" i="119"/>
  <c r="G135" i="119"/>
  <c r="G75" i="118"/>
  <c r="W75" i="118"/>
  <c r="W132" i="120"/>
  <c r="E134" i="120"/>
  <c r="J140" i="120"/>
  <c r="J139" i="120" s="1"/>
  <c r="R140" i="120"/>
  <c r="R139" i="120" s="1"/>
  <c r="E141" i="120"/>
  <c r="M141" i="120"/>
  <c r="U141" i="120"/>
  <c r="E54" i="140"/>
  <c r="M54" i="140"/>
  <c r="U54" i="140"/>
  <c r="H55" i="140"/>
  <c r="C56" i="140"/>
  <c r="K56" i="140"/>
  <c r="S56" i="140"/>
  <c r="I59" i="140"/>
  <c r="Q59" i="140"/>
  <c r="D60" i="140"/>
  <c r="L60" i="140"/>
  <c r="T60" i="140"/>
  <c r="G61" i="140"/>
  <c r="O61" i="140"/>
  <c r="W61" i="140"/>
  <c r="J62" i="140"/>
  <c r="R62" i="140"/>
  <c r="E63" i="140"/>
  <c r="M63" i="140"/>
  <c r="U63" i="140"/>
  <c r="H64" i="140"/>
  <c r="P64" i="140"/>
  <c r="C65" i="140"/>
  <c r="K65" i="140"/>
  <c r="S65" i="140"/>
  <c r="F66" i="140"/>
  <c r="N66" i="140"/>
  <c r="V66" i="140"/>
  <c r="I67" i="140"/>
  <c r="Q67" i="140"/>
  <c r="D68" i="140"/>
  <c r="L68" i="140"/>
  <c r="T68" i="140"/>
  <c r="L119" i="119"/>
  <c r="T119" i="119"/>
  <c r="G120" i="119"/>
  <c r="O120" i="119"/>
  <c r="W120" i="119"/>
  <c r="J121" i="119"/>
  <c r="R121" i="119"/>
  <c r="H123" i="119"/>
  <c r="P123" i="119"/>
  <c r="C124" i="119"/>
  <c r="K124" i="119"/>
  <c r="S124" i="119"/>
  <c r="F125" i="119"/>
  <c r="N125" i="119"/>
  <c r="V125" i="119"/>
  <c r="C133" i="119"/>
  <c r="K133" i="119"/>
  <c r="S133" i="119"/>
  <c r="N134" i="119"/>
  <c r="I135" i="119"/>
  <c r="Q135" i="119"/>
  <c r="H117" i="118"/>
  <c r="P117" i="118"/>
  <c r="C118" i="118"/>
  <c r="K118" i="118"/>
  <c r="S118" i="118"/>
  <c r="F119" i="118"/>
  <c r="N119" i="118"/>
  <c r="V119" i="118"/>
  <c r="I120" i="118"/>
  <c r="Q120" i="118"/>
  <c r="D121" i="118"/>
  <c r="L121" i="118"/>
  <c r="T121" i="118"/>
  <c r="H124" i="118"/>
  <c r="H135" i="118"/>
  <c r="P135" i="118"/>
  <c r="H132" i="120"/>
  <c r="P132" i="120"/>
  <c r="C133" i="120"/>
  <c r="K133" i="120"/>
  <c r="S133" i="120"/>
  <c r="F134" i="120"/>
  <c r="N134" i="120"/>
  <c r="V134" i="120"/>
  <c r="I135" i="120"/>
  <c r="Q135" i="120"/>
  <c r="F54" i="140"/>
  <c r="N54" i="140"/>
  <c r="V54" i="140"/>
  <c r="I55" i="140"/>
  <c r="Q55" i="140"/>
  <c r="D56" i="140"/>
  <c r="L56" i="140"/>
  <c r="T56" i="140"/>
  <c r="G58" i="140"/>
  <c r="O58" i="140"/>
  <c r="W58" i="140"/>
  <c r="J59" i="140"/>
  <c r="R59" i="140"/>
  <c r="E60" i="140"/>
  <c r="M60" i="140"/>
  <c r="U60" i="140"/>
  <c r="H61" i="140"/>
  <c r="P61" i="140"/>
  <c r="C62" i="140"/>
  <c r="K62" i="140"/>
  <c r="S62" i="140"/>
  <c r="F63" i="140"/>
  <c r="N63" i="140"/>
  <c r="V63" i="140"/>
  <c r="I64" i="140"/>
  <c r="Q64" i="140"/>
  <c r="D65" i="140"/>
  <c r="L65" i="140"/>
  <c r="T65" i="140"/>
  <c r="G66" i="140"/>
  <c r="O66" i="140"/>
  <c r="W66" i="140"/>
  <c r="J67" i="140"/>
  <c r="R67" i="140"/>
  <c r="E68" i="140"/>
  <c r="M68" i="140"/>
  <c r="U68" i="140"/>
  <c r="G70" i="140"/>
  <c r="O70" i="140"/>
  <c r="W70" i="140"/>
  <c r="J118" i="119"/>
  <c r="R118" i="119"/>
  <c r="E119" i="119"/>
  <c r="M119" i="119"/>
  <c r="U119" i="119"/>
  <c r="H120" i="119"/>
  <c r="P120" i="119"/>
  <c r="C121" i="119"/>
  <c r="K121" i="119"/>
  <c r="S121" i="119"/>
  <c r="Q123" i="119"/>
  <c r="D124" i="119"/>
  <c r="L124" i="119"/>
  <c r="T124" i="119"/>
  <c r="G78" i="140"/>
  <c r="D133" i="119"/>
  <c r="L133" i="119"/>
  <c r="T133" i="119"/>
  <c r="G134" i="119"/>
  <c r="O134" i="119"/>
  <c r="W134" i="119"/>
  <c r="E140" i="119"/>
  <c r="E121" i="118"/>
  <c r="U121" i="118"/>
  <c r="F123" i="118"/>
  <c r="N123" i="118"/>
  <c r="V123" i="118"/>
  <c r="I124" i="118"/>
  <c r="Q124" i="118"/>
  <c r="D125" i="118"/>
  <c r="L125" i="118"/>
  <c r="T125" i="118"/>
  <c r="D133" i="120"/>
  <c r="L133" i="120"/>
  <c r="T133" i="120"/>
  <c r="J135" i="120"/>
  <c r="R135" i="120"/>
  <c r="D140" i="120"/>
  <c r="L140" i="120"/>
  <c r="T140" i="120"/>
  <c r="G141" i="120"/>
  <c r="O141" i="120"/>
  <c r="O139" i="120" s="1"/>
  <c r="W141" i="120"/>
  <c r="W139" i="120" s="1"/>
  <c r="G54" i="140"/>
  <c r="O54" i="140"/>
  <c r="W54" i="140"/>
  <c r="J55" i="140"/>
  <c r="R55" i="140"/>
  <c r="E56" i="140"/>
  <c r="M56" i="140"/>
  <c r="U56" i="140"/>
  <c r="H58" i="140"/>
  <c r="P58" i="140"/>
  <c r="C59" i="140"/>
  <c r="K59" i="140"/>
  <c r="S59" i="140"/>
  <c r="F60" i="140"/>
  <c r="N60" i="140"/>
  <c r="V60" i="140"/>
  <c r="I61" i="140"/>
  <c r="Q61" i="140"/>
  <c r="L62" i="140"/>
  <c r="T62" i="140"/>
  <c r="G63" i="140"/>
  <c r="O63" i="140"/>
  <c r="W63" i="140"/>
  <c r="J64" i="140"/>
  <c r="R64" i="140"/>
  <c r="E65" i="140"/>
  <c r="M65" i="140"/>
  <c r="U65" i="140"/>
  <c r="H66" i="140"/>
  <c r="P66" i="140"/>
  <c r="C67" i="140"/>
  <c r="K67" i="140"/>
  <c r="S67" i="140"/>
  <c r="F68" i="140"/>
  <c r="N68" i="140"/>
  <c r="V68" i="140"/>
  <c r="H117" i="119"/>
  <c r="P117" i="119"/>
  <c r="C118" i="119"/>
  <c r="K118" i="119"/>
  <c r="S118" i="119"/>
  <c r="F72" i="140"/>
  <c r="N119" i="119"/>
  <c r="V119" i="119"/>
  <c r="I120" i="119"/>
  <c r="Q120" i="119"/>
  <c r="D74" i="140"/>
  <c r="L121" i="119"/>
  <c r="T121" i="119"/>
  <c r="J123" i="119"/>
  <c r="R123" i="119"/>
  <c r="E77" i="140"/>
  <c r="M124" i="119"/>
  <c r="U124" i="119"/>
  <c r="P78" i="140"/>
  <c r="J132" i="119"/>
  <c r="R132" i="119"/>
  <c r="E133" i="119"/>
  <c r="M133" i="119"/>
  <c r="U133" i="119"/>
  <c r="H134" i="119"/>
  <c r="P134" i="119"/>
  <c r="C135" i="119"/>
  <c r="K135" i="119"/>
  <c r="S135" i="119"/>
  <c r="F140" i="119"/>
  <c r="N93" i="140"/>
  <c r="I94" i="140"/>
  <c r="Q53" i="118"/>
  <c r="Q52" i="118" s="1"/>
  <c r="D57" i="118"/>
  <c r="I132" i="118"/>
  <c r="J132" i="120"/>
  <c r="R132" i="120"/>
  <c r="E133" i="120"/>
  <c r="M133" i="120"/>
  <c r="U133" i="120"/>
  <c r="H134" i="120"/>
  <c r="P134" i="120"/>
  <c r="C135" i="120"/>
  <c r="K135" i="120"/>
  <c r="S135" i="120"/>
  <c r="E140" i="120"/>
  <c r="M140" i="120"/>
  <c r="U140" i="120"/>
  <c r="H141" i="120"/>
  <c r="P141" i="120"/>
  <c r="H54" i="140"/>
  <c r="P54" i="140"/>
  <c r="C55" i="140"/>
  <c r="K55" i="140"/>
  <c r="S55" i="140"/>
  <c r="F56" i="140"/>
  <c r="N56" i="140"/>
  <c r="V56" i="140"/>
  <c r="I58" i="140"/>
  <c r="Q58" i="140"/>
  <c r="D59" i="140"/>
  <c r="L59" i="140"/>
  <c r="T59" i="140"/>
  <c r="G60" i="140"/>
  <c r="O60" i="140"/>
  <c r="W60" i="140"/>
  <c r="J61" i="140"/>
  <c r="R61" i="140"/>
  <c r="E62" i="140"/>
  <c r="M62" i="140"/>
  <c r="U62" i="140"/>
  <c r="H63" i="140"/>
  <c r="P63" i="140"/>
  <c r="C64" i="140"/>
  <c r="K64" i="140"/>
  <c r="S64" i="140"/>
  <c r="F65" i="140"/>
  <c r="N65" i="140"/>
  <c r="V65" i="140"/>
  <c r="I66" i="140"/>
  <c r="Q66" i="140"/>
  <c r="D67" i="140"/>
  <c r="L67" i="140"/>
  <c r="T67" i="140"/>
  <c r="G68" i="140"/>
  <c r="O68" i="140"/>
  <c r="W68" i="140"/>
  <c r="W119" i="119"/>
  <c r="J120" i="119"/>
  <c r="R120" i="119"/>
  <c r="E121" i="119"/>
  <c r="M121" i="119"/>
  <c r="U121" i="119"/>
  <c r="C123" i="119"/>
  <c r="K123" i="119"/>
  <c r="S123" i="119"/>
  <c r="F124" i="119"/>
  <c r="N124" i="119"/>
  <c r="C132" i="119"/>
  <c r="K132" i="119"/>
  <c r="F133" i="119"/>
  <c r="V133" i="119"/>
  <c r="I134" i="119"/>
  <c r="D135" i="119"/>
  <c r="L135" i="119"/>
  <c r="T135" i="119"/>
  <c r="S69" i="118"/>
  <c r="F118" i="118"/>
  <c r="N118" i="118"/>
  <c r="V69" i="118"/>
  <c r="I119" i="118"/>
  <c r="Q119" i="118"/>
  <c r="D120" i="118"/>
  <c r="L120" i="118"/>
  <c r="T120" i="118"/>
  <c r="G121" i="118"/>
  <c r="O121" i="118"/>
  <c r="W121" i="118"/>
  <c r="H123" i="118"/>
  <c r="P123" i="118"/>
  <c r="C124" i="118"/>
  <c r="K124" i="118"/>
  <c r="S124" i="118"/>
  <c r="F125" i="118"/>
  <c r="N125" i="118"/>
  <c r="V125" i="118"/>
  <c r="C135" i="118"/>
  <c r="S135" i="118"/>
  <c r="E123" i="117"/>
  <c r="M123" i="117"/>
  <c r="H124" i="117"/>
  <c r="K125" i="117"/>
  <c r="K75" i="117"/>
  <c r="S125" i="117"/>
  <c r="S75" i="117"/>
  <c r="C132" i="120"/>
  <c r="S132" i="120"/>
  <c r="F133" i="120"/>
  <c r="N133" i="120"/>
  <c r="Q134" i="120"/>
  <c r="D135" i="120"/>
  <c r="T135" i="120"/>
  <c r="I54" i="140"/>
  <c r="Q54" i="140"/>
  <c r="D55" i="140"/>
  <c r="L55" i="140"/>
  <c r="T55" i="140"/>
  <c r="G56" i="140"/>
  <c r="O56" i="140"/>
  <c r="W56" i="140"/>
  <c r="J58" i="140"/>
  <c r="R58" i="140"/>
  <c r="E59" i="140"/>
  <c r="M59" i="140"/>
  <c r="U59" i="140"/>
  <c r="H60" i="140"/>
  <c r="P60" i="140"/>
  <c r="C61" i="140"/>
  <c r="K61" i="140"/>
  <c r="S61" i="140"/>
  <c r="F62" i="140"/>
  <c r="N62" i="140"/>
  <c r="V62" i="140"/>
  <c r="I63" i="140"/>
  <c r="Q63" i="140"/>
  <c r="D64" i="140"/>
  <c r="L64" i="140"/>
  <c r="T64" i="140"/>
  <c r="G65" i="140"/>
  <c r="O65" i="140"/>
  <c r="W65" i="140"/>
  <c r="J66" i="140"/>
  <c r="R66" i="140"/>
  <c r="E67" i="140"/>
  <c r="M67" i="140"/>
  <c r="U67" i="140"/>
  <c r="H68" i="140"/>
  <c r="P68" i="140"/>
  <c r="R70" i="140"/>
  <c r="M118" i="119"/>
  <c r="U118" i="119"/>
  <c r="H119" i="119"/>
  <c r="P119" i="119"/>
  <c r="C120" i="119"/>
  <c r="K120" i="119"/>
  <c r="S120" i="119"/>
  <c r="F74" i="140"/>
  <c r="N121" i="119"/>
  <c r="V121" i="119"/>
  <c r="D123" i="119"/>
  <c r="L123" i="119"/>
  <c r="T123" i="119"/>
  <c r="G77" i="140"/>
  <c r="O124" i="119"/>
  <c r="W124" i="119"/>
  <c r="J125" i="119"/>
  <c r="R125" i="119"/>
  <c r="O133" i="119"/>
  <c r="W133" i="119"/>
  <c r="J134" i="119"/>
  <c r="E135" i="119"/>
  <c r="M135" i="119"/>
  <c r="H93" i="140"/>
  <c r="P93" i="140"/>
  <c r="D117" i="118"/>
  <c r="L117" i="118"/>
  <c r="T117" i="118"/>
  <c r="G118" i="118"/>
  <c r="O118" i="118"/>
  <c r="W118" i="118"/>
  <c r="J119" i="118"/>
  <c r="R119" i="118"/>
  <c r="E120" i="118"/>
  <c r="M120" i="118"/>
  <c r="U120" i="118"/>
  <c r="H121" i="118"/>
  <c r="P121" i="118"/>
  <c r="I123" i="118"/>
  <c r="Q123" i="118"/>
  <c r="D124" i="118"/>
  <c r="L124" i="118"/>
  <c r="T124" i="118"/>
  <c r="G125" i="118"/>
  <c r="O125" i="118"/>
  <c r="O122" i="118" s="1"/>
  <c r="W125" i="118"/>
  <c r="W135" i="117"/>
  <c r="G119" i="116"/>
  <c r="O119" i="116"/>
  <c r="W119" i="116"/>
  <c r="J120" i="116"/>
  <c r="R120" i="116"/>
  <c r="E121" i="116"/>
  <c r="M121" i="116"/>
  <c r="M69" i="116"/>
  <c r="U121" i="116"/>
  <c r="U69" i="116"/>
  <c r="D132" i="120"/>
  <c r="L132" i="120"/>
  <c r="T132" i="120"/>
  <c r="G133" i="120"/>
  <c r="O133" i="120"/>
  <c r="W133" i="120"/>
  <c r="J134" i="120"/>
  <c r="R134" i="120"/>
  <c r="E135" i="120"/>
  <c r="M135" i="120"/>
  <c r="U135" i="120"/>
  <c r="J54" i="140"/>
  <c r="R54" i="140"/>
  <c r="E55" i="140"/>
  <c r="M55" i="140"/>
  <c r="U55" i="140"/>
  <c r="H56" i="140"/>
  <c r="P56" i="140"/>
  <c r="F59" i="140"/>
  <c r="N59" i="140"/>
  <c r="V59" i="140"/>
  <c r="I60" i="140"/>
  <c r="Q60" i="140"/>
  <c r="D61" i="140"/>
  <c r="L61" i="140"/>
  <c r="T61" i="140"/>
  <c r="G62" i="140"/>
  <c r="O62" i="140"/>
  <c r="W62" i="140"/>
  <c r="J63" i="140"/>
  <c r="R63" i="140"/>
  <c r="E64" i="140"/>
  <c r="M64" i="140"/>
  <c r="U64" i="140"/>
  <c r="H65" i="140"/>
  <c r="P65" i="140"/>
  <c r="C66" i="140"/>
  <c r="K66" i="140"/>
  <c r="S66" i="140"/>
  <c r="F67" i="140"/>
  <c r="N67" i="140"/>
  <c r="V67" i="140"/>
  <c r="I68" i="140"/>
  <c r="Q68" i="140"/>
  <c r="C70" i="140"/>
  <c r="K70" i="140"/>
  <c r="S70" i="140"/>
  <c r="N118" i="119"/>
  <c r="V118" i="119"/>
  <c r="I119" i="119"/>
  <c r="Q72" i="140"/>
  <c r="D120" i="119"/>
  <c r="L120" i="119"/>
  <c r="T120" i="119"/>
  <c r="G121" i="119"/>
  <c r="O121" i="119"/>
  <c r="W121" i="119"/>
  <c r="M76" i="140"/>
  <c r="U76" i="140"/>
  <c r="E132" i="119"/>
  <c r="M132" i="119"/>
  <c r="U132" i="119"/>
  <c r="H133" i="119"/>
  <c r="P133" i="119"/>
  <c r="C134" i="119"/>
  <c r="K134" i="119"/>
  <c r="S134" i="119"/>
  <c r="F135" i="119"/>
  <c r="N135" i="119"/>
  <c r="V135" i="119"/>
  <c r="I93" i="140"/>
  <c r="Q93" i="140"/>
  <c r="J123" i="118"/>
  <c r="J122" i="118" s="1"/>
  <c r="R123" i="118"/>
  <c r="R122" i="118" s="1"/>
  <c r="E124" i="118"/>
  <c r="M124" i="118"/>
  <c r="U124" i="118"/>
  <c r="H125" i="118"/>
  <c r="P125" i="118"/>
  <c r="D132" i="118"/>
  <c r="L132" i="118"/>
  <c r="T132" i="118"/>
  <c r="G133" i="118"/>
  <c r="O133" i="118"/>
  <c r="W133" i="118"/>
  <c r="J134" i="118"/>
  <c r="E140" i="118"/>
  <c r="E139" i="118" s="1"/>
  <c r="E92" i="118"/>
  <c r="U140" i="118"/>
  <c r="U139" i="118" s="1"/>
  <c r="U92" i="118"/>
  <c r="H141" i="118"/>
  <c r="P141" i="118"/>
  <c r="E132" i="120"/>
  <c r="M132" i="120"/>
  <c r="U132" i="120"/>
  <c r="H133" i="120"/>
  <c r="P133" i="120"/>
  <c r="C134" i="120"/>
  <c r="K134" i="120"/>
  <c r="S134" i="120"/>
  <c r="F135" i="120"/>
  <c r="N135" i="120"/>
  <c r="V135" i="120"/>
  <c r="C141" i="120"/>
  <c r="K141" i="120"/>
  <c r="S141" i="120"/>
  <c r="F55" i="140"/>
  <c r="N55" i="140"/>
  <c r="V55" i="140"/>
  <c r="I56" i="140"/>
  <c r="Q56" i="140"/>
  <c r="D58" i="140"/>
  <c r="L58" i="140"/>
  <c r="T58" i="140"/>
  <c r="G59" i="140"/>
  <c r="W59" i="140"/>
  <c r="J60" i="140"/>
  <c r="R60" i="140"/>
  <c r="E61" i="140"/>
  <c r="M61" i="140"/>
  <c r="U61" i="140"/>
  <c r="H62" i="140"/>
  <c r="C63" i="140"/>
  <c r="K63" i="140"/>
  <c r="S63" i="140"/>
  <c r="F64" i="140"/>
  <c r="N64" i="140"/>
  <c r="V64" i="140"/>
  <c r="I65" i="140"/>
  <c r="D66" i="140"/>
  <c r="L66" i="140"/>
  <c r="T66" i="140"/>
  <c r="G67" i="140"/>
  <c r="O67" i="140"/>
  <c r="W67" i="140"/>
  <c r="J68" i="140"/>
  <c r="D70" i="140"/>
  <c r="L70" i="140"/>
  <c r="T70" i="140"/>
  <c r="M73" i="140"/>
  <c r="U73" i="140"/>
  <c r="N76" i="140"/>
  <c r="V76" i="140"/>
  <c r="I124" i="119"/>
  <c r="Q124" i="119"/>
  <c r="F132" i="119"/>
  <c r="V132" i="119"/>
  <c r="I133" i="119"/>
  <c r="L134" i="119"/>
  <c r="T134" i="119"/>
  <c r="O135" i="119"/>
  <c r="W135" i="119"/>
  <c r="F117" i="118"/>
  <c r="N117" i="118"/>
  <c r="V117" i="118"/>
  <c r="I118" i="118"/>
  <c r="Q118" i="118"/>
  <c r="D119" i="118"/>
  <c r="L119" i="118"/>
  <c r="T119" i="118"/>
  <c r="G120" i="118"/>
  <c r="O120" i="118"/>
  <c r="W120" i="118"/>
  <c r="J121" i="118"/>
  <c r="R121" i="118"/>
  <c r="H75" i="118"/>
  <c r="E132" i="118"/>
  <c r="I117" i="117"/>
  <c r="I69" i="117"/>
  <c r="Q117" i="117"/>
  <c r="Q69" i="117"/>
  <c r="D118" i="117"/>
  <c r="D69" i="117"/>
  <c r="T118" i="117"/>
  <c r="W119" i="117"/>
  <c r="J120" i="117"/>
  <c r="R120" i="117"/>
  <c r="E121" i="117"/>
  <c r="U121" i="117"/>
  <c r="Q132" i="118"/>
  <c r="D133" i="118"/>
  <c r="L133" i="118"/>
  <c r="T133" i="118"/>
  <c r="G134" i="118"/>
  <c r="O134" i="118"/>
  <c r="W134" i="118"/>
  <c r="J135" i="118"/>
  <c r="R135" i="118"/>
  <c r="D140" i="118"/>
  <c r="L140" i="118"/>
  <c r="T140" i="118"/>
  <c r="G141" i="118"/>
  <c r="G139" i="118" s="1"/>
  <c r="O141" i="118"/>
  <c r="O139" i="118" s="1"/>
  <c r="W141" i="118"/>
  <c r="W139" i="118" s="1"/>
  <c r="H117" i="117"/>
  <c r="P117" i="117"/>
  <c r="C118" i="117"/>
  <c r="K118" i="117"/>
  <c r="S118" i="117"/>
  <c r="F119" i="117"/>
  <c r="N119" i="117"/>
  <c r="V119" i="117"/>
  <c r="I120" i="117"/>
  <c r="Q120" i="117"/>
  <c r="D121" i="117"/>
  <c r="L121" i="117"/>
  <c r="T121" i="117"/>
  <c r="D123" i="117"/>
  <c r="G124" i="117"/>
  <c r="O124" i="117"/>
  <c r="W124" i="117"/>
  <c r="J125" i="117"/>
  <c r="E132" i="117"/>
  <c r="F140" i="115"/>
  <c r="N140" i="115"/>
  <c r="V140" i="115"/>
  <c r="V139" i="115" s="1"/>
  <c r="I141" i="115"/>
  <c r="I92" i="115"/>
  <c r="Q141" i="115"/>
  <c r="Q92" i="115"/>
  <c r="C132" i="118"/>
  <c r="K132" i="118"/>
  <c r="S132" i="118"/>
  <c r="F133" i="118"/>
  <c r="N133" i="118"/>
  <c r="V133" i="118"/>
  <c r="I134" i="118"/>
  <c r="Q134" i="118"/>
  <c r="D135" i="118"/>
  <c r="L135" i="118"/>
  <c r="T135" i="118"/>
  <c r="F53" i="117"/>
  <c r="N53" i="117"/>
  <c r="N102" i="117"/>
  <c r="F57" i="117"/>
  <c r="E118" i="117"/>
  <c r="M118" i="117"/>
  <c r="U118" i="117"/>
  <c r="H119" i="117"/>
  <c r="C120" i="117"/>
  <c r="F121" i="117"/>
  <c r="N121" i="117"/>
  <c r="V121" i="117"/>
  <c r="I124" i="117"/>
  <c r="Q124" i="117"/>
  <c r="D125" i="117"/>
  <c r="F52" i="115"/>
  <c r="M57" i="115"/>
  <c r="U57" i="115"/>
  <c r="H57" i="115"/>
  <c r="H52" i="115" s="1"/>
  <c r="R134" i="118"/>
  <c r="E135" i="118"/>
  <c r="M135" i="118"/>
  <c r="U135" i="118"/>
  <c r="C117" i="117"/>
  <c r="K117" i="117"/>
  <c r="F118" i="117"/>
  <c r="I119" i="117"/>
  <c r="Q119" i="117"/>
  <c r="D120" i="117"/>
  <c r="L120" i="117"/>
  <c r="G121" i="117"/>
  <c r="E125" i="117"/>
  <c r="M125" i="117"/>
  <c r="U125" i="117"/>
  <c r="H117" i="115"/>
  <c r="P117" i="115"/>
  <c r="C118" i="115"/>
  <c r="S118" i="115"/>
  <c r="F119" i="115"/>
  <c r="F69" i="115"/>
  <c r="N119" i="115"/>
  <c r="I120" i="115"/>
  <c r="Q120" i="115"/>
  <c r="Q69" i="115"/>
  <c r="D121" i="115"/>
  <c r="T121" i="115"/>
  <c r="J132" i="115"/>
  <c r="R132" i="115"/>
  <c r="E133" i="115"/>
  <c r="M133" i="115"/>
  <c r="U133" i="115"/>
  <c r="H134" i="115"/>
  <c r="H84" i="115"/>
  <c r="P134" i="115"/>
  <c r="C135" i="115"/>
  <c r="K135" i="115"/>
  <c r="S135" i="115"/>
  <c r="M132" i="118"/>
  <c r="U132" i="118"/>
  <c r="H133" i="118"/>
  <c r="P133" i="118"/>
  <c r="C134" i="118"/>
  <c r="K134" i="118"/>
  <c r="S134" i="118"/>
  <c r="F135" i="118"/>
  <c r="N135" i="118"/>
  <c r="V135" i="118"/>
  <c r="E53" i="117"/>
  <c r="E52" i="117" s="1"/>
  <c r="M53" i="117"/>
  <c r="U53" i="117"/>
  <c r="U52" i="117" s="1"/>
  <c r="U99" i="117" s="1"/>
  <c r="U106" i="117" s="1"/>
  <c r="O57" i="117"/>
  <c r="O105" i="117"/>
  <c r="J57" i="117"/>
  <c r="R57" i="117"/>
  <c r="D117" i="117"/>
  <c r="L117" i="117"/>
  <c r="T117" i="117"/>
  <c r="G118" i="117"/>
  <c r="O118" i="117"/>
  <c r="W118" i="117"/>
  <c r="J119" i="117"/>
  <c r="E120" i="117"/>
  <c r="M120" i="117"/>
  <c r="U120" i="117"/>
  <c r="H121" i="117"/>
  <c r="P121" i="117"/>
  <c r="H123" i="117"/>
  <c r="P123" i="117"/>
  <c r="C124" i="117"/>
  <c r="K124" i="117"/>
  <c r="S124" i="117"/>
  <c r="F125" i="117"/>
  <c r="N125" i="117"/>
  <c r="V125" i="117"/>
  <c r="R135" i="117"/>
  <c r="I69" i="115"/>
  <c r="D92" i="118"/>
  <c r="I140" i="118"/>
  <c r="Q140" i="118"/>
  <c r="D141" i="118"/>
  <c r="L141" i="118"/>
  <c r="T141" i="118"/>
  <c r="N57" i="117"/>
  <c r="C119" i="117"/>
  <c r="K119" i="117"/>
  <c r="S119" i="117"/>
  <c r="F120" i="117"/>
  <c r="N120" i="117"/>
  <c r="Q121" i="117"/>
  <c r="D124" i="117"/>
  <c r="L124" i="117"/>
  <c r="T124" i="117"/>
  <c r="G125" i="117"/>
  <c r="O125" i="117"/>
  <c r="W125" i="117"/>
  <c r="E133" i="117"/>
  <c r="H134" i="117"/>
  <c r="P134" i="117"/>
  <c r="C135" i="117"/>
  <c r="K135" i="117"/>
  <c r="S135" i="117"/>
  <c r="K135" i="116"/>
  <c r="E140" i="116"/>
  <c r="M140" i="116"/>
  <c r="M92" i="116"/>
  <c r="U140" i="116"/>
  <c r="H141" i="116"/>
  <c r="P141" i="116"/>
  <c r="N69" i="115"/>
  <c r="Q57" i="117"/>
  <c r="Q52" i="117" s="1"/>
  <c r="Q105" i="117"/>
  <c r="D57" i="117"/>
  <c r="P57" i="117"/>
  <c r="F117" i="117"/>
  <c r="N117" i="117"/>
  <c r="V117" i="117"/>
  <c r="I118" i="117"/>
  <c r="Q118" i="117"/>
  <c r="D119" i="117"/>
  <c r="L119" i="117"/>
  <c r="T119" i="117"/>
  <c r="G120" i="117"/>
  <c r="O120" i="117"/>
  <c r="W120" i="117"/>
  <c r="J121" i="117"/>
  <c r="R121" i="117"/>
  <c r="J123" i="117"/>
  <c r="R123" i="117"/>
  <c r="E124" i="117"/>
  <c r="M124" i="117"/>
  <c r="U124" i="117"/>
  <c r="H125" i="117"/>
  <c r="P125" i="117"/>
  <c r="H140" i="117"/>
  <c r="P140" i="117"/>
  <c r="C141" i="117"/>
  <c r="K141" i="117"/>
  <c r="S141" i="117"/>
  <c r="I123" i="116"/>
  <c r="Q123" i="116"/>
  <c r="D124" i="116"/>
  <c r="L124" i="116"/>
  <c r="T124" i="116"/>
  <c r="G125" i="116"/>
  <c r="G75" i="116"/>
  <c r="O125" i="116"/>
  <c r="O75" i="116"/>
  <c r="W125" i="116"/>
  <c r="W75" i="116"/>
  <c r="C132" i="116"/>
  <c r="C84" i="116"/>
  <c r="K132" i="116"/>
  <c r="S132" i="116"/>
  <c r="S84" i="116"/>
  <c r="F133" i="116"/>
  <c r="N133" i="116"/>
  <c r="V133" i="116"/>
  <c r="I134" i="116"/>
  <c r="Q134" i="116"/>
  <c r="D135" i="116"/>
  <c r="L135" i="116"/>
  <c r="T135" i="116"/>
  <c r="D140" i="113"/>
  <c r="D139" i="113" s="1"/>
  <c r="L140" i="113"/>
  <c r="L92" i="113"/>
  <c r="T140" i="113"/>
  <c r="T139" i="113" s="1"/>
  <c r="G141" i="113"/>
  <c r="G139" i="113" s="1"/>
  <c r="O141" i="113"/>
  <c r="W141" i="113"/>
  <c r="K84" i="118"/>
  <c r="K133" i="118"/>
  <c r="F134" i="118"/>
  <c r="N134" i="118"/>
  <c r="V134" i="118"/>
  <c r="I135" i="118"/>
  <c r="Q135" i="118"/>
  <c r="C140" i="118"/>
  <c r="K140" i="118"/>
  <c r="S140" i="118"/>
  <c r="F141" i="118"/>
  <c r="N141" i="118"/>
  <c r="V141" i="118"/>
  <c r="V57" i="117"/>
  <c r="R118" i="117"/>
  <c r="E119" i="117"/>
  <c r="M119" i="117"/>
  <c r="U119" i="117"/>
  <c r="H120" i="117"/>
  <c r="P120" i="117"/>
  <c r="C121" i="117"/>
  <c r="K121" i="117"/>
  <c r="S121" i="117"/>
  <c r="C123" i="117"/>
  <c r="K123" i="117"/>
  <c r="S123" i="117"/>
  <c r="F124" i="117"/>
  <c r="V124" i="117"/>
  <c r="E135" i="117"/>
  <c r="E124" i="115"/>
  <c r="U124" i="115"/>
  <c r="H125" i="115"/>
  <c r="P125" i="115"/>
  <c r="W135" i="115"/>
  <c r="R132" i="114"/>
  <c r="M133" i="114"/>
  <c r="U133" i="114"/>
  <c r="H134" i="114"/>
  <c r="P134" i="114"/>
  <c r="C135" i="114"/>
  <c r="K135" i="114"/>
  <c r="S135" i="114"/>
  <c r="C132" i="117"/>
  <c r="K132" i="117"/>
  <c r="S132" i="117"/>
  <c r="F133" i="117"/>
  <c r="N133" i="117"/>
  <c r="I134" i="117"/>
  <c r="D135" i="117"/>
  <c r="L135" i="117"/>
  <c r="T135" i="117"/>
  <c r="Q140" i="117"/>
  <c r="D141" i="117"/>
  <c r="L141" i="117"/>
  <c r="L139" i="117" s="1"/>
  <c r="T141" i="117"/>
  <c r="J117" i="116"/>
  <c r="E118" i="116"/>
  <c r="M118" i="116"/>
  <c r="U118" i="116"/>
  <c r="P119" i="116"/>
  <c r="C120" i="116"/>
  <c r="K120" i="116"/>
  <c r="F121" i="116"/>
  <c r="N121" i="116"/>
  <c r="V121" i="116"/>
  <c r="J123" i="116"/>
  <c r="R123" i="116"/>
  <c r="E124" i="116"/>
  <c r="M124" i="116"/>
  <c r="U124" i="116"/>
  <c r="H125" i="116"/>
  <c r="P125" i="116"/>
  <c r="D132" i="116"/>
  <c r="L132" i="116"/>
  <c r="T132" i="116"/>
  <c r="G133" i="116"/>
  <c r="O133" i="116"/>
  <c r="W133" i="116"/>
  <c r="J134" i="116"/>
  <c r="R134" i="116"/>
  <c r="E135" i="116"/>
  <c r="M135" i="116"/>
  <c r="U135" i="116"/>
  <c r="F140" i="116"/>
  <c r="N140" i="116"/>
  <c r="V140" i="116"/>
  <c r="I141" i="116"/>
  <c r="Q141" i="116"/>
  <c r="Q117" i="115"/>
  <c r="D118" i="115"/>
  <c r="L118" i="115"/>
  <c r="G119" i="115"/>
  <c r="O119" i="115"/>
  <c r="W119" i="115"/>
  <c r="R120" i="115"/>
  <c r="E121" i="115"/>
  <c r="M121" i="115"/>
  <c r="C123" i="115"/>
  <c r="S123" i="115"/>
  <c r="F124" i="115"/>
  <c r="N124" i="115"/>
  <c r="I125" i="115"/>
  <c r="Q125" i="115"/>
  <c r="I134" i="115"/>
  <c r="Q134" i="115"/>
  <c r="D135" i="115"/>
  <c r="L135" i="115"/>
  <c r="T135" i="115"/>
  <c r="G140" i="115"/>
  <c r="O140" i="115"/>
  <c r="W140" i="115"/>
  <c r="J141" i="115"/>
  <c r="R141" i="115"/>
  <c r="C140" i="114"/>
  <c r="K140" i="114"/>
  <c r="S140" i="114"/>
  <c r="F141" i="114"/>
  <c r="N141" i="114"/>
  <c r="V141" i="114"/>
  <c r="V139" i="114" s="1"/>
  <c r="W57" i="113"/>
  <c r="W105" i="113"/>
  <c r="D132" i="113"/>
  <c r="L132" i="113"/>
  <c r="L84" i="113"/>
  <c r="T132" i="113"/>
  <c r="T84" i="113"/>
  <c r="G133" i="113"/>
  <c r="O133" i="113"/>
  <c r="W133" i="113"/>
  <c r="J134" i="113"/>
  <c r="J84" i="113"/>
  <c r="R134" i="113"/>
  <c r="E135" i="113"/>
  <c r="M135" i="113"/>
  <c r="U135" i="113"/>
  <c r="G133" i="117"/>
  <c r="J134" i="117"/>
  <c r="R134" i="117"/>
  <c r="M135" i="117"/>
  <c r="U135" i="117"/>
  <c r="F118" i="116"/>
  <c r="N118" i="116"/>
  <c r="V118" i="116"/>
  <c r="I119" i="116"/>
  <c r="Q119" i="116"/>
  <c r="D120" i="116"/>
  <c r="L120" i="116"/>
  <c r="T120" i="116"/>
  <c r="G121" i="116"/>
  <c r="O121" i="116"/>
  <c r="W121" i="116"/>
  <c r="I125" i="116"/>
  <c r="Q125" i="116"/>
  <c r="E132" i="116"/>
  <c r="M132" i="116"/>
  <c r="U132" i="116"/>
  <c r="H133" i="116"/>
  <c r="P133" i="116"/>
  <c r="C134" i="116"/>
  <c r="K134" i="116"/>
  <c r="S134" i="116"/>
  <c r="F135" i="116"/>
  <c r="N135" i="116"/>
  <c r="V135" i="116"/>
  <c r="G140" i="116"/>
  <c r="W140" i="116"/>
  <c r="J141" i="116"/>
  <c r="R141" i="116"/>
  <c r="J117" i="115"/>
  <c r="R117" i="115"/>
  <c r="E118" i="115"/>
  <c r="M118" i="115"/>
  <c r="U118" i="115"/>
  <c r="H119" i="115"/>
  <c r="P119" i="115"/>
  <c r="C120" i="115"/>
  <c r="K120" i="115"/>
  <c r="S120" i="115"/>
  <c r="F121" i="115"/>
  <c r="N121" i="115"/>
  <c r="V121" i="115"/>
  <c r="D123" i="115"/>
  <c r="L123" i="115"/>
  <c r="T123" i="115"/>
  <c r="G124" i="115"/>
  <c r="O124" i="115"/>
  <c r="W124" i="115"/>
  <c r="J125" i="115"/>
  <c r="R125" i="115"/>
  <c r="J134" i="115"/>
  <c r="R134" i="115"/>
  <c r="H140" i="115"/>
  <c r="P140" i="115"/>
  <c r="C141" i="115"/>
  <c r="K141" i="115"/>
  <c r="S141" i="115"/>
  <c r="E103" i="113"/>
  <c r="E53" i="113"/>
  <c r="U103" i="113"/>
  <c r="U53" i="113"/>
  <c r="M132" i="117"/>
  <c r="U132" i="117"/>
  <c r="H133" i="117"/>
  <c r="P133" i="117"/>
  <c r="C134" i="117"/>
  <c r="K134" i="117"/>
  <c r="S134" i="117"/>
  <c r="F135" i="117"/>
  <c r="N135" i="117"/>
  <c r="V135" i="117"/>
  <c r="C140" i="117"/>
  <c r="K140" i="117"/>
  <c r="S92" i="117"/>
  <c r="F141" i="117"/>
  <c r="N141" i="117"/>
  <c r="V141" i="117"/>
  <c r="D117" i="116"/>
  <c r="L117" i="116"/>
  <c r="T117" i="116"/>
  <c r="G118" i="116"/>
  <c r="O118" i="116"/>
  <c r="W118" i="116"/>
  <c r="J119" i="116"/>
  <c r="R119" i="116"/>
  <c r="E120" i="116"/>
  <c r="M120" i="116"/>
  <c r="U120" i="116"/>
  <c r="H121" i="116"/>
  <c r="P121" i="116"/>
  <c r="D123" i="116"/>
  <c r="L123" i="116"/>
  <c r="G124" i="116"/>
  <c r="O124" i="116"/>
  <c r="W124" i="116"/>
  <c r="R125" i="116"/>
  <c r="I133" i="116"/>
  <c r="Q133" i="116"/>
  <c r="D134" i="116"/>
  <c r="L134" i="116"/>
  <c r="T134" i="116"/>
  <c r="G135" i="116"/>
  <c r="O135" i="116"/>
  <c r="W135" i="116"/>
  <c r="C141" i="116"/>
  <c r="C117" i="115"/>
  <c r="K117" i="115"/>
  <c r="S117" i="115"/>
  <c r="F118" i="115"/>
  <c r="N118" i="115"/>
  <c r="V118" i="115"/>
  <c r="I119" i="115"/>
  <c r="Q119" i="115"/>
  <c r="D120" i="115"/>
  <c r="L120" i="115"/>
  <c r="T120" i="115"/>
  <c r="G121" i="115"/>
  <c r="O121" i="115"/>
  <c r="W121" i="115"/>
  <c r="E123" i="115"/>
  <c r="M123" i="115"/>
  <c r="U123" i="115"/>
  <c r="H124" i="115"/>
  <c r="P124" i="115"/>
  <c r="C125" i="115"/>
  <c r="K125" i="115"/>
  <c r="S125" i="115"/>
  <c r="F135" i="115"/>
  <c r="N135" i="115"/>
  <c r="V135" i="115"/>
  <c r="R92" i="115"/>
  <c r="I140" i="115"/>
  <c r="Q140" i="115"/>
  <c r="D141" i="115"/>
  <c r="L141" i="115"/>
  <c r="T141" i="115"/>
  <c r="J135" i="112"/>
  <c r="F132" i="117"/>
  <c r="N132" i="117"/>
  <c r="I133" i="117"/>
  <c r="D134" i="117"/>
  <c r="L134" i="117"/>
  <c r="T134" i="117"/>
  <c r="G135" i="117"/>
  <c r="O135" i="117"/>
  <c r="G141" i="117"/>
  <c r="O141" i="117"/>
  <c r="W141" i="117"/>
  <c r="M117" i="116"/>
  <c r="U117" i="116"/>
  <c r="H118" i="116"/>
  <c r="C119" i="116"/>
  <c r="K119" i="116"/>
  <c r="S119" i="116"/>
  <c r="N120" i="116"/>
  <c r="V120" i="116"/>
  <c r="I121" i="116"/>
  <c r="H124" i="116"/>
  <c r="P124" i="116"/>
  <c r="C125" i="116"/>
  <c r="K125" i="116"/>
  <c r="S125" i="116"/>
  <c r="G132" i="116"/>
  <c r="O132" i="116"/>
  <c r="J133" i="116"/>
  <c r="R133" i="116"/>
  <c r="E134" i="116"/>
  <c r="U134" i="116"/>
  <c r="H135" i="116"/>
  <c r="P135" i="116"/>
  <c r="I140" i="116"/>
  <c r="Q140" i="116"/>
  <c r="D141" i="116"/>
  <c r="L141" i="116"/>
  <c r="T141" i="116"/>
  <c r="D69" i="115"/>
  <c r="D117" i="115"/>
  <c r="L117" i="115"/>
  <c r="T117" i="115"/>
  <c r="G118" i="115"/>
  <c r="O118" i="115"/>
  <c r="W118" i="115"/>
  <c r="J119" i="115"/>
  <c r="R119" i="115"/>
  <c r="E120" i="115"/>
  <c r="M120" i="115"/>
  <c r="U120" i="115"/>
  <c r="H121" i="115"/>
  <c r="P121" i="115"/>
  <c r="C75" i="115"/>
  <c r="F123" i="115"/>
  <c r="N123" i="115"/>
  <c r="V123" i="115"/>
  <c r="I124" i="115"/>
  <c r="Q124" i="115"/>
  <c r="D125" i="115"/>
  <c r="L125" i="115"/>
  <c r="T125" i="115"/>
  <c r="G135" i="115"/>
  <c r="O135" i="115"/>
  <c r="J140" i="115"/>
  <c r="R140" i="115"/>
  <c r="M141" i="115"/>
  <c r="U141" i="115"/>
  <c r="F124" i="113"/>
  <c r="F75" i="113"/>
  <c r="N124" i="113"/>
  <c r="V124" i="113"/>
  <c r="V75" i="113"/>
  <c r="I125" i="113"/>
  <c r="Q125" i="113"/>
  <c r="C140" i="112"/>
  <c r="C92" i="112"/>
  <c r="K140" i="112"/>
  <c r="K92" i="112"/>
  <c r="S140" i="112"/>
  <c r="S92" i="112"/>
  <c r="F141" i="112"/>
  <c r="N141" i="112"/>
  <c r="N92" i="112"/>
  <c r="V141" i="112"/>
  <c r="G132" i="117"/>
  <c r="O132" i="117"/>
  <c r="W132" i="117"/>
  <c r="J133" i="117"/>
  <c r="R133" i="117"/>
  <c r="M134" i="117"/>
  <c r="U134" i="117"/>
  <c r="H135" i="117"/>
  <c r="P135" i="117"/>
  <c r="E140" i="117"/>
  <c r="M140" i="117"/>
  <c r="U140" i="117"/>
  <c r="H141" i="117"/>
  <c r="P141" i="117"/>
  <c r="F117" i="116"/>
  <c r="N117" i="116"/>
  <c r="V117" i="116"/>
  <c r="I118" i="116"/>
  <c r="Q118" i="116"/>
  <c r="D119" i="116"/>
  <c r="L119" i="116"/>
  <c r="T119" i="116"/>
  <c r="G120" i="116"/>
  <c r="O120" i="116"/>
  <c r="W120" i="116"/>
  <c r="J121" i="116"/>
  <c r="R121" i="116"/>
  <c r="F123" i="116"/>
  <c r="N123" i="116"/>
  <c r="V123" i="116"/>
  <c r="I124" i="116"/>
  <c r="Q124" i="116"/>
  <c r="D125" i="116"/>
  <c r="L125" i="116"/>
  <c r="T125" i="116"/>
  <c r="C133" i="116"/>
  <c r="K133" i="116"/>
  <c r="S133" i="116"/>
  <c r="F134" i="116"/>
  <c r="N134" i="116"/>
  <c r="V134" i="116"/>
  <c r="I135" i="116"/>
  <c r="Q135" i="116"/>
  <c r="J140" i="116"/>
  <c r="R140" i="116"/>
  <c r="E141" i="116"/>
  <c r="U141" i="116"/>
  <c r="E117" i="115"/>
  <c r="M117" i="115"/>
  <c r="U117" i="115"/>
  <c r="H118" i="115"/>
  <c r="P118" i="115"/>
  <c r="C119" i="115"/>
  <c r="K119" i="115"/>
  <c r="S119" i="115"/>
  <c r="F120" i="115"/>
  <c r="N120" i="115"/>
  <c r="V120" i="115"/>
  <c r="I121" i="115"/>
  <c r="Q121" i="115"/>
  <c r="F75" i="115"/>
  <c r="G123" i="115"/>
  <c r="O123" i="115"/>
  <c r="W123" i="115"/>
  <c r="J124" i="115"/>
  <c r="R124" i="115"/>
  <c r="E125" i="115"/>
  <c r="M125" i="115"/>
  <c r="U125" i="115"/>
  <c r="G132" i="115"/>
  <c r="O132" i="115"/>
  <c r="W132" i="115"/>
  <c r="J133" i="115"/>
  <c r="R133" i="115"/>
  <c r="E134" i="115"/>
  <c r="M134" i="115"/>
  <c r="U134" i="115"/>
  <c r="H135" i="115"/>
  <c r="P135" i="115"/>
  <c r="F141" i="115"/>
  <c r="V92" i="115"/>
  <c r="H119" i="114"/>
  <c r="P119" i="114"/>
  <c r="C120" i="114"/>
  <c r="K120" i="114"/>
  <c r="S120" i="114"/>
  <c r="F121" i="114"/>
  <c r="N121" i="114"/>
  <c r="V121" i="114"/>
  <c r="J125" i="114"/>
  <c r="R125" i="114"/>
  <c r="E117" i="112"/>
  <c r="M117" i="112"/>
  <c r="U117" i="112"/>
  <c r="H118" i="112"/>
  <c r="P118" i="112"/>
  <c r="C119" i="112"/>
  <c r="H132" i="117"/>
  <c r="P132" i="117"/>
  <c r="C133" i="117"/>
  <c r="K133" i="117"/>
  <c r="S133" i="117"/>
  <c r="F134" i="117"/>
  <c r="N134" i="117"/>
  <c r="V134" i="117"/>
  <c r="I135" i="117"/>
  <c r="Q135" i="117"/>
  <c r="N140" i="117"/>
  <c r="V140" i="117"/>
  <c r="Q141" i="117"/>
  <c r="G117" i="116"/>
  <c r="O117" i="116"/>
  <c r="W117" i="116"/>
  <c r="J118" i="116"/>
  <c r="R118" i="116"/>
  <c r="E119" i="116"/>
  <c r="M119" i="116"/>
  <c r="U119" i="116"/>
  <c r="H120" i="116"/>
  <c r="P120" i="116"/>
  <c r="C121" i="116"/>
  <c r="K121" i="116"/>
  <c r="S121" i="116"/>
  <c r="O123" i="116"/>
  <c r="W123" i="116"/>
  <c r="J124" i="116"/>
  <c r="E125" i="116"/>
  <c r="M125" i="116"/>
  <c r="U125" i="116"/>
  <c r="I132" i="116"/>
  <c r="Q132" i="116"/>
  <c r="D133" i="116"/>
  <c r="L133" i="116"/>
  <c r="T133" i="116"/>
  <c r="G134" i="116"/>
  <c r="O134" i="116"/>
  <c r="W134" i="116"/>
  <c r="J135" i="116"/>
  <c r="R135" i="116"/>
  <c r="C140" i="116"/>
  <c r="K140" i="116"/>
  <c r="S140" i="116"/>
  <c r="F141" i="116"/>
  <c r="N141" i="116"/>
  <c r="V141" i="116"/>
  <c r="G53" i="115"/>
  <c r="O53" i="115"/>
  <c r="W53" i="115"/>
  <c r="F117" i="115"/>
  <c r="N117" i="115"/>
  <c r="V117" i="115"/>
  <c r="I118" i="115"/>
  <c r="Q118" i="115"/>
  <c r="D119" i="115"/>
  <c r="L119" i="115"/>
  <c r="T119" i="115"/>
  <c r="G120" i="115"/>
  <c r="O120" i="115"/>
  <c r="W120" i="115"/>
  <c r="J121" i="115"/>
  <c r="R121" i="115"/>
  <c r="H123" i="115"/>
  <c r="P123" i="115"/>
  <c r="C124" i="115"/>
  <c r="K124" i="115"/>
  <c r="S124" i="115"/>
  <c r="F125" i="115"/>
  <c r="N125" i="115"/>
  <c r="V125" i="115"/>
  <c r="H132" i="115"/>
  <c r="P132" i="115"/>
  <c r="C133" i="115"/>
  <c r="K133" i="115"/>
  <c r="S133" i="115"/>
  <c r="F134" i="115"/>
  <c r="N134" i="115"/>
  <c r="V134" i="115"/>
  <c r="I135" i="115"/>
  <c r="Q135" i="115"/>
  <c r="G141" i="115"/>
  <c r="J117" i="113"/>
  <c r="M118" i="113"/>
  <c r="U118" i="113"/>
  <c r="H119" i="113"/>
  <c r="C120" i="113"/>
  <c r="K120" i="113"/>
  <c r="S120" i="113"/>
  <c r="N121" i="113"/>
  <c r="N69" i="113"/>
  <c r="V121" i="113"/>
  <c r="R135" i="113"/>
  <c r="I132" i="117"/>
  <c r="D133" i="117"/>
  <c r="L133" i="117"/>
  <c r="T133" i="117"/>
  <c r="G134" i="117"/>
  <c r="O134" i="117"/>
  <c r="J135" i="117"/>
  <c r="G140" i="117"/>
  <c r="O140" i="117"/>
  <c r="W140" i="117"/>
  <c r="S53" i="116"/>
  <c r="P117" i="116"/>
  <c r="C118" i="116"/>
  <c r="K118" i="116"/>
  <c r="S118" i="116"/>
  <c r="F119" i="116"/>
  <c r="N119" i="116"/>
  <c r="V119" i="116"/>
  <c r="I120" i="116"/>
  <c r="Q120" i="116"/>
  <c r="D121" i="116"/>
  <c r="L121" i="116"/>
  <c r="T121" i="116"/>
  <c r="H123" i="116"/>
  <c r="P123" i="116"/>
  <c r="C124" i="116"/>
  <c r="K124" i="116"/>
  <c r="S124" i="116"/>
  <c r="F125" i="116"/>
  <c r="N125" i="116"/>
  <c r="V125" i="116"/>
  <c r="R132" i="116"/>
  <c r="E133" i="116"/>
  <c r="M133" i="116"/>
  <c r="H134" i="116"/>
  <c r="P134" i="116"/>
  <c r="C135" i="116"/>
  <c r="S135" i="116"/>
  <c r="D140" i="116"/>
  <c r="L140" i="116"/>
  <c r="T140" i="116"/>
  <c r="G141" i="116"/>
  <c r="O141" i="116"/>
  <c r="W141" i="116"/>
  <c r="L69" i="115"/>
  <c r="N75" i="115"/>
  <c r="D124" i="115"/>
  <c r="L124" i="115"/>
  <c r="T124" i="115"/>
  <c r="I132" i="115"/>
  <c r="Q132" i="115"/>
  <c r="D133" i="115"/>
  <c r="L133" i="115"/>
  <c r="T133" i="115"/>
  <c r="G134" i="115"/>
  <c r="O134" i="115"/>
  <c r="W134" i="115"/>
  <c r="J135" i="115"/>
  <c r="R135" i="115"/>
  <c r="J92" i="115"/>
  <c r="E140" i="115"/>
  <c r="E139" i="115" s="1"/>
  <c r="M140" i="115"/>
  <c r="H141" i="115"/>
  <c r="P141" i="115"/>
  <c r="C135" i="113"/>
  <c r="K135" i="113"/>
  <c r="K117" i="114"/>
  <c r="F118" i="114"/>
  <c r="V118" i="114"/>
  <c r="Q119" i="114"/>
  <c r="L120" i="114"/>
  <c r="G121" i="114"/>
  <c r="W121" i="114"/>
  <c r="M123" i="114"/>
  <c r="H124" i="114"/>
  <c r="C125" i="114"/>
  <c r="S125" i="114"/>
  <c r="C132" i="114"/>
  <c r="K132" i="114"/>
  <c r="S132" i="114"/>
  <c r="F133" i="114"/>
  <c r="N133" i="114"/>
  <c r="V133" i="114"/>
  <c r="I134" i="114"/>
  <c r="Q134" i="114"/>
  <c r="D135" i="114"/>
  <c r="L135" i="114"/>
  <c r="T135" i="114"/>
  <c r="D140" i="114"/>
  <c r="L140" i="114"/>
  <c r="T140" i="114"/>
  <c r="G141" i="114"/>
  <c r="O141" i="114"/>
  <c r="W141" i="114"/>
  <c r="H53" i="113"/>
  <c r="P53" i="113"/>
  <c r="C117" i="113"/>
  <c r="K117" i="113"/>
  <c r="S117" i="113"/>
  <c r="F118" i="113"/>
  <c r="N118" i="113"/>
  <c r="V118" i="113"/>
  <c r="I119" i="113"/>
  <c r="Q119" i="113"/>
  <c r="D120" i="113"/>
  <c r="L120" i="113"/>
  <c r="T120" i="113"/>
  <c r="G121" i="113"/>
  <c r="O121" i="113"/>
  <c r="W121" i="113"/>
  <c r="L123" i="113"/>
  <c r="O124" i="113"/>
  <c r="W124" i="113"/>
  <c r="J125" i="113"/>
  <c r="H133" i="113"/>
  <c r="P133" i="113"/>
  <c r="C134" i="113"/>
  <c r="K134" i="113"/>
  <c r="S134" i="113"/>
  <c r="F135" i="113"/>
  <c r="N135" i="113"/>
  <c r="V135" i="113"/>
  <c r="D119" i="112"/>
  <c r="D117" i="114"/>
  <c r="T117" i="114"/>
  <c r="O118" i="114"/>
  <c r="J119" i="114"/>
  <c r="E120" i="114"/>
  <c r="U120" i="114"/>
  <c r="P121" i="114"/>
  <c r="F123" i="114"/>
  <c r="V123" i="114"/>
  <c r="Q124" i="114"/>
  <c r="L125" i="114"/>
  <c r="D132" i="114"/>
  <c r="L132" i="114"/>
  <c r="T132" i="114"/>
  <c r="G133" i="114"/>
  <c r="O133" i="114"/>
  <c r="W133" i="114"/>
  <c r="J134" i="114"/>
  <c r="R134" i="114"/>
  <c r="E135" i="114"/>
  <c r="M135" i="114"/>
  <c r="U135" i="114"/>
  <c r="E140" i="114"/>
  <c r="M140" i="114"/>
  <c r="H141" i="114"/>
  <c r="P141" i="114"/>
  <c r="D117" i="113"/>
  <c r="T117" i="113"/>
  <c r="O118" i="113"/>
  <c r="J119" i="113"/>
  <c r="E120" i="113"/>
  <c r="U120" i="113"/>
  <c r="P121" i="113"/>
  <c r="E123" i="113"/>
  <c r="M123" i="113"/>
  <c r="U123" i="113"/>
  <c r="H124" i="113"/>
  <c r="P124" i="113"/>
  <c r="C125" i="113"/>
  <c r="K125" i="113"/>
  <c r="S125" i="113"/>
  <c r="I133" i="113"/>
  <c r="Q133" i="113"/>
  <c r="D134" i="113"/>
  <c r="L134" i="113"/>
  <c r="T134" i="113"/>
  <c r="G135" i="113"/>
  <c r="O135" i="113"/>
  <c r="W135" i="113"/>
  <c r="T52" i="111"/>
  <c r="E117" i="114"/>
  <c r="U117" i="114"/>
  <c r="P118" i="114"/>
  <c r="K119" i="114"/>
  <c r="F120" i="114"/>
  <c r="V120" i="114"/>
  <c r="Q121" i="114"/>
  <c r="G123" i="114"/>
  <c r="W123" i="114"/>
  <c r="R124" i="114"/>
  <c r="M125" i="114"/>
  <c r="E132" i="114"/>
  <c r="M132" i="114"/>
  <c r="U132" i="114"/>
  <c r="H133" i="114"/>
  <c r="P133" i="114"/>
  <c r="C134" i="114"/>
  <c r="K134" i="114"/>
  <c r="S134" i="114"/>
  <c r="F135" i="114"/>
  <c r="N135" i="114"/>
  <c r="V135" i="114"/>
  <c r="F140" i="114"/>
  <c r="N140" i="114"/>
  <c r="I141" i="114"/>
  <c r="Q141" i="114"/>
  <c r="M53" i="113"/>
  <c r="C69" i="113"/>
  <c r="F123" i="113"/>
  <c r="V123" i="113"/>
  <c r="Q124" i="113"/>
  <c r="L125" i="113"/>
  <c r="O132" i="113"/>
  <c r="J133" i="113"/>
  <c r="R133" i="113"/>
  <c r="E134" i="113"/>
  <c r="M134" i="113"/>
  <c r="U134" i="113"/>
  <c r="H135" i="113"/>
  <c r="P135" i="113"/>
  <c r="G92" i="113"/>
  <c r="W92" i="113"/>
  <c r="J141" i="113"/>
  <c r="J139" i="113" s="1"/>
  <c r="P117" i="112"/>
  <c r="K118" i="112"/>
  <c r="S118" i="112"/>
  <c r="F119" i="112"/>
  <c r="N119" i="112"/>
  <c r="D132" i="112"/>
  <c r="L132" i="112"/>
  <c r="G133" i="112"/>
  <c r="O133" i="112"/>
  <c r="W133" i="112"/>
  <c r="R134" i="112"/>
  <c r="R84" i="112"/>
  <c r="E135" i="112"/>
  <c r="M135" i="112"/>
  <c r="U135" i="112"/>
  <c r="D124" i="111"/>
  <c r="T124" i="111"/>
  <c r="T75" i="111"/>
  <c r="G125" i="111"/>
  <c r="O125" i="111"/>
  <c r="W125" i="111"/>
  <c r="F117" i="114"/>
  <c r="N117" i="114"/>
  <c r="V117" i="114"/>
  <c r="I118" i="114"/>
  <c r="Q118" i="114"/>
  <c r="D119" i="114"/>
  <c r="L119" i="114"/>
  <c r="T119" i="114"/>
  <c r="G120" i="114"/>
  <c r="O120" i="114"/>
  <c r="W120" i="114"/>
  <c r="J121" i="114"/>
  <c r="R121" i="114"/>
  <c r="H123" i="114"/>
  <c r="P123" i="114"/>
  <c r="C124" i="114"/>
  <c r="K124" i="114"/>
  <c r="S124" i="114"/>
  <c r="F125" i="114"/>
  <c r="N125" i="114"/>
  <c r="V125" i="114"/>
  <c r="F132" i="114"/>
  <c r="N132" i="114"/>
  <c r="V132" i="114"/>
  <c r="I133" i="114"/>
  <c r="Q133" i="114"/>
  <c r="D134" i="114"/>
  <c r="L134" i="114"/>
  <c r="T134" i="114"/>
  <c r="G135" i="114"/>
  <c r="O135" i="114"/>
  <c r="W135" i="114"/>
  <c r="O57" i="113"/>
  <c r="O52" i="113" s="1"/>
  <c r="F117" i="113"/>
  <c r="N117" i="113"/>
  <c r="V117" i="113"/>
  <c r="I118" i="113"/>
  <c r="Q118" i="113"/>
  <c r="D119" i="113"/>
  <c r="L119" i="113"/>
  <c r="T119" i="113"/>
  <c r="G120" i="113"/>
  <c r="O120" i="113"/>
  <c r="W120" i="113"/>
  <c r="J121" i="113"/>
  <c r="R121" i="113"/>
  <c r="H132" i="113"/>
  <c r="P132" i="113"/>
  <c r="C133" i="113"/>
  <c r="K133" i="113"/>
  <c r="S133" i="113"/>
  <c r="F134" i="113"/>
  <c r="N134" i="113"/>
  <c r="V134" i="113"/>
  <c r="I135" i="113"/>
  <c r="Q135" i="113"/>
  <c r="H140" i="113"/>
  <c r="P140" i="113"/>
  <c r="C141" i="113"/>
  <c r="K141" i="113"/>
  <c r="S141" i="113"/>
  <c r="Q117" i="112"/>
  <c r="D118" i="112"/>
  <c r="L118" i="112"/>
  <c r="T118" i="112"/>
  <c r="G119" i="112"/>
  <c r="O119" i="112"/>
  <c r="J120" i="112"/>
  <c r="R120" i="112"/>
  <c r="E121" i="112"/>
  <c r="U121" i="112"/>
  <c r="G125" i="112"/>
  <c r="O125" i="112"/>
  <c r="W125" i="112"/>
  <c r="G117" i="114"/>
  <c r="O117" i="114"/>
  <c r="W117" i="114"/>
  <c r="J118" i="114"/>
  <c r="R118" i="114"/>
  <c r="E119" i="114"/>
  <c r="M119" i="114"/>
  <c r="U119" i="114"/>
  <c r="H120" i="114"/>
  <c r="P120" i="114"/>
  <c r="C121" i="114"/>
  <c r="K121" i="114"/>
  <c r="S121" i="114"/>
  <c r="I123" i="114"/>
  <c r="Q123" i="114"/>
  <c r="D124" i="114"/>
  <c r="L124" i="114"/>
  <c r="T124" i="114"/>
  <c r="G125" i="114"/>
  <c r="O125" i="114"/>
  <c r="W125" i="114"/>
  <c r="E134" i="114"/>
  <c r="M134" i="114"/>
  <c r="U134" i="114"/>
  <c r="H135" i="114"/>
  <c r="P135" i="114"/>
  <c r="H140" i="114"/>
  <c r="P140" i="114"/>
  <c r="C141" i="114"/>
  <c r="K141" i="114"/>
  <c r="S141" i="114"/>
  <c r="F69" i="113"/>
  <c r="O117" i="113"/>
  <c r="J118" i="113"/>
  <c r="R118" i="113"/>
  <c r="M119" i="113"/>
  <c r="H120" i="113"/>
  <c r="P120" i="113"/>
  <c r="C121" i="113"/>
  <c r="K121" i="113"/>
  <c r="H123" i="113"/>
  <c r="P123" i="113"/>
  <c r="C124" i="113"/>
  <c r="K124" i="113"/>
  <c r="S124" i="113"/>
  <c r="F125" i="113"/>
  <c r="N125" i="113"/>
  <c r="V125" i="113"/>
  <c r="I132" i="113"/>
  <c r="D133" i="113"/>
  <c r="T133" i="113"/>
  <c r="O134" i="113"/>
  <c r="J135" i="113"/>
  <c r="Q140" i="113"/>
  <c r="L141" i="113"/>
  <c r="D53" i="112"/>
  <c r="L53" i="112"/>
  <c r="T53" i="112"/>
  <c r="K69" i="112"/>
  <c r="J117" i="112"/>
  <c r="R117" i="112"/>
  <c r="E118" i="112"/>
  <c r="M118" i="112"/>
  <c r="U118" i="112"/>
  <c r="H117" i="114"/>
  <c r="P117" i="114"/>
  <c r="C118" i="114"/>
  <c r="K118" i="114"/>
  <c r="S118" i="114"/>
  <c r="F119" i="114"/>
  <c r="N119" i="114"/>
  <c r="V119" i="114"/>
  <c r="I120" i="114"/>
  <c r="Q120" i="114"/>
  <c r="D121" i="114"/>
  <c r="L121" i="114"/>
  <c r="T121" i="114"/>
  <c r="J123" i="114"/>
  <c r="R123" i="114"/>
  <c r="E124" i="114"/>
  <c r="E122" i="114" s="1"/>
  <c r="M124" i="114"/>
  <c r="U124" i="114"/>
  <c r="H125" i="114"/>
  <c r="P125" i="114"/>
  <c r="H132" i="114"/>
  <c r="P132" i="114"/>
  <c r="S133" i="114"/>
  <c r="N134" i="114"/>
  <c r="V134" i="114"/>
  <c r="I135" i="114"/>
  <c r="Q135" i="114"/>
  <c r="I140" i="114"/>
  <c r="Q140" i="114"/>
  <c r="D141" i="114"/>
  <c r="T141" i="114"/>
  <c r="C118" i="113"/>
  <c r="K118" i="113"/>
  <c r="S118" i="113"/>
  <c r="F119" i="113"/>
  <c r="N119" i="113"/>
  <c r="V119" i="113"/>
  <c r="I120" i="113"/>
  <c r="Q120" i="113"/>
  <c r="D121" i="113"/>
  <c r="L121" i="113"/>
  <c r="T121" i="113"/>
  <c r="Q123" i="113"/>
  <c r="D124" i="113"/>
  <c r="L124" i="113"/>
  <c r="T124" i="113"/>
  <c r="C117" i="112"/>
  <c r="K117" i="112"/>
  <c r="S117" i="112"/>
  <c r="F118" i="112"/>
  <c r="V118" i="112"/>
  <c r="I119" i="112"/>
  <c r="I117" i="114"/>
  <c r="Q117" i="114"/>
  <c r="D118" i="114"/>
  <c r="L118" i="114"/>
  <c r="T118" i="114"/>
  <c r="G119" i="114"/>
  <c r="O119" i="114"/>
  <c r="W119" i="114"/>
  <c r="J120" i="114"/>
  <c r="R120" i="114"/>
  <c r="E121" i="114"/>
  <c r="M121" i="114"/>
  <c r="U121" i="114"/>
  <c r="C123" i="114"/>
  <c r="K123" i="114"/>
  <c r="S123" i="114"/>
  <c r="F124" i="114"/>
  <c r="N124" i="114"/>
  <c r="V124" i="114"/>
  <c r="I125" i="114"/>
  <c r="Q125" i="114"/>
  <c r="I132" i="114"/>
  <c r="Q132" i="114"/>
  <c r="D133" i="114"/>
  <c r="L133" i="114"/>
  <c r="T133" i="114"/>
  <c r="G134" i="114"/>
  <c r="O134" i="114"/>
  <c r="W134" i="114"/>
  <c r="J135" i="114"/>
  <c r="R135" i="114"/>
  <c r="J140" i="114"/>
  <c r="R140" i="114"/>
  <c r="E141" i="114"/>
  <c r="M141" i="114"/>
  <c r="U141" i="114"/>
  <c r="U139" i="114" s="1"/>
  <c r="V53" i="113"/>
  <c r="D118" i="113"/>
  <c r="L118" i="113"/>
  <c r="T118" i="113"/>
  <c r="G119" i="113"/>
  <c r="O119" i="113"/>
  <c r="W119" i="113"/>
  <c r="J120" i="113"/>
  <c r="R120" i="113"/>
  <c r="E121" i="113"/>
  <c r="M121" i="113"/>
  <c r="U121" i="113"/>
  <c r="E124" i="113"/>
  <c r="M124" i="113"/>
  <c r="U124" i="113"/>
  <c r="H125" i="113"/>
  <c r="P125" i="113"/>
  <c r="F133" i="113"/>
  <c r="N133" i="113"/>
  <c r="V133" i="113"/>
  <c r="I134" i="113"/>
  <c r="Q134" i="113"/>
  <c r="D135" i="113"/>
  <c r="L135" i="113"/>
  <c r="T135" i="113"/>
  <c r="C140" i="113"/>
  <c r="K140" i="113"/>
  <c r="S140" i="113"/>
  <c r="F141" i="113"/>
  <c r="N141" i="113"/>
  <c r="V141" i="113"/>
  <c r="F53" i="112"/>
  <c r="N53" i="112"/>
  <c r="V53" i="112"/>
  <c r="D117" i="112"/>
  <c r="L117" i="112"/>
  <c r="T117" i="112"/>
  <c r="G118" i="112"/>
  <c r="W118" i="112"/>
  <c r="J119" i="112"/>
  <c r="I57" i="111"/>
  <c r="H117" i="111"/>
  <c r="C118" i="111"/>
  <c r="K118" i="111"/>
  <c r="S118" i="111"/>
  <c r="F119" i="111"/>
  <c r="N119" i="111"/>
  <c r="V119" i="111"/>
  <c r="I120" i="111"/>
  <c r="I69" i="111"/>
  <c r="Q120" i="111"/>
  <c r="D121" i="111"/>
  <c r="L121" i="111"/>
  <c r="T121" i="111"/>
  <c r="V119" i="112"/>
  <c r="I120" i="112"/>
  <c r="Q120" i="112"/>
  <c r="D121" i="112"/>
  <c r="L121" i="112"/>
  <c r="T121" i="112"/>
  <c r="F125" i="112"/>
  <c r="N125" i="112"/>
  <c r="V125" i="112"/>
  <c r="C132" i="112"/>
  <c r="K132" i="112"/>
  <c r="S132" i="112"/>
  <c r="F133" i="112"/>
  <c r="N133" i="112"/>
  <c r="V133" i="112"/>
  <c r="I134" i="112"/>
  <c r="Q134" i="112"/>
  <c r="D135" i="112"/>
  <c r="L135" i="112"/>
  <c r="T135" i="112"/>
  <c r="J140" i="112"/>
  <c r="E141" i="112"/>
  <c r="M141" i="112"/>
  <c r="U141" i="112"/>
  <c r="O117" i="111"/>
  <c r="W117" i="111"/>
  <c r="R118" i="111"/>
  <c r="E119" i="111"/>
  <c r="M119" i="111"/>
  <c r="U119" i="111"/>
  <c r="H120" i="111"/>
  <c r="P120" i="111"/>
  <c r="C121" i="111"/>
  <c r="K121" i="111"/>
  <c r="S121" i="111"/>
  <c r="P123" i="111"/>
  <c r="C124" i="111"/>
  <c r="K124" i="111"/>
  <c r="S124" i="111"/>
  <c r="F125" i="111"/>
  <c r="N125" i="111"/>
  <c r="V125" i="111"/>
  <c r="H119" i="112"/>
  <c r="P119" i="112"/>
  <c r="C120" i="112"/>
  <c r="K120" i="112"/>
  <c r="S120" i="112"/>
  <c r="F121" i="112"/>
  <c r="N121" i="112"/>
  <c r="V121" i="112"/>
  <c r="J123" i="112"/>
  <c r="R123" i="112"/>
  <c r="E124" i="112"/>
  <c r="M124" i="112"/>
  <c r="U124" i="112"/>
  <c r="H125" i="112"/>
  <c r="P125" i="112"/>
  <c r="H133" i="112"/>
  <c r="P133" i="112"/>
  <c r="S134" i="112"/>
  <c r="F135" i="112"/>
  <c r="N135" i="112"/>
  <c r="V135" i="112"/>
  <c r="T140" i="112"/>
  <c r="O53" i="111"/>
  <c r="W53" i="111"/>
  <c r="R53" i="111"/>
  <c r="I117" i="111"/>
  <c r="Q117" i="111"/>
  <c r="D118" i="111"/>
  <c r="L118" i="111"/>
  <c r="T118" i="111"/>
  <c r="G119" i="111"/>
  <c r="O119" i="111"/>
  <c r="W119" i="111"/>
  <c r="J120" i="111"/>
  <c r="R120" i="111"/>
  <c r="E121" i="111"/>
  <c r="M121" i="111"/>
  <c r="U121" i="111"/>
  <c r="J123" i="111"/>
  <c r="R123" i="111"/>
  <c r="E124" i="111"/>
  <c r="U124" i="111"/>
  <c r="H125" i="111"/>
  <c r="Q119" i="112"/>
  <c r="D120" i="112"/>
  <c r="L120" i="112"/>
  <c r="G121" i="112"/>
  <c r="O121" i="112"/>
  <c r="W121" i="112"/>
  <c r="K123" i="112"/>
  <c r="S123" i="112"/>
  <c r="F124" i="112"/>
  <c r="V124" i="112"/>
  <c r="I125" i="112"/>
  <c r="Q125" i="112"/>
  <c r="I133" i="112"/>
  <c r="Q133" i="112"/>
  <c r="D134" i="112"/>
  <c r="L134" i="112"/>
  <c r="T134" i="112"/>
  <c r="H141" i="112"/>
  <c r="P141" i="112"/>
  <c r="J117" i="111"/>
  <c r="R117" i="111"/>
  <c r="E118" i="111"/>
  <c r="M118" i="111"/>
  <c r="U118" i="111"/>
  <c r="H119" i="111"/>
  <c r="C120" i="111"/>
  <c r="K120" i="111"/>
  <c r="F121" i="111"/>
  <c r="N121" i="111"/>
  <c r="V121" i="111"/>
  <c r="C123" i="111"/>
  <c r="K123" i="111"/>
  <c r="S123" i="111"/>
  <c r="F124" i="111"/>
  <c r="N124" i="111"/>
  <c r="V124" i="111"/>
  <c r="I125" i="111"/>
  <c r="Q125" i="111"/>
  <c r="C140" i="111"/>
  <c r="K140" i="111"/>
  <c r="S140" i="111"/>
  <c r="F141" i="111"/>
  <c r="N141" i="111"/>
  <c r="V141" i="111"/>
  <c r="R119" i="112"/>
  <c r="E120" i="112"/>
  <c r="M120" i="112"/>
  <c r="U120" i="112"/>
  <c r="H121" i="112"/>
  <c r="P121" i="112"/>
  <c r="D123" i="112"/>
  <c r="L123" i="112"/>
  <c r="T123" i="112"/>
  <c r="G124" i="112"/>
  <c r="O124" i="112"/>
  <c r="W124" i="112"/>
  <c r="J125" i="112"/>
  <c r="R125" i="112"/>
  <c r="G132" i="112"/>
  <c r="O132" i="112"/>
  <c r="W132" i="112"/>
  <c r="J133" i="112"/>
  <c r="R133" i="112"/>
  <c r="E134" i="112"/>
  <c r="M134" i="112"/>
  <c r="U134" i="112"/>
  <c r="H135" i="112"/>
  <c r="P135" i="112"/>
  <c r="F140" i="112"/>
  <c r="N140" i="112"/>
  <c r="V140" i="112"/>
  <c r="I141" i="112"/>
  <c r="Q141" i="112"/>
  <c r="I53" i="111"/>
  <c r="Q53" i="111"/>
  <c r="I119" i="111"/>
  <c r="D120" i="111"/>
  <c r="L120" i="111"/>
  <c r="T120" i="111"/>
  <c r="G121" i="111"/>
  <c r="O121" i="111"/>
  <c r="W121" i="111"/>
  <c r="D123" i="111"/>
  <c r="L123" i="111"/>
  <c r="T123" i="111"/>
  <c r="G124" i="111"/>
  <c r="O124" i="111"/>
  <c r="W124" i="111"/>
  <c r="J125" i="111"/>
  <c r="K119" i="112"/>
  <c r="S119" i="112"/>
  <c r="F120" i="112"/>
  <c r="N120" i="112"/>
  <c r="V120" i="112"/>
  <c r="I121" i="112"/>
  <c r="Q121" i="112"/>
  <c r="E123" i="112"/>
  <c r="M123" i="112"/>
  <c r="H124" i="112"/>
  <c r="P124" i="112"/>
  <c r="C125" i="112"/>
  <c r="K125" i="112"/>
  <c r="S125" i="112"/>
  <c r="H132" i="112"/>
  <c r="C133" i="112"/>
  <c r="K133" i="112"/>
  <c r="S133" i="112"/>
  <c r="F134" i="112"/>
  <c r="N134" i="112"/>
  <c r="V134" i="112"/>
  <c r="I135" i="112"/>
  <c r="Q135" i="112"/>
  <c r="G140" i="112"/>
  <c r="O140" i="112"/>
  <c r="W140" i="112"/>
  <c r="J141" i="112"/>
  <c r="R141" i="112"/>
  <c r="R139" i="112" s="1"/>
  <c r="R119" i="111"/>
  <c r="E120" i="111"/>
  <c r="M120" i="111"/>
  <c r="U120" i="111"/>
  <c r="H121" i="111"/>
  <c r="P121" i="111"/>
  <c r="C75" i="111"/>
  <c r="M123" i="111"/>
  <c r="U123" i="111"/>
  <c r="H124" i="111"/>
  <c r="P124" i="111"/>
  <c r="C125" i="111"/>
  <c r="K125" i="111"/>
  <c r="S125" i="111"/>
  <c r="G120" i="112"/>
  <c r="O120" i="112"/>
  <c r="W120" i="112"/>
  <c r="J121" i="112"/>
  <c r="R121" i="112"/>
  <c r="F123" i="112"/>
  <c r="N123" i="112"/>
  <c r="V123" i="112"/>
  <c r="I124" i="112"/>
  <c r="Q124" i="112"/>
  <c r="D125" i="112"/>
  <c r="L125" i="112"/>
  <c r="T125" i="112"/>
  <c r="I132" i="112"/>
  <c r="Q132" i="112"/>
  <c r="D133" i="112"/>
  <c r="L133" i="112"/>
  <c r="T133" i="112"/>
  <c r="O134" i="112"/>
  <c r="W134" i="112"/>
  <c r="R135" i="112"/>
  <c r="P140" i="112"/>
  <c r="K141" i="112"/>
  <c r="S141" i="112"/>
  <c r="E117" i="111"/>
  <c r="M117" i="111"/>
  <c r="U117" i="111"/>
  <c r="H118" i="111"/>
  <c r="P118" i="111"/>
  <c r="C119" i="111"/>
  <c r="K119" i="111"/>
  <c r="S119" i="111"/>
  <c r="F120" i="111"/>
  <c r="N120" i="111"/>
  <c r="V120" i="111"/>
  <c r="I121" i="111"/>
  <c r="Q121" i="111"/>
  <c r="K75" i="111"/>
  <c r="I124" i="111"/>
  <c r="Q124" i="111"/>
  <c r="D125" i="111"/>
  <c r="L125" i="111"/>
  <c r="T125" i="111"/>
  <c r="D132" i="111"/>
  <c r="T132" i="111"/>
  <c r="G133" i="111"/>
  <c r="O133" i="111"/>
  <c r="W133" i="111"/>
  <c r="J134" i="111"/>
  <c r="R134" i="111"/>
  <c r="E135" i="111"/>
  <c r="M135" i="111"/>
  <c r="U135" i="111"/>
  <c r="F92" i="111"/>
  <c r="E119" i="112"/>
  <c r="K121" i="112"/>
  <c r="G123" i="112"/>
  <c r="O123" i="112"/>
  <c r="W123" i="112"/>
  <c r="J124" i="112"/>
  <c r="R124" i="112"/>
  <c r="E125" i="112"/>
  <c r="M125" i="112"/>
  <c r="U125" i="112"/>
  <c r="J132" i="112"/>
  <c r="R132" i="112"/>
  <c r="E133" i="112"/>
  <c r="M133" i="112"/>
  <c r="U133" i="112"/>
  <c r="H134" i="112"/>
  <c r="P134" i="112"/>
  <c r="C135" i="112"/>
  <c r="K135" i="112"/>
  <c r="S135" i="112"/>
  <c r="D141" i="112"/>
  <c r="L141" i="112"/>
  <c r="T141" i="112"/>
  <c r="C57" i="111"/>
  <c r="N117" i="111"/>
  <c r="V117" i="111"/>
  <c r="I118" i="111"/>
  <c r="Q118" i="111"/>
  <c r="D119" i="111"/>
  <c r="L119" i="111"/>
  <c r="T119" i="111"/>
  <c r="G120" i="111"/>
  <c r="O120" i="111"/>
  <c r="W120" i="111"/>
  <c r="J121" i="111"/>
  <c r="R121" i="111"/>
  <c r="L75" i="111"/>
  <c r="R124" i="111"/>
  <c r="E125" i="111"/>
  <c r="M125" i="111"/>
  <c r="U125" i="111"/>
  <c r="E132" i="111"/>
  <c r="M132" i="111"/>
  <c r="U132" i="111"/>
  <c r="H133" i="111"/>
  <c r="P133" i="111"/>
  <c r="C134" i="111"/>
  <c r="K134" i="111"/>
  <c r="F135" i="111"/>
  <c r="N135" i="111"/>
  <c r="V135" i="111"/>
  <c r="D140" i="111"/>
  <c r="L140" i="111"/>
  <c r="T140" i="111"/>
  <c r="G141" i="111"/>
  <c r="W141" i="111"/>
  <c r="F132" i="111"/>
  <c r="N132" i="111"/>
  <c r="V132" i="111"/>
  <c r="I133" i="111"/>
  <c r="Q133" i="111"/>
  <c r="D134" i="111"/>
  <c r="L134" i="111"/>
  <c r="T134" i="111"/>
  <c r="G135" i="111"/>
  <c r="O135" i="111"/>
  <c r="W135" i="111"/>
  <c r="E140" i="111"/>
  <c r="M140" i="111"/>
  <c r="U140" i="111"/>
  <c r="H141" i="111"/>
  <c r="P141" i="111"/>
  <c r="G132" i="111"/>
  <c r="O132" i="111"/>
  <c r="W132" i="111"/>
  <c r="J133" i="111"/>
  <c r="R133" i="111"/>
  <c r="E134" i="111"/>
  <c r="M134" i="111"/>
  <c r="H135" i="111"/>
  <c r="P135" i="111"/>
  <c r="F140" i="111"/>
  <c r="N140" i="111"/>
  <c r="V140" i="111"/>
  <c r="I141" i="111"/>
  <c r="Q141" i="111"/>
  <c r="H132" i="111"/>
  <c r="P132" i="111"/>
  <c r="C133" i="111"/>
  <c r="K133" i="111"/>
  <c r="S133" i="111"/>
  <c r="F134" i="111"/>
  <c r="N134" i="111"/>
  <c r="V134" i="111"/>
  <c r="I135" i="111"/>
  <c r="Q135" i="111"/>
  <c r="N92" i="111"/>
  <c r="G140" i="111"/>
  <c r="O140" i="111"/>
  <c r="O139" i="111" s="1"/>
  <c r="W140" i="111"/>
  <c r="J141" i="111"/>
  <c r="R141" i="111"/>
  <c r="D133" i="111"/>
  <c r="L133" i="111"/>
  <c r="W134" i="111"/>
  <c r="J135" i="111"/>
  <c r="R135" i="111"/>
  <c r="H140" i="111"/>
  <c r="P140" i="111"/>
  <c r="C141" i="111"/>
  <c r="K141" i="111"/>
  <c r="S141" i="111"/>
  <c r="S139" i="111" s="1"/>
  <c r="W84" i="111"/>
  <c r="H134" i="111"/>
  <c r="P134" i="111"/>
  <c r="C135" i="111"/>
  <c r="K135" i="111"/>
  <c r="S135" i="111"/>
  <c r="V92" i="111"/>
  <c r="D141" i="111"/>
  <c r="L141" i="111"/>
  <c r="T141" i="111"/>
  <c r="C132" i="111"/>
  <c r="S132" i="111"/>
  <c r="F133" i="111"/>
  <c r="N133" i="111"/>
  <c r="V133" i="111"/>
  <c r="Q134" i="111"/>
  <c r="D135" i="111"/>
  <c r="L135" i="111"/>
  <c r="T135" i="111"/>
  <c r="W92" i="111"/>
  <c r="G118" i="119"/>
  <c r="G71" i="140"/>
  <c r="O118" i="119"/>
  <c r="O71" i="140"/>
  <c r="W118" i="119"/>
  <c r="W71" i="140"/>
  <c r="J119" i="119"/>
  <c r="J72" i="140"/>
  <c r="R119" i="119"/>
  <c r="R72" i="140"/>
  <c r="E69" i="119"/>
  <c r="E73" i="140"/>
  <c r="H121" i="119"/>
  <c r="H74" i="140"/>
  <c r="P69" i="119"/>
  <c r="P74" i="140"/>
  <c r="P121" i="119"/>
  <c r="J140" i="119"/>
  <c r="J92" i="119"/>
  <c r="J93" i="140"/>
  <c r="R140" i="119"/>
  <c r="R92" i="119"/>
  <c r="R93" i="140"/>
  <c r="E141" i="119"/>
  <c r="E94" i="140"/>
  <c r="E92" i="119"/>
  <c r="M141" i="119"/>
  <c r="M94" i="140"/>
  <c r="M92" i="119"/>
  <c r="U141" i="119"/>
  <c r="U94" i="140"/>
  <c r="U92" i="119"/>
  <c r="E72" i="140"/>
  <c r="E70" i="140"/>
  <c r="E117" i="119"/>
  <c r="M70" i="140"/>
  <c r="M117" i="119"/>
  <c r="U70" i="140"/>
  <c r="U117" i="119"/>
  <c r="H71" i="140"/>
  <c r="H118" i="119"/>
  <c r="P118" i="119"/>
  <c r="P71" i="140"/>
  <c r="F57" i="119"/>
  <c r="F58" i="140"/>
  <c r="N57" i="119"/>
  <c r="N58" i="140"/>
  <c r="V57" i="119"/>
  <c r="V58" i="140"/>
  <c r="F117" i="119"/>
  <c r="F70" i="140"/>
  <c r="N70" i="140"/>
  <c r="N117" i="119"/>
  <c r="V117" i="119"/>
  <c r="V70" i="140"/>
  <c r="I118" i="119"/>
  <c r="I71" i="140"/>
  <c r="Q118" i="119"/>
  <c r="Q71" i="140"/>
  <c r="D119" i="119"/>
  <c r="D72" i="140"/>
  <c r="U72" i="140"/>
  <c r="R117" i="119"/>
  <c r="H73" i="140"/>
  <c r="P73" i="140"/>
  <c r="E57" i="119"/>
  <c r="I117" i="119"/>
  <c r="I70" i="140"/>
  <c r="Q117" i="119"/>
  <c r="Q70" i="140"/>
  <c r="D118" i="119"/>
  <c r="D71" i="140"/>
  <c r="L118" i="119"/>
  <c r="L71" i="140"/>
  <c r="T118" i="119"/>
  <c r="T71" i="140"/>
  <c r="G119" i="119"/>
  <c r="G72" i="140"/>
  <c r="O119" i="119"/>
  <c r="O72" i="140"/>
  <c r="C74" i="140"/>
  <c r="C53" i="119"/>
  <c r="C54" i="140"/>
  <c r="K53" i="119"/>
  <c r="K54" i="140"/>
  <c r="S53" i="119"/>
  <c r="S54" i="140"/>
  <c r="L57" i="119"/>
  <c r="J117" i="119"/>
  <c r="J70" i="140"/>
  <c r="E71" i="140"/>
  <c r="E118" i="119"/>
  <c r="J71" i="140"/>
  <c r="K74" i="140"/>
  <c r="D53" i="119"/>
  <c r="D54" i="140"/>
  <c r="L53" i="119"/>
  <c r="L54" i="140"/>
  <c r="T53" i="119"/>
  <c r="T54" i="140"/>
  <c r="C57" i="119"/>
  <c r="C58" i="140"/>
  <c r="K57" i="119"/>
  <c r="K58" i="140"/>
  <c r="S57" i="119"/>
  <c r="S58" i="140"/>
  <c r="F118" i="119"/>
  <c r="F71" i="140"/>
  <c r="E75" i="119"/>
  <c r="E76" i="140"/>
  <c r="H124" i="119"/>
  <c r="H77" i="140"/>
  <c r="P77" i="140"/>
  <c r="P124" i="119"/>
  <c r="C125" i="119"/>
  <c r="C78" i="140"/>
  <c r="K125" i="119"/>
  <c r="K78" i="140"/>
  <c r="S125" i="119"/>
  <c r="S78" i="140"/>
  <c r="R71" i="140"/>
  <c r="S74" i="140"/>
  <c r="D141" i="119"/>
  <c r="D94" i="140"/>
  <c r="L141" i="119"/>
  <c r="L94" i="140"/>
  <c r="T141" i="119"/>
  <c r="T94" i="140"/>
  <c r="N120" i="119"/>
  <c r="L72" i="140"/>
  <c r="T72" i="140"/>
  <c r="G73" i="140"/>
  <c r="O73" i="140"/>
  <c r="W73" i="140"/>
  <c r="J74" i="140"/>
  <c r="R74" i="140"/>
  <c r="H76" i="140"/>
  <c r="P76" i="140"/>
  <c r="C77" i="140"/>
  <c r="K77" i="140"/>
  <c r="S77" i="140"/>
  <c r="N78" i="140"/>
  <c r="E93" i="140"/>
  <c r="F75" i="119"/>
  <c r="D125" i="119"/>
  <c r="D78" i="140"/>
  <c r="L125" i="119"/>
  <c r="L78" i="140"/>
  <c r="T125" i="119"/>
  <c r="T78" i="140"/>
  <c r="F141" i="119"/>
  <c r="F94" i="140"/>
  <c r="N141" i="119"/>
  <c r="N94" i="140"/>
  <c r="V141" i="119"/>
  <c r="V94" i="140"/>
  <c r="F119" i="119"/>
  <c r="D121" i="119"/>
  <c r="G124" i="119"/>
  <c r="H70" i="140"/>
  <c r="P70" i="140"/>
  <c r="C71" i="140"/>
  <c r="K71" i="140"/>
  <c r="S71" i="140"/>
  <c r="N72" i="140"/>
  <c r="V72" i="140"/>
  <c r="I73" i="140"/>
  <c r="Q73" i="140"/>
  <c r="L74" i="140"/>
  <c r="T74" i="140"/>
  <c r="J76" i="140"/>
  <c r="R76" i="140"/>
  <c r="M77" i="140"/>
  <c r="U77" i="140"/>
  <c r="U78" i="140"/>
  <c r="J75" i="119"/>
  <c r="F92" i="119"/>
  <c r="D140" i="119"/>
  <c r="D93" i="140"/>
  <c r="L140" i="119"/>
  <c r="L93" i="140"/>
  <c r="T92" i="119"/>
  <c r="T93" i="140"/>
  <c r="G141" i="119"/>
  <c r="G94" i="140"/>
  <c r="O92" i="119"/>
  <c r="O94" i="140"/>
  <c r="W141" i="119"/>
  <c r="W94" i="140"/>
  <c r="K119" i="119"/>
  <c r="F121" i="119"/>
  <c r="C140" i="119"/>
  <c r="W72" i="140"/>
  <c r="J73" i="140"/>
  <c r="R73" i="140"/>
  <c r="E74" i="140"/>
  <c r="M74" i="140"/>
  <c r="U74" i="140"/>
  <c r="C76" i="140"/>
  <c r="K76" i="140"/>
  <c r="S76" i="140"/>
  <c r="F77" i="140"/>
  <c r="N77" i="140"/>
  <c r="W77" i="140"/>
  <c r="V78" i="140"/>
  <c r="M140" i="119"/>
  <c r="M93" i="140"/>
  <c r="U140" i="119"/>
  <c r="U93" i="140"/>
  <c r="H141" i="119"/>
  <c r="H94" i="140"/>
  <c r="P141" i="119"/>
  <c r="P94" i="140"/>
  <c r="M71" i="140"/>
  <c r="U71" i="140"/>
  <c r="H72" i="140"/>
  <c r="P72" i="140"/>
  <c r="C73" i="140"/>
  <c r="K73" i="140"/>
  <c r="S73" i="140"/>
  <c r="N74" i="140"/>
  <c r="V74" i="140"/>
  <c r="D76" i="140"/>
  <c r="L76" i="140"/>
  <c r="T76" i="140"/>
  <c r="O77" i="140"/>
  <c r="E78" i="140"/>
  <c r="D57" i="119"/>
  <c r="O125" i="119"/>
  <c r="O78" i="140"/>
  <c r="W125" i="119"/>
  <c r="W78" i="140"/>
  <c r="V140" i="119"/>
  <c r="V93" i="140"/>
  <c r="Q141" i="119"/>
  <c r="Q94" i="140"/>
  <c r="N140" i="119"/>
  <c r="D62" i="140"/>
  <c r="N71" i="140"/>
  <c r="V71" i="140"/>
  <c r="I72" i="140"/>
  <c r="D73" i="140"/>
  <c r="L73" i="140"/>
  <c r="T73" i="140"/>
  <c r="G74" i="140"/>
  <c r="O74" i="140"/>
  <c r="W74" i="140"/>
  <c r="F78" i="140"/>
  <c r="H125" i="119"/>
  <c r="H78" i="140"/>
  <c r="N92" i="119"/>
  <c r="G140" i="119"/>
  <c r="G93" i="140"/>
  <c r="O140" i="119"/>
  <c r="O93" i="140"/>
  <c r="W140" i="119"/>
  <c r="W93" i="140"/>
  <c r="J141" i="119"/>
  <c r="J94" i="140"/>
  <c r="R141" i="119"/>
  <c r="R94" i="140"/>
  <c r="G125" i="119"/>
  <c r="I141" i="119"/>
  <c r="F76" i="140"/>
  <c r="I77" i="140"/>
  <c r="Q77" i="140"/>
  <c r="J78" i="140"/>
  <c r="V124" i="119"/>
  <c r="V77" i="140"/>
  <c r="I125" i="119"/>
  <c r="I78" i="140"/>
  <c r="Q125" i="119"/>
  <c r="Q78" i="140"/>
  <c r="C141" i="119"/>
  <c r="C94" i="140"/>
  <c r="K141" i="119"/>
  <c r="K94" i="140"/>
  <c r="S141" i="119"/>
  <c r="S94" i="140"/>
  <c r="O123" i="119"/>
  <c r="P125" i="119"/>
  <c r="O141" i="119"/>
  <c r="C72" i="140"/>
  <c r="S72" i="140"/>
  <c r="F73" i="140"/>
  <c r="V73" i="140"/>
  <c r="I74" i="140"/>
  <c r="Q74" i="140"/>
  <c r="G76" i="140"/>
  <c r="W76" i="140"/>
  <c r="J77" i="140"/>
  <c r="R77" i="140"/>
  <c r="M78" i="140"/>
  <c r="L132" i="131"/>
  <c r="W133" i="131"/>
  <c r="M135" i="131"/>
  <c r="E86" i="140"/>
  <c r="M86" i="140"/>
  <c r="U86" i="140"/>
  <c r="H87" i="140"/>
  <c r="P87" i="140"/>
  <c r="C88" i="140"/>
  <c r="K88" i="140"/>
  <c r="S88" i="140"/>
  <c r="N84" i="131"/>
  <c r="Q84" i="131"/>
  <c r="T132" i="131"/>
  <c r="J134" i="131"/>
  <c r="W135" i="131"/>
  <c r="D85" i="140"/>
  <c r="G86" i="140"/>
  <c r="O86" i="140"/>
  <c r="R87" i="140"/>
  <c r="E88" i="140"/>
  <c r="V84" i="131"/>
  <c r="C133" i="131"/>
  <c r="E85" i="140"/>
  <c r="M85" i="140"/>
  <c r="U85" i="140"/>
  <c r="H86" i="140"/>
  <c r="P86" i="140"/>
  <c r="C87" i="140"/>
  <c r="K87" i="140"/>
  <c r="S87" i="140"/>
  <c r="F88" i="140"/>
  <c r="N88" i="140"/>
  <c r="V88" i="140"/>
  <c r="F85" i="140"/>
  <c r="V85" i="140"/>
  <c r="I86" i="140"/>
  <c r="Q86" i="140"/>
  <c r="L87" i="140"/>
  <c r="T87" i="140"/>
  <c r="G88" i="140"/>
  <c r="O88" i="140"/>
  <c r="G85" i="140"/>
  <c r="O85" i="140"/>
  <c r="W85" i="140"/>
  <c r="J86" i="140"/>
  <c r="R86" i="140"/>
  <c r="E87" i="140"/>
  <c r="M87" i="140"/>
  <c r="U87" i="140"/>
  <c r="H88" i="140"/>
  <c r="P88" i="140"/>
  <c r="H85" i="140"/>
  <c r="P85" i="140"/>
  <c r="K86" i="140"/>
  <c r="S86" i="140"/>
  <c r="F87" i="140"/>
  <c r="N87" i="140"/>
  <c r="V87" i="140"/>
  <c r="I88" i="140"/>
  <c r="Q88" i="140"/>
  <c r="Q85" i="140"/>
  <c r="G87" i="140"/>
  <c r="O87" i="140"/>
  <c r="W87" i="140"/>
  <c r="J88" i="140"/>
  <c r="R88" i="140"/>
  <c r="K139" i="110"/>
  <c r="L139" i="110"/>
  <c r="H126" i="136"/>
  <c r="O52" i="110"/>
  <c r="W52" i="110"/>
  <c r="C123" i="136"/>
  <c r="T139" i="136"/>
  <c r="F140" i="135"/>
  <c r="F92" i="135"/>
  <c r="I141" i="135"/>
  <c r="I139" i="135" s="1"/>
  <c r="I92" i="135"/>
  <c r="J57" i="110"/>
  <c r="R57" i="110"/>
  <c r="F69" i="110"/>
  <c r="N69" i="110"/>
  <c r="V69" i="110"/>
  <c r="H75" i="110"/>
  <c r="P75" i="110"/>
  <c r="C84" i="110"/>
  <c r="K84" i="110"/>
  <c r="S84" i="110"/>
  <c r="C92" i="110"/>
  <c r="K92" i="110"/>
  <c r="S92" i="110"/>
  <c r="C117" i="110"/>
  <c r="K117" i="110"/>
  <c r="S117" i="110"/>
  <c r="E123" i="110"/>
  <c r="M123" i="110"/>
  <c r="M122" i="110" s="1"/>
  <c r="U123" i="110"/>
  <c r="Q127" i="110"/>
  <c r="H132" i="110"/>
  <c r="U140" i="110"/>
  <c r="L53" i="136"/>
  <c r="L52" i="136" s="1"/>
  <c r="C57" i="136"/>
  <c r="D69" i="136"/>
  <c r="O69" i="136"/>
  <c r="N75" i="136"/>
  <c r="Q79" i="136"/>
  <c r="L84" i="136"/>
  <c r="W84" i="136"/>
  <c r="J84" i="136"/>
  <c r="R84" i="136"/>
  <c r="H92" i="136"/>
  <c r="S92" i="136"/>
  <c r="R132" i="136"/>
  <c r="J140" i="136"/>
  <c r="E53" i="135"/>
  <c r="M53" i="135"/>
  <c r="U53" i="135"/>
  <c r="I57" i="135"/>
  <c r="Q57" i="135"/>
  <c r="N69" i="135"/>
  <c r="E75" i="135"/>
  <c r="Q75" i="135"/>
  <c r="G75" i="135"/>
  <c r="O75" i="135"/>
  <c r="W75" i="135"/>
  <c r="L79" i="135"/>
  <c r="K79" i="135"/>
  <c r="S79" i="135"/>
  <c r="I84" i="135"/>
  <c r="G140" i="135"/>
  <c r="G92" i="135"/>
  <c r="O140" i="135"/>
  <c r="O92" i="135"/>
  <c r="W140" i="135"/>
  <c r="W92" i="135"/>
  <c r="E53" i="134"/>
  <c r="M53" i="134"/>
  <c r="U53" i="134"/>
  <c r="C140" i="134"/>
  <c r="C92" i="134"/>
  <c r="K140" i="134"/>
  <c r="K139" i="134" s="1"/>
  <c r="K92" i="134"/>
  <c r="S140" i="134"/>
  <c r="S92" i="134"/>
  <c r="H126" i="133"/>
  <c r="P132" i="133"/>
  <c r="H140" i="133"/>
  <c r="H139" i="133" s="1"/>
  <c r="I57" i="132"/>
  <c r="Q57" i="132"/>
  <c r="Q52" i="132" s="1"/>
  <c r="O57" i="132"/>
  <c r="O52" i="132" s="1"/>
  <c r="J57" i="132"/>
  <c r="U57" i="132"/>
  <c r="S69" i="132"/>
  <c r="I141" i="136"/>
  <c r="I139" i="136" s="1"/>
  <c r="N140" i="135"/>
  <c r="N92" i="135"/>
  <c r="V140" i="135"/>
  <c r="V139" i="135" s="1"/>
  <c r="V92" i="135"/>
  <c r="Q141" i="135"/>
  <c r="Q139" i="135" s="1"/>
  <c r="Q92" i="135"/>
  <c r="D123" i="132"/>
  <c r="D75" i="132"/>
  <c r="L123" i="132"/>
  <c r="L75" i="132"/>
  <c r="T75" i="132"/>
  <c r="T123" i="132"/>
  <c r="G124" i="132"/>
  <c r="G75" i="132"/>
  <c r="W124" i="132"/>
  <c r="W75" i="132"/>
  <c r="C57" i="110"/>
  <c r="K57" i="110"/>
  <c r="S57" i="110"/>
  <c r="G69" i="110"/>
  <c r="O69" i="110"/>
  <c r="W69" i="110"/>
  <c r="I75" i="110"/>
  <c r="Q75" i="110"/>
  <c r="E79" i="110"/>
  <c r="M79" i="110"/>
  <c r="D84" i="110"/>
  <c r="L84" i="110"/>
  <c r="T84" i="110"/>
  <c r="D92" i="110"/>
  <c r="L92" i="110"/>
  <c r="W141" i="110"/>
  <c r="D57" i="136"/>
  <c r="O57" i="136"/>
  <c r="F69" i="136"/>
  <c r="P69" i="136"/>
  <c r="E69" i="136"/>
  <c r="M69" i="136"/>
  <c r="U69" i="136"/>
  <c r="P75" i="136"/>
  <c r="H79" i="136"/>
  <c r="G79" i="136"/>
  <c r="W79" i="136"/>
  <c r="C84" i="136"/>
  <c r="M84" i="136"/>
  <c r="F124" i="136"/>
  <c r="F122" i="136" s="1"/>
  <c r="Q125" i="136"/>
  <c r="G127" i="136"/>
  <c r="G126" i="136" s="1"/>
  <c r="T132" i="136"/>
  <c r="I133" i="136"/>
  <c r="L140" i="136"/>
  <c r="L139" i="136" s="1"/>
  <c r="V140" i="136"/>
  <c r="W141" i="136"/>
  <c r="D53" i="135"/>
  <c r="C69" i="135"/>
  <c r="O69" i="135"/>
  <c r="E69" i="135"/>
  <c r="M69" i="135"/>
  <c r="U69" i="135"/>
  <c r="R75" i="135"/>
  <c r="K84" i="135"/>
  <c r="H140" i="135"/>
  <c r="H139" i="135" s="1"/>
  <c r="H92" i="135"/>
  <c r="P140" i="135"/>
  <c r="P139" i="135" s="1"/>
  <c r="P92" i="135"/>
  <c r="J57" i="134"/>
  <c r="R57" i="134"/>
  <c r="C69" i="134"/>
  <c r="F75" i="134"/>
  <c r="C132" i="134"/>
  <c r="C84" i="134"/>
  <c r="K132" i="134"/>
  <c r="K131" i="134" s="1"/>
  <c r="K84" i="134"/>
  <c r="S132" i="134"/>
  <c r="S84" i="134"/>
  <c r="D140" i="134"/>
  <c r="D139" i="134" s="1"/>
  <c r="D92" i="134"/>
  <c r="L140" i="134"/>
  <c r="L92" i="134"/>
  <c r="T140" i="134"/>
  <c r="T139" i="134" s="1"/>
  <c r="T92" i="134"/>
  <c r="G141" i="134"/>
  <c r="G92" i="134"/>
  <c r="O141" i="134"/>
  <c r="O92" i="134"/>
  <c r="W141" i="134"/>
  <c r="W92" i="134"/>
  <c r="I53" i="133"/>
  <c r="Q53" i="133"/>
  <c r="Q127" i="133"/>
  <c r="V118" i="133"/>
  <c r="V57" i="132"/>
  <c r="M69" i="132"/>
  <c r="E53" i="131"/>
  <c r="E52" i="131" s="1"/>
  <c r="M53" i="131"/>
  <c r="M52" i="131" s="1"/>
  <c r="U53" i="131"/>
  <c r="D57" i="110"/>
  <c r="M84" i="110"/>
  <c r="M92" i="110"/>
  <c r="U132" i="110"/>
  <c r="D53" i="136"/>
  <c r="O53" i="136"/>
  <c r="F57" i="136"/>
  <c r="P57" i="136"/>
  <c r="E57" i="136"/>
  <c r="M57" i="136"/>
  <c r="U57" i="136"/>
  <c r="G69" i="136"/>
  <c r="D69" i="135"/>
  <c r="O52" i="134"/>
  <c r="J53" i="134"/>
  <c r="R53" i="134"/>
  <c r="C57" i="134"/>
  <c r="K57" i="134"/>
  <c r="K52" i="134" s="1"/>
  <c r="S57" i="134"/>
  <c r="F57" i="134"/>
  <c r="N57" i="134"/>
  <c r="V57" i="134"/>
  <c r="F117" i="134"/>
  <c r="F69" i="134"/>
  <c r="N117" i="134"/>
  <c r="N69" i="134"/>
  <c r="V117" i="134"/>
  <c r="V69" i="134"/>
  <c r="D127" i="134"/>
  <c r="D126" i="134" s="1"/>
  <c r="D79" i="134"/>
  <c r="D132" i="134"/>
  <c r="D84" i="134"/>
  <c r="L132" i="134"/>
  <c r="L84" i="134"/>
  <c r="T132" i="134"/>
  <c r="T84" i="134"/>
  <c r="G133" i="134"/>
  <c r="G84" i="134"/>
  <c r="O133" i="134"/>
  <c r="O84" i="134"/>
  <c r="W133" i="134"/>
  <c r="W84" i="134"/>
  <c r="H84" i="133"/>
  <c r="H132" i="133"/>
  <c r="C133" i="133"/>
  <c r="C131" i="133" s="1"/>
  <c r="C84" i="133"/>
  <c r="K84" i="133"/>
  <c r="K133" i="133"/>
  <c r="S84" i="133"/>
  <c r="S133" i="133"/>
  <c r="I84" i="133"/>
  <c r="I135" i="133"/>
  <c r="J69" i="132"/>
  <c r="J117" i="132"/>
  <c r="E118" i="132"/>
  <c r="E69" i="132"/>
  <c r="U69" i="132"/>
  <c r="U118" i="132"/>
  <c r="K69" i="132"/>
  <c r="K120" i="132"/>
  <c r="V69" i="132"/>
  <c r="V121" i="132"/>
  <c r="L57" i="110"/>
  <c r="L52" i="110" s="1"/>
  <c r="J75" i="110"/>
  <c r="I53" i="110"/>
  <c r="I52" i="110" s="1"/>
  <c r="Q53" i="110"/>
  <c r="E57" i="110"/>
  <c r="M57" i="110"/>
  <c r="M52" i="110" s="1"/>
  <c r="U57" i="110"/>
  <c r="I69" i="110"/>
  <c r="Q69" i="110"/>
  <c r="C75" i="110"/>
  <c r="K75" i="110"/>
  <c r="S75" i="110"/>
  <c r="G79" i="110"/>
  <c r="F84" i="110"/>
  <c r="N84" i="110"/>
  <c r="V84" i="110"/>
  <c r="F92" i="110"/>
  <c r="N92" i="110"/>
  <c r="V92" i="110"/>
  <c r="D119" i="110"/>
  <c r="L119" i="110"/>
  <c r="T119" i="110"/>
  <c r="F125" i="110"/>
  <c r="N125" i="110"/>
  <c r="V125" i="110"/>
  <c r="W133" i="110"/>
  <c r="O141" i="110"/>
  <c r="E53" i="136"/>
  <c r="M53" i="136"/>
  <c r="U53" i="136"/>
  <c r="G57" i="136"/>
  <c r="R57" i="136"/>
  <c r="H69" i="136"/>
  <c r="S69" i="136"/>
  <c r="H75" i="136"/>
  <c r="G75" i="136"/>
  <c r="O75" i="136"/>
  <c r="W75" i="136"/>
  <c r="U79" i="136"/>
  <c r="E84" i="136"/>
  <c r="P84" i="136"/>
  <c r="I123" i="136"/>
  <c r="S123" i="136"/>
  <c r="T124" i="136"/>
  <c r="V132" i="136"/>
  <c r="N140" i="136"/>
  <c r="T53" i="135"/>
  <c r="F69" i="135"/>
  <c r="S69" i="135"/>
  <c r="I75" i="135"/>
  <c r="V75" i="135"/>
  <c r="D79" i="135"/>
  <c r="F132" i="135"/>
  <c r="F84" i="135"/>
  <c r="N132" i="135"/>
  <c r="N84" i="135"/>
  <c r="V132" i="135"/>
  <c r="V84" i="135"/>
  <c r="C92" i="135"/>
  <c r="J92" i="135"/>
  <c r="R92" i="135"/>
  <c r="G117" i="134"/>
  <c r="G69" i="134"/>
  <c r="O117" i="134"/>
  <c r="O69" i="134"/>
  <c r="W117" i="134"/>
  <c r="W69" i="134"/>
  <c r="J118" i="134"/>
  <c r="J69" i="134"/>
  <c r="R118" i="134"/>
  <c r="R69" i="134"/>
  <c r="H123" i="134"/>
  <c r="H75" i="134"/>
  <c r="P123" i="134"/>
  <c r="P75" i="134"/>
  <c r="E127" i="134"/>
  <c r="M127" i="134"/>
  <c r="M79" i="134"/>
  <c r="U127" i="134"/>
  <c r="U79" i="134"/>
  <c r="H128" i="134"/>
  <c r="H126" i="134" s="1"/>
  <c r="H79" i="134"/>
  <c r="P128" i="134"/>
  <c r="P126" i="134" s="1"/>
  <c r="P79" i="134"/>
  <c r="V122" i="134"/>
  <c r="C52" i="133"/>
  <c r="N53" i="133"/>
  <c r="V53" i="133"/>
  <c r="F57" i="133"/>
  <c r="N57" i="133"/>
  <c r="V57" i="133"/>
  <c r="J117" i="133"/>
  <c r="J69" i="133"/>
  <c r="R117" i="133"/>
  <c r="R69" i="133"/>
  <c r="K126" i="133"/>
  <c r="L120" i="133"/>
  <c r="M123" i="133"/>
  <c r="S139" i="133"/>
  <c r="G57" i="132"/>
  <c r="R117" i="132"/>
  <c r="D103" i="127"/>
  <c r="D53" i="127"/>
  <c r="L103" i="127"/>
  <c r="L53" i="127"/>
  <c r="P69" i="110"/>
  <c r="J53" i="110"/>
  <c r="R53" i="110"/>
  <c r="F57" i="110"/>
  <c r="F52" i="110" s="1"/>
  <c r="N57" i="110"/>
  <c r="V57" i="110"/>
  <c r="V52" i="110" s="1"/>
  <c r="J69" i="110"/>
  <c r="R69" i="110"/>
  <c r="D75" i="110"/>
  <c r="L75" i="110"/>
  <c r="T75" i="110"/>
  <c r="O84" i="110"/>
  <c r="G92" i="110"/>
  <c r="E140" i="110"/>
  <c r="P140" i="110"/>
  <c r="J69" i="136"/>
  <c r="T69" i="136"/>
  <c r="G84" i="136"/>
  <c r="V53" i="135"/>
  <c r="I53" i="135"/>
  <c r="Q53" i="135"/>
  <c r="E57" i="135"/>
  <c r="M57" i="135"/>
  <c r="U57" i="135"/>
  <c r="G69" i="135"/>
  <c r="T69" i="135"/>
  <c r="J75" i="135"/>
  <c r="C123" i="135"/>
  <c r="C75" i="135"/>
  <c r="K123" i="135"/>
  <c r="K75" i="135"/>
  <c r="S123" i="135"/>
  <c r="S75" i="135"/>
  <c r="G127" i="135"/>
  <c r="G79" i="135"/>
  <c r="O127" i="135"/>
  <c r="O126" i="135" s="1"/>
  <c r="O79" i="135"/>
  <c r="W127" i="135"/>
  <c r="W126" i="135" s="1"/>
  <c r="W79" i="135"/>
  <c r="C84" i="135"/>
  <c r="Q84" i="135"/>
  <c r="G132" i="135"/>
  <c r="G84" i="135"/>
  <c r="O132" i="135"/>
  <c r="O84" i="135"/>
  <c r="W132" i="135"/>
  <c r="W84" i="135"/>
  <c r="I53" i="134"/>
  <c r="Q53" i="134"/>
  <c r="E57" i="134"/>
  <c r="M57" i="134"/>
  <c r="U57" i="134"/>
  <c r="L69" i="134"/>
  <c r="I123" i="134"/>
  <c r="I122" i="134" s="1"/>
  <c r="I75" i="134"/>
  <c r="Q123" i="134"/>
  <c r="Q75" i="134"/>
  <c r="D124" i="134"/>
  <c r="D75" i="134"/>
  <c r="L124" i="134"/>
  <c r="L75" i="134"/>
  <c r="T124" i="134"/>
  <c r="T75" i="134"/>
  <c r="O57" i="133"/>
  <c r="W57" i="133"/>
  <c r="W52" i="133" s="1"/>
  <c r="J57" i="133"/>
  <c r="J52" i="133" s="1"/>
  <c r="C69" i="133"/>
  <c r="C117" i="133"/>
  <c r="S117" i="133"/>
  <c r="S69" i="133"/>
  <c r="F69" i="133"/>
  <c r="F118" i="133"/>
  <c r="N69" i="133"/>
  <c r="N118" i="133"/>
  <c r="D69" i="133"/>
  <c r="D120" i="133"/>
  <c r="T120" i="133"/>
  <c r="T69" i="133"/>
  <c r="Q135" i="133"/>
  <c r="F53" i="132"/>
  <c r="F52" i="132" s="1"/>
  <c r="N53" i="132"/>
  <c r="V53" i="132"/>
  <c r="E57" i="132"/>
  <c r="M57" i="132"/>
  <c r="M52" i="132" s="1"/>
  <c r="T57" i="110"/>
  <c r="T52" i="110" s="1"/>
  <c r="H69" i="110"/>
  <c r="R75" i="110"/>
  <c r="E84" i="110"/>
  <c r="P84" i="110"/>
  <c r="H92" i="110"/>
  <c r="F127" i="110"/>
  <c r="J57" i="136"/>
  <c r="J52" i="136" s="1"/>
  <c r="K69" i="136"/>
  <c r="V69" i="136"/>
  <c r="I69" i="136"/>
  <c r="Q69" i="136"/>
  <c r="C79" i="136"/>
  <c r="K79" i="136"/>
  <c r="I117" i="136"/>
  <c r="K123" i="136"/>
  <c r="K122" i="136" s="1"/>
  <c r="L124" i="136"/>
  <c r="V124" i="136"/>
  <c r="W127" i="136"/>
  <c r="W126" i="136" s="1"/>
  <c r="N132" i="136"/>
  <c r="F140" i="136"/>
  <c r="J53" i="135"/>
  <c r="R53" i="135"/>
  <c r="C57" i="135"/>
  <c r="C52" i="135" s="1"/>
  <c r="P57" i="135"/>
  <c r="F57" i="135"/>
  <c r="N57" i="135"/>
  <c r="N52" i="135" s="1"/>
  <c r="V57" i="135"/>
  <c r="V69" i="135"/>
  <c r="I117" i="135"/>
  <c r="I69" i="135"/>
  <c r="Q117" i="135"/>
  <c r="Q69" i="135"/>
  <c r="D123" i="135"/>
  <c r="D75" i="135"/>
  <c r="L123" i="135"/>
  <c r="L75" i="135"/>
  <c r="T123" i="135"/>
  <c r="T75" i="135"/>
  <c r="H127" i="135"/>
  <c r="H126" i="135" s="1"/>
  <c r="H79" i="135"/>
  <c r="P127" i="135"/>
  <c r="P79" i="135"/>
  <c r="P132" i="135"/>
  <c r="P84" i="135"/>
  <c r="G57" i="134"/>
  <c r="G52" i="134" s="1"/>
  <c r="I69" i="134"/>
  <c r="Q69" i="134"/>
  <c r="E53" i="133"/>
  <c r="M53" i="133"/>
  <c r="M52" i="133" s="1"/>
  <c r="U53" i="133"/>
  <c r="D75" i="133"/>
  <c r="D123" i="133"/>
  <c r="L123" i="133"/>
  <c r="L122" i="133" s="1"/>
  <c r="L75" i="133"/>
  <c r="T123" i="133"/>
  <c r="T75" i="133"/>
  <c r="P140" i="133"/>
  <c r="P139" i="133" s="1"/>
  <c r="P92" i="133"/>
  <c r="C92" i="133"/>
  <c r="C141" i="133"/>
  <c r="K92" i="133"/>
  <c r="K141" i="133"/>
  <c r="D128" i="133"/>
  <c r="I84" i="110"/>
  <c r="Q84" i="110"/>
  <c r="I57" i="136"/>
  <c r="I52" i="136" s="1"/>
  <c r="Q57" i="136"/>
  <c r="Q52" i="136" s="1"/>
  <c r="U117" i="136"/>
  <c r="C127" i="136"/>
  <c r="C126" i="136" s="1"/>
  <c r="R140" i="136"/>
  <c r="D57" i="135"/>
  <c r="R57" i="135"/>
  <c r="K69" i="135"/>
  <c r="W69" i="135"/>
  <c r="J117" i="135"/>
  <c r="J69" i="135"/>
  <c r="R117" i="135"/>
  <c r="R69" i="135"/>
  <c r="N75" i="135"/>
  <c r="E84" i="135"/>
  <c r="T84" i="135"/>
  <c r="K92" i="135"/>
  <c r="H57" i="134"/>
  <c r="T69" i="134"/>
  <c r="C75" i="134"/>
  <c r="K75" i="134"/>
  <c r="S75" i="134"/>
  <c r="E75" i="133"/>
  <c r="E123" i="133"/>
  <c r="E122" i="133" s="1"/>
  <c r="U123" i="133"/>
  <c r="U122" i="133" s="1"/>
  <c r="U75" i="133"/>
  <c r="H75" i="133"/>
  <c r="H124" i="133"/>
  <c r="H122" i="133" s="1"/>
  <c r="P75" i="133"/>
  <c r="P124" i="133"/>
  <c r="C53" i="132"/>
  <c r="K53" i="132"/>
  <c r="S53" i="132"/>
  <c r="I57" i="134"/>
  <c r="Q57" i="134"/>
  <c r="E69" i="134"/>
  <c r="M69" i="134"/>
  <c r="U69" i="134"/>
  <c r="G75" i="134"/>
  <c r="O75" i="134"/>
  <c r="W75" i="134"/>
  <c r="J84" i="134"/>
  <c r="R84" i="134"/>
  <c r="J92" i="134"/>
  <c r="R92" i="134"/>
  <c r="I69" i="133"/>
  <c r="Q69" i="133"/>
  <c r="C75" i="133"/>
  <c r="K75" i="133"/>
  <c r="S75" i="133"/>
  <c r="G79" i="133"/>
  <c r="W79" i="133"/>
  <c r="F84" i="133"/>
  <c r="N84" i="133"/>
  <c r="V84" i="133"/>
  <c r="F92" i="133"/>
  <c r="N92" i="133"/>
  <c r="V92" i="133"/>
  <c r="P127" i="133"/>
  <c r="P126" i="133" s="1"/>
  <c r="G132" i="133"/>
  <c r="W57" i="132"/>
  <c r="C69" i="132"/>
  <c r="N69" i="132"/>
  <c r="O75" i="132"/>
  <c r="C132" i="132"/>
  <c r="C84" i="132"/>
  <c r="K132" i="132"/>
  <c r="K84" i="132"/>
  <c r="S132" i="132"/>
  <c r="S84" i="132"/>
  <c r="F127" i="132"/>
  <c r="F126" i="132" s="1"/>
  <c r="V127" i="132"/>
  <c r="V126" i="132" s="1"/>
  <c r="G132" i="132"/>
  <c r="W132" i="132"/>
  <c r="F57" i="131"/>
  <c r="F52" i="131" s="1"/>
  <c r="N57" i="131"/>
  <c r="V57" i="131"/>
  <c r="V52" i="131" s="1"/>
  <c r="I57" i="131"/>
  <c r="I52" i="131" s="1"/>
  <c r="Q57" i="131"/>
  <c r="Q52" i="131" s="1"/>
  <c r="G57" i="131"/>
  <c r="O57" i="131"/>
  <c r="W57" i="131"/>
  <c r="W52" i="131" s="1"/>
  <c r="W69" i="131"/>
  <c r="J117" i="131"/>
  <c r="J69" i="131"/>
  <c r="C122" i="131"/>
  <c r="H79" i="133"/>
  <c r="O84" i="133"/>
  <c r="W84" i="133"/>
  <c r="G92" i="133"/>
  <c r="O92" i="133"/>
  <c r="W92" i="133"/>
  <c r="W53" i="132"/>
  <c r="O69" i="132"/>
  <c r="D117" i="132"/>
  <c r="D69" i="132"/>
  <c r="L117" i="132"/>
  <c r="L69" i="132"/>
  <c r="T117" i="132"/>
  <c r="T69" i="132"/>
  <c r="P75" i="132"/>
  <c r="W79" i="132"/>
  <c r="I84" i="131"/>
  <c r="I132" i="131"/>
  <c r="D133" i="131"/>
  <c r="D84" i="131"/>
  <c r="L84" i="131"/>
  <c r="L133" i="131"/>
  <c r="T84" i="131"/>
  <c r="T133" i="131"/>
  <c r="E128" i="131"/>
  <c r="Q132" i="131"/>
  <c r="H53" i="130"/>
  <c r="P53" i="130"/>
  <c r="D57" i="132"/>
  <c r="D52" i="132" s="1"/>
  <c r="L57" i="132"/>
  <c r="T57" i="132"/>
  <c r="T52" i="132" s="1"/>
  <c r="F69" i="132"/>
  <c r="Q69" i="132"/>
  <c r="E75" i="132"/>
  <c r="C140" i="132"/>
  <c r="C139" i="132" s="1"/>
  <c r="C92" i="132"/>
  <c r="K140" i="132"/>
  <c r="K139" i="132" s="1"/>
  <c r="K92" i="132"/>
  <c r="S140" i="132"/>
  <c r="S139" i="132" s="1"/>
  <c r="S92" i="132"/>
  <c r="S118" i="132"/>
  <c r="H57" i="131"/>
  <c r="P57" i="131"/>
  <c r="D117" i="131"/>
  <c r="D69" i="131"/>
  <c r="L117" i="131"/>
  <c r="L69" i="131"/>
  <c r="T117" i="131"/>
  <c r="T69" i="131"/>
  <c r="J84" i="131"/>
  <c r="R84" i="131"/>
  <c r="R57" i="130"/>
  <c r="R52" i="130" s="1"/>
  <c r="H53" i="134"/>
  <c r="P53" i="134"/>
  <c r="D57" i="134"/>
  <c r="D52" i="134" s="1"/>
  <c r="L57" i="134"/>
  <c r="L52" i="134" s="1"/>
  <c r="T57" i="134"/>
  <c r="H69" i="134"/>
  <c r="P69" i="134"/>
  <c r="J75" i="134"/>
  <c r="R75" i="134"/>
  <c r="N79" i="134"/>
  <c r="V79" i="134"/>
  <c r="E84" i="134"/>
  <c r="M84" i="134"/>
  <c r="U84" i="134"/>
  <c r="E92" i="134"/>
  <c r="M92" i="134"/>
  <c r="U92" i="134"/>
  <c r="G69" i="132"/>
  <c r="R103" i="132"/>
  <c r="O140" i="132"/>
  <c r="O139" i="132" s="1"/>
  <c r="J141" i="132"/>
  <c r="F123" i="131"/>
  <c r="F75" i="131"/>
  <c r="N123" i="131"/>
  <c r="N75" i="131"/>
  <c r="V123" i="131"/>
  <c r="V75" i="131"/>
  <c r="I124" i="131"/>
  <c r="I75" i="131"/>
  <c r="Q124" i="131"/>
  <c r="Q75" i="131"/>
  <c r="J127" i="131"/>
  <c r="J126" i="131" s="1"/>
  <c r="J79" i="131"/>
  <c r="R79" i="131"/>
  <c r="R127" i="131"/>
  <c r="R126" i="131" s="1"/>
  <c r="M128" i="131"/>
  <c r="U79" i="131"/>
  <c r="U128" i="131"/>
  <c r="S57" i="130"/>
  <c r="G132" i="130"/>
  <c r="G84" i="130"/>
  <c r="O132" i="130"/>
  <c r="O84" i="130"/>
  <c r="W132" i="130"/>
  <c r="W84" i="130"/>
  <c r="E134" i="130"/>
  <c r="E84" i="130"/>
  <c r="U134" i="130"/>
  <c r="U84" i="130"/>
  <c r="H135" i="130"/>
  <c r="H84" i="130"/>
  <c r="P135" i="130"/>
  <c r="P131" i="130" s="1"/>
  <c r="P84" i="130"/>
  <c r="H123" i="129"/>
  <c r="H75" i="129"/>
  <c r="P123" i="129"/>
  <c r="P75" i="129"/>
  <c r="F125" i="129"/>
  <c r="F122" i="129" s="1"/>
  <c r="F75" i="129"/>
  <c r="V125" i="129"/>
  <c r="V122" i="129" s="1"/>
  <c r="V75" i="129"/>
  <c r="E127" i="129"/>
  <c r="M127" i="129"/>
  <c r="M79" i="129"/>
  <c r="I57" i="133"/>
  <c r="Q57" i="133"/>
  <c r="E69" i="133"/>
  <c r="M69" i="133"/>
  <c r="U69" i="133"/>
  <c r="G75" i="133"/>
  <c r="O75" i="133"/>
  <c r="W75" i="133"/>
  <c r="K79" i="133"/>
  <c r="S79" i="133"/>
  <c r="J84" i="133"/>
  <c r="R84" i="133"/>
  <c r="J92" i="133"/>
  <c r="R92" i="133"/>
  <c r="R57" i="132"/>
  <c r="R52" i="132" s="1"/>
  <c r="I69" i="132"/>
  <c r="H75" i="132"/>
  <c r="U75" i="132"/>
  <c r="J126" i="132"/>
  <c r="R126" i="132"/>
  <c r="L84" i="132"/>
  <c r="O132" i="132"/>
  <c r="O53" i="131"/>
  <c r="U57" i="131"/>
  <c r="J57" i="131"/>
  <c r="R57" i="131"/>
  <c r="G69" i="131"/>
  <c r="Q140" i="131"/>
  <c r="Q92" i="131"/>
  <c r="D92" i="131"/>
  <c r="D141" i="131"/>
  <c r="D139" i="131" s="1"/>
  <c r="L92" i="131"/>
  <c r="L141" i="131"/>
  <c r="L139" i="131" s="1"/>
  <c r="T92" i="131"/>
  <c r="T141" i="131"/>
  <c r="I140" i="131"/>
  <c r="I139" i="131" s="1"/>
  <c r="N75" i="129"/>
  <c r="G53" i="132"/>
  <c r="H69" i="132"/>
  <c r="P69" i="132"/>
  <c r="I75" i="132"/>
  <c r="J75" i="132"/>
  <c r="R75" i="132"/>
  <c r="J123" i="132"/>
  <c r="H53" i="131"/>
  <c r="P53" i="131"/>
  <c r="G117" i="129"/>
  <c r="G69" i="129"/>
  <c r="O117" i="129"/>
  <c r="O69" i="129"/>
  <c r="W117" i="129"/>
  <c r="W69" i="129"/>
  <c r="C121" i="129"/>
  <c r="C69" i="129"/>
  <c r="S121" i="129"/>
  <c r="S69" i="129"/>
  <c r="H57" i="132"/>
  <c r="H52" i="132" s="1"/>
  <c r="P57" i="132"/>
  <c r="P52" i="132" s="1"/>
  <c r="C75" i="132"/>
  <c r="C123" i="132"/>
  <c r="C122" i="132" s="1"/>
  <c r="K75" i="132"/>
  <c r="K123" i="132"/>
  <c r="S75" i="132"/>
  <c r="S123" i="132"/>
  <c r="D127" i="132"/>
  <c r="L127" i="132"/>
  <c r="T127" i="132"/>
  <c r="T79" i="132"/>
  <c r="F57" i="130"/>
  <c r="F52" i="130" s="1"/>
  <c r="N57" i="130"/>
  <c r="V57" i="130"/>
  <c r="V52" i="130" s="1"/>
  <c r="D57" i="130"/>
  <c r="D52" i="130" s="1"/>
  <c r="L57" i="130"/>
  <c r="T57" i="130"/>
  <c r="W57" i="130"/>
  <c r="W52" i="130" s="1"/>
  <c r="J57" i="130"/>
  <c r="K57" i="130"/>
  <c r="G57" i="128"/>
  <c r="O57" i="128"/>
  <c r="W105" i="128"/>
  <c r="W57" i="128"/>
  <c r="C57" i="128"/>
  <c r="K57" i="128"/>
  <c r="K52" i="128" s="1"/>
  <c r="S57" i="128"/>
  <c r="D57" i="128"/>
  <c r="L57" i="128"/>
  <c r="T57" i="128"/>
  <c r="F75" i="132"/>
  <c r="N75" i="132"/>
  <c r="V75" i="132"/>
  <c r="J79" i="132"/>
  <c r="R79" i="132"/>
  <c r="I84" i="132"/>
  <c r="Q84" i="132"/>
  <c r="I92" i="132"/>
  <c r="Q92" i="132"/>
  <c r="W127" i="132"/>
  <c r="W126" i="132" s="1"/>
  <c r="F132" i="132"/>
  <c r="N132" i="132"/>
  <c r="V132" i="132"/>
  <c r="F140" i="132"/>
  <c r="N140" i="132"/>
  <c r="V140" i="132"/>
  <c r="D57" i="131"/>
  <c r="L57" i="131"/>
  <c r="T57" i="131"/>
  <c r="H69" i="131"/>
  <c r="P69" i="131"/>
  <c r="J75" i="131"/>
  <c r="R75" i="131"/>
  <c r="F79" i="131"/>
  <c r="N79" i="131"/>
  <c r="V79" i="131"/>
  <c r="E84" i="131"/>
  <c r="M84" i="131"/>
  <c r="U84" i="131"/>
  <c r="M92" i="131"/>
  <c r="G123" i="131"/>
  <c r="O123" i="131"/>
  <c r="W123" i="131"/>
  <c r="W122" i="131" s="1"/>
  <c r="C127" i="131"/>
  <c r="C126" i="131" s="1"/>
  <c r="I53" i="130"/>
  <c r="Q53" i="130"/>
  <c r="E57" i="130"/>
  <c r="M57" i="130"/>
  <c r="U57" i="130"/>
  <c r="H69" i="130"/>
  <c r="R75" i="130"/>
  <c r="L84" i="130"/>
  <c r="C92" i="130"/>
  <c r="C140" i="130"/>
  <c r="K92" i="130"/>
  <c r="K140" i="130"/>
  <c r="S92" i="130"/>
  <c r="S140" i="130"/>
  <c r="C105" i="129"/>
  <c r="C104" i="129" s="1"/>
  <c r="C57" i="129"/>
  <c r="K105" i="129"/>
  <c r="K57" i="129"/>
  <c r="K52" i="129" s="1"/>
  <c r="S105" i="129"/>
  <c r="S57" i="129"/>
  <c r="F117" i="129"/>
  <c r="F69" i="129"/>
  <c r="N117" i="129"/>
  <c r="N69" i="129"/>
  <c r="V117" i="129"/>
  <c r="V69" i="129"/>
  <c r="D127" i="129"/>
  <c r="D126" i="129" s="1"/>
  <c r="D79" i="129"/>
  <c r="L127" i="129"/>
  <c r="L126" i="129" s="1"/>
  <c r="L79" i="129"/>
  <c r="T127" i="129"/>
  <c r="T126" i="129" s="1"/>
  <c r="T79" i="129"/>
  <c r="D132" i="129"/>
  <c r="D84" i="129"/>
  <c r="L132" i="129"/>
  <c r="L84" i="129"/>
  <c r="T132" i="129"/>
  <c r="T84" i="129"/>
  <c r="H75" i="128"/>
  <c r="P75" i="128"/>
  <c r="H92" i="128"/>
  <c r="H140" i="128"/>
  <c r="H139" i="128" s="1"/>
  <c r="C141" i="128"/>
  <c r="C92" i="128"/>
  <c r="K92" i="128"/>
  <c r="K141" i="128"/>
  <c r="S92" i="128"/>
  <c r="S141" i="128"/>
  <c r="R69" i="131"/>
  <c r="D75" i="131"/>
  <c r="L75" i="131"/>
  <c r="T75" i="131"/>
  <c r="H79" i="131"/>
  <c r="P79" i="131"/>
  <c r="G84" i="131"/>
  <c r="O84" i="131"/>
  <c r="W84" i="131"/>
  <c r="G92" i="131"/>
  <c r="O92" i="131"/>
  <c r="W92" i="131"/>
  <c r="R132" i="131"/>
  <c r="J140" i="131"/>
  <c r="J139" i="131" s="1"/>
  <c r="N69" i="130"/>
  <c r="E69" i="130"/>
  <c r="M69" i="130"/>
  <c r="U69" i="130"/>
  <c r="H75" i="130"/>
  <c r="C123" i="130"/>
  <c r="C75" i="130"/>
  <c r="K123" i="130"/>
  <c r="K75" i="130"/>
  <c r="D79" i="130"/>
  <c r="D127" i="130"/>
  <c r="D126" i="130" s="1"/>
  <c r="L79" i="130"/>
  <c r="L127" i="130"/>
  <c r="L126" i="130" s="1"/>
  <c r="H92" i="130"/>
  <c r="I53" i="129"/>
  <c r="Q53" i="129"/>
  <c r="E57" i="129"/>
  <c r="M57" i="129"/>
  <c r="U57" i="129"/>
  <c r="I123" i="129"/>
  <c r="I122" i="129" s="1"/>
  <c r="I75" i="129"/>
  <c r="Q123" i="129"/>
  <c r="Q122" i="129" s="1"/>
  <c r="Q75" i="129"/>
  <c r="F84" i="129"/>
  <c r="N84" i="129"/>
  <c r="V84" i="129"/>
  <c r="G92" i="129"/>
  <c r="O92" i="129"/>
  <c r="W92" i="129"/>
  <c r="C84" i="128"/>
  <c r="K84" i="128"/>
  <c r="S84" i="128"/>
  <c r="F84" i="127"/>
  <c r="F132" i="127"/>
  <c r="N84" i="127"/>
  <c r="N132" i="127"/>
  <c r="I133" i="127"/>
  <c r="I84" i="127"/>
  <c r="D134" i="127"/>
  <c r="D84" i="127"/>
  <c r="L134" i="127"/>
  <c r="L84" i="127"/>
  <c r="O84" i="127"/>
  <c r="O135" i="127"/>
  <c r="C69" i="131"/>
  <c r="K69" i="131"/>
  <c r="S69" i="131"/>
  <c r="H84" i="131"/>
  <c r="P84" i="131"/>
  <c r="G57" i="130"/>
  <c r="D123" i="130"/>
  <c r="D75" i="130"/>
  <c r="L123" i="130"/>
  <c r="L122" i="130" s="1"/>
  <c r="L75" i="130"/>
  <c r="T123" i="130"/>
  <c r="T75" i="130"/>
  <c r="T84" i="130"/>
  <c r="T53" i="129"/>
  <c r="G57" i="129"/>
  <c r="G52" i="129" s="1"/>
  <c r="F57" i="129"/>
  <c r="N57" i="129"/>
  <c r="N52" i="129" s="1"/>
  <c r="V57" i="129"/>
  <c r="V52" i="129" s="1"/>
  <c r="D104" i="129"/>
  <c r="I57" i="128"/>
  <c r="I52" i="128" s="1"/>
  <c r="Q57" i="128"/>
  <c r="G57" i="127"/>
  <c r="G52" i="127" s="1"/>
  <c r="W57" i="127"/>
  <c r="W52" i="127" s="1"/>
  <c r="R57" i="127"/>
  <c r="R106" i="127"/>
  <c r="K140" i="127"/>
  <c r="K139" i="127" s="1"/>
  <c r="K92" i="127"/>
  <c r="S140" i="127"/>
  <c r="S139" i="127" s="1"/>
  <c r="S92" i="127"/>
  <c r="S127" i="131"/>
  <c r="S126" i="131" s="1"/>
  <c r="J132" i="131"/>
  <c r="E53" i="130"/>
  <c r="M53" i="130"/>
  <c r="U53" i="130"/>
  <c r="H57" i="130"/>
  <c r="I57" i="130"/>
  <c r="Q57" i="130"/>
  <c r="P69" i="130"/>
  <c r="J75" i="130"/>
  <c r="J84" i="130"/>
  <c r="R84" i="130"/>
  <c r="G140" i="130"/>
  <c r="G92" i="130"/>
  <c r="O140" i="130"/>
  <c r="O92" i="130"/>
  <c r="W140" i="130"/>
  <c r="W92" i="130"/>
  <c r="H57" i="129"/>
  <c r="T69" i="129"/>
  <c r="J69" i="129"/>
  <c r="R69" i="129"/>
  <c r="C75" i="129"/>
  <c r="K75" i="129"/>
  <c r="S75" i="129"/>
  <c r="I84" i="129"/>
  <c r="E104" i="129"/>
  <c r="J57" i="128"/>
  <c r="R57" i="128"/>
  <c r="R52" i="128" s="1"/>
  <c r="O126" i="128"/>
  <c r="G84" i="127"/>
  <c r="W135" i="127"/>
  <c r="E69" i="131"/>
  <c r="M69" i="131"/>
  <c r="U69" i="131"/>
  <c r="K79" i="131"/>
  <c r="C69" i="130"/>
  <c r="S69" i="130"/>
  <c r="C84" i="130"/>
  <c r="C132" i="130"/>
  <c r="K84" i="130"/>
  <c r="K132" i="130"/>
  <c r="S84" i="130"/>
  <c r="S132" i="130"/>
  <c r="R126" i="130"/>
  <c r="O57" i="129"/>
  <c r="E123" i="128"/>
  <c r="E75" i="128"/>
  <c r="M123" i="128"/>
  <c r="M122" i="128" s="1"/>
  <c r="M75" i="128"/>
  <c r="U123" i="128"/>
  <c r="U122" i="128" s="1"/>
  <c r="U75" i="128"/>
  <c r="H123" i="127"/>
  <c r="H75" i="127"/>
  <c r="P123" i="127"/>
  <c r="P75" i="127"/>
  <c r="F125" i="127"/>
  <c r="F122" i="127" s="1"/>
  <c r="F75" i="127"/>
  <c r="N125" i="127"/>
  <c r="N75" i="127"/>
  <c r="V125" i="127"/>
  <c r="V75" i="127"/>
  <c r="L79" i="131"/>
  <c r="T79" i="131"/>
  <c r="C84" i="131"/>
  <c r="K84" i="131"/>
  <c r="S84" i="131"/>
  <c r="F69" i="130"/>
  <c r="V69" i="130"/>
  <c r="I117" i="130"/>
  <c r="I69" i="130"/>
  <c r="Q117" i="130"/>
  <c r="Q69" i="130"/>
  <c r="D118" i="130"/>
  <c r="D69" i="130"/>
  <c r="L118" i="130"/>
  <c r="L69" i="130"/>
  <c r="T118" i="130"/>
  <c r="T69" i="130"/>
  <c r="P75" i="130"/>
  <c r="H127" i="130"/>
  <c r="H126" i="130" s="1"/>
  <c r="H79" i="130"/>
  <c r="P127" i="130"/>
  <c r="P126" i="130" s="1"/>
  <c r="P79" i="130"/>
  <c r="P57" i="129"/>
  <c r="Q84" i="129"/>
  <c r="C140" i="129"/>
  <c r="C92" i="129"/>
  <c r="K140" i="129"/>
  <c r="K92" i="129"/>
  <c r="S140" i="129"/>
  <c r="S92" i="129"/>
  <c r="C117" i="128"/>
  <c r="C69" i="128"/>
  <c r="K117" i="128"/>
  <c r="K69" i="128"/>
  <c r="S117" i="128"/>
  <c r="S69" i="128"/>
  <c r="G69" i="128"/>
  <c r="G121" i="128"/>
  <c r="O69" i="128"/>
  <c r="O121" i="128"/>
  <c r="W69" i="128"/>
  <c r="W121" i="128"/>
  <c r="I127" i="128"/>
  <c r="Q127" i="128"/>
  <c r="Q79" i="128"/>
  <c r="Q84" i="127"/>
  <c r="J117" i="130"/>
  <c r="J69" i="130"/>
  <c r="R117" i="130"/>
  <c r="R69" i="130"/>
  <c r="J105" i="129"/>
  <c r="J57" i="129"/>
  <c r="R105" i="129"/>
  <c r="R57" i="129"/>
  <c r="C132" i="129"/>
  <c r="C84" i="129"/>
  <c r="K132" i="129"/>
  <c r="K84" i="129"/>
  <c r="S132" i="129"/>
  <c r="S84" i="129"/>
  <c r="D140" i="129"/>
  <c r="D139" i="129" s="1"/>
  <c r="D92" i="129"/>
  <c r="L140" i="129"/>
  <c r="L139" i="129" s="1"/>
  <c r="L92" i="129"/>
  <c r="T140" i="129"/>
  <c r="T139" i="129" s="1"/>
  <c r="T92" i="129"/>
  <c r="H132" i="128"/>
  <c r="H84" i="128"/>
  <c r="P132" i="128"/>
  <c r="P84" i="128"/>
  <c r="V132" i="127"/>
  <c r="S75" i="130"/>
  <c r="G79" i="130"/>
  <c r="O79" i="130"/>
  <c r="F84" i="130"/>
  <c r="N84" i="130"/>
  <c r="V84" i="130"/>
  <c r="F92" i="130"/>
  <c r="N92" i="130"/>
  <c r="V92" i="130"/>
  <c r="I57" i="129"/>
  <c r="Q57" i="129"/>
  <c r="E69" i="129"/>
  <c r="M69" i="129"/>
  <c r="U69" i="129"/>
  <c r="G75" i="129"/>
  <c r="O75" i="129"/>
  <c r="W75" i="129"/>
  <c r="J84" i="129"/>
  <c r="R84" i="129"/>
  <c r="J92" i="129"/>
  <c r="R92" i="129"/>
  <c r="F105" i="129"/>
  <c r="F104" i="129" s="1"/>
  <c r="N105" i="129"/>
  <c r="V105" i="129"/>
  <c r="J117" i="129"/>
  <c r="R117" i="129"/>
  <c r="D123" i="129"/>
  <c r="L123" i="129"/>
  <c r="T123" i="129"/>
  <c r="H127" i="129"/>
  <c r="H126" i="129" s="1"/>
  <c r="P127" i="129"/>
  <c r="G132" i="129"/>
  <c r="O132" i="129"/>
  <c r="W132" i="129"/>
  <c r="G140" i="129"/>
  <c r="O140" i="129"/>
  <c r="W140" i="129"/>
  <c r="E57" i="128"/>
  <c r="E52" i="128" s="1"/>
  <c r="M57" i="128"/>
  <c r="U57" i="128"/>
  <c r="U52" i="128" s="1"/>
  <c r="I69" i="128"/>
  <c r="Q69" i="128"/>
  <c r="C75" i="128"/>
  <c r="K75" i="128"/>
  <c r="S75" i="128"/>
  <c r="G79" i="128"/>
  <c r="O79" i="128"/>
  <c r="F84" i="128"/>
  <c r="N84" i="128"/>
  <c r="V84" i="128"/>
  <c r="F92" i="128"/>
  <c r="V92" i="128"/>
  <c r="R105" i="128"/>
  <c r="F117" i="128"/>
  <c r="N117" i="128"/>
  <c r="V117" i="128"/>
  <c r="H123" i="128"/>
  <c r="P123" i="128"/>
  <c r="D127" i="128"/>
  <c r="D126" i="128" s="1"/>
  <c r="T127" i="128"/>
  <c r="T126" i="128" s="1"/>
  <c r="C132" i="128"/>
  <c r="K132" i="128"/>
  <c r="S132" i="128"/>
  <c r="Q141" i="128"/>
  <c r="H53" i="127"/>
  <c r="H52" i="127" s="1"/>
  <c r="T57" i="127"/>
  <c r="K69" i="127"/>
  <c r="V69" i="127"/>
  <c r="I69" i="127"/>
  <c r="Q69" i="127"/>
  <c r="J75" i="127"/>
  <c r="U75" i="127"/>
  <c r="C79" i="127"/>
  <c r="S84" i="127"/>
  <c r="O92" i="127"/>
  <c r="I117" i="127"/>
  <c r="M125" i="127"/>
  <c r="M122" i="127" s="1"/>
  <c r="J132" i="127"/>
  <c r="C133" i="127"/>
  <c r="I141" i="127"/>
  <c r="I139" i="127" s="1"/>
  <c r="U141" i="127"/>
  <c r="U139" i="127" s="1"/>
  <c r="C53" i="126"/>
  <c r="K53" i="126"/>
  <c r="S53" i="126"/>
  <c r="C117" i="126"/>
  <c r="C69" i="126"/>
  <c r="K117" i="126"/>
  <c r="K69" i="126"/>
  <c r="S117" i="126"/>
  <c r="S69" i="126"/>
  <c r="D120" i="126"/>
  <c r="D69" i="126"/>
  <c r="J132" i="126"/>
  <c r="J84" i="126"/>
  <c r="R132" i="126"/>
  <c r="R84" i="126"/>
  <c r="E133" i="126"/>
  <c r="E84" i="126"/>
  <c r="M133" i="126"/>
  <c r="M84" i="126"/>
  <c r="U133" i="126"/>
  <c r="U84" i="126"/>
  <c r="J140" i="126"/>
  <c r="J92" i="126"/>
  <c r="R140" i="126"/>
  <c r="R92" i="126"/>
  <c r="E141" i="126"/>
  <c r="E139" i="126" s="1"/>
  <c r="E92" i="126"/>
  <c r="M141" i="126"/>
  <c r="M92" i="126"/>
  <c r="U141" i="126"/>
  <c r="U92" i="126"/>
  <c r="G57" i="125"/>
  <c r="O57" i="125"/>
  <c r="W57" i="125"/>
  <c r="L84" i="125"/>
  <c r="L132" i="125"/>
  <c r="T84" i="125"/>
  <c r="T132" i="125"/>
  <c r="G133" i="125"/>
  <c r="G84" i="125"/>
  <c r="W133" i="125"/>
  <c r="W84" i="125"/>
  <c r="F57" i="128"/>
  <c r="F52" i="128" s="1"/>
  <c r="N57" i="128"/>
  <c r="N52" i="128" s="1"/>
  <c r="V57" i="128"/>
  <c r="V52" i="128" s="1"/>
  <c r="J69" i="128"/>
  <c r="R69" i="128"/>
  <c r="D75" i="128"/>
  <c r="L75" i="128"/>
  <c r="T75" i="128"/>
  <c r="H79" i="128"/>
  <c r="P79" i="128"/>
  <c r="G84" i="128"/>
  <c r="O84" i="128"/>
  <c r="W84" i="128"/>
  <c r="G92" i="128"/>
  <c r="O92" i="128"/>
  <c r="W92" i="128"/>
  <c r="R140" i="128"/>
  <c r="T53" i="127"/>
  <c r="K57" i="127"/>
  <c r="I57" i="127"/>
  <c r="Q57" i="127"/>
  <c r="L69" i="127"/>
  <c r="W69" i="127"/>
  <c r="L75" i="127"/>
  <c r="D79" i="127"/>
  <c r="T84" i="127"/>
  <c r="E92" i="127"/>
  <c r="R140" i="127"/>
  <c r="L57" i="126"/>
  <c r="L52" i="126" s="1"/>
  <c r="G105" i="126"/>
  <c r="G57" i="126"/>
  <c r="O105" i="126"/>
  <c r="O57" i="126"/>
  <c r="W105" i="126"/>
  <c r="W57" i="126"/>
  <c r="H57" i="126"/>
  <c r="H52" i="126" s="1"/>
  <c r="P57" i="126"/>
  <c r="D53" i="125"/>
  <c r="L53" i="125"/>
  <c r="T53" i="125"/>
  <c r="I141" i="128"/>
  <c r="K53" i="127"/>
  <c r="I53" i="127"/>
  <c r="Q53" i="127"/>
  <c r="C69" i="127"/>
  <c r="N69" i="127"/>
  <c r="C75" i="127"/>
  <c r="K75" i="127"/>
  <c r="S75" i="127"/>
  <c r="K84" i="127"/>
  <c r="U84" i="127"/>
  <c r="G92" i="127"/>
  <c r="F92" i="127"/>
  <c r="N92" i="127"/>
  <c r="V92" i="127"/>
  <c r="G123" i="127"/>
  <c r="N57" i="126"/>
  <c r="E117" i="126"/>
  <c r="E69" i="126"/>
  <c r="M117" i="126"/>
  <c r="M116" i="126" s="1"/>
  <c r="M69" i="126"/>
  <c r="U117" i="126"/>
  <c r="U69" i="126"/>
  <c r="K127" i="126"/>
  <c r="K126" i="126" s="1"/>
  <c r="K79" i="126"/>
  <c r="S127" i="126"/>
  <c r="S126" i="126" s="1"/>
  <c r="S79" i="126"/>
  <c r="F128" i="126"/>
  <c r="N128" i="126"/>
  <c r="N79" i="126"/>
  <c r="V128" i="126"/>
  <c r="V126" i="126" s="1"/>
  <c r="V79" i="126"/>
  <c r="F75" i="130"/>
  <c r="N75" i="130"/>
  <c r="V75" i="130"/>
  <c r="R79" i="130"/>
  <c r="I84" i="130"/>
  <c r="Q84" i="130"/>
  <c r="I92" i="130"/>
  <c r="Q92" i="130"/>
  <c r="H53" i="129"/>
  <c r="P53" i="129"/>
  <c r="D57" i="129"/>
  <c r="D52" i="129" s="1"/>
  <c r="L57" i="129"/>
  <c r="T57" i="129"/>
  <c r="H69" i="129"/>
  <c r="P69" i="129"/>
  <c r="J75" i="129"/>
  <c r="R75" i="129"/>
  <c r="N79" i="129"/>
  <c r="E84" i="129"/>
  <c r="M84" i="129"/>
  <c r="U84" i="129"/>
  <c r="E92" i="129"/>
  <c r="M92" i="129"/>
  <c r="U92" i="129"/>
  <c r="D53" i="128"/>
  <c r="L53" i="128"/>
  <c r="T53" i="128"/>
  <c r="H57" i="128"/>
  <c r="H52" i="128" s="1"/>
  <c r="P57" i="128"/>
  <c r="P52" i="128" s="1"/>
  <c r="D69" i="128"/>
  <c r="L69" i="128"/>
  <c r="T69" i="128"/>
  <c r="F75" i="128"/>
  <c r="N75" i="128"/>
  <c r="V75" i="128"/>
  <c r="I84" i="128"/>
  <c r="Q84" i="128"/>
  <c r="J140" i="128"/>
  <c r="J139" i="128" s="1"/>
  <c r="D69" i="127"/>
  <c r="O69" i="127"/>
  <c r="Q79" i="127"/>
  <c r="E125" i="127"/>
  <c r="T128" i="127"/>
  <c r="T126" i="127" s="1"/>
  <c r="I105" i="126"/>
  <c r="I57" i="126"/>
  <c r="Q105" i="126"/>
  <c r="Q57" i="126"/>
  <c r="G123" i="126"/>
  <c r="G75" i="126"/>
  <c r="O123" i="126"/>
  <c r="O75" i="126"/>
  <c r="W123" i="126"/>
  <c r="W75" i="126"/>
  <c r="J124" i="126"/>
  <c r="J75" i="126"/>
  <c r="R124" i="126"/>
  <c r="R75" i="126"/>
  <c r="F69" i="127"/>
  <c r="P69" i="127"/>
  <c r="E69" i="127"/>
  <c r="M69" i="127"/>
  <c r="U69" i="127"/>
  <c r="O79" i="127"/>
  <c r="K123" i="127"/>
  <c r="W123" i="127"/>
  <c r="C127" i="127"/>
  <c r="C126" i="127" s="1"/>
  <c r="J140" i="127"/>
  <c r="V57" i="126"/>
  <c r="V52" i="126" s="1"/>
  <c r="J57" i="126"/>
  <c r="R57" i="126"/>
  <c r="R52" i="126" s="1"/>
  <c r="H69" i="126"/>
  <c r="K57" i="125"/>
  <c r="K52" i="125" s="1"/>
  <c r="D57" i="125"/>
  <c r="L57" i="125"/>
  <c r="I117" i="125"/>
  <c r="I69" i="125"/>
  <c r="Q69" i="125"/>
  <c r="Q117" i="125"/>
  <c r="D69" i="125"/>
  <c r="D118" i="125"/>
  <c r="L69" i="125"/>
  <c r="L118" i="125"/>
  <c r="T69" i="125"/>
  <c r="T118" i="125"/>
  <c r="D84" i="125"/>
  <c r="E57" i="127"/>
  <c r="M57" i="127"/>
  <c r="U57" i="127"/>
  <c r="G69" i="127"/>
  <c r="R69" i="127"/>
  <c r="R132" i="127"/>
  <c r="C57" i="126"/>
  <c r="K57" i="126"/>
  <c r="S57" i="126"/>
  <c r="H127" i="125"/>
  <c r="H126" i="125" s="1"/>
  <c r="H79" i="125"/>
  <c r="P127" i="125"/>
  <c r="P126" i="125" s="1"/>
  <c r="P79" i="125"/>
  <c r="N139" i="127"/>
  <c r="E57" i="125"/>
  <c r="E52" i="125" s="1"/>
  <c r="M57" i="125"/>
  <c r="M52" i="125" s="1"/>
  <c r="U57" i="125"/>
  <c r="H57" i="125"/>
  <c r="P57" i="125"/>
  <c r="E57" i="126"/>
  <c r="E52" i="126" s="1"/>
  <c r="M57" i="126"/>
  <c r="U57" i="126"/>
  <c r="U52" i="126" s="1"/>
  <c r="I69" i="126"/>
  <c r="Q69" i="126"/>
  <c r="C75" i="126"/>
  <c r="K75" i="126"/>
  <c r="S75" i="126"/>
  <c r="O79" i="126"/>
  <c r="F84" i="126"/>
  <c r="N84" i="126"/>
  <c r="V84" i="126"/>
  <c r="F92" i="126"/>
  <c r="N92" i="126"/>
  <c r="V92" i="126"/>
  <c r="J105" i="126"/>
  <c r="R105" i="126"/>
  <c r="F117" i="126"/>
  <c r="N117" i="126"/>
  <c r="V117" i="126"/>
  <c r="H123" i="126"/>
  <c r="P123" i="126"/>
  <c r="D127" i="126"/>
  <c r="D126" i="126" s="1"/>
  <c r="T127" i="126"/>
  <c r="T126" i="126" s="1"/>
  <c r="C132" i="126"/>
  <c r="K132" i="126"/>
  <c r="S132" i="126"/>
  <c r="C140" i="126"/>
  <c r="K140" i="126"/>
  <c r="S140" i="126"/>
  <c r="I57" i="125"/>
  <c r="I52" i="125" s="1"/>
  <c r="Q57" i="125"/>
  <c r="M69" i="125"/>
  <c r="U69" i="125"/>
  <c r="P75" i="125"/>
  <c r="G79" i="125"/>
  <c r="O79" i="125"/>
  <c r="W79" i="125"/>
  <c r="C84" i="125"/>
  <c r="I92" i="125"/>
  <c r="O117" i="125"/>
  <c r="P120" i="125"/>
  <c r="G127" i="125"/>
  <c r="G126" i="125" s="1"/>
  <c r="S123" i="124"/>
  <c r="E75" i="126"/>
  <c r="M75" i="126"/>
  <c r="U75" i="126"/>
  <c r="H84" i="126"/>
  <c r="P84" i="126"/>
  <c r="H92" i="126"/>
  <c r="P92" i="126"/>
  <c r="C57" i="125"/>
  <c r="C52" i="125" s="1"/>
  <c r="S57" i="125"/>
  <c r="G69" i="125"/>
  <c r="W69" i="125"/>
  <c r="I75" i="125"/>
  <c r="R75" i="125"/>
  <c r="O75" i="125"/>
  <c r="W75" i="125"/>
  <c r="E84" i="125"/>
  <c r="P84" i="125"/>
  <c r="W92" i="125"/>
  <c r="J92" i="125"/>
  <c r="R92" i="125"/>
  <c r="R118" i="125"/>
  <c r="H120" i="125"/>
  <c r="L69" i="126"/>
  <c r="T69" i="126"/>
  <c r="I84" i="126"/>
  <c r="Q84" i="126"/>
  <c r="T57" i="125"/>
  <c r="J75" i="125"/>
  <c r="T75" i="125"/>
  <c r="V132" i="125"/>
  <c r="V84" i="125"/>
  <c r="S117" i="125"/>
  <c r="U125" i="125"/>
  <c r="U122" i="125" s="1"/>
  <c r="J140" i="125"/>
  <c r="C57" i="124"/>
  <c r="C52" i="124" s="1"/>
  <c r="K105" i="124"/>
  <c r="K57" i="124"/>
  <c r="S105" i="124"/>
  <c r="S57" i="124"/>
  <c r="S52" i="124" s="1"/>
  <c r="Q69" i="124"/>
  <c r="Q117" i="124"/>
  <c r="D118" i="124"/>
  <c r="D69" i="124"/>
  <c r="L69" i="124"/>
  <c r="L118" i="124"/>
  <c r="T69" i="124"/>
  <c r="T118" i="124"/>
  <c r="T116" i="124" s="1"/>
  <c r="C75" i="124"/>
  <c r="C123" i="124"/>
  <c r="K123" i="124"/>
  <c r="K75" i="124"/>
  <c r="F75" i="124"/>
  <c r="F124" i="124"/>
  <c r="N75" i="124"/>
  <c r="N124" i="124"/>
  <c r="V75" i="124"/>
  <c r="V124" i="124"/>
  <c r="F132" i="124"/>
  <c r="F84" i="124"/>
  <c r="N84" i="124"/>
  <c r="N132" i="124"/>
  <c r="V132" i="124"/>
  <c r="V84" i="124"/>
  <c r="Q84" i="124"/>
  <c r="Q133" i="124"/>
  <c r="L134" i="124"/>
  <c r="L84" i="124"/>
  <c r="T84" i="124"/>
  <c r="T134" i="124"/>
  <c r="S53" i="122"/>
  <c r="C75" i="125"/>
  <c r="K75" i="125"/>
  <c r="C79" i="125"/>
  <c r="K79" i="125"/>
  <c r="H84" i="125"/>
  <c r="S84" i="125"/>
  <c r="O92" i="125"/>
  <c r="J118" i="125"/>
  <c r="W127" i="125"/>
  <c r="W126" i="125" s="1"/>
  <c r="N132" i="125"/>
  <c r="G53" i="124"/>
  <c r="O53" i="124"/>
  <c r="W53" i="124"/>
  <c r="J69" i="124"/>
  <c r="R69" i="124"/>
  <c r="I133" i="124"/>
  <c r="F57" i="125"/>
  <c r="F52" i="125" s="1"/>
  <c r="N57" i="125"/>
  <c r="N52" i="125" s="1"/>
  <c r="V57" i="125"/>
  <c r="V52" i="125" s="1"/>
  <c r="D75" i="125"/>
  <c r="L75" i="125"/>
  <c r="I84" i="125"/>
  <c r="K117" i="125"/>
  <c r="W123" i="125"/>
  <c r="E105" i="124"/>
  <c r="E57" i="124"/>
  <c r="M105" i="124"/>
  <c r="M57" i="124"/>
  <c r="M52" i="124" s="1"/>
  <c r="U105" i="124"/>
  <c r="U57" i="124"/>
  <c r="U52" i="124" s="1"/>
  <c r="G127" i="124"/>
  <c r="G126" i="124" s="1"/>
  <c r="G79" i="124"/>
  <c r="J128" i="124"/>
  <c r="R79" i="124"/>
  <c r="R128" i="124"/>
  <c r="R126" i="124" s="1"/>
  <c r="F140" i="124"/>
  <c r="C69" i="125"/>
  <c r="S75" i="125"/>
  <c r="K84" i="125"/>
  <c r="U84" i="125"/>
  <c r="G92" i="125"/>
  <c r="F140" i="125"/>
  <c r="F92" i="125"/>
  <c r="N140" i="125"/>
  <c r="N92" i="125"/>
  <c r="V140" i="125"/>
  <c r="V92" i="125"/>
  <c r="F132" i="125"/>
  <c r="F57" i="124"/>
  <c r="N57" i="124"/>
  <c r="N52" i="124" s="1"/>
  <c r="V57" i="124"/>
  <c r="V52" i="124" s="1"/>
  <c r="G57" i="124"/>
  <c r="O57" i="124"/>
  <c r="W57" i="124"/>
  <c r="N140" i="124"/>
  <c r="N139" i="124" s="1"/>
  <c r="N92" i="124"/>
  <c r="V140" i="124"/>
  <c r="V92" i="124"/>
  <c r="I92" i="124"/>
  <c r="I141" i="124"/>
  <c r="I139" i="124" s="1"/>
  <c r="Q92" i="124"/>
  <c r="Q141" i="124"/>
  <c r="J84" i="125"/>
  <c r="R84" i="125"/>
  <c r="O123" i="125"/>
  <c r="R132" i="125"/>
  <c r="H57" i="124"/>
  <c r="E57" i="123"/>
  <c r="M57" i="123"/>
  <c r="I57" i="124"/>
  <c r="Q57" i="124"/>
  <c r="Q52" i="124" s="1"/>
  <c r="E69" i="124"/>
  <c r="M69" i="124"/>
  <c r="U69" i="124"/>
  <c r="G75" i="124"/>
  <c r="O75" i="124"/>
  <c r="W75" i="124"/>
  <c r="C79" i="124"/>
  <c r="S79" i="124"/>
  <c r="F126" i="124"/>
  <c r="J84" i="124"/>
  <c r="R84" i="124"/>
  <c r="J92" i="124"/>
  <c r="R92" i="124"/>
  <c r="F105" i="124"/>
  <c r="N105" i="124"/>
  <c r="V105" i="124"/>
  <c r="W140" i="124"/>
  <c r="K79" i="123"/>
  <c r="G140" i="123"/>
  <c r="G52" i="122"/>
  <c r="F69" i="122"/>
  <c r="N69" i="122"/>
  <c r="S75" i="122"/>
  <c r="N84" i="122"/>
  <c r="V84" i="122"/>
  <c r="L84" i="122"/>
  <c r="G69" i="124"/>
  <c r="O69" i="124"/>
  <c r="W69" i="124"/>
  <c r="I75" i="124"/>
  <c r="Q75" i="124"/>
  <c r="E79" i="124"/>
  <c r="J117" i="124"/>
  <c r="H118" i="124"/>
  <c r="K120" i="124"/>
  <c r="T123" i="124"/>
  <c r="G140" i="124"/>
  <c r="F57" i="123"/>
  <c r="N57" i="123"/>
  <c r="V57" i="123"/>
  <c r="R57" i="123"/>
  <c r="J117" i="123"/>
  <c r="J69" i="123"/>
  <c r="R117" i="123"/>
  <c r="R69" i="123"/>
  <c r="H119" i="123"/>
  <c r="H69" i="123"/>
  <c r="D123" i="123"/>
  <c r="D75" i="123"/>
  <c r="I132" i="123"/>
  <c r="I84" i="123"/>
  <c r="Q84" i="123"/>
  <c r="Q132" i="123"/>
  <c r="T133" i="123"/>
  <c r="T84" i="123"/>
  <c r="L92" i="123"/>
  <c r="Q140" i="123"/>
  <c r="H69" i="122"/>
  <c r="H117" i="122"/>
  <c r="C69" i="122"/>
  <c r="C118" i="122"/>
  <c r="H53" i="124"/>
  <c r="P53" i="124"/>
  <c r="D57" i="124"/>
  <c r="L57" i="124"/>
  <c r="T57" i="124"/>
  <c r="T52" i="124" s="1"/>
  <c r="J75" i="124"/>
  <c r="R75" i="124"/>
  <c r="F79" i="124"/>
  <c r="N79" i="124"/>
  <c r="V79" i="124"/>
  <c r="E84" i="124"/>
  <c r="M84" i="124"/>
  <c r="U84" i="124"/>
  <c r="E92" i="124"/>
  <c r="M92" i="124"/>
  <c r="U92" i="124"/>
  <c r="C120" i="124"/>
  <c r="C117" i="123"/>
  <c r="C69" i="123"/>
  <c r="K117" i="123"/>
  <c r="K69" i="123"/>
  <c r="S117" i="123"/>
  <c r="S69" i="123"/>
  <c r="F118" i="123"/>
  <c r="F69" i="123"/>
  <c r="N118" i="123"/>
  <c r="N69" i="123"/>
  <c r="V118" i="123"/>
  <c r="V69" i="123"/>
  <c r="Q119" i="123"/>
  <c r="Q69" i="123"/>
  <c r="W140" i="123"/>
  <c r="W92" i="123"/>
  <c r="D141" i="123"/>
  <c r="D139" i="123" s="1"/>
  <c r="E57" i="122"/>
  <c r="E52" i="122" s="1"/>
  <c r="M57" i="122"/>
  <c r="M52" i="122" s="1"/>
  <c r="S57" i="123"/>
  <c r="S52" i="123" s="1"/>
  <c r="H57" i="123"/>
  <c r="P57" i="123"/>
  <c r="D69" i="123"/>
  <c r="L69" i="123"/>
  <c r="T69" i="123"/>
  <c r="T117" i="123"/>
  <c r="V75" i="123"/>
  <c r="V123" i="123"/>
  <c r="I75" i="123"/>
  <c r="I124" i="123"/>
  <c r="D84" i="123"/>
  <c r="L117" i="123"/>
  <c r="N123" i="123"/>
  <c r="C53" i="122"/>
  <c r="K53" i="122"/>
  <c r="V69" i="122"/>
  <c r="G127" i="122"/>
  <c r="O127" i="122"/>
  <c r="O126" i="122" s="1"/>
  <c r="O79" i="122"/>
  <c r="C84" i="122"/>
  <c r="L75" i="124"/>
  <c r="G84" i="124"/>
  <c r="O84" i="124"/>
  <c r="W84" i="124"/>
  <c r="O92" i="124"/>
  <c r="H135" i="124"/>
  <c r="T57" i="123"/>
  <c r="I57" i="123"/>
  <c r="I52" i="123" s="1"/>
  <c r="Q57" i="123"/>
  <c r="Q52" i="123" s="1"/>
  <c r="P127" i="123"/>
  <c r="P126" i="123" s="1"/>
  <c r="P79" i="123"/>
  <c r="I92" i="123"/>
  <c r="I140" i="123"/>
  <c r="T141" i="123"/>
  <c r="T92" i="123"/>
  <c r="G123" i="122"/>
  <c r="G122" i="122" s="1"/>
  <c r="G75" i="122"/>
  <c r="O123" i="122"/>
  <c r="O75" i="122"/>
  <c r="W123" i="122"/>
  <c r="W75" i="122"/>
  <c r="E125" i="122"/>
  <c r="E122" i="122" s="1"/>
  <c r="E75" i="122"/>
  <c r="U125" i="122"/>
  <c r="U122" i="122" s="1"/>
  <c r="U75" i="122"/>
  <c r="P79" i="122"/>
  <c r="P127" i="122"/>
  <c r="P126" i="122" s="1"/>
  <c r="C128" i="122"/>
  <c r="K132" i="122"/>
  <c r="K84" i="122"/>
  <c r="S84" i="122"/>
  <c r="S132" i="122"/>
  <c r="S69" i="124"/>
  <c r="P84" i="124"/>
  <c r="C57" i="123"/>
  <c r="U57" i="123"/>
  <c r="R127" i="123"/>
  <c r="R126" i="123" s="1"/>
  <c r="H57" i="122"/>
  <c r="P57" i="122"/>
  <c r="C57" i="122"/>
  <c r="K57" i="122"/>
  <c r="S57" i="122"/>
  <c r="I57" i="122"/>
  <c r="I52" i="122" s="1"/>
  <c r="P75" i="122"/>
  <c r="P123" i="122"/>
  <c r="P122" i="122" s="1"/>
  <c r="C124" i="122"/>
  <c r="C122" i="122" s="1"/>
  <c r="C75" i="122"/>
  <c r="K124" i="122"/>
  <c r="K75" i="122"/>
  <c r="F84" i="122"/>
  <c r="K52" i="123"/>
  <c r="F53" i="123"/>
  <c r="N53" i="123"/>
  <c r="V53" i="123"/>
  <c r="D57" i="123"/>
  <c r="D52" i="123" s="1"/>
  <c r="J79" i="123"/>
  <c r="J127" i="123"/>
  <c r="J126" i="123" s="1"/>
  <c r="M128" i="123"/>
  <c r="L84" i="123"/>
  <c r="J57" i="122"/>
  <c r="J52" i="122" s="1"/>
  <c r="H123" i="122"/>
  <c r="G57" i="123"/>
  <c r="O57" i="123"/>
  <c r="O52" i="123" s="1"/>
  <c r="W57" i="123"/>
  <c r="W52" i="123" s="1"/>
  <c r="R75" i="123"/>
  <c r="Q127" i="123"/>
  <c r="Q126" i="123" s="1"/>
  <c r="Q79" i="123"/>
  <c r="L128" i="123"/>
  <c r="L79" i="123"/>
  <c r="T128" i="123"/>
  <c r="H92" i="123"/>
  <c r="H140" i="123"/>
  <c r="C141" i="123"/>
  <c r="C92" i="123"/>
  <c r="K92" i="123"/>
  <c r="K141" i="123"/>
  <c r="S92" i="123"/>
  <c r="S141" i="123"/>
  <c r="P140" i="123"/>
  <c r="F57" i="122"/>
  <c r="N57" i="122"/>
  <c r="V57" i="122"/>
  <c r="Q57" i="122"/>
  <c r="Q52" i="122" s="1"/>
  <c r="Q117" i="122"/>
  <c r="Q69" i="122"/>
  <c r="G119" i="122"/>
  <c r="G69" i="122"/>
  <c r="O119" i="122"/>
  <c r="O69" i="122"/>
  <c r="W119" i="122"/>
  <c r="W69" i="122"/>
  <c r="M121" i="122"/>
  <c r="M69" i="122"/>
  <c r="T75" i="122"/>
  <c r="E132" i="122"/>
  <c r="E84" i="122"/>
  <c r="M132" i="122"/>
  <c r="M84" i="122"/>
  <c r="U132" i="122"/>
  <c r="U84" i="122"/>
  <c r="H133" i="122"/>
  <c r="H84" i="122"/>
  <c r="E117" i="121"/>
  <c r="E69" i="121"/>
  <c r="M117" i="121"/>
  <c r="M69" i="121"/>
  <c r="U117" i="121"/>
  <c r="U69" i="121"/>
  <c r="P118" i="121"/>
  <c r="P69" i="121"/>
  <c r="Q121" i="121"/>
  <c r="Q69" i="121"/>
  <c r="L123" i="123"/>
  <c r="L75" i="123"/>
  <c r="T123" i="123"/>
  <c r="T75" i="123"/>
  <c r="G132" i="123"/>
  <c r="G84" i="123"/>
  <c r="O84" i="123"/>
  <c r="W84" i="123"/>
  <c r="I140" i="122"/>
  <c r="I92" i="122"/>
  <c r="Q140" i="122"/>
  <c r="Q92" i="122"/>
  <c r="D141" i="122"/>
  <c r="D139" i="122" s="1"/>
  <c r="D92" i="122"/>
  <c r="E53" i="123"/>
  <c r="M53" i="123"/>
  <c r="U53" i="123"/>
  <c r="J57" i="123"/>
  <c r="E69" i="123"/>
  <c r="M69" i="123"/>
  <c r="U69" i="123"/>
  <c r="E123" i="123"/>
  <c r="E75" i="123"/>
  <c r="M123" i="123"/>
  <c r="M75" i="123"/>
  <c r="U123" i="123"/>
  <c r="U75" i="123"/>
  <c r="H124" i="123"/>
  <c r="H75" i="123"/>
  <c r="P124" i="123"/>
  <c r="P75" i="123"/>
  <c r="H132" i="123"/>
  <c r="H84" i="123"/>
  <c r="P84" i="123"/>
  <c r="P132" i="123"/>
  <c r="K133" i="123"/>
  <c r="K84" i="123"/>
  <c r="S84" i="123"/>
  <c r="S133" i="123"/>
  <c r="U57" i="122"/>
  <c r="I69" i="122"/>
  <c r="F75" i="122"/>
  <c r="N75" i="122"/>
  <c r="N123" i="122"/>
  <c r="V75" i="122"/>
  <c r="V123" i="122"/>
  <c r="D125" i="122"/>
  <c r="D75" i="122"/>
  <c r="L125" i="122"/>
  <c r="L75" i="122"/>
  <c r="R140" i="122"/>
  <c r="R92" i="122"/>
  <c r="D57" i="121"/>
  <c r="L57" i="121"/>
  <c r="T57" i="121"/>
  <c r="J57" i="121"/>
  <c r="J52" i="121" s="1"/>
  <c r="M57" i="121"/>
  <c r="M52" i="121" s="1"/>
  <c r="C57" i="121"/>
  <c r="C52" i="121" s="1"/>
  <c r="S57" i="121"/>
  <c r="S52" i="121" s="1"/>
  <c r="I69" i="121"/>
  <c r="O127" i="120"/>
  <c r="O126" i="120" s="1"/>
  <c r="O79" i="120"/>
  <c r="W127" i="120"/>
  <c r="W126" i="120" s="1"/>
  <c r="H57" i="120"/>
  <c r="P57" i="120"/>
  <c r="F57" i="120"/>
  <c r="F52" i="120" s="1"/>
  <c r="N57" i="120"/>
  <c r="N52" i="120" s="1"/>
  <c r="V57" i="120"/>
  <c r="J57" i="120"/>
  <c r="J52" i="120" s="1"/>
  <c r="R57" i="120"/>
  <c r="R52" i="120" s="1"/>
  <c r="E57" i="120"/>
  <c r="M57" i="120"/>
  <c r="U57" i="120"/>
  <c r="J75" i="121"/>
  <c r="J123" i="121"/>
  <c r="R75" i="121"/>
  <c r="R123" i="121"/>
  <c r="H125" i="121"/>
  <c r="H122" i="121" s="1"/>
  <c r="H75" i="121"/>
  <c r="P125" i="121"/>
  <c r="P75" i="121"/>
  <c r="F84" i="121"/>
  <c r="F132" i="121"/>
  <c r="N84" i="121"/>
  <c r="N132" i="121"/>
  <c r="V84" i="121"/>
  <c r="V132" i="121"/>
  <c r="G135" i="121"/>
  <c r="G84" i="121"/>
  <c r="O135" i="121"/>
  <c r="O84" i="121"/>
  <c r="W135" i="121"/>
  <c r="W84" i="121"/>
  <c r="H53" i="122"/>
  <c r="P53" i="122"/>
  <c r="R79" i="122"/>
  <c r="R117" i="122"/>
  <c r="R52" i="121"/>
  <c r="W57" i="122"/>
  <c r="J75" i="122"/>
  <c r="R75" i="122"/>
  <c r="J123" i="122"/>
  <c r="V132" i="122"/>
  <c r="V57" i="121"/>
  <c r="V52" i="121" s="1"/>
  <c r="I57" i="121"/>
  <c r="H117" i="121"/>
  <c r="H69" i="121"/>
  <c r="N119" i="121"/>
  <c r="N69" i="121"/>
  <c r="V119" i="121"/>
  <c r="V69" i="121"/>
  <c r="E69" i="122"/>
  <c r="D69" i="122"/>
  <c r="L69" i="122"/>
  <c r="T69" i="122"/>
  <c r="M75" i="122"/>
  <c r="J84" i="122"/>
  <c r="T84" i="122"/>
  <c r="F92" i="122"/>
  <c r="E140" i="122"/>
  <c r="E92" i="122"/>
  <c r="M140" i="122"/>
  <c r="M92" i="122"/>
  <c r="U92" i="122"/>
  <c r="T117" i="122"/>
  <c r="U140" i="122"/>
  <c r="F57" i="121"/>
  <c r="U57" i="121"/>
  <c r="I117" i="120"/>
  <c r="I69" i="120"/>
  <c r="Q69" i="120"/>
  <c r="Q117" i="120"/>
  <c r="J84" i="123"/>
  <c r="R84" i="123"/>
  <c r="J92" i="123"/>
  <c r="R92" i="123"/>
  <c r="O57" i="122"/>
  <c r="O52" i="122" s="1"/>
  <c r="D57" i="122"/>
  <c r="L57" i="122"/>
  <c r="T57" i="122"/>
  <c r="E79" i="122"/>
  <c r="I132" i="122"/>
  <c r="I84" i="122"/>
  <c r="Q132" i="122"/>
  <c r="Q84" i="122"/>
  <c r="F127" i="122"/>
  <c r="F126" i="122" s="1"/>
  <c r="R127" i="122"/>
  <c r="R126" i="122" s="1"/>
  <c r="E53" i="121"/>
  <c r="U53" i="121"/>
  <c r="H53" i="121"/>
  <c r="K127" i="121"/>
  <c r="S127" i="121"/>
  <c r="S79" i="121"/>
  <c r="D53" i="122"/>
  <c r="L53" i="122"/>
  <c r="T53" i="122"/>
  <c r="N127" i="122"/>
  <c r="N126" i="122" s="1"/>
  <c r="N79" i="122"/>
  <c r="V127" i="122"/>
  <c r="V126" i="122" s="1"/>
  <c r="V79" i="122"/>
  <c r="S92" i="122"/>
  <c r="L117" i="122"/>
  <c r="F53" i="121"/>
  <c r="N57" i="121"/>
  <c r="N52" i="121" s="1"/>
  <c r="Q57" i="121"/>
  <c r="D53" i="121"/>
  <c r="L53" i="121"/>
  <c r="T53" i="121"/>
  <c r="E57" i="121"/>
  <c r="R69" i="121"/>
  <c r="R84" i="121"/>
  <c r="H84" i="121"/>
  <c r="P84" i="121"/>
  <c r="J92" i="121"/>
  <c r="E92" i="121"/>
  <c r="E140" i="121"/>
  <c r="M92" i="121"/>
  <c r="M140" i="121"/>
  <c r="U92" i="121"/>
  <c r="U140" i="121"/>
  <c r="G139" i="121"/>
  <c r="H53" i="120"/>
  <c r="P53" i="120"/>
  <c r="I57" i="120"/>
  <c r="Q57" i="120"/>
  <c r="G57" i="120"/>
  <c r="O57" i="120"/>
  <c r="W57" i="120"/>
  <c r="L141" i="120"/>
  <c r="L92" i="120"/>
  <c r="H132" i="119"/>
  <c r="H84" i="119"/>
  <c r="P132" i="119"/>
  <c r="P84" i="119"/>
  <c r="F134" i="119"/>
  <c r="F84" i="119"/>
  <c r="V134" i="119"/>
  <c r="V84" i="119"/>
  <c r="H92" i="118"/>
  <c r="H140" i="118"/>
  <c r="P92" i="118"/>
  <c r="P140" i="118"/>
  <c r="C92" i="118"/>
  <c r="C141" i="118"/>
  <c r="K141" i="118"/>
  <c r="K92" i="118"/>
  <c r="S141" i="118"/>
  <c r="S92" i="118"/>
  <c r="F92" i="121"/>
  <c r="F140" i="121"/>
  <c r="F139" i="121" s="1"/>
  <c r="N92" i="121"/>
  <c r="N140" i="121"/>
  <c r="V92" i="121"/>
  <c r="V140" i="121"/>
  <c r="D117" i="120"/>
  <c r="D69" i="120"/>
  <c r="L117" i="120"/>
  <c r="L69" i="120"/>
  <c r="T117" i="120"/>
  <c r="T69" i="120"/>
  <c r="J127" i="120"/>
  <c r="J126" i="120" s="1"/>
  <c r="J79" i="120"/>
  <c r="R127" i="120"/>
  <c r="R126" i="120" s="1"/>
  <c r="R79" i="120"/>
  <c r="G57" i="121"/>
  <c r="O57" i="121"/>
  <c r="W57" i="121"/>
  <c r="W52" i="121" s="1"/>
  <c r="J69" i="121"/>
  <c r="E75" i="121"/>
  <c r="M75" i="121"/>
  <c r="U75" i="121"/>
  <c r="F127" i="121"/>
  <c r="N79" i="121"/>
  <c r="N127" i="121"/>
  <c r="N126" i="121" s="1"/>
  <c r="V127" i="121"/>
  <c r="K139" i="121"/>
  <c r="C57" i="120"/>
  <c r="K57" i="120"/>
  <c r="S57" i="120"/>
  <c r="E117" i="120"/>
  <c r="E69" i="120"/>
  <c r="M117" i="120"/>
  <c r="M69" i="120"/>
  <c r="U117" i="120"/>
  <c r="U69" i="120"/>
  <c r="C119" i="120"/>
  <c r="C69" i="120"/>
  <c r="K119" i="120"/>
  <c r="K69" i="120"/>
  <c r="S119" i="120"/>
  <c r="S69" i="120"/>
  <c r="R79" i="119"/>
  <c r="R127" i="119"/>
  <c r="R126" i="119" s="1"/>
  <c r="H57" i="121"/>
  <c r="P57" i="121"/>
  <c r="P52" i="121" s="1"/>
  <c r="W69" i="121"/>
  <c r="F123" i="121"/>
  <c r="F75" i="121"/>
  <c r="N123" i="121"/>
  <c r="N75" i="121"/>
  <c r="V123" i="121"/>
  <c r="V75" i="121"/>
  <c r="I124" i="121"/>
  <c r="I75" i="121"/>
  <c r="Q124" i="121"/>
  <c r="Q75" i="121"/>
  <c r="G127" i="121"/>
  <c r="O127" i="121"/>
  <c r="W127" i="121"/>
  <c r="C84" i="121"/>
  <c r="R92" i="121"/>
  <c r="D57" i="120"/>
  <c r="L57" i="120"/>
  <c r="T57" i="120"/>
  <c r="J69" i="120"/>
  <c r="I132" i="120"/>
  <c r="I84" i="120"/>
  <c r="Q132" i="120"/>
  <c r="Q84" i="120"/>
  <c r="G134" i="120"/>
  <c r="G84" i="120"/>
  <c r="O134" i="120"/>
  <c r="O84" i="120"/>
  <c r="W134" i="120"/>
  <c r="W84" i="120"/>
  <c r="I53" i="119"/>
  <c r="Q53" i="119"/>
  <c r="K57" i="121"/>
  <c r="C69" i="121"/>
  <c r="K69" i="121"/>
  <c r="S69" i="121"/>
  <c r="D53" i="120"/>
  <c r="L53" i="120"/>
  <c r="T53" i="120"/>
  <c r="N69" i="120"/>
  <c r="K75" i="120"/>
  <c r="F123" i="120"/>
  <c r="F75" i="120"/>
  <c r="N123" i="120"/>
  <c r="N75" i="120"/>
  <c r="V123" i="120"/>
  <c r="V75" i="120"/>
  <c r="M126" i="120"/>
  <c r="U126" i="120"/>
  <c r="C117" i="119"/>
  <c r="C69" i="119"/>
  <c r="K117" i="119"/>
  <c r="K69" i="119"/>
  <c r="S117" i="119"/>
  <c r="S69" i="119"/>
  <c r="Q119" i="119"/>
  <c r="Q69" i="119"/>
  <c r="D117" i="121"/>
  <c r="D69" i="121"/>
  <c r="L117" i="121"/>
  <c r="L69" i="121"/>
  <c r="T117" i="121"/>
  <c r="T69" i="121"/>
  <c r="E84" i="121"/>
  <c r="E132" i="121"/>
  <c r="M84" i="121"/>
  <c r="M132" i="121"/>
  <c r="U84" i="121"/>
  <c r="U132" i="121"/>
  <c r="S53" i="120"/>
  <c r="G123" i="120"/>
  <c r="G75" i="120"/>
  <c r="O123" i="120"/>
  <c r="O75" i="120"/>
  <c r="W123" i="120"/>
  <c r="W75" i="120"/>
  <c r="E125" i="120"/>
  <c r="E75" i="120"/>
  <c r="G69" i="120"/>
  <c r="O69" i="120"/>
  <c r="W69" i="120"/>
  <c r="I75" i="120"/>
  <c r="Q75" i="120"/>
  <c r="E79" i="120"/>
  <c r="M79" i="120"/>
  <c r="U79" i="120"/>
  <c r="D84" i="120"/>
  <c r="L84" i="120"/>
  <c r="T84" i="120"/>
  <c r="E92" i="120"/>
  <c r="G92" i="120"/>
  <c r="O92" i="120"/>
  <c r="W92" i="120"/>
  <c r="C92" i="119"/>
  <c r="K92" i="119"/>
  <c r="S92" i="119"/>
  <c r="E123" i="119"/>
  <c r="J79" i="121"/>
  <c r="R79" i="121"/>
  <c r="I84" i="121"/>
  <c r="Q84" i="121"/>
  <c r="I92" i="121"/>
  <c r="Q92" i="121"/>
  <c r="H69" i="120"/>
  <c r="P69" i="120"/>
  <c r="J75" i="120"/>
  <c r="R75" i="120"/>
  <c r="N79" i="120"/>
  <c r="V79" i="120"/>
  <c r="E84" i="120"/>
  <c r="M84" i="120"/>
  <c r="U84" i="120"/>
  <c r="T92" i="120"/>
  <c r="H92" i="120"/>
  <c r="H140" i="120"/>
  <c r="P92" i="120"/>
  <c r="P140" i="120"/>
  <c r="G140" i="120"/>
  <c r="J53" i="119"/>
  <c r="R53" i="119"/>
  <c r="S75" i="119"/>
  <c r="I75" i="119"/>
  <c r="Q75" i="119"/>
  <c r="F123" i="119"/>
  <c r="H84" i="118"/>
  <c r="H132" i="118"/>
  <c r="P84" i="118"/>
  <c r="P132" i="118"/>
  <c r="C133" i="118"/>
  <c r="C84" i="118"/>
  <c r="S133" i="118"/>
  <c r="S84" i="118"/>
  <c r="C126" i="120"/>
  <c r="S126" i="120"/>
  <c r="G57" i="119"/>
  <c r="O57" i="119"/>
  <c r="W57" i="119"/>
  <c r="D117" i="119"/>
  <c r="D69" i="119"/>
  <c r="L117" i="119"/>
  <c r="L69" i="119"/>
  <c r="T117" i="119"/>
  <c r="T69" i="119"/>
  <c r="M120" i="119"/>
  <c r="M69" i="119"/>
  <c r="U120" i="119"/>
  <c r="U69" i="119"/>
  <c r="I132" i="119"/>
  <c r="I84" i="119"/>
  <c r="Q132" i="119"/>
  <c r="Q84" i="119"/>
  <c r="J135" i="119"/>
  <c r="J84" i="119"/>
  <c r="R135" i="119"/>
  <c r="R84" i="119"/>
  <c r="E120" i="119"/>
  <c r="N123" i="117"/>
  <c r="N75" i="117"/>
  <c r="V123" i="117"/>
  <c r="V75" i="117"/>
  <c r="L125" i="117"/>
  <c r="L75" i="117"/>
  <c r="T75" i="117"/>
  <c r="T125" i="117"/>
  <c r="F123" i="117"/>
  <c r="E79" i="121"/>
  <c r="D84" i="121"/>
  <c r="L84" i="121"/>
  <c r="T84" i="121"/>
  <c r="D92" i="121"/>
  <c r="L92" i="121"/>
  <c r="T92" i="121"/>
  <c r="M75" i="120"/>
  <c r="U75" i="120"/>
  <c r="H84" i="120"/>
  <c r="M57" i="119"/>
  <c r="M52" i="119" s="1"/>
  <c r="H57" i="119"/>
  <c r="P57" i="119"/>
  <c r="P52" i="119" s="1"/>
  <c r="I57" i="119"/>
  <c r="Q57" i="119"/>
  <c r="G75" i="117"/>
  <c r="G123" i="117"/>
  <c r="O123" i="117"/>
  <c r="O75" i="117"/>
  <c r="W75" i="117"/>
  <c r="W123" i="117"/>
  <c r="J75" i="117"/>
  <c r="J124" i="117"/>
  <c r="R75" i="117"/>
  <c r="R124" i="117"/>
  <c r="F53" i="119"/>
  <c r="N53" i="119"/>
  <c r="V53" i="119"/>
  <c r="T57" i="119"/>
  <c r="F69" i="119"/>
  <c r="N69" i="119"/>
  <c r="V69" i="119"/>
  <c r="M123" i="119"/>
  <c r="M75" i="119"/>
  <c r="U123" i="119"/>
  <c r="U75" i="119"/>
  <c r="E126" i="119"/>
  <c r="M79" i="119"/>
  <c r="S84" i="119"/>
  <c r="H140" i="119"/>
  <c r="H92" i="119"/>
  <c r="P140" i="119"/>
  <c r="P92" i="119"/>
  <c r="C79" i="120"/>
  <c r="S79" i="120"/>
  <c r="N126" i="120"/>
  <c r="V126" i="120"/>
  <c r="J84" i="120"/>
  <c r="R84" i="120"/>
  <c r="G53" i="119"/>
  <c r="O53" i="119"/>
  <c r="W53" i="119"/>
  <c r="U57" i="119"/>
  <c r="U52" i="119" s="1"/>
  <c r="J57" i="119"/>
  <c r="R57" i="119"/>
  <c r="H69" i="119"/>
  <c r="G69" i="119"/>
  <c r="O69" i="119"/>
  <c r="W69" i="119"/>
  <c r="R69" i="119"/>
  <c r="K75" i="119"/>
  <c r="N123" i="119"/>
  <c r="N75" i="119"/>
  <c r="V123" i="119"/>
  <c r="V75" i="119"/>
  <c r="D84" i="119"/>
  <c r="L84" i="119"/>
  <c r="T84" i="119"/>
  <c r="G84" i="119"/>
  <c r="I140" i="119"/>
  <c r="I92" i="119"/>
  <c r="Q140" i="119"/>
  <c r="Q92" i="119"/>
  <c r="E126" i="118"/>
  <c r="M126" i="118"/>
  <c r="U126" i="118"/>
  <c r="J69" i="119"/>
  <c r="D75" i="119"/>
  <c r="L75" i="119"/>
  <c r="T75" i="119"/>
  <c r="O84" i="119"/>
  <c r="W84" i="119"/>
  <c r="G92" i="119"/>
  <c r="W92" i="119"/>
  <c r="G117" i="119"/>
  <c r="O117" i="119"/>
  <c r="W117" i="119"/>
  <c r="K140" i="119"/>
  <c r="I53" i="118"/>
  <c r="D53" i="118"/>
  <c r="L53" i="118"/>
  <c r="T53" i="118"/>
  <c r="G53" i="118"/>
  <c r="O53" i="118"/>
  <c r="W53" i="118"/>
  <c r="D126" i="119"/>
  <c r="I123" i="119"/>
  <c r="L132" i="119"/>
  <c r="I117" i="118"/>
  <c r="I69" i="118"/>
  <c r="Q117" i="118"/>
  <c r="Q69" i="118"/>
  <c r="D118" i="118"/>
  <c r="D69" i="118"/>
  <c r="L118" i="118"/>
  <c r="L69" i="118"/>
  <c r="T118" i="118"/>
  <c r="T69" i="118"/>
  <c r="G119" i="118"/>
  <c r="G69" i="118"/>
  <c r="O119" i="118"/>
  <c r="O69" i="118"/>
  <c r="W119" i="118"/>
  <c r="W69" i="118"/>
  <c r="J120" i="118"/>
  <c r="J69" i="118"/>
  <c r="R120" i="118"/>
  <c r="R69" i="118"/>
  <c r="M121" i="118"/>
  <c r="M69" i="118"/>
  <c r="G117" i="117"/>
  <c r="G69" i="117"/>
  <c r="O117" i="117"/>
  <c r="O69" i="117"/>
  <c r="W117" i="117"/>
  <c r="W69" i="117"/>
  <c r="J118" i="117"/>
  <c r="J69" i="117"/>
  <c r="S140" i="119"/>
  <c r="C53" i="118"/>
  <c r="K53" i="118"/>
  <c r="S53" i="118"/>
  <c r="F53" i="118"/>
  <c r="V53" i="118"/>
  <c r="S132" i="119"/>
  <c r="T140" i="119"/>
  <c r="C69" i="118"/>
  <c r="C117" i="118"/>
  <c r="K69" i="118"/>
  <c r="K117" i="118"/>
  <c r="I140" i="117"/>
  <c r="I139" i="117" s="1"/>
  <c r="I92" i="117"/>
  <c r="H75" i="119"/>
  <c r="P75" i="119"/>
  <c r="D79" i="119"/>
  <c r="C84" i="119"/>
  <c r="K84" i="119"/>
  <c r="T132" i="119"/>
  <c r="G127" i="118"/>
  <c r="G126" i="118" s="1"/>
  <c r="G79" i="118"/>
  <c r="O127" i="118"/>
  <c r="O126" i="118" s="1"/>
  <c r="O79" i="118"/>
  <c r="W127" i="118"/>
  <c r="W126" i="118" s="1"/>
  <c r="W79" i="118"/>
  <c r="J128" i="118"/>
  <c r="J126" i="118" s="1"/>
  <c r="J79" i="118"/>
  <c r="R128" i="118"/>
  <c r="R126" i="118" s="1"/>
  <c r="R79" i="118"/>
  <c r="M140" i="118"/>
  <c r="M139" i="118" s="1"/>
  <c r="M92" i="118"/>
  <c r="R53" i="117"/>
  <c r="R69" i="117"/>
  <c r="L132" i="117"/>
  <c r="L84" i="117"/>
  <c r="T132" i="117"/>
  <c r="T84" i="117"/>
  <c r="O133" i="117"/>
  <c r="O84" i="117"/>
  <c r="W133" i="117"/>
  <c r="W84" i="117"/>
  <c r="J140" i="117"/>
  <c r="J139" i="117" s="1"/>
  <c r="J92" i="117"/>
  <c r="E92" i="117"/>
  <c r="E141" i="117"/>
  <c r="M141" i="117"/>
  <c r="M92" i="117"/>
  <c r="U141" i="117"/>
  <c r="U92" i="117"/>
  <c r="R140" i="117"/>
  <c r="R139" i="117" s="1"/>
  <c r="E79" i="119"/>
  <c r="D92" i="119"/>
  <c r="L92" i="119"/>
  <c r="E69" i="118"/>
  <c r="F132" i="118"/>
  <c r="F84" i="118"/>
  <c r="N132" i="118"/>
  <c r="N84" i="118"/>
  <c r="V132" i="118"/>
  <c r="V84" i="118"/>
  <c r="I133" i="118"/>
  <c r="I84" i="118"/>
  <c r="Q133" i="118"/>
  <c r="Q84" i="118"/>
  <c r="D134" i="118"/>
  <c r="D84" i="118"/>
  <c r="L134" i="118"/>
  <c r="L84" i="118"/>
  <c r="T134" i="118"/>
  <c r="T84" i="118"/>
  <c r="G135" i="118"/>
  <c r="G84" i="118"/>
  <c r="O135" i="118"/>
  <c r="O84" i="118"/>
  <c r="W135" i="118"/>
  <c r="W84" i="118"/>
  <c r="H53" i="117"/>
  <c r="H52" i="117" s="1"/>
  <c r="H102" i="117"/>
  <c r="P53" i="117"/>
  <c r="P102" i="117"/>
  <c r="U75" i="117"/>
  <c r="H69" i="118"/>
  <c r="E84" i="118"/>
  <c r="E123" i="118"/>
  <c r="J139" i="118"/>
  <c r="G53" i="117"/>
  <c r="O53" i="117"/>
  <c r="W53" i="117"/>
  <c r="T69" i="117"/>
  <c r="N128" i="117"/>
  <c r="N126" i="117" s="1"/>
  <c r="E57" i="118"/>
  <c r="E52" i="118" s="1"/>
  <c r="M57" i="118"/>
  <c r="M52" i="118" s="1"/>
  <c r="U57" i="118"/>
  <c r="U52" i="118" s="1"/>
  <c r="H57" i="118"/>
  <c r="P57" i="118"/>
  <c r="P52" i="118" s="1"/>
  <c r="C57" i="118"/>
  <c r="K57" i="118"/>
  <c r="S57" i="118"/>
  <c r="F57" i="118"/>
  <c r="N57" i="118"/>
  <c r="V57" i="118"/>
  <c r="C123" i="118"/>
  <c r="C75" i="118"/>
  <c r="K123" i="118"/>
  <c r="K75" i="118"/>
  <c r="S123" i="118"/>
  <c r="S75" i="118"/>
  <c r="F124" i="118"/>
  <c r="F75" i="118"/>
  <c r="N124" i="118"/>
  <c r="N75" i="118"/>
  <c r="V124" i="118"/>
  <c r="V75" i="118"/>
  <c r="I125" i="118"/>
  <c r="I75" i="118"/>
  <c r="Q125" i="118"/>
  <c r="Q75" i="118"/>
  <c r="I79" i="118"/>
  <c r="Q79" i="118"/>
  <c r="I127" i="118"/>
  <c r="I126" i="118" s="1"/>
  <c r="I105" i="117"/>
  <c r="I57" i="117"/>
  <c r="L57" i="117"/>
  <c r="L52" i="117" s="1"/>
  <c r="T57" i="117"/>
  <c r="T52" i="117" s="1"/>
  <c r="S69" i="117"/>
  <c r="I123" i="117"/>
  <c r="I75" i="117"/>
  <c r="Q123" i="117"/>
  <c r="Q75" i="117"/>
  <c r="C79" i="117"/>
  <c r="C127" i="117"/>
  <c r="K127" i="117"/>
  <c r="K126" i="117" s="1"/>
  <c r="K79" i="117"/>
  <c r="S127" i="117"/>
  <c r="S126" i="117" s="1"/>
  <c r="S79" i="117"/>
  <c r="F128" i="117"/>
  <c r="F126" i="117" s="1"/>
  <c r="F79" i="117"/>
  <c r="V79" i="117"/>
  <c r="V128" i="117"/>
  <c r="V126" i="117" s="1"/>
  <c r="D140" i="117"/>
  <c r="D92" i="117"/>
  <c r="L92" i="117"/>
  <c r="T140" i="117"/>
  <c r="T92" i="117"/>
  <c r="E57" i="116"/>
  <c r="E52" i="116" s="1"/>
  <c r="M57" i="116"/>
  <c r="M52" i="116" s="1"/>
  <c r="U57" i="116"/>
  <c r="U52" i="116" s="1"/>
  <c r="H106" i="116"/>
  <c r="H57" i="116"/>
  <c r="H52" i="116" s="1"/>
  <c r="P106" i="116"/>
  <c r="P57" i="116"/>
  <c r="P52" i="116" s="1"/>
  <c r="Q57" i="116"/>
  <c r="D57" i="116"/>
  <c r="L57" i="116"/>
  <c r="J57" i="116"/>
  <c r="F127" i="116"/>
  <c r="F126" i="116" s="1"/>
  <c r="F79" i="116"/>
  <c r="V127" i="116"/>
  <c r="V126" i="116" s="1"/>
  <c r="V79" i="116"/>
  <c r="L57" i="118"/>
  <c r="G57" i="118"/>
  <c r="O57" i="118"/>
  <c r="W57" i="118"/>
  <c r="M84" i="118"/>
  <c r="F140" i="118"/>
  <c r="F92" i="118"/>
  <c r="N140" i="118"/>
  <c r="N92" i="118"/>
  <c r="V140" i="118"/>
  <c r="V92" i="118"/>
  <c r="I141" i="118"/>
  <c r="I92" i="118"/>
  <c r="Q141" i="118"/>
  <c r="Q92" i="118"/>
  <c r="M123" i="118"/>
  <c r="R139" i="118"/>
  <c r="C105" i="117"/>
  <c r="C57" i="117"/>
  <c r="K105" i="117"/>
  <c r="K57" i="117"/>
  <c r="S105" i="117"/>
  <c r="S57" i="117"/>
  <c r="E69" i="117"/>
  <c r="M117" i="117"/>
  <c r="M69" i="117"/>
  <c r="U69" i="117"/>
  <c r="H69" i="117"/>
  <c r="P69" i="117"/>
  <c r="P118" i="117"/>
  <c r="D75" i="117"/>
  <c r="E127" i="117"/>
  <c r="E126" i="117" s="1"/>
  <c r="E79" i="117"/>
  <c r="M127" i="117"/>
  <c r="M126" i="117" s="1"/>
  <c r="M79" i="117"/>
  <c r="U79" i="117"/>
  <c r="U127" i="117"/>
  <c r="U126" i="117" s="1"/>
  <c r="C53" i="117"/>
  <c r="K53" i="117"/>
  <c r="S53" i="117"/>
  <c r="J132" i="117"/>
  <c r="J84" i="117"/>
  <c r="R132" i="117"/>
  <c r="R84" i="117"/>
  <c r="E84" i="117"/>
  <c r="M133" i="117"/>
  <c r="M84" i="117"/>
  <c r="U133" i="117"/>
  <c r="U84" i="117"/>
  <c r="E79" i="118"/>
  <c r="M79" i="118"/>
  <c r="U79" i="118"/>
  <c r="G57" i="117"/>
  <c r="W57" i="117"/>
  <c r="C69" i="117"/>
  <c r="K69" i="117"/>
  <c r="E75" i="117"/>
  <c r="M75" i="117"/>
  <c r="I79" i="117"/>
  <c r="H84" i="117"/>
  <c r="P84" i="117"/>
  <c r="H92" i="117"/>
  <c r="P92" i="117"/>
  <c r="I53" i="116"/>
  <c r="G57" i="116"/>
  <c r="O57" i="116"/>
  <c r="W57" i="116"/>
  <c r="R106" i="116"/>
  <c r="R57" i="116"/>
  <c r="G127" i="116"/>
  <c r="G126" i="116" s="1"/>
  <c r="G79" i="116"/>
  <c r="O127" i="116"/>
  <c r="O126" i="116" s="1"/>
  <c r="O79" i="116"/>
  <c r="W127" i="116"/>
  <c r="W126" i="116" s="1"/>
  <c r="W79" i="116"/>
  <c r="J128" i="116"/>
  <c r="J126" i="116" s="1"/>
  <c r="J79" i="116"/>
  <c r="R128" i="116"/>
  <c r="R126" i="116" s="1"/>
  <c r="R79" i="116"/>
  <c r="F102" i="117"/>
  <c r="S140" i="117"/>
  <c r="N53" i="116"/>
  <c r="V53" i="116"/>
  <c r="V53" i="117"/>
  <c r="F69" i="117"/>
  <c r="N69" i="117"/>
  <c r="H75" i="117"/>
  <c r="L79" i="117"/>
  <c r="T79" i="117"/>
  <c r="C84" i="117"/>
  <c r="K84" i="117"/>
  <c r="S84" i="117"/>
  <c r="C92" i="117"/>
  <c r="K92" i="117"/>
  <c r="H117" i="116"/>
  <c r="H69" i="116"/>
  <c r="T57" i="116"/>
  <c r="I117" i="116"/>
  <c r="I69" i="116"/>
  <c r="Q117" i="116"/>
  <c r="Q69" i="116"/>
  <c r="D118" i="116"/>
  <c r="D69" i="116"/>
  <c r="L118" i="116"/>
  <c r="L69" i="116"/>
  <c r="T118" i="116"/>
  <c r="T69" i="116"/>
  <c r="I127" i="116"/>
  <c r="I126" i="116" s="1"/>
  <c r="Q127" i="116"/>
  <c r="Q126" i="116" s="1"/>
  <c r="Q79" i="116"/>
  <c r="G53" i="116"/>
  <c r="O53" i="116"/>
  <c r="W53" i="116"/>
  <c r="V69" i="116"/>
  <c r="K84" i="116"/>
  <c r="F132" i="116"/>
  <c r="F84" i="116"/>
  <c r="N132" i="116"/>
  <c r="N84" i="116"/>
  <c r="V132" i="116"/>
  <c r="V84" i="116"/>
  <c r="E92" i="116"/>
  <c r="E69" i="116"/>
  <c r="C117" i="116"/>
  <c r="C69" i="116"/>
  <c r="K117" i="116"/>
  <c r="K69" i="116"/>
  <c r="S117" i="116"/>
  <c r="S69" i="116"/>
  <c r="C123" i="116"/>
  <c r="C75" i="116"/>
  <c r="K123" i="116"/>
  <c r="K75" i="116"/>
  <c r="S123" i="116"/>
  <c r="S75" i="116"/>
  <c r="F124" i="116"/>
  <c r="F75" i="116"/>
  <c r="N124" i="116"/>
  <c r="N75" i="116"/>
  <c r="V124" i="116"/>
  <c r="V75" i="116"/>
  <c r="D79" i="116"/>
  <c r="M84" i="116"/>
  <c r="Q53" i="116"/>
  <c r="D53" i="116"/>
  <c r="L53" i="116"/>
  <c r="T53" i="116"/>
  <c r="F69" i="116"/>
  <c r="H132" i="116"/>
  <c r="H84" i="116"/>
  <c r="P132" i="116"/>
  <c r="P84" i="116"/>
  <c r="U92" i="116"/>
  <c r="H140" i="116"/>
  <c r="H92" i="116"/>
  <c r="P140" i="116"/>
  <c r="P92" i="116"/>
  <c r="K141" i="116"/>
  <c r="K92" i="116"/>
  <c r="S141" i="116"/>
  <c r="S92" i="116"/>
  <c r="E123" i="116"/>
  <c r="E75" i="116"/>
  <c r="M123" i="116"/>
  <c r="M75" i="116"/>
  <c r="U123" i="116"/>
  <c r="U75" i="116"/>
  <c r="C92" i="116"/>
  <c r="J53" i="115"/>
  <c r="R53" i="115"/>
  <c r="E53" i="115"/>
  <c r="E52" i="115" s="1"/>
  <c r="U53" i="115"/>
  <c r="C57" i="115"/>
  <c r="C52" i="115" s="1"/>
  <c r="K57" i="115"/>
  <c r="K52" i="115" s="1"/>
  <c r="S57" i="115"/>
  <c r="I57" i="115"/>
  <c r="I52" i="115" s="1"/>
  <c r="Q57" i="115"/>
  <c r="Q52" i="115" s="1"/>
  <c r="D57" i="115"/>
  <c r="D52" i="115" s="1"/>
  <c r="L57" i="115"/>
  <c r="T57" i="115"/>
  <c r="T52" i="115" s="1"/>
  <c r="G57" i="115"/>
  <c r="O57" i="115"/>
  <c r="W57" i="115"/>
  <c r="J57" i="115"/>
  <c r="R57" i="115"/>
  <c r="C57" i="116"/>
  <c r="C52" i="116" s="1"/>
  <c r="K57" i="116"/>
  <c r="K52" i="116" s="1"/>
  <c r="S57" i="116"/>
  <c r="G69" i="116"/>
  <c r="O69" i="116"/>
  <c r="W69" i="116"/>
  <c r="I75" i="116"/>
  <c r="Q75" i="116"/>
  <c r="E79" i="116"/>
  <c r="M79" i="116"/>
  <c r="D84" i="116"/>
  <c r="L84" i="116"/>
  <c r="T84" i="116"/>
  <c r="D92" i="116"/>
  <c r="L92" i="116"/>
  <c r="T92" i="116"/>
  <c r="E127" i="115"/>
  <c r="E126" i="115" s="1"/>
  <c r="E79" i="115"/>
  <c r="M127" i="115"/>
  <c r="M126" i="115" s="1"/>
  <c r="M79" i="115"/>
  <c r="U127" i="115"/>
  <c r="U126" i="115" s="1"/>
  <c r="U79" i="115"/>
  <c r="H128" i="115"/>
  <c r="H126" i="115" s="1"/>
  <c r="H79" i="115"/>
  <c r="P128" i="115"/>
  <c r="P126" i="115" s="1"/>
  <c r="P79" i="115"/>
  <c r="G117" i="115"/>
  <c r="G69" i="115"/>
  <c r="O117" i="115"/>
  <c r="O69" i="115"/>
  <c r="W117" i="115"/>
  <c r="W69" i="115"/>
  <c r="J118" i="115"/>
  <c r="J69" i="115"/>
  <c r="R118" i="115"/>
  <c r="R69" i="115"/>
  <c r="E119" i="115"/>
  <c r="E69" i="115"/>
  <c r="M119" i="115"/>
  <c r="M69" i="115"/>
  <c r="U119" i="115"/>
  <c r="U69" i="115"/>
  <c r="H120" i="115"/>
  <c r="H69" i="115"/>
  <c r="P120" i="115"/>
  <c r="P69" i="115"/>
  <c r="C121" i="115"/>
  <c r="C69" i="115"/>
  <c r="K121" i="115"/>
  <c r="K69" i="115"/>
  <c r="S121" i="115"/>
  <c r="S69" i="115"/>
  <c r="D140" i="115"/>
  <c r="D92" i="115"/>
  <c r="L140" i="115"/>
  <c r="L92" i="115"/>
  <c r="T140" i="115"/>
  <c r="T92" i="115"/>
  <c r="O141" i="115"/>
  <c r="O92" i="115"/>
  <c r="W141" i="115"/>
  <c r="W92" i="115"/>
  <c r="J53" i="116"/>
  <c r="R53" i="116"/>
  <c r="F57" i="116"/>
  <c r="F52" i="116" s="1"/>
  <c r="N57" i="116"/>
  <c r="V57" i="116"/>
  <c r="J69" i="116"/>
  <c r="R69" i="116"/>
  <c r="D75" i="116"/>
  <c r="L75" i="116"/>
  <c r="T75" i="116"/>
  <c r="H79" i="116"/>
  <c r="G84" i="116"/>
  <c r="O84" i="116"/>
  <c r="W84" i="116"/>
  <c r="I123" i="115"/>
  <c r="I75" i="115"/>
  <c r="Q123" i="115"/>
  <c r="Q75" i="115"/>
  <c r="G125" i="115"/>
  <c r="G75" i="115"/>
  <c r="O125" i="115"/>
  <c r="O75" i="115"/>
  <c r="W125" i="115"/>
  <c r="W75" i="115"/>
  <c r="D126" i="116"/>
  <c r="T126" i="116"/>
  <c r="T69" i="115"/>
  <c r="V75" i="115"/>
  <c r="I84" i="116"/>
  <c r="Q84" i="116"/>
  <c r="M53" i="115"/>
  <c r="P57" i="115"/>
  <c r="P52" i="115" s="1"/>
  <c r="D75" i="115"/>
  <c r="L75" i="115"/>
  <c r="T75" i="115"/>
  <c r="C140" i="115"/>
  <c r="C53" i="114"/>
  <c r="K53" i="114"/>
  <c r="S53" i="114"/>
  <c r="F53" i="114"/>
  <c r="N53" i="114"/>
  <c r="V53" i="114"/>
  <c r="E75" i="115"/>
  <c r="M75" i="115"/>
  <c r="U75" i="115"/>
  <c r="K140" i="115"/>
  <c r="K92" i="115"/>
  <c r="S140" i="115"/>
  <c r="S92" i="115"/>
  <c r="N92" i="115"/>
  <c r="N141" i="115"/>
  <c r="J123" i="115"/>
  <c r="R123" i="115"/>
  <c r="C57" i="114"/>
  <c r="K57" i="114"/>
  <c r="I57" i="114"/>
  <c r="I52" i="114" s="1"/>
  <c r="Q57" i="114"/>
  <c r="H75" i="115"/>
  <c r="P75" i="115"/>
  <c r="Q84" i="115"/>
  <c r="C132" i="115"/>
  <c r="C84" i="115"/>
  <c r="K132" i="115"/>
  <c r="K84" i="115"/>
  <c r="S132" i="115"/>
  <c r="S84" i="115"/>
  <c r="F133" i="115"/>
  <c r="F84" i="115"/>
  <c r="N133" i="115"/>
  <c r="N84" i="115"/>
  <c r="V133" i="115"/>
  <c r="V84" i="115"/>
  <c r="M122" i="115"/>
  <c r="D127" i="115"/>
  <c r="D126" i="115" s="1"/>
  <c r="D79" i="115"/>
  <c r="T127" i="115"/>
  <c r="T126" i="115" s="1"/>
  <c r="T79" i="115"/>
  <c r="G128" i="115"/>
  <c r="G126" i="115" s="1"/>
  <c r="G79" i="115"/>
  <c r="O128" i="115"/>
  <c r="O79" i="115"/>
  <c r="D132" i="115"/>
  <c r="D84" i="115"/>
  <c r="L132" i="115"/>
  <c r="L84" i="115"/>
  <c r="T132" i="115"/>
  <c r="T84" i="115"/>
  <c r="G133" i="115"/>
  <c r="G84" i="115"/>
  <c r="O133" i="115"/>
  <c r="O84" i="115"/>
  <c r="W133" i="115"/>
  <c r="W84" i="115"/>
  <c r="E135" i="115"/>
  <c r="E84" i="115"/>
  <c r="M135" i="115"/>
  <c r="M84" i="115"/>
  <c r="U135" i="115"/>
  <c r="U84" i="115"/>
  <c r="J105" i="113"/>
  <c r="J57" i="113"/>
  <c r="R105" i="113"/>
  <c r="R57" i="113"/>
  <c r="I57" i="113"/>
  <c r="J84" i="115"/>
  <c r="R84" i="115"/>
  <c r="J53" i="114"/>
  <c r="R53" i="114"/>
  <c r="D57" i="114"/>
  <c r="D52" i="114" s="1"/>
  <c r="L57" i="114"/>
  <c r="L52" i="114" s="1"/>
  <c r="T57" i="114"/>
  <c r="T52" i="114" s="1"/>
  <c r="G57" i="114"/>
  <c r="G52" i="114" s="1"/>
  <c r="O57" i="114"/>
  <c r="O52" i="114" s="1"/>
  <c r="W57" i="114"/>
  <c r="W52" i="114" s="1"/>
  <c r="J57" i="114"/>
  <c r="R57" i="114"/>
  <c r="E57" i="114"/>
  <c r="E52" i="114" s="1"/>
  <c r="M57" i="114"/>
  <c r="M52" i="114" s="1"/>
  <c r="U57" i="114"/>
  <c r="U52" i="114" s="1"/>
  <c r="E126" i="114"/>
  <c r="H57" i="114"/>
  <c r="H52" i="114" s="1"/>
  <c r="O69" i="114"/>
  <c r="F57" i="114"/>
  <c r="N57" i="114"/>
  <c r="V57" i="114"/>
  <c r="D84" i="114"/>
  <c r="J117" i="114"/>
  <c r="J69" i="114"/>
  <c r="R69" i="114"/>
  <c r="R117" i="114"/>
  <c r="E118" i="114"/>
  <c r="E69" i="114"/>
  <c r="M118" i="114"/>
  <c r="M69" i="114"/>
  <c r="U118" i="114"/>
  <c r="U69" i="114"/>
  <c r="D75" i="114"/>
  <c r="D123" i="114"/>
  <c r="L123" i="114"/>
  <c r="L75" i="114"/>
  <c r="T75" i="114"/>
  <c r="T123" i="114"/>
  <c r="G124" i="114"/>
  <c r="G75" i="114"/>
  <c r="O124" i="114"/>
  <c r="O75" i="114"/>
  <c r="W124" i="114"/>
  <c r="W75" i="114"/>
  <c r="H127" i="114"/>
  <c r="H126" i="114" s="1"/>
  <c r="H79" i="114"/>
  <c r="P79" i="114"/>
  <c r="P127" i="114"/>
  <c r="P126" i="114" s="1"/>
  <c r="C128" i="114"/>
  <c r="K128" i="114"/>
  <c r="K126" i="114" s="1"/>
  <c r="K79" i="114"/>
  <c r="S128" i="114"/>
  <c r="G84" i="114"/>
  <c r="G132" i="114"/>
  <c r="O84" i="114"/>
  <c r="O132" i="114"/>
  <c r="W132" i="114"/>
  <c r="W84" i="114"/>
  <c r="J133" i="114"/>
  <c r="J84" i="114"/>
  <c r="R133" i="114"/>
  <c r="R84" i="114"/>
  <c r="G140" i="114"/>
  <c r="G92" i="114"/>
  <c r="O140" i="114"/>
  <c r="O92" i="114"/>
  <c r="W140" i="114"/>
  <c r="W92" i="114"/>
  <c r="J141" i="114"/>
  <c r="J92" i="114"/>
  <c r="R141" i="114"/>
  <c r="R92" i="114"/>
  <c r="F92" i="115"/>
  <c r="P57" i="114"/>
  <c r="P52" i="114" s="1"/>
  <c r="L84" i="114"/>
  <c r="L92" i="114"/>
  <c r="E79" i="113"/>
  <c r="M127" i="113"/>
  <c r="M126" i="113" s="1"/>
  <c r="E140" i="113"/>
  <c r="E139" i="113" s="1"/>
  <c r="E92" i="113"/>
  <c r="M140" i="113"/>
  <c r="M139" i="113" s="1"/>
  <c r="M92" i="113"/>
  <c r="U140" i="113"/>
  <c r="U139" i="113" s="1"/>
  <c r="U92" i="113"/>
  <c r="H141" i="113"/>
  <c r="H92" i="113"/>
  <c r="P141" i="113"/>
  <c r="P92" i="113"/>
  <c r="G92" i="115"/>
  <c r="C132" i="113"/>
  <c r="C84" i="113"/>
  <c r="K132" i="113"/>
  <c r="K84" i="113"/>
  <c r="S132" i="113"/>
  <c r="S84" i="113"/>
  <c r="F69" i="114"/>
  <c r="N69" i="114"/>
  <c r="V69" i="114"/>
  <c r="H75" i="114"/>
  <c r="P75" i="114"/>
  <c r="D79" i="114"/>
  <c r="C84" i="114"/>
  <c r="K84" i="114"/>
  <c r="S84" i="114"/>
  <c r="C92" i="114"/>
  <c r="K92" i="114"/>
  <c r="S92" i="114"/>
  <c r="J57" i="112"/>
  <c r="R57" i="112"/>
  <c r="E57" i="112"/>
  <c r="M57" i="112"/>
  <c r="U57" i="112"/>
  <c r="H69" i="114"/>
  <c r="P69" i="114"/>
  <c r="J75" i="114"/>
  <c r="R75" i="114"/>
  <c r="F79" i="114"/>
  <c r="E84" i="114"/>
  <c r="M84" i="114"/>
  <c r="U84" i="114"/>
  <c r="E92" i="114"/>
  <c r="M92" i="114"/>
  <c r="T103" i="113"/>
  <c r="T53" i="113"/>
  <c r="C105" i="113"/>
  <c r="C57" i="113"/>
  <c r="K105" i="113"/>
  <c r="K57" i="113"/>
  <c r="S105" i="113"/>
  <c r="S57" i="113"/>
  <c r="F140" i="113"/>
  <c r="F92" i="113"/>
  <c r="N92" i="113"/>
  <c r="N140" i="113"/>
  <c r="V140" i="113"/>
  <c r="V92" i="113"/>
  <c r="I141" i="113"/>
  <c r="I139" i="113" s="1"/>
  <c r="I92" i="113"/>
  <c r="Q141" i="113"/>
  <c r="Q92" i="113"/>
  <c r="I69" i="114"/>
  <c r="Q69" i="114"/>
  <c r="C75" i="114"/>
  <c r="K75" i="114"/>
  <c r="S75" i="114"/>
  <c r="O79" i="114"/>
  <c r="W79" i="114"/>
  <c r="F84" i="114"/>
  <c r="N84" i="114"/>
  <c r="V84" i="114"/>
  <c r="F92" i="114"/>
  <c r="N92" i="114"/>
  <c r="V92" i="114"/>
  <c r="G117" i="113"/>
  <c r="G69" i="113"/>
  <c r="W117" i="113"/>
  <c r="W69" i="113"/>
  <c r="E119" i="113"/>
  <c r="E69" i="113"/>
  <c r="U119" i="113"/>
  <c r="U69" i="113"/>
  <c r="S121" i="113"/>
  <c r="S69" i="113"/>
  <c r="C53" i="113"/>
  <c r="K102" i="113"/>
  <c r="K53" i="113"/>
  <c r="E57" i="113"/>
  <c r="E105" i="113"/>
  <c r="M57" i="113"/>
  <c r="M105" i="113"/>
  <c r="U57" i="113"/>
  <c r="U105" i="113"/>
  <c r="H57" i="113"/>
  <c r="H106" i="113"/>
  <c r="P106" i="113"/>
  <c r="P57" i="113"/>
  <c r="Q75" i="113"/>
  <c r="C69" i="114"/>
  <c r="K69" i="114"/>
  <c r="S69" i="114"/>
  <c r="E75" i="114"/>
  <c r="M75" i="114"/>
  <c r="U75" i="114"/>
  <c r="Q79" i="114"/>
  <c r="D126" i="114"/>
  <c r="H84" i="114"/>
  <c r="P84" i="114"/>
  <c r="H92" i="114"/>
  <c r="P92" i="114"/>
  <c r="Q57" i="113"/>
  <c r="I123" i="113"/>
  <c r="I75" i="113"/>
  <c r="G125" i="113"/>
  <c r="G122" i="113" s="1"/>
  <c r="G75" i="113"/>
  <c r="O125" i="113"/>
  <c r="O75" i="113"/>
  <c r="W125" i="113"/>
  <c r="W75" i="113"/>
  <c r="D105" i="113"/>
  <c r="D57" i="113"/>
  <c r="D52" i="113" s="1"/>
  <c r="L105" i="113"/>
  <c r="L57" i="113"/>
  <c r="L52" i="113" s="1"/>
  <c r="T105" i="113"/>
  <c r="T57" i="113"/>
  <c r="O92" i="113"/>
  <c r="O140" i="113"/>
  <c r="Q53" i="112"/>
  <c r="C57" i="112"/>
  <c r="K57" i="112"/>
  <c r="S57" i="112"/>
  <c r="S52" i="112" s="1"/>
  <c r="I57" i="112"/>
  <c r="I52" i="112" s="1"/>
  <c r="Q57" i="112"/>
  <c r="D57" i="112"/>
  <c r="T57" i="112"/>
  <c r="O57" i="112"/>
  <c r="E132" i="113"/>
  <c r="E84" i="113"/>
  <c r="M132" i="113"/>
  <c r="M84" i="113"/>
  <c r="U132" i="113"/>
  <c r="U84" i="113"/>
  <c r="L102" i="113"/>
  <c r="I53" i="113"/>
  <c r="Q53" i="113"/>
  <c r="F57" i="113"/>
  <c r="F52" i="113" s="1"/>
  <c r="N57" i="113"/>
  <c r="V57" i="113"/>
  <c r="H117" i="113"/>
  <c r="H69" i="113"/>
  <c r="P117" i="113"/>
  <c r="P69" i="113"/>
  <c r="J123" i="113"/>
  <c r="J75" i="113"/>
  <c r="R123" i="113"/>
  <c r="R75" i="113"/>
  <c r="F127" i="113"/>
  <c r="F126" i="113" s="1"/>
  <c r="N127" i="113"/>
  <c r="N126" i="113" s="1"/>
  <c r="N79" i="113"/>
  <c r="V127" i="113"/>
  <c r="V126" i="113" s="1"/>
  <c r="V79" i="113"/>
  <c r="P84" i="113"/>
  <c r="F84" i="113"/>
  <c r="F132" i="113"/>
  <c r="N132" i="113"/>
  <c r="N84" i="113"/>
  <c r="V84" i="113"/>
  <c r="V132" i="113"/>
  <c r="M102" i="113"/>
  <c r="N105" i="113"/>
  <c r="W140" i="113"/>
  <c r="J53" i="113"/>
  <c r="R53" i="113"/>
  <c r="K69" i="113"/>
  <c r="V69" i="113"/>
  <c r="I117" i="113"/>
  <c r="I69" i="113"/>
  <c r="Q69" i="113"/>
  <c r="Q117" i="113"/>
  <c r="M75" i="113"/>
  <c r="C75" i="113"/>
  <c r="C123" i="113"/>
  <c r="K123" i="113"/>
  <c r="K75" i="113"/>
  <c r="S75" i="113"/>
  <c r="S123" i="113"/>
  <c r="D79" i="113"/>
  <c r="G127" i="113"/>
  <c r="G126" i="113" s="1"/>
  <c r="G79" i="113"/>
  <c r="O79" i="113"/>
  <c r="O127" i="113"/>
  <c r="O126" i="113" s="1"/>
  <c r="W127" i="113"/>
  <c r="W126" i="113" s="1"/>
  <c r="W79" i="113"/>
  <c r="Q84" i="113"/>
  <c r="G84" i="113"/>
  <c r="G132" i="113"/>
  <c r="O84" i="113"/>
  <c r="W84" i="113"/>
  <c r="W132" i="113"/>
  <c r="D92" i="113"/>
  <c r="T92" i="113"/>
  <c r="G57" i="113"/>
  <c r="G52" i="113" s="1"/>
  <c r="L69" i="113"/>
  <c r="J69" i="113"/>
  <c r="R69" i="113"/>
  <c r="R117" i="113"/>
  <c r="N75" i="113"/>
  <c r="D75" i="113"/>
  <c r="D123" i="113"/>
  <c r="L75" i="113"/>
  <c r="T75" i="113"/>
  <c r="T123" i="113"/>
  <c r="H79" i="113"/>
  <c r="P127" i="113"/>
  <c r="D84" i="113"/>
  <c r="R84" i="113"/>
  <c r="G57" i="112"/>
  <c r="F117" i="112"/>
  <c r="F69" i="112"/>
  <c r="N117" i="112"/>
  <c r="N69" i="112"/>
  <c r="V117" i="112"/>
  <c r="V69" i="112"/>
  <c r="I118" i="112"/>
  <c r="I69" i="112"/>
  <c r="Q118" i="112"/>
  <c r="Q69" i="112"/>
  <c r="L119" i="112"/>
  <c r="L69" i="112"/>
  <c r="T119" i="112"/>
  <c r="T69" i="112"/>
  <c r="M69" i="113"/>
  <c r="I79" i="113"/>
  <c r="T79" i="113"/>
  <c r="H84" i="113"/>
  <c r="J92" i="113"/>
  <c r="H127" i="113"/>
  <c r="H126" i="113" s="1"/>
  <c r="H57" i="112"/>
  <c r="H52" i="112" s="1"/>
  <c r="P57" i="112"/>
  <c r="P52" i="112" s="1"/>
  <c r="G117" i="112"/>
  <c r="G69" i="112"/>
  <c r="O117" i="112"/>
  <c r="O69" i="112"/>
  <c r="W117" i="112"/>
  <c r="W69" i="112"/>
  <c r="J118" i="112"/>
  <c r="J69" i="112"/>
  <c r="R118" i="112"/>
  <c r="R69" i="112"/>
  <c r="M119" i="112"/>
  <c r="M69" i="112"/>
  <c r="U119" i="112"/>
  <c r="U69" i="112"/>
  <c r="H120" i="112"/>
  <c r="H69" i="112"/>
  <c r="P120" i="112"/>
  <c r="P69" i="112"/>
  <c r="C121" i="112"/>
  <c r="C69" i="112"/>
  <c r="S121" i="112"/>
  <c r="S69" i="112"/>
  <c r="N132" i="112"/>
  <c r="N84" i="112"/>
  <c r="V132" i="112"/>
  <c r="V84" i="112"/>
  <c r="G135" i="112"/>
  <c r="G84" i="112"/>
  <c r="O135" i="112"/>
  <c r="O84" i="112"/>
  <c r="W135" i="112"/>
  <c r="W84" i="112"/>
  <c r="I126" i="113"/>
  <c r="G53" i="112"/>
  <c r="O53" i="112"/>
  <c r="W53" i="112"/>
  <c r="W52" i="112" s="1"/>
  <c r="E53" i="112"/>
  <c r="M53" i="112"/>
  <c r="U53" i="112"/>
  <c r="N75" i="112"/>
  <c r="Q84" i="112"/>
  <c r="F57" i="112"/>
  <c r="N57" i="112"/>
  <c r="V57" i="112"/>
  <c r="H123" i="112"/>
  <c r="H75" i="112"/>
  <c r="P123" i="112"/>
  <c r="P75" i="112"/>
  <c r="C124" i="112"/>
  <c r="C75" i="112"/>
  <c r="K124" i="112"/>
  <c r="K75" i="112"/>
  <c r="S124" i="112"/>
  <c r="S75" i="112"/>
  <c r="I140" i="112"/>
  <c r="I92" i="112"/>
  <c r="Q140" i="112"/>
  <c r="Q92" i="112"/>
  <c r="I123" i="112"/>
  <c r="I75" i="112"/>
  <c r="Q123" i="112"/>
  <c r="Q75" i="112"/>
  <c r="D124" i="112"/>
  <c r="D75" i="112"/>
  <c r="L124" i="112"/>
  <c r="L75" i="112"/>
  <c r="T124" i="112"/>
  <c r="T75" i="112"/>
  <c r="R139" i="113"/>
  <c r="J53" i="112"/>
  <c r="R53" i="112"/>
  <c r="D127" i="112"/>
  <c r="D126" i="112" s="1"/>
  <c r="D79" i="112"/>
  <c r="T127" i="112"/>
  <c r="T126" i="112" s="1"/>
  <c r="T79" i="112"/>
  <c r="G128" i="112"/>
  <c r="G79" i="112"/>
  <c r="O128" i="112"/>
  <c r="O126" i="112" s="1"/>
  <c r="O79" i="112"/>
  <c r="E79" i="112"/>
  <c r="E127" i="112"/>
  <c r="E126" i="112" s="1"/>
  <c r="H128" i="112"/>
  <c r="H126" i="112" s="1"/>
  <c r="P128" i="112"/>
  <c r="E132" i="112"/>
  <c r="E84" i="112"/>
  <c r="M132" i="112"/>
  <c r="M84" i="112"/>
  <c r="U132" i="112"/>
  <c r="U84" i="112"/>
  <c r="C134" i="112"/>
  <c r="C84" i="112"/>
  <c r="K134" i="112"/>
  <c r="K84" i="112"/>
  <c r="T132" i="112"/>
  <c r="T84" i="112"/>
  <c r="E69" i="112"/>
  <c r="G75" i="112"/>
  <c r="O75" i="112"/>
  <c r="W75" i="112"/>
  <c r="C79" i="112"/>
  <c r="K79" i="112"/>
  <c r="S79" i="112"/>
  <c r="J84" i="112"/>
  <c r="S84" i="112"/>
  <c r="F92" i="112"/>
  <c r="V92" i="112"/>
  <c r="P117" i="111"/>
  <c r="P69" i="111"/>
  <c r="P84" i="112"/>
  <c r="P132" i="112"/>
  <c r="D84" i="112"/>
  <c r="L84" i="112"/>
  <c r="D140" i="112"/>
  <c r="D92" i="112"/>
  <c r="L140" i="112"/>
  <c r="L92" i="112"/>
  <c r="T92" i="112"/>
  <c r="G141" i="112"/>
  <c r="G92" i="112"/>
  <c r="O141" i="112"/>
  <c r="O92" i="112"/>
  <c r="W141" i="112"/>
  <c r="W139" i="112" s="1"/>
  <c r="W92" i="112"/>
  <c r="E140" i="112"/>
  <c r="E92" i="112"/>
  <c r="M140" i="112"/>
  <c r="M92" i="112"/>
  <c r="U140" i="112"/>
  <c r="U92" i="112"/>
  <c r="D53" i="111"/>
  <c r="C117" i="111"/>
  <c r="C69" i="111"/>
  <c r="K117" i="111"/>
  <c r="K69" i="111"/>
  <c r="S117" i="111"/>
  <c r="S69" i="111"/>
  <c r="F118" i="111"/>
  <c r="F69" i="111"/>
  <c r="N118" i="111"/>
  <c r="N69" i="111"/>
  <c r="V118" i="111"/>
  <c r="V69" i="111"/>
  <c r="Q119" i="111"/>
  <c r="Q69" i="111"/>
  <c r="H140" i="112"/>
  <c r="G53" i="111"/>
  <c r="P92" i="112"/>
  <c r="J52" i="111"/>
  <c r="D57" i="111"/>
  <c r="R57" i="111"/>
  <c r="E53" i="111"/>
  <c r="M53" i="111"/>
  <c r="M52" i="111" s="1"/>
  <c r="U52" i="111"/>
  <c r="H53" i="111"/>
  <c r="L57" i="111"/>
  <c r="D117" i="111"/>
  <c r="D69" i="111"/>
  <c r="L117" i="111"/>
  <c r="L69" i="111"/>
  <c r="T117" i="111"/>
  <c r="T69" i="111"/>
  <c r="G118" i="111"/>
  <c r="G69" i="111"/>
  <c r="O118" i="111"/>
  <c r="O69" i="111"/>
  <c r="W69" i="111"/>
  <c r="W118" i="111"/>
  <c r="J119" i="111"/>
  <c r="J69" i="111"/>
  <c r="I132" i="111"/>
  <c r="I84" i="111"/>
  <c r="Q132" i="111"/>
  <c r="Q84" i="111"/>
  <c r="T133" i="111"/>
  <c r="T84" i="111"/>
  <c r="G134" i="111"/>
  <c r="G84" i="111"/>
  <c r="O134" i="111"/>
  <c r="O84" i="111"/>
  <c r="H57" i="111"/>
  <c r="P57" i="111"/>
  <c r="K57" i="111"/>
  <c r="S57" i="111"/>
  <c r="S52" i="111" s="1"/>
  <c r="F57" i="111"/>
  <c r="F52" i="111" s="1"/>
  <c r="N57" i="111"/>
  <c r="N52" i="111" s="1"/>
  <c r="V57" i="111"/>
  <c r="V52" i="111" s="1"/>
  <c r="J132" i="111"/>
  <c r="J84" i="111"/>
  <c r="R132" i="111"/>
  <c r="R84" i="111"/>
  <c r="E133" i="111"/>
  <c r="E84" i="111"/>
  <c r="M133" i="111"/>
  <c r="M84" i="111"/>
  <c r="U133" i="111"/>
  <c r="U84" i="111"/>
  <c r="Q57" i="111"/>
  <c r="G123" i="111"/>
  <c r="G75" i="111"/>
  <c r="O123" i="111"/>
  <c r="O75" i="111"/>
  <c r="W123" i="111"/>
  <c r="W75" i="111"/>
  <c r="J124" i="111"/>
  <c r="J75" i="111"/>
  <c r="C127" i="111"/>
  <c r="C126" i="111" s="1"/>
  <c r="K79" i="111"/>
  <c r="N128" i="111"/>
  <c r="N79" i="111"/>
  <c r="V128" i="111"/>
  <c r="V126" i="111" s="1"/>
  <c r="V79" i="111"/>
  <c r="E69" i="111"/>
  <c r="U69" i="111"/>
  <c r="I75" i="111"/>
  <c r="Q75" i="111"/>
  <c r="E126" i="111"/>
  <c r="M79" i="111"/>
  <c r="J140" i="111"/>
  <c r="J92" i="111"/>
  <c r="R140" i="111"/>
  <c r="R92" i="111"/>
  <c r="E141" i="111"/>
  <c r="E92" i="111"/>
  <c r="M141" i="111"/>
  <c r="M92" i="111"/>
  <c r="U141" i="111"/>
  <c r="U92" i="111"/>
  <c r="P53" i="111"/>
  <c r="D75" i="111"/>
  <c r="E57" i="111"/>
  <c r="M69" i="111"/>
  <c r="E123" i="111"/>
  <c r="E75" i="111"/>
  <c r="G57" i="111"/>
  <c r="O57" i="111"/>
  <c r="W57" i="111"/>
  <c r="F123" i="111"/>
  <c r="F75" i="111"/>
  <c r="N123" i="111"/>
  <c r="N75" i="111"/>
  <c r="V123" i="111"/>
  <c r="V75" i="111"/>
  <c r="J127" i="111"/>
  <c r="J126" i="111" s="1"/>
  <c r="J79" i="111"/>
  <c r="R127" i="111"/>
  <c r="R126" i="111" s="1"/>
  <c r="R79" i="111"/>
  <c r="I92" i="111"/>
  <c r="I140" i="111"/>
  <c r="Q140" i="111"/>
  <c r="Q92" i="111"/>
  <c r="M75" i="111"/>
  <c r="U75" i="111"/>
  <c r="Q79" i="111"/>
  <c r="D126" i="111"/>
  <c r="L126" i="111"/>
  <c r="H84" i="111"/>
  <c r="P84" i="111"/>
  <c r="H92" i="111"/>
  <c r="P92" i="111"/>
  <c r="Q123" i="111"/>
  <c r="H75" i="111"/>
  <c r="P75" i="111"/>
  <c r="L79" i="111"/>
  <c r="T79" i="111"/>
  <c r="C84" i="111"/>
  <c r="K84" i="111"/>
  <c r="S84" i="111"/>
  <c r="C92" i="111"/>
  <c r="K92" i="111"/>
  <c r="S92" i="111"/>
  <c r="E79" i="111"/>
  <c r="D84" i="111"/>
  <c r="D92" i="111"/>
  <c r="L92" i="111"/>
  <c r="T92" i="111"/>
  <c r="T5" i="110"/>
  <c r="T4" i="110" s="1"/>
  <c r="T3" i="110" s="1"/>
  <c r="N18" i="136"/>
  <c r="V18" i="136"/>
  <c r="V5" i="136" s="1"/>
  <c r="V4" i="136" s="1"/>
  <c r="F10" i="135"/>
  <c r="N10" i="135"/>
  <c r="V10" i="135"/>
  <c r="I10" i="135"/>
  <c r="Q10" i="135"/>
  <c r="D18" i="134"/>
  <c r="L18" i="134"/>
  <c r="T18" i="134"/>
  <c r="G18" i="134"/>
  <c r="O18" i="134"/>
  <c r="O5" i="134" s="1"/>
  <c r="O4" i="134" s="1"/>
  <c r="O3" i="134" s="1"/>
  <c r="O29" i="149" s="1"/>
  <c r="W18" i="134"/>
  <c r="J18" i="134"/>
  <c r="R18" i="134"/>
  <c r="D10" i="133"/>
  <c r="L10" i="133"/>
  <c r="T10" i="133"/>
  <c r="H33" i="133"/>
  <c r="P33" i="133"/>
  <c r="C33" i="133"/>
  <c r="K33" i="133"/>
  <c r="S33" i="133"/>
  <c r="F33" i="133"/>
  <c r="N33" i="133"/>
  <c r="V33" i="133"/>
  <c r="F10" i="132"/>
  <c r="N10" i="132"/>
  <c r="V10" i="132"/>
  <c r="J5" i="133"/>
  <c r="J4" i="133" s="1"/>
  <c r="J3" i="133" s="1"/>
  <c r="J28" i="149" s="1"/>
  <c r="M5" i="133"/>
  <c r="M4" i="133" s="1"/>
  <c r="E5" i="130"/>
  <c r="E4" i="130" s="1"/>
  <c r="G10" i="133"/>
  <c r="O10" i="133"/>
  <c r="W10" i="133"/>
  <c r="C33" i="136"/>
  <c r="K33" i="136"/>
  <c r="S33" i="136"/>
  <c r="I6" i="135"/>
  <c r="Q6" i="135"/>
  <c r="G18" i="135"/>
  <c r="O18" i="135"/>
  <c r="W18" i="135"/>
  <c r="J33" i="135"/>
  <c r="R33" i="135"/>
  <c r="E33" i="135"/>
  <c r="M33" i="135"/>
  <c r="U33" i="135"/>
  <c r="P33" i="135"/>
  <c r="H6" i="134"/>
  <c r="P6" i="134"/>
  <c r="S5" i="134"/>
  <c r="S4" i="134" s="1"/>
  <c r="S3" i="134" s="1"/>
  <c r="S29" i="149" s="1"/>
  <c r="F5" i="134"/>
  <c r="F4" i="134" s="1"/>
  <c r="F3" i="134" s="1"/>
  <c r="F29" i="149" s="1"/>
  <c r="C18" i="133"/>
  <c r="K18" i="133"/>
  <c r="S18" i="133"/>
  <c r="F18" i="133"/>
  <c r="N18" i="133"/>
  <c r="V18" i="133"/>
  <c r="I18" i="133"/>
  <c r="Q18" i="133"/>
  <c r="D33" i="133"/>
  <c r="L33" i="133"/>
  <c r="T33" i="133"/>
  <c r="J10" i="132"/>
  <c r="R10" i="132"/>
  <c r="E10" i="132"/>
  <c r="E5" i="132" s="1"/>
  <c r="E4" i="132" s="1"/>
  <c r="M10" i="132"/>
  <c r="U10" i="132"/>
  <c r="H10" i="132"/>
  <c r="P10" i="132"/>
  <c r="J28" i="132"/>
  <c r="D33" i="136"/>
  <c r="L33" i="136"/>
  <c r="T33" i="136"/>
  <c r="G33" i="136"/>
  <c r="O33" i="136"/>
  <c r="W33" i="136"/>
  <c r="C33" i="135"/>
  <c r="K33" i="135"/>
  <c r="S33" i="135"/>
  <c r="F33" i="135"/>
  <c r="N33" i="135"/>
  <c r="V33" i="135"/>
  <c r="E10" i="135"/>
  <c r="E5" i="135" s="1"/>
  <c r="E4" i="135" s="1"/>
  <c r="M10" i="135"/>
  <c r="U10" i="135"/>
  <c r="H10" i="135"/>
  <c r="P10" i="135"/>
  <c r="C10" i="133"/>
  <c r="K10" i="133"/>
  <c r="S10" i="133"/>
  <c r="F10" i="133"/>
  <c r="N10" i="133"/>
  <c r="V10" i="133"/>
  <c r="I10" i="133"/>
  <c r="Q10" i="133"/>
  <c r="F6" i="132"/>
  <c r="N6" i="132"/>
  <c r="V6" i="132"/>
  <c r="D24" i="132"/>
  <c r="D5" i="132" s="1"/>
  <c r="D4" i="132" s="1"/>
  <c r="D3" i="132" s="1"/>
  <c r="D27" i="149" s="1"/>
  <c r="L24" i="132"/>
  <c r="T24" i="132"/>
  <c r="T5" i="132" s="1"/>
  <c r="T4" i="132" s="1"/>
  <c r="H28" i="132"/>
  <c r="P28" i="132"/>
  <c r="E33" i="132"/>
  <c r="M33" i="132"/>
  <c r="U33" i="132"/>
  <c r="C6" i="131"/>
  <c r="K6" i="131"/>
  <c r="S6" i="131"/>
  <c r="D33" i="131"/>
  <c r="L33" i="131"/>
  <c r="T33" i="131"/>
  <c r="G33" i="131"/>
  <c r="O33" i="131"/>
  <c r="W33" i="131"/>
  <c r="G10" i="131"/>
  <c r="O10" i="131"/>
  <c r="W10" i="131"/>
  <c r="J10" i="131"/>
  <c r="R10" i="131"/>
  <c r="R5" i="131" s="1"/>
  <c r="R4" i="131" s="1"/>
  <c r="T45" i="131"/>
  <c r="D6" i="130"/>
  <c r="L6" i="130"/>
  <c r="T6" i="130"/>
  <c r="G5" i="130"/>
  <c r="G4" i="130" s="1"/>
  <c r="G3" i="130" s="1"/>
  <c r="G25" i="149" s="1"/>
  <c r="H18" i="130"/>
  <c r="P18" i="130"/>
  <c r="C18" i="130"/>
  <c r="K18" i="130"/>
  <c r="S18" i="130"/>
  <c r="J33" i="129"/>
  <c r="R33" i="129"/>
  <c r="E33" i="129"/>
  <c r="M33" i="129"/>
  <c r="U33" i="129"/>
  <c r="D10" i="128"/>
  <c r="L10" i="128"/>
  <c r="T10" i="128"/>
  <c r="G10" i="128"/>
  <c r="O10" i="128"/>
  <c r="O5" i="128" s="1"/>
  <c r="O4" i="128" s="1"/>
  <c r="O3" i="128" s="1"/>
  <c r="O23" i="149" s="1"/>
  <c r="W10" i="128"/>
  <c r="W5" i="128" s="1"/>
  <c r="W4" i="128" s="1"/>
  <c r="D18" i="128"/>
  <c r="L18" i="128"/>
  <c r="T18" i="128"/>
  <c r="I28" i="128"/>
  <c r="Q28" i="128"/>
  <c r="G33" i="132"/>
  <c r="O33" i="132"/>
  <c r="W33" i="132"/>
  <c r="C45" i="132"/>
  <c r="K45" i="132"/>
  <c r="S45" i="132"/>
  <c r="E6" i="131"/>
  <c r="M6" i="131"/>
  <c r="U6" i="131"/>
  <c r="U5" i="131" s="1"/>
  <c r="U4" i="131" s="1"/>
  <c r="G18" i="131"/>
  <c r="O18" i="131"/>
  <c r="W18" i="131"/>
  <c r="F33" i="131"/>
  <c r="N33" i="131"/>
  <c r="V33" i="131"/>
  <c r="Q33" i="131"/>
  <c r="E10" i="129"/>
  <c r="M10" i="129"/>
  <c r="U10" i="129"/>
  <c r="H10" i="129"/>
  <c r="H5" i="129" s="1"/>
  <c r="H4" i="129" s="1"/>
  <c r="P10" i="129"/>
  <c r="I10" i="131"/>
  <c r="Q10" i="131"/>
  <c r="F10" i="130"/>
  <c r="N10" i="130"/>
  <c r="V10" i="130"/>
  <c r="I10" i="130"/>
  <c r="Q10" i="130"/>
  <c r="Q5" i="130" s="1"/>
  <c r="Q4" i="130" s="1"/>
  <c r="C33" i="130"/>
  <c r="K33" i="130"/>
  <c r="S33" i="130"/>
  <c r="F33" i="130"/>
  <c r="N33" i="130"/>
  <c r="V33" i="130"/>
  <c r="E18" i="129"/>
  <c r="M18" i="129"/>
  <c r="U18" i="129"/>
  <c r="D33" i="129"/>
  <c r="L33" i="129"/>
  <c r="T33" i="129"/>
  <c r="G33" i="129"/>
  <c r="O33" i="129"/>
  <c r="W33" i="129"/>
  <c r="F10" i="128"/>
  <c r="N10" i="128"/>
  <c r="V10" i="128"/>
  <c r="I10" i="128"/>
  <c r="Q10" i="128"/>
  <c r="F18" i="128"/>
  <c r="N18" i="128"/>
  <c r="V18" i="128"/>
  <c r="I18" i="128"/>
  <c r="Q18" i="128"/>
  <c r="I18" i="131"/>
  <c r="Q18" i="131"/>
  <c r="C24" i="131"/>
  <c r="K24" i="131"/>
  <c r="S24" i="131"/>
  <c r="G28" i="131"/>
  <c r="O28" i="131"/>
  <c r="W28" i="131"/>
  <c r="J24" i="130"/>
  <c r="R24" i="130"/>
  <c r="L5" i="129"/>
  <c r="L4" i="129" s="1"/>
  <c r="T5" i="129"/>
  <c r="T4" i="129" s="1"/>
  <c r="G10" i="129"/>
  <c r="O10" i="129"/>
  <c r="W10" i="129"/>
  <c r="J10" i="129"/>
  <c r="R10" i="129"/>
  <c r="H24" i="128"/>
  <c r="P24" i="128"/>
  <c r="P5" i="128" s="1"/>
  <c r="P4" i="128" s="1"/>
  <c r="P3" i="128" s="1"/>
  <c r="P23" i="149" s="1"/>
  <c r="H10" i="130"/>
  <c r="P10" i="130"/>
  <c r="C10" i="130"/>
  <c r="K10" i="130"/>
  <c r="S10" i="130"/>
  <c r="E33" i="130"/>
  <c r="M33" i="130"/>
  <c r="U33" i="130"/>
  <c r="H33" i="130"/>
  <c r="P33" i="130"/>
  <c r="I33" i="130"/>
  <c r="Q33" i="130"/>
  <c r="G18" i="129"/>
  <c r="O18" i="129"/>
  <c r="W18" i="129"/>
  <c r="J18" i="129"/>
  <c r="R18" i="129"/>
  <c r="I24" i="129"/>
  <c r="Q24" i="129"/>
  <c r="J6" i="128"/>
  <c r="R6" i="128"/>
  <c r="N5" i="129"/>
  <c r="N4" i="129" s="1"/>
  <c r="N3" i="129" s="1"/>
  <c r="N24" i="149" s="1"/>
  <c r="W33" i="128"/>
  <c r="I10" i="127"/>
  <c r="Q10" i="127"/>
  <c r="H18" i="127"/>
  <c r="P18" i="127"/>
  <c r="C18" i="127"/>
  <c r="K18" i="127"/>
  <c r="S18" i="127"/>
  <c r="H6" i="126"/>
  <c r="P6" i="126"/>
  <c r="F10" i="126"/>
  <c r="V10" i="126"/>
  <c r="D33" i="127"/>
  <c r="L33" i="127"/>
  <c r="T33" i="127"/>
  <c r="G33" i="127"/>
  <c r="O33" i="127"/>
  <c r="W33" i="127"/>
  <c r="J33" i="127"/>
  <c r="R33" i="127"/>
  <c r="R18" i="126"/>
  <c r="N33" i="126"/>
  <c r="F18" i="125"/>
  <c r="V18" i="125"/>
  <c r="I18" i="125"/>
  <c r="Q18" i="125"/>
  <c r="F33" i="125"/>
  <c r="N33" i="125"/>
  <c r="V33" i="125"/>
  <c r="O33" i="125"/>
  <c r="W33" i="125"/>
  <c r="E33" i="127"/>
  <c r="M33" i="127"/>
  <c r="U33" i="127"/>
  <c r="H33" i="127"/>
  <c r="P33" i="127"/>
  <c r="O33" i="126"/>
  <c r="R10" i="126"/>
  <c r="D18" i="126"/>
  <c r="L18" i="126"/>
  <c r="T18" i="126"/>
  <c r="G18" i="126"/>
  <c r="O18" i="126"/>
  <c r="W18" i="126"/>
  <c r="J18" i="126"/>
  <c r="C6" i="127"/>
  <c r="K6" i="127"/>
  <c r="S6" i="127"/>
  <c r="F5" i="127"/>
  <c r="F4" i="127" s="1"/>
  <c r="F3" i="127" s="1"/>
  <c r="F22" i="149" s="1"/>
  <c r="L33" i="126"/>
  <c r="F10" i="125"/>
  <c r="N10" i="125"/>
  <c r="J33" i="125"/>
  <c r="V33" i="128"/>
  <c r="H10" i="127"/>
  <c r="P10" i="127"/>
  <c r="C10" i="127"/>
  <c r="K10" i="127"/>
  <c r="S10" i="127"/>
  <c r="G18" i="127"/>
  <c r="O18" i="127"/>
  <c r="W18" i="127"/>
  <c r="W5" i="127" s="1"/>
  <c r="W4" i="127" s="1"/>
  <c r="J18" i="127"/>
  <c r="R18" i="127"/>
  <c r="E18" i="127"/>
  <c r="M18" i="127"/>
  <c r="U18" i="127"/>
  <c r="U5" i="127" s="1"/>
  <c r="U4" i="127" s="1"/>
  <c r="I24" i="127"/>
  <c r="Q24" i="127"/>
  <c r="K10" i="126"/>
  <c r="S10" i="126"/>
  <c r="S5" i="126" s="1"/>
  <c r="S4" i="126" s="1"/>
  <c r="S3" i="126" s="1"/>
  <c r="S21" i="149" s="1"/>
  <c r="C33" i="126"/>
  <c r="E10" i="125"/>
  <c r="E10" i="126"/>
  <c r="M10" i="126"/>
  <c r="U10" i="126"/>
  <c r="E18" i="126"/>
  <c r="M18" i="126"/>
  <c r="U18" i="126"/>
  <c r="I33" i="126"/>
  <c r="Q33" i="126"/>
  <c r="C10" i="125"/>
  <c r="K10" i="125"/>
  <c r="S10" i="125"/>
  <c r="D18" i="125"/>
  <c r="L18" i="125"/>
  <c r="T18" i="125"/>
  <c r="D18" i="124"/>
  <c r="L18" i="124"/>
  <c r="L10" i="121"/>
  <c r="T10" i="121"/>
  <c r="H6" i="125"/>
  <c r="P6" i="125"/>
  <c r="I33" i="125"/>
  <c r="Q33" i="125"/>
  <c r="H45" i="125"/>
  <c r="P45" i="125"/>
  <c r="F18" i="124"/>
  <c r="F5" i="124" s="1"/>
  <c r="F4" i="124" s="1"/>
  <c r="F3" i="124" s="1"/>
  <c r="F19" i="149" s="1"/>
  <c r="N18" i="124"/>
  <c r="V18" i="124"/>
  <c r="D6" i="126"/>
  <c r="L6" i="126"/>
  <c r="T6" i="126"/>
  <c r="H10" i="126"/>
  <c r="P10" i="126"/>
  <c r="H18" i="126"/>
  <c r="P18" i="126"/>
  <c r="J24" i="126"/>
  <c r="R24" i="126"/>
  <c r="F28" i="126"/>
  <c r="N28" i="126"/>
  <c r="V28" i="126"/>
  <c r="G18" i="125"/>
  <c r="O18" i="125"/>
  <c r="W18" i="125"/>
  <c r="P5" i="123"/>
  <c r="P4" i="123" s="1"/>
  <c r="D33" i="123"/>
  <c r="O33" i="123"/>
  <c r="S33" i="122"/>
  <c r="V45" i="127"/>
  <c r="E33" i="126"/>
  <c r="M33" i="126"/>
  <c r="U33" i="126"/>
  <c r="I45" i="126"/>
  <c r="Q45" i="126"/>
  <c r="G10" i="125"/>
  <c r="O10" i="125"/>
  <c r="W10" i="125"/>
  <c r="E28" i="125"/>
  <c r="M28" i="125"/>
  <c r="U28" i="125"/>
  <c r="J10" i="124"/>
  <c r="R10" i="124"/>
  <c r="E10" i="124"/>
  <c r="M10" i="124"/>
  <c r="U10" i="124"/>
  <c r="E10" i="123"/>
  <c r="M10" i="123"/>
  <c r="U10" i="123"/>
  <c r="U5" i="123" s="1"/>
  <c r="U4" i="123" s="1"/>
  <c r="U3" i="123" s="1"/>
  <c r="U18" i="149" s="1"/>
  <c r="P10" i="121"/>
  <c r="F10" i="121"/>
  <c r="C6" i="125"/>
  <c r="K6" i="125"/>
  <c r="S6" i="125"/>
  <c r="D33" i="125"/>
  <c r="L33" i="125"/>
  <c r="T33" i="125"/>
  <c r="C10" i="124"/>
  <c r="K10" i="124"/>
  <c r="S10" i="124"/>
  <c r="G33" i="124"/>
  <c r="O33" i="124"/>
  <c r="W33" i="124"/>
  <c r="J33" i="124"/>
  <c r="R33" i="124"/>
  <c r="I18" i="123"/>
  <c r="I5" i="123" s="1"/>
  <c r="I4" i="123" s="1"/>
  <c r="Q18" i="123"/>
  <c r="D18" i="123"/>
  <c r="L18" i="123"/>
  <c r="T18" i="123"/>
  <c r="G18" i="123"/>
  <c r="O18" i="123"/>
  <c r="W18" i="123"/>
  <c r="H33" i="123"/>
  <c r="P33" i="123"/>
  <c r="C33" i="123"/>
  <c r="K33" i="123"/>
  <c r="S33" i="123"/>
  <c r="Q33" i="123"/>
  <c r="G33" i="123"/>
  <c r="H33" i="122"/>
  <c r="K33" i="122"/>
  <c r="H33" i="124"/>
  <c r="P33" i="124"/>
  <c r="E18" i="122"/>
  <c r="M18" i="122"/>
  <c r="U18" i="122"/>
  <c r="L33" i="122"/>
  <c r="T33" i="122"/>
  <c r="R18" i="121"/>
  <c r="H18" i="121"/>
  <c r="F24" i="126"/>
  <c r="N24" i="126"/>
  <c r="V24" i="126"/>
  <c r="C18" i="125"/>
  <c r="K18" i="125"/>
  <c r="S18" i="125"/>
  <c r="E24" i="125"/>
  <c r="M24" i="125"/>
  <c r="U24" i="125"/>
  <c r="G28" i="123"/>
  <c r="O28" i="123"/>
  <c r="W28" i="123"/>
  <c r="D10" i="122"/>
  <c r="L10" i="122"/>
  <c r="T10" i="122"/>
  <c r="R6" i="121"/>
  <c r="S10" i="121"/>
  <c r="M10" i="120"/>
  <c r="U10" i="120"/>
  <c r="D18" i="122"/>
  <c r="L18" i="122"/>
  <c r="T18" i="122"/>
  <c r="F24" i="122"/>
  <c r="N24" i="122"/>
  <c r="V24" i="122"/>
  <c r="J28" i="122"/>
  <c r="R28" i="122"/>
  <c r="I33" i="122"/>
  <c r="Q33" i="122"/>
  <c r="D18" i="121"/>
  <c r="T18" i="121"/>
  <c r="E10" i="121"/>
  <c r="M10" i="121"/>
  <c r="U10" i="121"/>
  <c r="H10" i="121"/>
  <c r="C10" i="121"/>
  <c r="J18" i="121"/>
  <c r="F33" i="123"/>
  <c r="N33" i="123"/>
  <c r="V33" i="123"/>
  <c r="D6" i="122"/>
  <c r="L6" i="122"/>
  <c r="T6" i="122"/>
  <c r="N10" i="121"/>
  <c r="K18" i="121"/>
  <c r="K28" i="123"/>
  <c r="S28" i="123"/>
  <c r="C45" i="123"/>
  <c r="K45" i="123"/>
  <c r="S45" i="123"/>
  <c r="E6" i="122"/>
  <c r="M6" i="122"/>
  <c r="U6" i="122"/>
  <c r="H10" i="122"/>
  <c r="P10" i="122"/>
  <c r="G10" i="120"/>
  <c r="W10" i="120"/>
  <c r="I10" i="122"/>
  <c r="I5" i="122" s="1"/>
  <c r="I4" i="122" s="1"/>
  <c r="Q10" i="122"/>
  <c r="H18" i="122"/>
  <c r="P18" i="122"/>
  <c r="J24" i="122"/>
  <c r="R24" i="122"/>
  <c r="F28" i="122"/>
  <c r="N28" i="122"/>
  <c r="V28" i="122"/>
  <c r="E33" i="122"/>
  <c r="M33" i="122"/>
  <c r="U33" i="122"/>
  <c r="O6" i="121"/>
  <c r="O5" i="121" s="1"/>
  <c r="O4" i="121" s="1"/>
  <c r="O3" i="121" s="1"/>
  <c r="O16" i="149" s="1"/>
  <c r="W6" i="121"/>
  <c r="E18" i="121"/>
  <c r="M18" i="121"/>
  <c r="U18" i="121"/>
  <c r="C18" i="121"/>
  <c r="L28" i="121"/>
  <c r="F33" i="122"/>
  <c r="N33" i="122"/>
  <c r="V33" i="122"/>
  <c r="I10" i="121"/>
  <c r="Q10" i="121"/>
  <c r="D10" i="121"/>
  <c r="N18" i="121"/>
  <c r="V18" i="121"/>
  <c r="F33" i="121"/>
  <c r="N33" i="121"/>
  <c r="V33" i="121"/>
  <c r="J45" i="121"/>
  <c r="R45" i="121"/>
  <c r="D6" i="120"/>
  <c r="L6" i="120"/>
  <c r="T6" i="120"/>
  <c r="I18" i="120"/>
  <c r="Q18" i="120"/>
  <c r="J28" i="120"/>
  <c r="R28" i="120"/>
  <c r="C6" i="119"/>
  <c r="K6" i="119"/>
  <c r="S6" i="119"/>
  <c r="S5" i="119" s="1"/>
  <c r="S4" i="119" s="1"/>
  <c r="S3" i="119" s="1"/>
  <c r="S14" i="149" s="1"/>
  <c r="D33" i="119"/>
  <c r="L33" i="119"/>
  <c r="T33" i="119"/>
  <c r="I18" i="121"/>
  <c r="Q18" i="121"/>
  <c r="C28" i="121"/>
  <c r="K28" i="121"/>
  <c r="S28" i="121"/>
  <c r="C45" i="121"/>
  <c r="K45" i="121"/>
  <c r="S45" i="121"/>
  <c r="E6" i="120"/>
  <c r="M6" i="120"/>
  <c r="U6" i="120"/>
  <c r="H10" i="120"/>
  <c r="P10" i="120"/>
  <c r="J24" i="120"/>
  <c r="R24" i="120"/>
  <c r="C28" i="120"/>
  <c r="K28" i="120"/>
  <c r="S28" i="120"/>
  <c r="D18" i="119"/>
  <c r="L18" i="119"/>
  <c r="T18" i="119"/>
  <c r="E33" i="119"/>
  <c r="M33" i="119"/>
  <c r="U33" i="119"/>
  <c r="I10" i="120"/>
  <c r="Q10" i="120"/>
  <c r="F45" i="120"/>
  <c r="N45" i="120"/>
  <c r="V45" i="120"/>
  <c r="E6" i="121"/>
  <c r="M6" i="121"/>
  <c r="U6" i="121"/>
  <c r="C24" i="121"/>
  <c r="K24" i="121"/>
  <c r="S24" i="121"/>
  <c r="D18" i="120"/>
  <c r="L18" i="120"/>
  <c r="T18" i="120"/>
  <c r="J33" i="121"/>
  <c r="R33" i="121"/>
  <c r="F45" i="121"/>
  <c r="N45" i="121"/>
  <c r="V45" i="121"/>
  <c r="H6" i="120"/>
  <c r="P6" i="120"/>
  <c r="E18" i="120"/>
  <c r="M18" i="120"/>
  <c r="U18" i="120"/>
  <c r="G18" i="119"/>
  <c r="O18" i="119"/>
  <c r="O5" i="119" s="1"/>
  <c r="O4" i="119" s="1"/>
  <c r="O3" i="119" s="1"/>
  <c r="O14" i="149" s="1"/>
  <c r="W18" i="119"/>
  <c r="F24" i="119"/>
  <c r="N24" i="119"/>
  <c r="V24" i="119"/>
  <c r="H33" i="119"/>
  <c r="P33" i="119"/>
  <c r="D10" i="120"/>
  <c r="L10" i="120"/>
  <c r="T10" i="120"/>
  <c r="D6" i="118"/>
  <c r="D5" i="118" s="1"/>
  <c r="D4" i="118" s="1"/>
  <c r="D3" i="118" s="1"/>
  <c r="D13" i="149" s="1"/>
  <c r="L6" i="118"/>
  <c r="T6" i="118"/>
  <c r="N5" i="117"/>
  <c r="N4" i="117" s="1"/>
  <c r="N3" i="117" s="1"/>
  <c r="N12" i="149" s="1"/>
  <c r="M5" i="118"/>
  <c r="M4" i="118" s="1"/>
  <c r="I5" i="116"/>
  <c r="I4" i="116" s="1"/>
  <c r="I3" i="116" s="1"/>
  <c r="I11" i="149" s="1"/>
  <c r="Q28" i="116"/>
  <c r="C33" i="116"/>
  <c r="K33" i="116"/>
  <c r="S33" i="116"/>
  <c r="D45" i="116"/>
  <c r="L45" i="116"/>
  <c r="E18" i="117"/>
  <c r="M18" i="117"/>
  <c r="U18" i="117"/>
  <c r="D33" i="116"/>
  <c r="L33" i="116"/>
  <c r="T33" i="116"/>
  <c r="J24" i="118"/>
  <c r="R24" i="118"/>
  <c r="R5" i="117"/>
  <c r="R4" i="117" s="1"/>
  <c r="R3" i="117" s="1"/>
  <c r="R12" i="149" s="1"/>
  <c r="G33" i="116"/>
  <c r="O33" i="116"/>
  <c r="W33" i="116"/>
  <c r="G3" i="118"/>
  <c r="G13" i="149" s="1"/>
  <c r="H33" i="116"/>
  <c r="P33" i="116"/>
  <c r="V33" i="116"/>
  <c r="E5" i="115"/>
  <c r="E4" i="115" s="1"/>
  <c r="U5" i="115"/>
  <c r="U4" i="115" s="1"/>
  <c r="G6" i="114"/>
  <c r="O6" i="114"/>
  <c r="W6" i="114"/>
  <c r="E24" i="114"/>
  <c r="E5" i="114" s="1"/>
  <c r="E4" i="114" s="1"/>
  <c r="M24" i="114"/>
  <c r="M5" i="114" s="1"/>
  <c r="M4" i="114" s="1"/>
  <c r="U24" i="114"/>
  <c r="I10" i="114"/>
  <c r="Q10" i="114"/>
  <c r="Q5" i="114" s="1"/>
  <c r="Q4" i="114" s="1"/>
  <c r="Q3" i="114" s="1"/>
  <c r="Q9" i="149" s="1"/>
  <c r="D10" i="114"/>
  <c r="D5" i="114" s="1"/>
  <c r="D4" i="114" s="1"/>
  <c r="L10" i="114"/>
  <c r="T10" i="114"/>
  <c r="O10" i="114"/>
  <c r="W10" i="114"/>
  <c r="C10" i="114"/>
  <c r="C5" i="114" s="1"/>
  <c r="C4" i="114" s="1"/>
  <c r="K10" i="114"/>
  <c r="S10" i="114"/>
  <c r="F10" i="114"/>
  <c r="N10" i="114"/>
  <c r="V10" i="114"/>
  <c r="G10" i="114"/>
  <c r="E18" i="113"/>
  <c r="M18" i="113"/>
  <c r="U18" i="113"/>
  <c r="H18" i="113"/>
  <c r="H5" i="113" s="1"/>
  <c r="H4" i="113" s="1"/>
  <c r="P18" i="113"/>
  <c r="C18" i="113"/>
  <c r="C5" i="113" s="1"/>
  <c r="C4" i="113" s="1"/>
  <c r="K18" i="113"/>
  <c r="K5" i="113" s="1"/>
  <c r="K4" i="113" s="1"/>
  <c r="S18" i="113"/>
  <c r="G6" i="111"/>
  <c r="O6" i="111"/>
  <c r="W6" i="111"/>
  <c r="F10" i="111"/>
  <c r="N10" i="111"/>
  <c r="V10" i="111"/>
  <c r="D10" i="111"/>
  <c r="L10" i="111"/>
  <c r="T10" i="111"/>
  <c r="G10" i="111"/>
  <c r="O10" i="111"/>
  <c r="W10" i="111"/>
  <c r="E24" i="111"/>
  <c r="M24" i="111"/>
  <c r="U24" i="111"/>
  <c r="C33" i="111"/>
  <c r="K33" i="111"/>
  <c r="S33" i="111"/>
  <c r="F33" i="111"/>
  <c r="N33" i="111"/>
  <c r="V33" i="111"/>
  <c r="I33" i="111"/>
  <c r="Q33" i="111"/>
  <c r="G33" i="112"/>
  <c r="O33" i="112"/>
  <c r="W33" i="112"/>
  <c r="J33" i="112"/>
  <c r="R33" i="112"/>
  <c r="D33" i="111"/>
  <c r="L33" i="111"/>
  <c r="T33" i="111"/>
  <c r="G24" i="113"/>
  <c r="O24" i="113"/>
  <c r="W24" i="113"/>
  <c r="D18" i="112"/>
  <c r="L18" i="112"/>
  <c r="T18" i="112"/>
  <c r="F24" i="112"/>
  <c r="N24" i="112"/>
  <c r="V24" i="112"/>
  <c r="I33" i="112"/>
  <c r="Q33" i="112"/>
  <c r="I10" i="111"/>
  <c r="Q10" i="111"/>
  <c r="I6" i="113"/>
  <c r="I5" i="113" s="1"/>
  <c r="I4" i="113" s="1"/>
  <c r="I3" i="113" s="1"/>
  <c r="I8" i="149" s="1"/>
  <c r="Q6" i="113"/>
  <c r="D5" i="113"/>
  <c r="D4" i="113" s="1"/>
  <c r="D3" i="113" s="1"/>
  <c r="D8" i="149" s="1"/>
  <c r="J33" i="113"/>
  <c r="R33" i="113"/>
  <c r="E33" i="113"/>
  <c r="M33" i="113"/>
  <c r="U33" i="113"/>
  <c r="H33" i="113"/>
  <c r="P33" i="113"/>
  <c r="C33" i="113"/>
  <c r="K33" i="113"/>
  <c r="S33" i="113"/>
  <c r="F33" i="113"/>
  <c r="N33" i="113"/>
  <c r="V33" i="113"/>
  <c r="D10" i="112"/>
  <c r="L10" i="112"/>
  <c r="T10" i="112"/>
  <c r="G10" i="112"/>
  <c r="O10" i="112"/>
  <c r="W10" i="112"/>
  <c r="J10" i="112"/>
  <c r="R10" i="112"/>
  <c r="E10" i="112"/>
  <c r="M10" i="112"/>
  <c r="U10" i="112"/>
  <c r="H10" i="112"/>
  <c r="P10" i="112"/>
  <c r="P5" i="112" s="1"/>
  <c r="P4" i="112" s="1"/>
  <c r="P3" i="112" s="1"/>
  <c r="P7" i="149" s="1"/>
  <c r="C10" i="111"/>
  <c r="K10" i="111"/>
  <c r="K5" i="111" s="1"/>
  <c r="K4" i="111" s="1"/>
  <c r="S10" i="111"/>
  <c r="H33" i="111"/>
  <c r="P33" i="111"/>
  <c r="G18" i="112"/>
  <c r="O18" i="112"/>
  <c r="W18" i="112"/>
  <c r="J18" i="112"/>
  <c r="R18" i="112"/>
  <c r="D33" i="112"/>
  <c r="L33" i="112"/>
  <c r="T33" i="112"/>
  <c r="E33" i="112"/>
  <c r="M33" i="112"/>
  <c r="U33" i="112"/>
  <c r="B5" i="134"/>
  <c r="B4" i="134" s="1"/>
  <c r="B5" i="121"/>
  <c r="B4" i="121" s="1"/>
  <c r="B3" i="121" s="1"/>
  <c r="B16" i="149" s="1"/>
  <c r="B5" i="114"/>
  <c r="B4" i="114" s="1"/>
  <c r="B3" i="114" s="1"/>
  <c r="B9" i="149" s="1"/>
  <c r="B5" i="135"/>
  <c r="B4" i="135" s="1"/>
  <c r="B92" i="111"/>
  <c r="B84" i="111"/>
  <c r="B75" i="111"/>
  <c r="B69" i="111"/>
  <c r="B53" i="111"/>
  <c r="B141" i="111"/>
  <c r="B140" i="111"/>
  <c r="B89" i="111"/>
  <c r="B134" i="111"/>
  <c r="B133" i="111"/>
  <c r="B132" i="111"/>
  <c r="B125" i="111"/>
  <c r="B123" i="111"/>
  <c r="B121" i="111"/>
  <c r="B120" i="111"/>
  <c r="B119" i="111"/>
  <c r="B118" i="111"/>
  <c r="B92" i="112"/>
  <c r="B84" i="112"/>
  <c r="B57" i="112"/>
  <c r="B141" i="112"/>
  <c r="B140" i="112"/>
  <c r="B134" i="112"/>
  <c r="B133" i="112"/>
  <c r="B80" i="112"/>
  <c r="B124" i="112"/>
  <c r="B121" i="112"/>
  <c r="B120" i="112"/>
  <c r="B118" i="112"/>
  <c r="B117" i="112"/>
  <c r="B120" i="113"/>
  <c r="B92" i="113"/>
  <c r="B84" i="113"/>
  <c r="B75" i="113"/>
  <c r="B69" i="113"/>
  <c r="B53" i="113"/>
  <c r="B141" i="113"/>
  <c r="B140" i="113"/>
  <c r="B134" i="113"/>
  <c r="B133" i="113"/>
  <c r="B125" i="113"/>
  <c r="B124" i="113"/>
  <c r="B121" i="113"/>
  <c r="B119" i="113"/>
  <c r="B117" i="113"/>
  <c r="B92" i="114"/>
  <c r="B84" i="114"/>
  <c r="B141" i="114"/>
  <c r="B140" i="114"/>
  <c r="B91" i="114"/>
  <c r="B90" i="114"/>
  <c r="B137" i="114" s="1"/>
  <c r="B134" i="114"/>
  <c r="B133" i="114"/>
  <c r="B132" i="114"/>
  <c r="B83" i="114"/>
  <c r="B125" i="114"/>
  <c r="B124" i="114"/>
  <c r="B121" i="114"/>
  <c r="B120" i="114"/>
  <c r="B119" i="114"/>
  <c r="B118" i="114"/>
  <c r="B117" i="114"/>
  <c r="B92" i="115"/>
  <c r="B84" i="115"/>
  <c r="B53" i="115"/>
  <c r="B141" i="115"/>
  <c r="B140" i="115"/>
  <c r="B134" i="115"/>
  <c r="B133" i="115"/>
  <c r="B132" i="115"/>
  <c r="B83" i="115"/>
  <c r="B82" i="115"/>
  <c r="B125" i="115"/>
  <c r="B124" i="115"/>
  <c r="B121" i="115"/>
  <c r="B120" i="115"/>
  <c r="B119" i="115"/>
  <c r="B118" i="115"/>
  <c r="B117" i="115"/>
  <c r="B92" i="116"/>
  <c r="B84" i="116"/>
  <c r="B75" i="116"/>
  <c r="B69" i="116"/>
  <c r="B57" i="116"/>
  <c r="B53" i="116"/>
  <c r="B141" i="116"/>
  <c r="B134" i="116"/>
  <c r="B132" i="116"/>
  <c r="B83" i="116"/>
  <c r="B130" i="116" s="1"/>
  <c r="B80" i="116"/>
  <c r="B125" i="116"/>
  <c r="B124" i="116"/>
  <c r="B121" i="116"/>
  <c r="B120" i="116"/>
  <c r="B119" i="116"/>
  <c r="B118" i="116"/>
  <c r="B117" i="116"/>
  <c r="B92" i="117"/>
  <c r="B84" i="117"/>
  <c r="B75" i="117"/>
  <c r="B69" i="117"/>
  <c r="B53" i="117"/>
  <c r="B141" i="117"/>
  <c r="B140" i="117"/>
  <c r="B91" i="117"/>
  <c r="B134" i="117"/>
  <c r="B132" i="117"/>
  <c r="B125" i="117"/>
  <c r="B124" i="117"/>
  <c r="B121" i="117"/>
  <c r="B120" i="117"/>
  <c r="B119" i="117"/>
  <c r="B118" i="117"/>
  <c r="B92" i="118"/>
  <c r="B84" i="118"/>
  <c r="B75" i="118"/>
  <c r="B69" i="118"/>
  <c r="B141" i="118"/>
  <c r="B134" i="118"/>
  <c r="B133" i="118"/>
  <c r="B132" i="118"/>
  <c r="B83" i="118"/>
  <c r="B125" i="118"/>
  <c r="B124" i="118"/>
  <c r="B121" i="118"/>
  <c r="B119" i="118"/>
  <c r="B118" i="118"/>
  <c r="B117" i="118"/>
  <c r="B92" i="119"/>
  <c r="B84" i="119"/>
  <c r="B75" i="119"/>
  <c r="B69" i="119"/>
  <c r="B57" i="119"/>
  <c r="B53" i="119"/>
  <c r="B141" i="119"/>
  <c r="B140" i="119"/>
  <c r="B91" i="119"/>
  <c r="B134" i="119"/>
  <c r="B133" i="119"/>
  <c r="B81" i="119"/>
  <c r="B125" i="119"/>
  <c r="B124" i="119"/>
  <c r="B123" i="119"/>
  <c r="B121" i="119"/>
  <c r="B120" i="119"/>
  <c r="B119" i="119"/>
  <c r="B118" i="119"/>
  <c r="B117" i="119"/>
  <c r="B92" i="120"/>
  <c r="B84" i="120"/>
  <c r="B69" i="120"/>
  <c r="B57" i="120"/>
  <c r="B53" i="120"/>
  <c r="B141" i="120"/>
  <c r="B91" i="120"/>
  <c r="B89" i="120"/>
  <c r="B134" i="120"/>
  <c r="B133" i="120"/>
  <c r="B81" i="120"/>
  <c r="B80" i="120"/>
  <c r="B125" i="120"/>
  <c r="B124" i="120"/>
  <c r="B121" i="120"/>
  <c r="B119" i="120"/>
  <c r="B118" i="120"/>
  <c r="B92" i="121"/>
  <c r="B84" i="121"/>
  <c r="B75" i="121"/>
  <c r="B69" i="121"/>
  <c r="B57" i="121"/>
  <c r="B53" i="121"/>
  <c r="B141" i="121"/>
  <c r="B91" i="121"/>
  <c r="B90" i="121"/>
  <c r="B89" i="121"/>
  <c r="B134" i="121"/>
  <c r="B133" i="121"/>
  <c r="B124" i="121"/>
  <c r="B123" i="121"/>
  <c r="B121" i="121"/>
  <c r="B120" i="121"/>
  <c r="B119" i="121"/>
  <c r="B118" i="121"/>
  <c r="B117" i="121"/>
  <c r="B92" i="122"/>
  <c r="B84" i="122"/>
  <c r="B75" i="122"/>
  <c r="B69" i="122"/>
  <c r="B57" i="122"/>
  <c r="B53" i="122"/>
  <c r="B141" i="122"/>
  <c r="B140" i="122"/>
  <c r="B133" i="122"/>
  <c r="B132" i="122"/>
  <c r="B83" i="122"/>
  <c r="B82" i="122"/>
  <c r="B81" i="122"/>
  <c r="B80" i="122"/>
  <c r="B125" i="122"/>
  <c r="B124" i="122"/>
  <c r="B121" i="122"/>
  <c r="B120" i="122"/>
  <c r="B119" i="122"/>
  <c r="B117" i="122"/>
  <c r="B92" i="123"/>
  <c r="B84" i="123"/>
  <c r="B75" i="123"/>
  <c r="B69" i="123"/>
  <c r="B57" i="123"/>
  <c r="B53" i="123"/>
  <c r="B141" i="123"/>
  <c r="B140" i="123"/>
  <c r="B91" i="123"/>
  <c r="B90" i="123"/>
  <c r="B134" i="123"/>
  <c r="B133" i="123"/>
  <c r="B132" i="123"/>
  <c r="B80" i="123"/>
  <c r="B125" i="123"/>
  <c r="B124" i="123"/>
  <c r="B121" i="123"/>
  <c r="B120" i="123"/>
  <c r="B119" i="123"/>
  <c r="B118" i="123"/>
  <c r="B117" i="123"/>
  <c r="B92" i="124"/>
  <c r="B84" i="124"/>
  <c r="B75" i="124"/>
  <c r="B69" i="124"/>
  <c r="B141" i="124"/>
  <c r="B140" i="124"/>
  <c r="B134" i="124"/>
  <c r="B133" i="124"/>
  <c r="B125" i="124"/>
  <c r="B124" i="124"/>
  <c r="B123" i="124"/>
  <c r="B121" i="124"/>
  <c r="B120" i="124"/>
  <c r="B119" i="124"/>
  <c r="B118" i="124"/>
  <c r="B117" i="124"/>
  <c r="B140" i="125"/>
  <c r="B92" i="125"/>
  <c r="B84" i="125"/>
  <c r="B75" i="125"/>
  <c r="B69" i="125"/>
  <c r="B91" i="125"/>
  <c r="B89" i="125"/>
  <c r="B136" i="125" s="1"/>
  <c r="B134" i="125"/>
  <c r="B133" i="125"/>
  <c r="B132" i="125"/>
  <c r="B83" i="125"/>
  <c r="B81" i="125"/>
  <c r="B128" i="125" s="1"/>
  <c r="B125" i="125"/>
  <c r="B124" i="125"/>
  <c r="B121" i="125"/>
  <c r="B120" i="125"/>
  <c r="B118" i="125"/>
  <c r="B117" i="125"/>
  <c r="B92" i="126"/>
  <c r="B90" i="126"/>
  <c r="B84" i="126"/>
  <c r="B75" i="126"/>
  <c r="B69" i="126"/>
  <c r="B53" i="126"/>
  <c r="B141" i="126"/>
  <c r="B140" i="126"/>
  <c r="B91" i="126"/>
  <c r="B135" i="126"/>
  <c r="B134" i="126"/>
  <c r="B132" i="126"/>
  <c r="B82" i="126"/>
  <c r="B80" i="126"/>
  <c r="B127" i="126" s="1"/>
  <c r="B125" i="126"/>
  <c r="B124" i="126"/>
  <c r="B123" i="126"/>
  <c r="B121" i="126"/>
  <c r="B120" i="126"/>
  <c r="B119" i="126"/>
  <c r="B118" i="126"/>
  <c r="B92" i="127"/>
  <c r="B84" i="127"/>
  <c r="B75" i="127"/>
  <c r="B69" i="127"/>
  <c r="B57" i="127"/>
  <c r="B53" i="127"/>
  <c r="B141" i="127"/>
  <c r="B89" i="127"/>
  <c r="B134" i="127"/>
  <c r="B133" i="127"/>
  <c r="B132" i="127"/>
  <c r="B125" i="127"/>
  <c r="B124" i="127"/>
  <c r="B123" i="127"/>
  <c r="B121" i="127"/>
  <c r="B120" i="127"/>
  <c r="B119" i="127"/>
  <c r="B118" i="127"/>
  <c r="B92" i="128"/>
  <c r="B84" i="128"/>
  <c r="B75" i="128"/>
  <c r="B69" i="128"/>
  <c r="B57" i="128"/>
  <c r="B53" i="128"/>
  <c r="B141" i="128"/>
  <c r="B134" i="128"/>
  <c r="B133" i="128"/>
  <c r="B132" i="128"/>
  <c r="B80" i="128"/>
  <c r="B125" i="128"/>
  <c r="B124" i="128"/>
  <c r="B121" i="128"/>
  <c r="B120" i="128"/>
  <c r="B119" i="128"/>
  <c r="B118" i="128"/>
  <c r="B117" i="128"/>
  <c r="B92" i="129"/>
  <c r="B84" i="129"/>
  <c r="B75" i="129"/>
  <c r="B69" i="129"/>
  <c r="B57" i="129"/>
  <c r="B53" i="129"/>
  <c r="B141" i="129"/>
  <c r="B91" i="129"/>
  <c r="B90" i="129"/>
  <c r="B89" i="129"/>
  <c r="B133" i="129"/>
  <c r="B83" i="129"/>
  <c r="B81" i="129"/>
  <c r="B125" i="129"/>
  <c r="B121" i="129"/>
  <c r="B119" i="129"/>
  <c r="B118" i="129"/>
  <c r="B92" i="130"/>
  <c r="B84" i="130"/>
  <c r="B125" i="130"/>
  <c r="B69" i="130"/>
  <c r="B57" i="130"/>
  <c r="B53" i="130"/>
  <c r="B141" i="130"/>
  <c r="B140" i="130"/>
  <c r="B90" i="130"/>
  <c r="B137" i="130" s="1"/>
  <c r="B134" i="130"/>
  <c r="B133" i="130"/>
  <c r="B81" i="130"/>
  <c r="B80" i="130"/>
  <c r="B124" i="130"/>
  <c r="B121" i="130"/>
  <c r="B120" i="130"/>
  <c r="B118" i="130"/>
  <c r="B92" i="131"/>
  <c r="B84" i="131"/>
  <c r="B75" i="131"/>
  <c r="B69" i="131"/>
  <c r="B57" i="131"/>
  <c r="B53" i="131"/>
  <c r="B141" i="131"/>
  <c r="B140" i="131"/>
  <c r="B90" i="131"/>
  <c r="B137" i="131" s="1"/>
  <c r="B89" i="131"/>
  <c r="B134" i="131"/>
  <c r="B133" i="131"/>
  <c r="B132" i="131"/>
  <c r="B82" i="131"/>
  <c r="B81" i="131"/>
  <c r="B80" i="131"/>
  <c r="B125" i="131"/>
  <c r="B124" i="131"/>
  <c r="B123" i="131"/>
  <c r="B121" i="131"/>
  <c r="B119" i="131"/>
  <c r="B118" i="131"/>
  <c r="B117" i="131"/>
  <c r="B92" i="132"/>
  <c r="B84" i="132"/>
  <c r="B75" i="132"/>
  <c r="B69" i="132"/>
  <c r="B57" i="132"/>
  <c r="B53" i="132"/>
  <c r="B141" i="132"/>
  <c r="B90" i="132"/>
  <c r="B137" i="132" s="1"/>
  <c r="B89" i="132"/>
  <c r="B134" i="132"/>
  <c r="B133" i="132"/>
  <c r="B80" i="132"/>
  <c r="B125" i="132"/>
  <c r="B124" i="132"/>
  <c r="B123" i="132"/>
  <c r="B121" i="132"/>
  <c r="B120" i="132"/>
  <c r="B119" i="132"/>
  <c r="B118" i="132"/>
  <c r="B117" i="132"/>
  <c r="B92" i="133"/>
  <c r="B75" i="133"/>
  <c r="B69" i="133"/>
  <c r="B53" i="133"/>
  <c r="B141" i="133"/>
  <c r="B91" i="133"/>
  <c r="B89" i="133"/>
  <c r="B134" i="133"/>
  <c r="B132" i="133"/>
  <c r="B80" i="133"/>
  <c r="B124" i="133"/>
  <c r="B123" i="133"/>
  <c r="B121" i="133"/>
  <c r="B120" i="133"/>
  <c r="B118" i="133"/>
  <c r="B92" i="134"/>
  <c r="B84" i="134"/>
  <c r="B75" i="134"/>
  <c r="B69" i="134"/>
  <c r="B57" i="134"/>
  <c r="B53" i="134"/>
  <c r="B141" i="134"/>
  <c r="B140" i="134"/>
  <c r="B91" i="134"/>
  <c r="B90" i="134"/>
  <c r="B89" i="134"/>
  <c r="B134" i="134"/>
  <c r="B133" i="134"/>
  <c r="B83" i="134"/>
  <c r="B130" i="134" s="1"/>
  <c r="B82" i="134"/>
  <c r="B125" i="134"/>
  <c r="B124" i="134"/>
  <c r="B121" i="134"/>
  <c r="B119" i="134"/>
  <c r="B117" i="134"/>
  <c r="B92" i="135"/>
  <c r="B84" i="135"/>
  <c r="B75" i="135"/>
  <c r="B69" i="135"/>
  <c r="B141" i="135"/>
  <c r="B140" i="135"/>
  <c r="B90" i="135"/>
  <c r="B134" i="135"/>
  <c r="B133" i="135"/>
  <c r="B132" i="135"/>
  <c r="B83" i="135"/>
  <c r="B80" i="135"/>
  <c r="B125" i="135"/>
  <c r="B124" i="135"/>
  <c r="B121" i="135"/>
  <c r="B120" i="135"/>
  <c r="B118" i="135"/>
  <c r="B140" i="136"/>
  <c r="B92" i="136"/>
  <c r="B84" i="136"/>
  <c r="B75" i="136"/>
  <c r="B69" i="136"/>
  <c r="B141" i="136"/>
  <c r="B91" i="136"/>
  <c r="B89" i="136"/>
  <c r="B134" i="136"/>
  <c r="B133" i="136"/>
  <c r="B83" i="136"/>
  <c r="B81" i="136"/>
  <c r="B128" i="136" s="1"/>
  <c r="B80" i="136"/>
  <c r="B125" i="136"/>
  <c r="B124" i="136"/>
  <c r="B121" i="136"/>
  <c r="B120" i="136"/>
  <c r="B118" i="136"/>
  <c r="B117" i="136"/>
  <c r="B92" i="110"/>
  <c r="B84" i="110"/>
  <c r="B75" i="110"/>
  <c r="B69" i="110"/>
  <c r="B141" i="110"/>
  <c r="B140" i="110"/>
  <c r="B135" i="110"/>
  <c r="B134" i="110"/>
  <c r="B132" i="110"/>
  <c r="B80" i="110"/>
  <c r="B125" i="110"/>
  <c r="B124" i="110"/>
  <c r="B123" i="110"/>
  <c r="B121" i="110"/>
  <c r="B120" i="110"/>
  <c r="B119" i="110"/>
  <c r="B118" i="110"/>
  <c r="F52" i="134" l="1"/>
  <c r="I127" i="119"/>
  <c r="I126" i="119" s="1"/>
  <c r="R139" i="136"/>
  <c r="S126" i="121"/>
  <c r="U122" i="135"/>
  <c r="T5" i="113"/>
  <c r="T4" i="113" s="1"/>
  <c r="L5" i="117"/>
  <c r="L4" i="117" s="1"/>
  <c r="T5" i="124"/>
  <c r="T4" i="124" s="1"/>
  <c r="U5" i="136"/>
  <c r="U4" i="136" s="1"/>
  <c r="U3" i="136" s="1"/>
  <c r="U31" i="149" s="1"/>
  <c r="R5" i="113"/>
  <c r="R4" i="113" s="1"/>
  <c r="M131" i="129"/>
  <c r="K139" i="128"/>
  <c r="J5" i="136"/>
  <c r="J4" i="136" s="1"/>
  <c r="J3" i="136" s="1"/>
  <c r="J31" i="149" s="1"/>
  <c r="G5" i="121"/>
  <c r="G4" i="121" s="1"/>
  <c r="G139" i="112"/>
  <c r="I79" i="111"/>
  <c r="G139" i="123"/>
  <c r="W5" i="121"/>
  <c r="W4" i="121" s="1"/>
  <c r="W3" i="121" s="1"/>
  <c r="W16" i="149" s="1"/>
  <c r="F128" i="111"/>
  <c r="F126" i="111" s="1"/>
  <c r="P126" i="112"/>
  <c r="T79" i="119"/>
  <c r="H79" i="112"/>
  <c r="F79" i="121"/>
  <c r="W131" i="123"/>
  <c r="P5" i="125"/>
  <c r="P4" i="125" s="1"/>
  <c r="V79" i="114"/>
  <c r="W79" i="122"/>
  <c r="U79" i="121"/>
  <c r="N139" i="132"/>
  <c r="S52" i="110"/>
  <c r="P5" i="135"/>
  <c r="P4" i="135" s="1"/>
  <c r="F5" i="130"/>
  <c r="F4" i="130" s="1"/>
  <c r="N116" i="123"/>
  <c r="L79" i="110"/>
  <c r="E52" i="132"/>
  <c r="W139" i="125"/>
  <c r="S5" i="113"/>
  <c r="S4" i="113" s="1"/>
  <c r="F92" i="140"/>
  <c r="K5" i="124"/>
  <c r="K4" i="124" s="1"/>
  <c r="K3" i="124" s="1"/>
  <c r="K19" i="149" s="1"/>
  <c r="K52" i="112"/>
  <c r="K99" i="112" s="1"/>
  <c r="K114" i="112" s="1"/>
  <c r="H52" i="119"/>
  <c r="N139" i="121"/>
  <c r="O127" i="124"/>
  <c r="O126" i="124" s="1"/>
  <c r="C52" i="136"/>
  <c r="E5" i="113"/>
  <c r="E4" i="113" s="1"/>
  <c r="Q52" i="114"/>
  <c r="W79" i="130"/>
  <c r="H5" i="134"/>
  <c r="H4" i="134" s="1"/>
  <c r="L5" i="125"/>
  <c r="L4" i="125" s="1"/>
  <c r="O131" i="135"/>
  <c r="U139" i="126"/>
  <c r="R52" i="127"/>
  <c r="C52" i="128"/>
  <c r="L5" i="119"/>
  <c r="L4" i="119" s="1"/>
  <c r="Q52" i="125"/>
  <c r="K5" i="123"/>
  <c r="K4" i="123" s="1"/>
  <c r="Q5" i="111"/>
  <c r="Q4" i="111" s="1"/>
  <c r="Q3" i="111" s="1"/>
  <c r="Q6" i="149" s="1"/>
  <c r="U5" i="124"/>
  <c r="U4" i="124" s="1"/>
  <c r="K52" i="130"/>
  <c r="H5" i="112"/>
  <c r="H4" i="112" s="1"/>
  <c r="H3" i="112" s="1"/>
  <c r="H7" i="149" s="1"/>
  <c r="T3" i="132"/>
  <c r="T27" i="149" s="1"/>
  <c r="I116" i="127"/>
  <c r="G139" i="131"/>
  <c r="K52" i="111"/>
  <c r="F79" i="120"/>
  <c r="E52" i="110"/>
  <c r="C79" i="129"/>
  <c r="M139" i="124"/>
  <c r="T139" i="123"/>
  <c r="K139" i="130"/>
  <c r="F5" i="123"/>
  <c r="F4" i="123" s="1"/>
  <c r="V139" i="134"/>
  <c r="R139" i="123"/>
  <c r="B5" i="113"/>
  <c r="B4" i="113" s="1"/>
  <c r="O52" i="111"/>
  <c r="C79" i="122"/>
  <c r="Q52" i="126"/>
  <c r="C126" i="122"/>
  <c r="K5" i="129"/>
  <c r="K4" i="129" s="1"/>
  <c r="K3" i="129" s="1"/>
  <c r="K24" i="149" s="1"/>
  <c r="I5" i="126"/>
  <c r="I4" i="126" s="1"/>
  <c r="L122" i="110"/>
  <c r="Q79" i="112"/>
  <c r="W139" i="129"/>
  <c r="Q139" i="122"/>
  <c r="R116" i="134"/>
  <c r="W79" i="124"/>
  <c r="E5" i="124"/>
  <c r="E4" i="124" s="1"/>
  <c r="E3" i="124" s="1"/>
  <c r="E19" i="149" s="1"/>
  <c r="I139" i="128"/>
  <c r="W122" i="118"/>
  <c r="P131" i="128"/>
  <c r="C139" i="126"/>
  <c r="O5" i="113"/>
  <c r="O4" i="113" s="1"/>
  <c r="O3" i="113" s="1"/>
  <c r="O8" i="149" s="1"/>
  <c r="V122" i="131"/>
  <c r="C92" i="140"/>
  <c r="J52" i="124"/>
  <c r="E122" i="113"/>
  <c r="W139" i="131"/>
  <c r="M122" i="130"/>
  <c r="O52" i="135"/>
  <c r="O99" i="135" s="1"/>
  <c r="K52" i="136"/>
  <c r="K122" i="120"/>
  <c r="C122" i="129"/>
  <c r="N79" i="118"/>
  <c r="K5" i="128"/>
  <c r="K4" i="128" s="1"/>
  <c r="K3" i="128" s="1"/>
  <c r="K23" i="149" s="1"/>
  <c r="R139" i="114"/>
  <c r="O139" i="119"/>
  <c r="I122" i="114"/>
  <c r="N52" i="122"/>
  <c r="N51" i="122" s="1"/>
  <c r="N50" i="122" s="1"/>
  <c r="N49" i="122" s="1"/>
  <c r="N47" i="149" s="1"/>
  <c r="C131" i="130"/>
  <c r="G116" i="113"/>
  <c r="U122" i="126"/>
  <c r="U5" i="134"/>
  <c r="U4" i="134" s="1"/>
  <c r="U3" i="134" s="1"/>
  <c r="U29" i="149" s="1"/>
  <c r="B5" i="110"/>
  <c r="B4" i="110" s="1"/>
  <c r="B3" i="110" s="1"/>
  <c r="D5" i="129"/>
  <c r="D4" i="129" s="1"/>
  <c r="Q5" i="136"/>
  <c r="Q4" i="136" s="1"/>
  <c r="Q3" i="136" s="1"/>
  <c r="Q31" i="149" s="1"/>
  <c r="B5" i="120"/>
  <c r="B4" i="120" s="1"/>
  <c r="B3" i="120" s="1"/>
  <c r="B15" i="149" s="1"/>
  <c r="D5" i="116"/>
  <c r="D4" i="116" s="1"/>
  <c r="V5" i="110"/>
  <c r="V4" i="110" s="1"/>
  <c r="C131" i="121"/>
  <c r="B5" i="123"/>
  <c r="B4" i="123" s="1"/>
  <c r="S122" i="113"/>
  <c r="J126" i="117"/>
  <c r="S116" i="121"/>
  <c r="T122" i="121"/>
  <c r="O131" i="110"/>
  <c r="H99" i="115"/>
  <c r="H115" i="115" s="1"/>
  <c r="R52" i="131"/>
  <c r="O52" i="121"/>
  <c r="U122" i="113"/>
  <c r="O52" i="120"/>
  <c r="Q139" i="123"/>
  <c r="L5" i="111"/>
  <c r="L4" i="111" s="1"/>
  <c r="N116" i="129"/>
  <c r="W79" i="134"/>
  <c r="W51" i="134" s="1"/>
  <c r="W50" i="134" s="1"/>
  <c r="W49" i="134" s="1"/>
  <c r="W59" i="149" s="1"/>
  <c r="D139" i="130"/>
  <c r="D52" i="124"/>
  <c r="D99" i="124" s="1"/>
  <c r="D110" i="124" s="1"/>
  <c r="W79" i="110"/>
  <c r="L139" i="120"/>
  <c r="H131" i="128"/>
  <c r="E52" i="119"/>
  <c r="E51" i="119" s="1"/>
  <c r="E50" i="119" s="1"/>
  <c r="E49" i="119" s="1"/>
  <c r="E44" i="149" s="1"/>
  <c r="Q116" i="120"/>
  <c r="U122" i="118"/>
  <c r="V131" i="124"/>
  <c r="W52" i="135"/>
  <c r="W99" i="135" s="1"/>
  <c r="E52" i="113"/>
  <c r="Q139" i="113"/>
  <c r="M131" i="126"/>
  <c r="E139" i="133"/>
  <c r="I116" i="130"/>
  <c r="M3" i="133"/>
  <c r="M28" i="149" s="1"/>
  <c r="I52" i="117"/>
  <c r="H52" i="118"/>
  <c r="H51" i="118" s="1"/>
  <c r="H50" i="118" s="1"/>
  <c r="H49" i="118" s="1"/>
  <c r="H43" i="149" s="1"/>
  <c r="G122" i="127"/>
  <c r="G52" i="126"/>
  <c r="I79" i="130"/>
  <c r="S79" i="111"/>
  <c r="S139" i="115"/>
  <c r="J5" i="124"/>
  <c r="J4" i="124" s="1"/>
  <c r="E3" i="114"/>
  <c r="E9" i="149" s="1"/>
  <c r="U122" i="127"/>
  <c r="H5" i="128"/>
  <c r="H4" i="128" s="1"/>
  <c r="H3" i="128" s="1"/>
  <c r="H23" i="149" s="1"/>
  <c r="W52" i="115"/>
  <c r="W99" i="115" s="1"/>
  <c r="W109" i="115" s="1"/>
  <c r="W122" i="127"/>
  <c r="R131" i="126"/>
  <c r="S5" i="124"/>
  <c r="S4" i="124" s="1"/>
  <c r="S3" i="124" s="1"/>
  <c r="S19" i="149" s="1"/>
  <c r="L5" i="134"/>
  <c r="L4" i="134" s="1"/>
  <c r="L3" i="134" s="1"/>
  <c r="L29" i="149" s="1"/>
  <c r="F5" i="121"/>
  <c r="F4" i="121" s="1"/>
  <c r="D116" i="121"/>
  <c r="M139" i="121"/>
  <c r="M122" i="131"/>
  <c r="W139" i="123"/>
  <c r="U139" i="112"/>
  <c r="N122" i="124"/>
  <c r="R52" i="129"/>
  <c r="O139" i="129"/>
  <c r="W5" i="126"/>
  <c r="W4" i="126" s="1"/>
  <c r="H139" i="134"/>
  <c r="T52" i="112"/>
  <c r="L52" i="115"/>
  <c r="O122" i="125"/>
  <c r="E5" i="111"/>
  <c r="E4" i="111" s="1"/>
  <c r="E3" i="111" s="1"/>
  <c r="E6" i="149" s="1"/>
  <c r="H127" i="123"/>
  <c r="H126" i="123" s="1"/>
  <c r="D79" i="132"/>
  <c r="C45" i="140"/>
  <c r="G139" i="124"/>
  <c r="T5" i="119"/>
  <c r="T4" i="119" s="1"/>
  <c r="T3" i="119" s="1"/>
  <c r="T14" i="149" s="1"/>
  <c r="J52" i="129"/>
  <c r="J99" i="129" s="1"/>
  <c r="Q52" i="111"/>
  <c r="Q99" i="111" s="1"/>
  <c r="H139" i="124"/>
  <c r="M139" i="125"/>
  <c r="E5" i="112"/>
  <c r="E4" i="112" s="1"/>
  <c r="P79" i="127"/>
  <c r="C139" i="129"/>
  <c r="N5" i="112"/>
  <c r="N4" i="112" s="1"/>
  <c r="N3" i="112" s="1"/>
  <c r="N7" i="149" s="1"/>
  <c r="M5" i="117"/>
  <c r="M4" i="117" s="1"/>
  <c r="M3" i="117" s="1"/>
  <c r="M12" i="149" s="1"/>
  <c r="S5" i="120"/>
  <c r="S4" i="120" s="1"/>
  <c r="S3" i="120" s="1"/>
  <c r="S15" i="149" s="1"/>
  <c r="U3" i="124"/>
  <c r="U19" i="149" s="1"/>
  <c r="L79" i="114"/>
  <c r="E79" i="114"/>
  <c r="E52" i="127"/>
  <c r="O79" i="136"/>
  <c r="O5" i="133"/>
  <c r="O4" i="133" s="1"/>
  <c r="O3" i="133" s="1"/>
  <c r="O28" i="149" s="1"/>
  <c r="F5" i="119"/>
  <c r="F4" i="119" s="1"/>
  <c r="F3" i="119" s="1"/>
  <c r="F14" i="149" s="1"/>
  <c r="F5" i="112"/>
  <c r="F4" i="112" s="1"/>
  <c r="F3" i="112" s="1"/>
  <c r="F7" i="149" s="1"/>
  <c r="P79" i="112"/>
  <c r="N139" i="118"/>
  <c r="K79" i="134"/>
  <c r="F45" i="140"/>
  <c r="H139" i="115"/>
  <c r="E116" i="116"/>
  <c r="O131" i="126"/>
  <c r="F131" i="123"/>
  <c r="N116" i="126"/>
  <c r="P122" i="125"/>
  <c r="H122" i="125"/>
  <c r="Q79" i="135"/>
  <c r="G139" i="119"/>
  <c r="U52" i="127"/>
  <c r="U99" i="127" s="1"/>
  <c r="U108" i="127" s="1"/>
  <c r="T122" i="113"/>
  <c r="W52" i="125"/>
  <c r="W51" i="125" s="1"/>
  <c r="W50" i="125" s="1"/>
  <c r="W49" i="125" s="1"/>
  <c r="W50" i="149" s="1"/>
  <c r="V122" i="118"/>
  <c r="J139" i="136"/>
  <c r="S79" i="118"/>
  <c r="K116" i="120"/>
  <c r="S131" i="132"/>
  <c r="S79" i="134"/>
  <c r="G131" i="123"/>
  <c r="M52" i="129"/>
  <c r="M51" i="129" s="1"/>
  <c r="M50" i="129" s="1"/>
  <c r="M49" i="129" s="1"/>
  <c r="M54" i="149" s="1"/>
  <c r="C79" i="118"/>
  <c r="G5" i="120"/>
  <c r="G4" i="120" s="1"/>
  <c r="G3" i="120" s="1"/>
  <c r="G15" i="149" s="1"/>
  <c r="V116" i="121"/>
  <c r="H5" i="123"/>
  <c r="H4" i="123" s="1"/>
  <c r="V122" i="135"/>
  <c r="E122" i="121"/>
  <c r="Q139" i="111"/>
  <c r="D52" i="112"/>
  <c r="D99" i="112" s="1"/>
  <c r="D109" i="112" s="1"/>
  <c r="D126" i="121"/>
  <c r="K139" i="125"/>
  <c r="C131" i="128"/>
  <c r="P122" i="123"/>
  <c r="C139" i="136"/>
  <c r="O5" i="115"/>
  <c r="O4" i="115" s="1"/>
  <c r="O3" i="115" s="1"/>
  <c r="O10" i="149" s="1"/>
  <c r="D5" i="127"/>
  <c r="D4" i="127" s="1"/>
  <c r="D3" i="127" s="1"/>
  <c r="D22" i="149" s="1"/>
  <c r="P52" i="113"/>
  <c r="P52" i="117"/>
  <c r="D79" i="110"/>
  <c r="O139" i="114"/>
  <c r="T139" i="131"/>
  <c r="I122" i="130"/>
  <c r="E122" i="135"/>
  <c r="L122" i="129"/>
  <c r="H52" i="113"/>
  <c r="H99" i="113" s="1"/>
  <c r="Q52" i="121"/>
  <c r="U52" i="133"/>
  <c r="S116" i="136"/>
  <c r="V52" i="112"/>
  <c r="D139" i="133"/>
  <c r="N52" i="112"/>
  <c r="O122" i="110"/>
  <c r="I139" i="110"/>
  <c r="V79" i="130"/>
  <c r="O122" i="111"/>
  <c r="M5" i="110"/>
  <c r="M4" i="110" s="1"/>
  <c r="M3" i="110" s="1"/>
  <c r="M5" i="149" s="1"/>
  <c r="E79" i="130"/>
  <c r="C79" i="132"/>
  <c r="O126" i="134"/>
  <c r="S131" i="121"/>
  <c r="N139" i="117"/>
  <c r="P139" i="112"/>
  <c r="S116" i="118"/>
  <c r="H122" i="124"/>
  <c r="D122" i="123"/>
  <c r="C139" i="112"/>
  <c r="V116" i="118"/>
  <c r="E139" i="116"/>
  <c r="V139" i="133"/>
  <c r="J53" i="140"/>
  <c r="C139" i="125"/>
  <c r="U116" i="122"/>
  <c r="M131" i="132"/>
  <c r="M52" i="115"/>
  <c r="H79" i="111"/>
  <c r="V122" i="116"/>
  <c r="H126" i="111"/>
  <c r="M139" i="112"/>
  <c r="S116" i="114"/>
  <c r="M52" i="113"/>
  <c r="C116" i="114"/>
  <c r="S5" i="129"/>
  <c r="S4" i="129" s="1"/>
  <c r="S3" i="129" s="1"/>
  <c r="S24" i="149" s="1"/>
  <c r="B5" i="112"/>
  <c r="B4" i="112" s="1"/>
  <c r="B3" i="112" s="1"/>
  <c r="B7" i="149" s="1"/>
  <c r="G122" i="132"/>
  <c r="O131" i="111"/>
  <c r="R52" i="111"/>
  <c r="P116" i="130"/>
  <c r="U139" i="134"/>
  <c r="M79" i="126"/>
  <c r="F122" i="116"/>
  <c r="O139" i="115"/>
  <c r="S139" i="116"/>
  <c r="R122" i="121"/>
  <c r="N5" i="110"/>
  <c r="N4" i="110" s="1"/>
  <c r="N3" i="110" s="1"/>
  <c r="K52" i="120"/>
  <c r="K99" i="120" s="1"/>
  <c r="K114" i="120" s="1"/>
  <c r="K139" i="123"/>
  <c r="L122" i="120"/>
  <c r="P131" i="125"/>
  <c r="P5" i="119"/>
  <c r="P4" i="119" s="1"/>
  <c r="R116" i="110"/>
  <c r="N5" i="134"/>
  <c r="N4" i="134" s="1"/>
  <c r="N3" i="134" s="1"/>
  <c r="N29" i="149" s="1"/>
  <c r="O5" i="110"/>
  <c r="O4" i="110" s="1"/>
  <c r="O3" i="110" s="1"/>
  <c r="I5" i="134"/>
  <c r="I4" i="134" s="1"/>
  <c r="I3" i="134" s="1"/>
  <c r="I29" i="149" s="1"/>
  <c r="H5" i="136"/>
  <c r="H4" i="136" s="1"/>
  <c r="H3" i="136" s="1"/>
  <c r="H31" i="149" s="1"/>
  <c r="I5" i="110"/>
  <c r="I4" i="110" s="1"/>
  <c r="D5" i="117"/>
  <c r="D4" i="117" s="1"/>
  <c r="D3" i="117" s="1"/>
  <c r="D12" i="149" s="1"/>
  <c r="Q5" i="110"/>
  <c r="Q4" i="110" s="1"/>
  <c r="Q3" i="110" s="1"/>
  <c r="P5" i="133"/>
  <c r="P4" i="133" s="1"/>
  <c r="P3" i="133" s="1"/>
  <c r="P28" i="149" s="1"/>
  <c r="B5" i="111"/>
  <c r="B4" i="111" s="1"/>
  <c r="B3" i="111" s="1"/>
  <c r="B6" i="149" s="1"/>
  <c r="T5" i="131"/>
  <c r="T4" i="131" s="1"/>
  <c r="L5" i="110"/>
  <c r="L4" i="110" s="1"/>
  <c r="L3" i="110" s="1"/>
  <c r="Q5" i="117"/>
  <c r="Q4" i="117" s="1"/>
  <c r="Q3" i="117" s="1"/>
  <c r="Q12" i="149" s="1"/>
  <c r="C5" i="128"/>
  <c r="C4" i="128" s="1"/>
  <c r="C3" i="128" s="1"/>
  <c r="C23" i="149" s="1"/>
  <c r="D5" i="110"/>
  <c r="D4" i="110" s="1"/>
  <c r="D3" i="110" s="1"/>
  <c r="B5" i="122"/>
  <c r="B4" i="122" s="1"/>
  <c r="B3" i="122" s="1"/>
  <c r="B17" i="149" s="1"/>
  <c r="I5" i="115"/>
  <c r="I4" i="115" s="1"/>
  <c r="I3" i="115" s="1"/>
  <c r="I10" i="149" s="1"/>
  <c r="K139" i="122"/>
  <c r="K116" i="121"/>
  <c r="J5" i="115"/>
  <c r="J4" i="115" s="1"/>
  <c r="J3" i="115" s="1"/>
  <c r="J10" i="149" s="1"/>
  <c r="L116" i="134"/>
  <c r="L5" i="116"/>
  <c r="L4" i="116" s="1"/>
  <c r="L3" i="116" s="1"/>
  <c r="L11" i="149" s="1"/>
  <c r="W5" i="132"/>
  <c r="W4" i="132" s="1"/>
  <c r="W5" i="110"/>
  <c r="W4" i="110" s="1"/>
  <c r="W3" i="110" s="1"/>
  <c r="W5" i="149" s="1"/>
  <c r="W5" i="122"/>
  <c r="W4" i="122" s="1"/>
  <c r="W3" i="122" s="1"/>
  <c r="W17" i="149" s="1"/>
  <c r="W116" i="136"/>
  <c r="D131" i="136"/>
  <c r="M5" i="111"/>
  <c r="M4" i="111" s="1"/>
  <c r="M3" i="111" s="1"/>
  <c r="M6" i="149" s="1"/>
  <c r="T5" i="114"/>
  <c r="T4" i="114" s="1"/>
  <c r="T3" i="114" s="1"/>
  <c r="T9" i="149" s="1"/>
  <c r="M3" i="118"/>
  <c r="M13" i="149" s="1"/>
  <c r="K5" i="126"/>
  <c r="K4" i="126" s="1"/>
  <c r="K3" i="126" s="1"/>
  <c r="K21" i="149" s="1"/>
  <c r="V5" i="130"/>
  <c r="V4" i="130" s="1"/>
  <c r="T5" i="130"/>
  <c r="T4" i="130" s="1"/>
  <c r="T3" i="130" s="1"/>
  <c r="T25" i="149" s="1"/>
  <c r="M5" i="135"/>
  <c r="M4" i="135" s="1"/>
  <c r="V131" i="112"/>
  <c r="L79" i="115"/>
  <c r="U127" i="119"/>
  <c r="U126" i="119" s="1"/>
  <c r="M79" i="121"/>
  <c r="G79" i="120"/>
  <c r="O116" i="122"/>
  <c r="M79" i="123"/>
  <c r="O79" i="134"/>
  <c r="O51" i="134" s="1"/>
  <c r="O50" i="134" s="1"/>
  <c r="O49" i="134" s="1"/>
  <c r="O59" i="149" s="1"/>
  <c r="O89" i="149" s="1"/>
  <c r="T122" i="134"/>
  <c r="L131" i="130"/>
  <c r="U79" i="128"/>
  <c r="B3" i="131"/>
  <c r="B26" i="149" s="1"/>
  <c r="N5" i="111"/>
  <c r="N4" i="111" s="1"/>
  <c r="N3" i="111" s="1"/>
  <c r="N6" i="149" s="1"/>
  <c r="V5" i="124"/>
  <c r="V4" i="124" s="1"/>
  <c r="V3" i="124" s="1"/>
  <c r="V19" i="149" s="1"/>
  <c r="O5" i="135"/>
  <c r="O4" i="135" s="1"/>
  <c r="O3" i="135" s="1"/>
  <c r="O30" i="149" s="1"/>
  <c r="J5" i="134"/>
  <c r="J4" i="134" s="1"/>
  <c r="J3" i="134" s="1"/>
  <c r="J29" i="149" s="1"/>
  <c r="U79" i="111"/>
  <c r="J139" i="111"/>
  <c r="Q131" i="119"/>
  <c r="H131" i="119"/>
  <c r="F131" i="121"/>
  <c r="M126" i="123"/>
  <c r="R131" i="125"/>
  <c r="J79" i="128"/>
  <c r="D79" i="131"/>
  <c r="H79" i="129"/>
  <c r="E79" i="129"/>
  <c r="W139" i="134"/>
  <c r="Q99" i="117"/>
  <c r="Q113" i="117" s="1"/>
  <c r="N5" i="114"/>
  <c r="N4" i="114" s="1"/>
  <c r="N3" i="114" s="1"/>
  <c r="N9" i="149" s="1"/>
  <c r="C5" i="119"/>
  <c r="C4" i="119" s="1"/>
  <c r="C3" i="119" s="1"/>
  <c r="C14" i="149" s="1"/>
  <c r="T5" i="123"/>
  <c r="T4" i="123" s="1"/>
  <c r="T3" i="123" s="1"/>
  <c r="T18" i="149" s="1"/>
  <c r="C5" i="111"/>
  <c r="C4" i="111" s="1"/>
  <c r="F5" i="111"/>
  <c r="F4" i="111" s="1"/>
  <c r="F3" i="111" s="1"/>
  <c r="F6" i="149" s="1"/>
  <c r="D3" i="114"/>
  <c r="D9" i="149" s="1"/>
  <c r="L5" i="123"/>
  <c r="L4" i="123" s="1"/>
  <c r="L3" i="123" s="1"/>
  <c r="L18" i="149" s="1"/>
  <c r="R5" i="128"/>
  <c r="R4" i="128" s="1"/>
  <c r="R3" i="128" s="1"/>
  <c r="R23" i="149" s="1"/>
  <c r="D5" i="130"/>
  <c r="D4" i="130" s="1"/>
  <c r="D3" i="130" s="1"/>
  <c r="D25" i="149" s="1"/>
  <c r="P126" i="113"/>
  <c r="V139" i="121"/>
  <c r="Q131" i="122"/>
  <c r="E139" i="122"/>
  <c r="O122" i="122"/>
  <c r="I79" i="126"/>
  <c r="T79" i="134"/>
  <c r="T79" i="133"/>
  <c r="T51" i="133" s="1"/>
  <c r="T50" i="133" s="1"/>
  <c r="T49" i="133" s="1"/>
  <c r="T58" i="149" s="1"/>
  <c r="K5" i="120"/>
  <c r="K4" i="120" s="1"/>
  <c r="K3" i="120" s="1"/>
  <c r="K15" i="149" s="1"/>
  <c r="S5" i="123"/>
  <c r="S4" i="123" s="1"/>
  <c r="S3" i="123" s="1"/>
  <c r="S18" i="149" s="1"/>
  <c r="J5" i="128"/>
  <c r="J4" i="128" s="1"/>
  <c r="J3" i="128" s="1"/>
  <c r="J23" i="149" s="1"/>
  <c r="M79" i="112"/>
  <c r="P79" i="113"/>
  <c r="K122" i="122"/>
  <c r="J79" i="124"/>
  <c r="K122" i="127"/>
  <c r="C79" i="134"/>
  <c r="Q126" i="133"/>
  <c r="U131" i="120"/>
  <c r="U3" i="115"/>
  <c r="U10" i="149" s="1"/>
  <c r="M5" i="127"/>
  <c r="M4" i="127" s="1"/>
  <c r="Q5" i="129"/>
  <c r="Q4" i="129" s="1"/>
  <c r="Q3" i="129" s="1"/>
  <c r="Q24" i="149" s="1"/>
  <c r="C79" i="114"/>
  <c r="U79" i="116"/>
  <c r="R139" i="122"/>
  <c r="G79" i="122"/>
  <c r="G51" i="122" s="1"/>
  <c r="G50" i="122" s="1"/>
  <c r="G49" i="122" s="1"/>
  <c r="G47" i="149" s="1"/>
  <c r="P127" i="124"/>
  <c r="P126" i="124" s="1"/>
  <c r="W79" i="127"/>
  <c r="F79" i="129"/>
  <c r="I79" i="128"/>
  <c r="L116" i="110"/>
  <c r="Q79" i="133"/>
  <c r="K131" i="111"/>
  <c r="C3" i="115"/>
  <c r="C10" i="149" s="1"/>
  <c r="I5" i="114"/>
  <c r="I4" i="114" s="1"/>
  <c r="I3" i="114" s="1"/>
  <c r="I9" i="149" s="1"/>
  <c r="I3" i="123"/>
  <c r="I18" i="149" s="1"/>
  <c r="G5" i="126"/>
  <c r="G4" i="126" s="1"/>
  <c r="G3" i="126" s="1"/>
  <c r="G21" i="149" s="1"/>
  <c r="Q5" i="125"/>
  <c r="Q4" i="125" s="1"/>
  <c r="Q3" i="125" s="1"/>
  <c r="Q20" i="149" s="1"/>
  <c r="P5" i="129"/>
  <c r="P4" i="129" s="1"/>
  <c r="P3" i="129" s="1"/>
  <c r="P24" i="149" s="1"/>
  <c r="J5" i="131"/>
  <c r="J4" i="131" s="1"/>
  <c r="J3" i="131" s="1"/>
  <c r="J26" i="149" s="1"/>
  <c r="T5" i="134"/>
  <c r="T4" i="134" s="1"/>
  <c r="T3" i="134" s="1"/>
  <c r="T29" i="149" s="1"/>
  <c r="P116" i="117"/>
  <c r="L79" i="119"/>
  <c r="M79" i="122"/>
  <c r="I126" i="128"/>
  <c r="F139" i="136"/>
  <c r="I131" i="136"/>
  <c r="J131" i="123"/>
  <c r="I5" i="118"/>
  <c r="I4" i="118" s="1"/>
  <c r="I3" i="118" s="1"/>
  <c r="I13" i="149" s="1"/>
  <c r="M5" i="112"/>
  <c r="M4" i="112" s="1"/>
  <c r="T3" i="113"/>
  <c r="T8" i="149" s="1"/>
  <c r="G5" i="113"/>
  <c r="G4" i="113" s="1"/>
  <c r="G3" i="113" s="1"/>
  <c r="G8" i="149" s="1"/>
  <c r="H3" i="129"/>
  <c r="H24" i="149" s="1"/>
  <c r="G131" i="112"/>
  <c r="O116" i="112"/>
  <c r="O122" i="113"/>
  <c r="Q122" i="115"/>
  <c r="E122" i="116"/>
  <c r="F126" i="121"/>
  <c r="D131" i="127"/>
  <c r="Q122" i="134"/>
  <c r="N131" i="111"/>
  <c r="R122" i="111"/>
  <c r="U122" i="114"/>
  <c r="G122" i="116"/>
  <c r="W122" i="130"/>
  <c r="O122" i="136"/>
  <c r="I116" i="110"/>
  <c r="M116" i="110"/>
  <c r="H122" i="116"/>
  <c r="U139" i="116"/>
  <c r="U122" i="121"/>
  <c r="V116" i="113"/>
  <c r="Q122" i="127"/>
  <c r="R131" i="113"/>
  <c r="H122" i="112"/>
  <c r="J131" i="118"/>
  <c r="F122" i="122"/>
  <c r="U139" i="111"/>
  <c r="E122" i="118"/>
  <c r="N52" i="119"/>
  <c r="T116" i="115"/>
  <c r="V116" i="122"/>
  <c r="F122" i="118"/>
  <c r="Q5" i="118"/>
  <c r="Q4" i="118" s="1"/>
  <c r="Q3" i="118" s="1"/>
  <c r="Q13" i="149" s="1"/>
  <c r="N131" i="126"/>
  <c r="R139" i="111"/>
  <c r="V52" i="117"/>
  <c r="V99" i="117" s="1"/>
  <c r="V113" i="117" s="1"/>
  <c r="J116" i="117"/>
  <c r="E92" i="140"/>
  <c r="K139" i="112"/>
  <c r="O116" i="135"/>
  <c r="U139" i="120"/>
  <c r="O52" i="130"/>
  <c r="O99" i="130" s="1"/>
  <c r="O107" i="130" s="1"/>
  <c r="U131" i="133"/>
  <c r="D131" i="119"/>
  <c r="H116" i="127"/>
  <c r="M122" i="111"/>
  <c r="S52" i="120"/>
  <c r="K139" i="118"/>
  <c r="N116" i="119"/>
  <c r="L139" i="111"/>
  <c r="U122" i="111"/>
  <c r="N122" i="112"/>
  <c r="R122" i="116"/>
  <c r="P116" i="129"/>
  <c r="J122" i="119"/>
  <c r="C131" i="135"/>
  <c r="V116" i="116"/>
  <c r="C139" i="111"/>
  <c r="P131" i="114"/>
  <c r="N131" i="117"/>
  <c r="D122" i="124"/>
  <c r="F116" i="125"/>
  <c r="R131" i="130"/>
  <c r="R5" i="114"/>
  <c r="R4" i="114" s="1"/>
  <c r="R3" i="114" s="1"/>
  <c r="R9" i="149" s="1"/>
  <c r="F122" i="112"/>
  <c r="N131" i="134"/>
  <c r="E139" i="112"/>
  <c r="L128" i="118"/>
  <c r="L126" i="118" s="1"/>
  <c r="J5" i="118"/>
  <c r="J4" i="118" s="1"/>
  <c r="J3" i="118" s="1"/>
  <c r="J13" i="149" s="1"/>
  <c r="V5" i="121"/>
  <c r="V4" i="121" s="1"/>
  <c r="V3" i="121" s="1"/>
  <c r="V16" i="149" s="1"/>
  <c r="W79" i="112"/>
  <c r="L79" i="112"/>
  <c r="K122" i="112"/>
  <c r="S79" i="114"/>
  <c r="S139" i="117"/>
  <c r="T52" i="119"/>
  <c r="G122" i="120"/>
  <c r="T116" i="120"/>
  <c r="U139" i="121"/>
  <c r="K79" i="121"/>
  <c r="M131" i="122"/>
  <c r="C139" i="123"/>
  <c r="K131" i="122"/>
  <c r="S79" i="125"/>
  <c r="J139" i="127"/>
  <c r="W52" i="126"/>
  <c r="W99" i="126" s="1"/>
  <c r="W110" i="126" s="1"/>
  <c r="H122" i="128"/>
  <c r="P131" i="135"/>
  <c r="L122" i="135"/>
  <c r="G139" i="135"/>
  <c r="W139" i="117"/>
  <c r="L122" i="115"/>
  <c r="R131" i="118"/>
  <c r="G122" i="118"/>
  <c r="W131" i="122"/>
  <c r="V116" i="120"/>
  <c r="U131" i="124"/>
  <c r="O122" i="124"/>
  <c r="J122" i="120"/>
  <c r="S122" i="127"/>
  <c r="O122" i="130"/>
  <c r="S139" i="135"/>
  <c r="V52" i="127"/>
  <c r="E116" i="120"/>
  <c r="H116" i="113"/>
  <c r="S126" i="114"/>
  <c r="W126" i="115"/>
  <c r="K122" i="116"/>
  <c r="Q122" i="117"/>
  <c r="T131" i="118"/>
  <c r="I131" i="119"/>
  <c r="J127" i="119"/>
  <c r="J126" i="119" s="1"/>
  <c r="G52" i="120"/>
  <c r="K126" i="121"/>
  <c r="H139" i="123"/>
  <c r="V122" i="123"/>
  <c r="K122" i="124"/>
  <c r="C131" i="127"/>
  <c r="K131" i="129"/>
  <c r="N122" i="127"/>
  <c r="K131" i="132"/>
  <c r="P122" i="133"/>
  <c r="S122" i="135"/>
  <c r="V131" i="136"/>
  <c r="N116" i="116"/>
  <c r="D122" i="115"/>
  <c r="O131" i="122"/>
  <c r="N116" i="120"/>
  <c r="M122" i="120"/>
  <c r="M131" i="124"/>
  <c r="O139" i="136"/>
  <c r="P122" i="110"/>
  <c r="T122" i="115"/>
  <c r="D116" i="111"/>
  <c r="W122" i="113"/>
  <c r="J122" i="115"/>
  <c r="M122" i="118"/>
  <c r="K122" i="118"/>
  <c r="Q52" i="120"/>
  <c r="U139" i="122"/>
  <c r="G131" i="121"/>
  <c r="E131" i="122"/>
  <c r="I139" i="123"/>
  <c r="W116" i="128"/>
  <c r="G139" i="130"/>
  <c r="P52" i="130"/>
  <c r="W131" i="132"/>
  <c r="P139" i="110"/>
  <c r="F139" i="135"/>
  <c r="N122" i="113"/>
  <c r="K131" i="121"/>
  <c r="H131" i="127"/>
  <c r="U6" i="140"/>
  <c r="P139" i="116"/>
  <c r="W5" i="120"/>
  <c r="W4" i="120" s="1"/>
  <c r="W3" i="120" s="1"/>
  <c r="W15" i="149" s="1"/>
  <c r="U79" i="112"/>
  <c r="M116" i="112"/>
  <c r="R122" i="113"/>
  <c r="O126" i="115"/>
  <c r="D139" i="115"/>
  <c r="I79" i="116"/>
  <c r="I122" i="117"/>
  <c r="F52" i="119"/>
  <c r="H139" i="120"/>
  <c r="I52" i="120"/>
  <c r="V131" i="121"/>
  <c r="N122" i="122"/>
  <c r="R52" i="123"/>
  <c r="Q139" i="124"/>
  <c r="K139" i="126"/>
  <c r="N126" i="126"/>
  <c r="F116" i="128"/>
  <c r="Q116" i="130"/>
  <c r="K131" i="130"/>
  <c r="E139" i="110"/>
  <c r="W116" i="134"/>
  <c r="T122" i="132"/>
  <c r="T139" i="111"/>
  <c r="P131" i="113"/>
  <c r="L122" i="113"/>
  <c r="R131" i="124"/>
  <c r="W131" i="124"/>
  <c r="W116" i="125"/>
  <c r="N139" i="126"/>
  <c r="M116" i="130"/>
  <c r="U122" i="136"/>
  <c r="O5" i="136"/>
  <c r="O4" i="136" s="1"/>
  <c r="E116" i="128"/>
  <c r="S131" i="127"/>
  <c r="K122" i="129"/>
  <c r="W79" i="123"/>
  <c r="W51" i="123" s="1"/>
  <c r="W50" i="123" s="1"/>
  <c r="W49" i="123" s="1"/>
  <c r="W48" i="149" s="1"/>
  <c r="T5" i="117"/>
  <c r="T4" i="117" s="1"/>
  <c r="T3" i="117" s="1"/>
  <c r="T12" i="149" s="1"/>
  <c r="S131" i="112"/>
  <c r="K131" i="114"/>
  <c r="F116" i="118"/>
  <c r="P131" i="110"/>
  <c r="K131" i="119"/>
  <c r="P116" i="124"/>
  <c r="V131" i="131"/>
  <c r="T122" i="111"/>
  <c r="N116" i="114"/>
  <c r="V116" i="117"/>
  <c r="J122" i="129"/>
  <c r="M5" i="116"/>
  <c r="M4" i="116" s="1"/>
  <c r="M3" i="116" s="1"/>
  <c r="M11" i="149" s="1"/>
  <c r="Q116" i="118"/>
  <c r="C131" i="112"/>
  <c r="N131" i="115"/>
  <c r="G122" i="115"/>
  <c r="F52" i="112"/>
  <c r="U139" i="117"/>
  <c r="L131" i="119"/>
  <c r="R122" i="117"/>
  <c r="L139" i="130"/>
  <c r="V5" i="113"/>
  <c r="V4" i="113" s="1"/>
  <c r="V3" i="113" s="1"/>
  <c r="V8" i="149" s="1"/>
  <c r="L52" i="123"/>
  <c r="L99" i="123" s="1"/>
  <c r="L105" i="123" s="1"/>
  <c r="L139" i="112"/>
  <c r="U52" i="113"/>
  <c r="T122" i="114"/>
  <c r="O131" i="115"/>
  <c r="R122" i="126"/>
  <c r="Q139" i="131"/>
  <c r="C122" i="136"/>
  <c r="I131" i="113"/>
  <c r="I116" i="114"/>
  <c r="I116" i="121"/>
  <c r="E131" i="119"/>
  <c r="V139" i="122"/>
  <c r="T131" i="126"/>
  <c r="W116" i="127"/>
  <c r="T131" i="130"/>
  <c r="P116" i="133"/>
  <c r="N131" i="129"/>
  <c r="W139" i="113"/>
  <c r="S131" i="115"/>
  <c r="J122" i="122"/>
  <c r="F131" i="127"/>
  <c r="K116" i="132"/>
  <c r="D139" i="112"/>
  <c r="K116" i="115"/>
  <c r="W122" i="117"/>
  <c r="O131" i="120"/>
  <c r="F122" i="121"/>
  <c r="U122" i="123"/>
  <c r="Q116" i="121"/>
  <c r="S131" i="126"/>
  <c r="L131" i="125"/>
  <c r="Q139" i="128"/>
  <c r="V139" i="136"/>
  <c r="P139" i="115"/>
  <c r="Q79" i="119"/>
  <c r="I131" i="123"/>
  <c r="C122" i="130"/>
  <c r="L52" i="131"/>
  <c r="V92" i="140"/>
  <c r="D79" i="118"/>
  <c r="G24" i="140"/>
  <c r="D79" i="111"/>
  <c r="E131" i="111"/>
  <c r="D122" i="114"/>
  <c r="V122" i="117"/>
  <c r="N139" i="125"/>
  <c r="C131" i="126"/>
  <c r="H131" i="114"/>
  <c r="H139" i="126"/>
  <c r="J131" i="114"/>
  <c r="M116" i="118"/>
  <c r="E131" i="114"/>
  <c r="Q116" i="115"/>
  <c r="W131" i="126"/>
  <c r="P131" i="132"/>
  <c r="U52" i="120"/>
  <c r="U51" i="120" s="1"/>
  <c r="U50" i="120" s="1"/>
  <c r="U49" i="120" s="1"/>
  <c r="U45" i="149" s="1"/>
  <c r="S116" i="111"/>
  <c r="N122" i="117"/>
  <c r="C131" i="118"/>
  <c r="W122" i="120"/>
  <c r="C139" i="118"/>
  <c r="W52" i="122"/>
  <c r="M52" i="120"/>
  <c r="U116" i="121"/>
  <c r="K79" i="122"/>
  <c r="F139" i="125"/>
  <c r="N131" i="124"/>
  <c r="G52" i="125"/>
  <c r="P122" i="134"/>
  <c r="Q126" i="112"/>
  <c r="P45" i="140"/>
  <c r="R52" i="113"/>
  <c r="R99" i="113" s="1"/>
  <c r="R109" i="113" s="1"/>
  <c r="U116" i="114"/>
  <c r="J131" i="117"/>
  <c r="Q139" i="118"/>
  <c r="V122" i="120"/>
  <c r="R139" i="128"/>
  <c r="J116" i="132"/>
  <c r="Q131" i="114"/>
  <c r="C139" i="116"/>
  <c r="M122" i="124"/>
  <c r="G131" i="126"/>
  <c r="U45" i="140"/>
  <c r="Q122" i="111"/>
  <c r="F122" i="111"/>
  <c r="V131" i="116"/>
  <c r="P139" i="118"/>
  <c r="D122" i="122"/>
  <c r="T122" i="130"/>
  <c r="V116" i="134"/>
  <c r="N139" i="113"/>
  <c r="W79" i="115"/>
  <c r="D131" i="118"/>
  <c r="J116" i="118"/>
  <c r="R131" i="119"/>
  <c r="H131" i="118"/>
  <c r="T122" i="129"/>
  <c r="N131" i="132"/>
  <c r="J116" i="131"/>
  <c r="L122" i="136"/>
  <c r="V79" i="125"/>
  <c r="V51" i="125" s="1"/>
  <c r="V50" i="125" s="1"/>
  <c r="V49" i="125" s="1"/>
  <c r="V50" i="149" s="1"/>
  <c r="H116" i="112"/>
  <c r="T139" i="117"/>
  <c r="R116" i="118"/>
  <c r="R122" i="110"/>
  <c r="Q131" i="118"/>
  <c r="O122" i="120"/>
  <c r="S122" i="136"/>
  <c r="Q122" i="123"/>
  <c r="L131" i="128"/>
  <c r="N116" i="131"/>
  <c r="H131" i="132"/>
  <c r="V79" i="127"/>
  <c r="W52" i="111"/>
  <c r="U122" i="116"/>
  <c r="V52" i="122"/>
  <c r="C116" i="123"/>
  <c r="T131" i="124"/>
  <c r="T116" i="125"/>
  <c r="L116" i="130"/>
  <c r="D122" i="112"/>
  <c r="I131" i="118"/>
  <c r="V52" i="134"/>
  <c r="V99" i="134" s="1"/>
  <c r="V115" i="134" s="1"/>
  <c r="J131" i="136"/>
  <c r="P131" i="118"/>
  <c r="W139" i="115"/>
  <c r="C116" i="118"/>
  <c r="E122" i="123"/>
  <c r="C116" i="124"/>
  <c r="F122" i="131"/>
  <c r="G139" i="125"/>
  <c r="P116" i="135"/>
  <c r="W131" i="136"/>
  <c r="L116" i="111"/>
  <c r="P139" i="113"/>
  <c r="G139" i="114"/>
  <c r="K139" i="115"/>
  <c r="U131" i="121"/>
  <c r="E52" i="120"/>
  <c r="E99" i="120" s="1"/>
  <c r="E112" i="120" s="1"/>
  <c r="S116" i="128"/>
  <c r="O122" i="131"/>
  <c r="I79" i="115"/>
  <c r="F79" i="127"/>
  <c r="F51" i="127" s="1"/>
  <c r="F50" i="127" s="1"/>
  <c r="F49" i="127" s="1"/>
  <c r="F52" i="149" s="1"/>
  <c r="F82" i="149" s="1"/>
  <c r="M5" i="136"/>
  <c r="M4" i="136" s="1"/>
  <c r="M3" i="136" s="1"/>
  <c r="M31" i="149" s="1"/>
  <c r="N116" i="112"/>
  <c r="S116" i="120"/>
  <c r="H139" i="118"/>
  <c r="S139" i="123"/>
  <c r="Q131" i="124"/>
  <c r="T122" i="135"/>
  <c r="I122" i="120"/>
  <c r="U5" i="130"/>
  <c r="U4" i="130" s="1"/>
  <c r="U3" i="130" s="1"/>
  <c r="U25" i="149" s="1"/>
  <c r="Q139" i="112"/>
  <c r="T116" i="118"/>
  <c r="S122" i="118"/>
  <c r="W122" i="126"/>
  <c r="L131" i="122"/>
  <c r="S116" i="124"/>
  <c r="W131" i="114"/>
  <c r="G139" i="120"/>
  <c r="F131" i="133"/>
  <c r="O79" i="123"/>
  <c r="T116" i="121"/>
  <c r="U116" i="120"/>
  <c r="O122" i="126"/>
  <c r="O139" i="130"/>
  <c r="O131" i="130"/>
  <c r="M131" i="120"/>
  <c r="L79" i="122"/>
  <c r="V79" i="123"/>
  <c r="F131" i="124"/>
  <c r="P122" i="126"/>
  <c r="K116" i="126"/>
  <c r="O139" i="135"/>
  <c r="G116" i="130"/>
  <c r="M6" i="140"/>
  <c r="D5" i="125"/>
  <c r="D4" i="125" s="1"/>
  <c r="D3" i="125" s="1"/>
  <c r="D20" i="149" s="1"/>
  <c r="F139" i="113"/>
  <c r="H139" i="116"/>
  <c r="M116" i="117"/>
  <c r="C122" i="118"/>
  <c r="W139" i="124"/>
  <c r="V122" i="124"/>
  <c r="V131" i="125"/>
  <c r="V131" i="135"/>
  <c r="G131" i="134"/>
  <c r="J131" i="122"/>
  <c r="F122" i="128"/>
  <c r="M79" i="128"/>
  <c r="M139" i="111"/>
  <c r="C122" i="112"/>
  <c r="D79" i="123"/>
  <c r="D51" i="123" s="1"/>
  <c r="D50" i="123" s="1"/>
  <c r="D49" i="123" s="1"/>
  <c r="D48" i="149" s="1"/>
  <c r="T139" i="120"/>
  <c r="C122" i="128"/>
  <c r="J116" i="128"/>
  <c r="I139" i="111"/>
  <c r="O139" i="113"/>
  <c r="M131" i="117"/>
  <c r="I122" i="121"/>
  <c r="K131" i="123"/>
  <c r="L52" i="124"/>
  <c r="J116" i="130"/>
  <c r="G52" i="128"/>
  <c r="G131" i="119"/>
  <c r="C122" i="134"/>
  <c r="R5" i="115"/>
  <c r="R4" i="115" s="1"/>
  <c r="R3" i="115" s="1"/>
  <c r="R10" i="149" s="1"/>
  <c r="E139" i="111"/>
  <c r="Q131" i="111"/>
  <c r="P79" i="116"/>
  <c r="P131" i="123"/>
  <c r="P52" i="135"/>
  <c r="H131" i="110"/>
  <c r="I122" i="127"/>
  <c r="B5" i="127"/>
  <c r="B4" i="127" s="1"/>
  <c r="B3" i="127" s="1"/>
  <c r="B22" i="149" s="1"/>
  <c r="B5" i="136"/>
  <c r="B4" i="136" s="1"/>
  <c r="B3" i="136" s="1"/>
  <c r="B31" i="149" s="1"/>
  <c r="E3" i="115"/>
  <c r="E10" i="149" s="1"/>
  <c r="H139" i="112"/>
  <c r="P116" i="115"/>
  <c r="T122" i="117"/>
  <c r="N122" i="110"/>
  <c r="V131" i="134"/>
  <c r="F122" i="134"/>
  <c r="O139" i="112"/>
  <c r="S116" i="112"/>
  <c r="P116" i="113"/>
  <c r="G131" i="118"/>
  <c r="J122" i="117"/>
  <c r="V139" i="124"/>
  <c r="P116" i="125"/>
  <c r="E122" i="127"/>
  <c r="F51" i="115"/>
  <c r="F50" i="115" s="1"/>
  <c r="O122" i="128"/>
  <c r="F116" i="130"/>
  <c r="S79" i="132"/>
  <c r="W116" i="122"/>
  <c r="C116" i="122"/>
  <c r="R139" i="126"/>
  <c r="N92" i="140"/>
  <c r="R131" i="121"/>
  <c r="O116" i="126"/>
  <c r="C79" i="121"/>
  <c r="C51" i="121" s="1"/>
  <c r="C50" i="121" s="1"/>
  <c r="C49" i="121" s="1"/>
  <c r="C46" i="149" s="1"/>
  <c r="W116" i="111"/>
  <c r="V116" i="111"/>
  <c r="V52" i="113"/>
  <c r="G52" i="123"/>
  <c r="R116" i="125"/>
  <c r="L131" i="129"/>
  <c r="M139" i="115"/>
  <c r="P116" i="112"/>
  <c r="S131" i="113"/>
  <c r="O122" i="117"/>
  <c r="L122" i="123"/>
  <c r="G116" i="122"/>
  <c r="U131" i="126"/>
  <c r="N116" i="133"/>
  <c r="D139" i="119"/>
  <c r="P116" i="120"/>
  <c r="D122" i="120"/>
  <c r="H131" i="125"/>
  <c r="F122" i="135"/>
  <c r="M131" i="135"/>
  <c r="Q53" i="140"/>
  <c r="I92" i="140"/>
  <c r="H116" i="120"/>
  <c r="T131" i="121"/>
  <c r="C122" i="120"/>
  <c r="C52" i="127"/>
  <c r="E122" i="134"/>
  <c r="N116" i="135"/>
  <c r="J122" i="134"/>
  <c r="N122" i="135"/>
  <c r="J5" i="113"/>
  <c r="J4" i="113" s="1"/>
  <c r="J3" i="113" s="1"/>
  <c r="J8" i="149" s="1"/>
  <c r="W5" i="115"/>
  <c r="W4" i="115" s="1"/>
  <c r="W3" i="115" s="1"/>
  <c r="W10" i="149" s="1"/>
  <c r="I5" i="117"/>
  <c r="I4" i="117" s="1"/>
  <c r="I3" i="117" s="1"/>
  <c r="I12" i="149" s="1"/>
  <c r="J131" i="110"/>
  <c r="N5" i="113"/>
  <c r="N4" i="113" s="1"/>
  <c r="V5" i="123"/>
  <c r="V4" i="123" s="1"/>
  <c r="V3" i="123" s="1"/>
  <c r="V18" i="149" s="1"/>
  <c r="U139" i="115"/>
  <c r="T5" i="116"/>
  <c r="T4" i="116" s="1"/>
  <c r="T3" i="116" s="1"/>
  <c r="T11" i="149" s="1"/>
  <c r="R5" i="110"/>
  <c r="R4" i="110" s="1"/>
  <c r="R3" i="110" s="1"/>
  <c r="R5" i="149" s="1"/>
  <c r="H5" i="115"/>
  <c r="H4" i="115" s="1"/>
  <c r="H3" i="115" s="1"/>
  <c r="H10" i="149" s="1"/>
  <c r="R5" i="119"/>
  <c r="R4" i="119" s="1"/>
  <c r="R3" i="119" s="1"/>
  <c r="R14" i="149" s="1"/>
  <c r="Q5" i="119"/>
  <c r="Q4" i="119" s="1"/>
  <c r="Q3" i="119" s="1"/>
  <c r="Q14" i="149" s="1"/>
  <c r="V5" i="127"/>
  <c r="V4" i="127" s="1"/>
  <c r="O5" i="124"/>
  <c r="O4" i="124" s="1"/>
  <c r="S5" i="128"/>
  <c r="S4" i="128" s="1"/>
  <c r="S3" i="128" s="1"/>
  <c r="S23" i="149" s="1"/>
  <c r="V5" i="129"/>
  <c r="V4" i="129" s="1"/>
  <c r="V3" i="129" s="1"/>
  <c r="V24" i="149" s="1"/>
  <c r="I5" i="132"/>
  <c r="I4" i="132" s="1"/>
  <c r="I3" i="132" s="1"/>
  <c r="I27" i="149" s="1"/>
  <c r="M5" i="130"/>
  <c r="M4" i="130" s="1"/>
  <c r="R5" i="135"/>
  <c r="R4" i="135" s="1"/>
  <c r="B5" i="132"/>
  <c r="B4" i="132" s="1"/>
  <c r="B3" i="132" s="1"/>
  <c r="B27" i="149" s="1"/>
  <c r="B5" i="117"/>
  <c r="B4" i="117" s="1"/>
  <c r="B3" i="117" s="1"/>
  <c r="B12" i="149" s="1"/>
  <c r="P5" i="111"/>
  <c r="P4" i="111" s="1"/>
  <c r="P3" i="111" s="1"/>
  <c r="P6" i="149" s="1"/>
  <c r="V5" i="117"/>
  <c r="V4" i="117" s="1"/>
  <c r="V3" i="117" s="1"/>
  <c r="V12" i="149" s="1"/>
  <c r="E99" i="117"/>
  <c r="E111" i="117" s="1"/>
  <c r="B5" i="129"/>
  <c r="B4" i="129" s="1"/>
  <c r="B3" i="129" s="1"/>
  <c r="B24" i="149" s="1"/>
  <c r="R5" i="133"/>
  <c r="R4" i="133" s="1"/>
  <c r="R3" i="133" s="1"/>
  <c r="R28" i="149" s="1"/>
  <c r="Q5" i="132"/>
  <c r="Q4" i="132" s="1"/>
  <c r="Q3" i="132" s="1"/>
  <c r="Q27" i="149" s="1"/>
  <c r="R5" i="136"/>
  <c r="R4" i="136" s="1"/>
  <c r="R3" i="136" s="1"/>
  <c r="R31" i="149" s="1"/>
  <c r="C5" i="134"/>
  <c r="C4" i="134" s="1"/>
  <c r="C3" i="134" s="1"/>
  <c r="C29" i="149" s="1"/>
  <c r="U5" i="128"/>
  <c r="U4" i="128" s="1"/>
  <c r="U3" i="128" s="1"/>
  <c r="U23" i="149" s="1"/>
  <c r="G5" i="136"/>
  <c r="G4" i="136" s="1"/>
  <c r="G3" i="136" s="1"/>
  <c r="G31" i="149" s="1"/>
  <c r="B5" i="124"/>
  <c r="B4" i="124" s="1"/>
  <c r="B3" i="124" s="1"/>
  <c r="B19" i="149" s="1"/>
  <c r="V139" i="127"/>
  <c r="R116" i="117"/>
  <c r="D131" i="126"/>
  <c r="K52" i="135"/>
  <c r="K99" i="135" s="1"/>
  <c r="K114" i="135" s="1"/>
  <c r="P139" i="114"/>
  <c r="D122" i="117"/>
  <c r="N116" i="127"/>
  <c r="P116" i="128"/>
  <c r="T139" i="133"/>
  <c r="U116" i="129"/>
  <c r="Q139" i="132"/>
  <c r="C116" i="130"/>
  <c r="S122" i="131"/>
  <c r="E131" i="135"/>
  <c r="D131" i="135"/>
  <c r="M126" i="124"/>
  <c r="Q79" i="115"/>
  <c r="Q51" i="115" s="1"/>
  <c r="Q50" i="115" s="1"/>
  <c r="Q49" i="115" s="1"/>
  <c r="Q40" i="149" s="1"/>
  <c r="F131" i="134"/>
  <c r="E116" i="110"/>
  <c r="H5" i="133"/>
  <c r="H4" i="133" s="1"/>
  <c r="H3" i="133" s="1"/>
  <c r="H28" i="149" s="1"/>
  <c r="C122" i="110"/>
  <c r="T52" i="126"/>
  <c r="T51" i="126" s="1"/>
  <c r="T50" i="126" s="1"/>
  <c r="T49" i="126" s="1"/>
  <c r="T51" i="149" s="1"/>
  <c r="G52" i="110"/>
  <c r="N52" i="127"/>
  <c r="N99" i="127" s="1"/>
  <c r="D52" i="126"/>
  <c r="D99" i="126" s="1"/>
  <c r="D107" i="126" s="1"/>
  <c r="D131" i="128"/>
  <c r="U139" i="124"/>
  <c r="I122" i="126"/>
  <c r="M139" i="134"/>
  <c r="N116" i="110"/>
  <c r="J116" i="134"/>
  <c r="D139" i="120"/>
  <c r="D122" i="128"/>
  <c r="J131" i="132"/>
  <c r="W116" i="126"/>
  <c r="P122" i="132"/>
  <c r="I126" i="115"/>
  <c r="W5" i="124"/>
  <c r="W4" i="124" s="1"/>
  <c r="W3" i="124" s="1"/>
  <c r="W19" i="149" s="1"/>
  <c r="W122" i="110"/>
  <c r="H116" i="132"/>
  <c r="J52" i="118"/>
  <c r="J99" i="118" s="1"/>
  <c r="T131" i="127"/>
  <c r="H116" i="128"/>
  <c r="M131" i="130"/>
  <c r="N79" i="125"/>
  <c r="H139" i="122"/>
  <c r="O92" i="140"/>
  <c r="S122" i="119"/>
  <c r="P131" i="111"/>
  <c r="S131" i="111"/>
  <c r="N139" i="111"/>
  <c r="W131" i="111"/>
  <c r="I116" i="111"/>
  <c r="J131" i="112"/>
  <c r="G122" i="112"/>
  <c r="D122" i="111"/>
  <c r="E116" i="111"/>
  <c r="L122" i="111"/>
  <c r="V122" i="112"/>
  <c r="C116" i="113"/>
  <c r="Q122" i="114"/>
  <c r="O122" i="112"/>
  <c r="I131" i="114"/>
  <c r="D131" i="112"/>
  <c r="M122" i="113"/>
  <c r="C131" i="114"/>
  <c r="S131" i="116"/>
  <c r="K139" i="116"/>
  <c r="V139" i="117"/>
  <c r="K131" i="116"/>
  <c r="G139" i="117"/>
  <c r="U122" i="115"/>
  <c r="F116" i="116"/>
  <c r="F139" i="114"/>
  <c r="G139" i="115"/>
  <c r="E131" i="117"/>
  <c r="C131" i="116"/>
  <c r="S116" i="117"/>
  <c r="K122" i="117"/>
  <c r="E116" i="117"/>
  <c r="V116" i="119"/>
  <c r="E131" i="120"/>
  <c r="N116" i="118"/>
  <c r="R131" i="120"/>
  <c r="J131" i="120"/>
  <c r="F131" i="120"/>
  <c r="N131" i="119"/>
  <c r="U116" i="118"/>
  <c r="N131" i="122"/>
  <c r="I122" i="122"/>
  <c r="O131" i="123"/>
  <c r="V139" i="126"/>
  <c r="P116" i="126"/>
  <c r="T131" i="128"/>
  <c r="S122" i="128"/>
  <c r="W131" i="133"/>
  <c r="V131" i="133"/>
  <c r="D116" i="129"/>
  <c r="Q131" i="130"/>
  <c r="U5" i="133"/>
  <c r="U4" i="133" s="1"/>
  <c r="U3" i="133" s="1"/>
  <c r="U28" i="149" s="1"/>
  <c r="R5" i="123"/>
  <c r="R4" i="123" s="1"/>
  <c r="R3" i="123" s="1"/>
  <c r="R18" i="149" s="1"/>
  <c r="N126" i="129"/>
  <c r="T5" i="111"/>
  <c r="T4" i="111" s="1"/>
  <c r="T3" i="111" s="1"/>
  <c r="T6" i="149" s="1"/>
  <c r="C3" i="114"/>
  <c r="C9" i="149" s="1"/>
  <c r="U5" i="117"/>
  <c r="U4" i="117" s="1"/>
  <c r="U3" i="117" s="1"/>
  <c r="U12" i="149" s="1"/>
  <c r="N5" i="119"/>
  <c r="N4" i="119" s="1"/>
  <c r="N3" i="119" s="1"/>
  <c r="N14" i="149" s="1"/>
  <c r="E5" i="131"/>
  <c r="E4" i="131" s="1"/>
  <c r="E3" i="131" s="1"/>
  <c r="E26" i="149" s="1"/>
  <c r="U5" i="111"/>
  <c r="U4" i="111" s="1"/>
  <c r="U3" i="111" s="1"/>
  <c r="U6" i="149" s="1"/>
  <c r="M3" i="114"/>
  <c r="M9" i="149" s="1"/>
  <c r="E5" i="117"/>
  <c r="E4" i="117" s="1"/>
  <c r="E3" i="117" s="1"/>
  <c r="E12" i="149" s="1"/>
  <c r="W5" i="119"/>
  <c r="W4" i="119" s="1"/>
  <c r="W3" i="119" s="1"/>
  <c r="W14" i="149" s="1"/>
  <c r="D5" i="119"/>
  <c r="D4" i="119" s="1"/>
  <c r="D3" i="119" s="1"/>
  <c r="D14" i="149" s="1"/>
  <c r="E5" i="123"/>
  <c r="E4" i="123" s="1"/>
  <c r="E3" i="123" s="1"/>
  <c r="E18" i="149" s="1"/>
  <c r="W5" i="133"/>
  <c r="W4" i="133" s="1"/>
  <c r="W3" i="133" s="1"/>
  <c r="W28" i="149" s="1"/>
  <c r="D5" i="134"/>
  <c r="D4" i="134" s="1"/>
  <c r="D3" i="134" s="1"/>
  <c r="D29" i="149" s="1"/>
  <c r="J116" i="111"/>
  <c r="N116" i="111"/>
  <c r="W116" i="113"/>
  <c r="S105" i="136"/>
  <c r="S106" i="136"/>
  <c r="S109" i="136"/>
  <c r="S112" i="136"/>
  <c r="S108" i="136"/>
  <c r="S102" i="136"/>
  <c r="M128" i="125"/>
  <c r="M126" i="125" s="1"/>
  <c r="M79" i="125"/>
  <c r="D127" i="117"/>
  <c r="D126" i="117" s="1"/>
  <c r="D79" i="117"/>
  <c r="B3" i="135"/>
  <c r="B30" i="149" s="1"/>
  <c r="P5" i="113"/>
  <c r="P4" i="113" s="1"/>
  <c r="L5" i="114"/>
  <c r="L4" i="114" s="1"/>
  <c r="L3" i="114" s="1"/>
  <c r="L9" i="149" s="1"/>
  <c r="G5" i="119"/>
  <c r="G4" i="119" s="1"/>
  <c r="G3" i="119" s="1"/>
  <c r="G14" i="149" s="1"/>
  <c r="R5" i="122"/>
  <c r="R4" i="122" s="1"/>
  <c r="R3" i="122" s="1"/>
  <c r="R17" i="149" s="1"/>
  <c r="I5" i="130"/>
  <c r="I4" i="130" s="1"/>
  <c r="I3" i="130" s="1"/>
  <c r="I25" i="149" s="1"/>
  <c r="F116" i="111"/>
  <c r="O116" i="115"/>
  <c r="N122" i="116"/>
  <c r="P79" i="119"/>
  <c r="P51" i="119" s="1"/>
  <c r="P50" i="119" s="1"/>
  <c r="P49" i="119" s="1"/>
  <c r="P44" i="149" s="1"/>
  <c r="G128" i="121"/>
  <c r="G126" i="121" s="1"/>
  <c r="G79" i="121"/>
  <c r="I127" i="114"/>
  <c r="I126" i="114" s="1"/>
  <c r="I79" i="114"/>
  <c r="I51" i="114" s="1"/>
  <c r="I50" i="114" s="1"/>
  <c r="I49" i="114" s="1"/>
  <c r="I39" i="149" s="1"/>
  <c r="U5" i="112"/>
  <c r="U4" i="112" s="1"/>
  <c r="U3" i="112" s="1"/>
  <c r="U7" i="149" s="1"/>
  <c r="C5" i="120"/>
  <c r="C4" i="120" s="1"/>
  <c r="C3" i="120" s="1"/>
  <c r="C15" i="149" s="1"/>
  <c r="L5" i="132"/>
  <c r="L4" i="132" s="1"/>
  <c r="L3" i="132" s="1"/>
  <c r="L27" i="149" s="1"/>
  <c r="U5" i="132"/>
  <c r="U4" i="132" s="1"/>
  <c r="W5" i="134"/>
  <c r="W4" i="134" s="1"/>
  <c r="W3" i="134" s="1"/>
  <c r="W29" i="149" s="1"/>
  <c r="V5" i="135"/>
  <c r="V4" i="135" s="1"/>
  <c r="V3" i="135" s="1"/>
  <c r="V30" i="149" s="1"/>
  <c r="V122" i="111"/>
  <c r="L122" i="112"/>
  <c r="S52" i="113"/>
  <c r="N128" i="114"/>
  <c r="N126" i="114" s="1"/>
  <c r="N79" i="114"/>
  <c r="K128" i="120"/>
  <c r="K126" i="120" s="1"/>
  <c r="K79" i="120"/>
  <c r="T127" i="130"/>
  <c r="T126" i="130" s="1"/>
  <c r="T79" i="130"/>
  <c r="I128" i="135"/>
  <c r="I126" i="135" s="1"/>
  <c r="I79" i="135"/>
  <c r="E5" i="136"/>
  <c r="E4" i="136" s="1"/>
  <c r="E3" i="136" s="1"/>
  <c r="E31" i="149" s="1"/>
  <c r="J5" i="110"/>
  <c r="J4" i="110" s="1"/>
  <c r="J3" i="110" s="1"/>
  <c r="J5" i="149" s="1"/>
  <c r="I127" i="123"/>
  <c r="I126" i="123" s="1"/>
  <c r="I79" i="123"/>
  <c r="K127" i="127"/>
  <c r="K126" i="127" s="1"/>
  <c r="K79" i="127"/>
  <c r="L128" i="132"/>
  <c r="L126" i="132" s="1"/>
  <c r="L79" i="132"/>
  <c r="N127" i="136"/>
  <c r="N126" i="136" s="1"/>
  <c r="N79" i="136"/>
  <c r="P128" i="129"/>
  <c r="P126" i="129" s="1"/>
  <c r="P79" i="129"/>
  <c r="T127" i="123"/>
  <c r="T126" i="123" s="1"/>
  <c r="T79" i="123"/>
  <c r="I52" i="132"/>
  <c r="I99" i="132" s="1"/>
  <c r="I111" i="132" s="1"/>
  <c r="J5" i="121"/>
  <c r="J4" i="121" s="1"/>
  <c r="J3" i="121" s="1"/>
  <c r="J16" i="149" s="1"/>
  <c r="N5" i="125"/>
  <c r="N4" i="125" s="1"/>
  <c r="N3" i="125" s="1"/>
  <c r="N20" i="149" s="1"/>
  <c r="N5" i="135"/>
  <c r="N4" i="135" s="1"/>
  <c r="N3" i="135" s="1"/>
  <c r="N30" i="149" s="1"/>
  <c r="O116" i="111"/>
  <c r="O131" i="112"/>
  <c r="W116" i="112"/>
  <c r="T116" i="112"/>
  <c r="E131" i="113"/>
  <c r="G116" i="115"/>
  <c r="S116" i="116"/>
  <c r="N79" i="116"/>
  <c r="S122" i="133"/>
  <c r="F122" i="130"/>
  <c r="G116" i="135"/>
  <c r="F116" i="135"/>
  <c r="G128" i="126"/>
  <c r="G126" i="126" s="1"/>
  <c r="G79" i="126"/>
  <c r="M127" i="127"/>
  <c r="M126" i="127" s="1"/>
  <c r="M79" i="127"/>
  <c r="T128" i="114"/>
  <c r="T126" i="114" s="1"/>
  <c r="T79" i="114"/>
  <c r="M5" i="113"/>
  <c r="M4" i="113" s="1"/>
  <c r="M3" i="113" s="1"/>
  <c r="M8" i="149" s="1"/>
  <c r="T3" i="124"/>
  <c r="T19" i="149" s="1"/>
  <c r="L5" i="124"/>
  <c r="L4" i="124" s="1"/>
  <c r="L3" i="124" s="1"/>
  <c r="L19" i="149" s="1"/>
  <c r="M5" i="131"/>
  <c r="M4" i="131" s="1"/>
  <c r="M3" i="131" s="1"/>
  <c r="M26" i="149" s="1"/>
  <c r="N122" i="111"/>
  <c r="J131" i="111"/>
  <c r="P122" i="112"/>
  <c r="F52" i="129"/>
  <c r="I131" i="128"/>
  <c r="W128" i="128"/>
  <c r="W126" i="128" s="1"/>
  <c r="W79" i="128"/>
  <c r="L79" i="128"/>
  <c r="L127" i="128"/>
  <c r="L126" i="128" s="1"/>
  <c r="V3" i="136"/>
  <c r="V31" i="149" s="1"/>
  <c r="U5" i="110"/>
  <c r="U4" i="110" s="1"/>
  <c r="U3" i="110" s="1"/>
  <c r="Q127" i="117"/>
  <c r="Q126" i="117" s="1"/>
  <c r="Q79" i="117"/>
  <c r="Q51" i="117" s="1"/>
  <c r="Q50" i="117" s="1"/>
  <c r="Q49" i="117" s="1"/>
  <c r="Q42" i="149" s="1"/>
  <c r="Q72" i="149" s="1"/>
  <c r="E5" i="127"/>
  <c r="E4" i="127" s="1"/>
  <c r="E3" i="127" s="1"/>
  <c r="E22" i="149" s="1"/>
  <c r="M5" i="123"/>
  <c r="M4" i="123" s="1"/>
  <c r="M3" i="123" s="1"/>
  <c r="M18" i="149" s="1"/>
  <c r="N5" i="127"/>
  <c r="N4" i="127" s="1"/>
  <c r="N3" i="127" s="1"/>
  <c r="N22" i="149" s="1"/>
  <c r="K131" i="112"/>
  <c r="Q122" i="112"/>
  <c r="I122" i="113"/>
  <c r="W131" i="118"/>
  <c r="L131" i="118"/>
  <c r="V131" i="118"/>
  <c r="H52" i="125"/>
  <c r="H99" i="125" s="1"/>
  <c r="H109" i="125" s="1"/>
  <c r="W139" i="114"/>
  <c r="M116" i="114"/>
  <c r="M131" i="115"/>
  <c r="R52" i="117"/>
  <c r="C52" i="120"/>
  <c r="F131" i="119"/>
  <c r="F52" i="124"/>
  <c r="P52" i="125"/>
  <c r="P99" i="125" s="1"/>
  <c r="P103" i="125" s="1"/>
  <c r="M139" i="126"/>
  <c r="P122" i="127"/>
  <c r="S52" i="129"/>
  <c r="N52" i="130"/>
  <c r="O131" i="132"/>
  <c r="T122" i="133"/>
  <c r="C122" i="135"/>
  <c r="N52" i="110"/>
  <c r="U52" i="136"/>
  <c r="U52" i="110"/>
  <c r="U99" i="110" s="1"/>
  <c r="U111" i="110" s="1"/>
  <c r="C52" i="110"/>
  <c r="L122" i="132"/>
  <c r="S5" i="116"/>
  <c r="S4" i="116" s="1"/>
  <c r="S3" i="116" s="1"/>
  <c r="S11" i="149" s="1"/>
  <c r="C139" i="110"/>
  <c r="G131" i="136"/>
  <c r="U131" i="134"/>
  <c r="N122" i="134"/>
  <c r="O45" i="140"/>
  <c r="F131" i="110"/>
  <c r="D5" i="123"/>
  <c r="D4" i="123" s="1"/>
  <c r="D3" i="123" s="1"/>
  <c r="D18" i="149" s="1"/>
  <c r="O5" i="126"/>
  <c r="O4" i="126" s="1"/>
  <c r="O3" i="126" s="1"/>
  <c r="O21" i="149" s="1"/>
  <c r="U3" i="131"/>
  <c r="U26" i="149" s="1"/>
  <c r="G5" i="128"/>
  <c r="G4" i="128" s="1"/>
  <c r="G3" i="128" s="1"/>
  <c r="G23" i="149" s="1"/>
  <c r="I3" i="110"/>
  <c r="I5" i="149" s="1"/>
  <c r="R131" i="111"/>
  <c r="P131" i="112"/>
  <c r="I122" i="112"/>
  <c r="G116" i="112"/>
  <c r="F116" i="112"/>
  <c r="C52" i="113"/>
  <c r="V139" i="113"/>
  <c r="H139" i="113"/>
  <c r="W122" i="114"/>
  <c r="E116" i="114"/>
  <c r="T131" i="115"/>
  <c r="P122" i="121"/>
  <c r="E52" i="124"/>
  <c r="G139" i="129"/>
  <c r="D122" i="129"/>
  <c r="E122" i="128"/>
  <c r="V131" i="132"/>
  <c r="S122" i="132"/>
  <c r="P126" i="135"/>
  <c r="D122" i="135"/>
  <c r="F52" i="135"/>
  <c r="V122" i="136"/>
  <c r="G126" i="135"/>
  <c r="U126" i="134"/>
  <c r="T131" i="134"/>
  <c r="P52" i="136"/>
  <c r="P99" i="136" s="1"/>
  <c r="P114" i="136" s="1"/>
  <c r="L139" i="134"/>
  <c r="D84" i="140"/>
  <c r="J52" i="117"/>
  <c r="G53" i="140"/>
  <c r="V116" i="131"/>
  <c r="O5" i="120"/>
  <c r="O4" i="120" s="1"/>
  <c r="O3" i="120" s="1"/>
  <c r="O15" i="149" s="1"/>
  <c r="H116" i="136"/>
  <c r="I139" i="130"/>
  <c r="H122" i="122"/>
  <c r="P52" i="126"/>
  <c r="I131" i="127"/>
  <c r="S139" i="128"/>
  <c r="W131" i="130"/>
  <c r="C131" i="132"/>
  <c r="C139" i="133"/>
  <c r="O139" i="110"/>
  <c r="Q131" i="116"/>
  <c r="O131" i="119"/>
  <c r="F131" i="122"/>
  <c r="K131" i="125"/>
  <c r="O139" i="125"/>
  <c r="D116" i="128"/>
  <c r="W116" i="133"/>
  <c r="M116" i="131"/>
  <c r="H99" i="133"/>
  <c r="H107" i="133" s="1"/>
  <c r="L116" i="127"/>
  <c r="P116" i="134"/>
  <c r="S5" i="118"/>
  <c r="S4" i="118" s="1"/>
  <c r="S3" i="118" s="1"/>
  <c r="S13" i="149" s="1"/>
  <c r="E5" i="119"/>
  <c r="E4" i="119" s="1"/>
  <c r="E3" i="119" s="1"/>
  <c r="E14" i="149" s="1"/>
  <c r="O5" i="132"/>
  <c r="O4" i="132" s="1"/>
  <c r="O3" i="132" s="1"/>
  <c r="O27" i="149" s="1"/>
  <c r="L131" i="136"/>
  <c r="E5" i="116"/>
  <c r="E4" i="116" s="1"/>
  <c r="E3" i="116" s="1"/>
  <c r="E11" i="149" s="1"/>
  <c r="O5" i="130"/>
  <c r="O4" i="130" s="1"/>
  <c r="O3" i="130" s="1"/>
  <c r="O25" i="149" s="1"/>
  <c r="J5" i="135"/>
  <c r="J4" i="135" s="1"/>
  <c r="J3" i="135" s="1"/>
  <c r="J30" i="149" s="1"/>
  <c r="R5" i="125"/>
  <c r="R4" i="125" s="1"/>
  <c r="R3" i="125" s="1"/>
  <c r="R20" i="149" s="1"/>
  <c r="S5" i="122"/>
  <c r="S4" i="122" s="1"/>
  <c r="S3" i="122" s="1"/>
  <c r="S17" i="149" s="1"/>
  <c r="T5" i="127"/>
  <c r="T4" i="127" s="1"/>
  <c r="T3" i="127" s="1"/>
  <c r="T22" i="149" s="1"/>
  <c r="Q5" i="126"/>
  <c r="Q4" i="126" s="1"/>
  <c r="N5" i="123"/>
  <c r="N4" i="123" s="1"/>
  <c r="B5" i="130"/>
  <c r="B4" i="130" s="1"/>
  <c r="B3" i="130" s="1"/>
  <c r="B25" i="149" s="1"/>
  <c r="B5" i="116"/>
  <c r="B4" i="116" s="1"/>
  <c r="B3" i="116" s="1"/>
  <c r="B11" i="149" s="1"/>
  <c r="L5" i="127"/>
  <c r="L4" i="127" s="1"/>
  <c r="W52" i="113"/>
  <c r="R5" i="111"/>
  <c r="R4" i="111" s="1"/>
  <c r="R3" i="111" s="1"/>
  <c r="R6" i="149" s="1"/>
  <c r="J5" i="114"/>
  <c r="J4" i="114" s="1"/>
  <c r="J3" i="114" s="1"/>
  <c r="J9" i="149" s="1"/>
  <c r="B5" i="128"/>
  <c r="B4" i="128" s="1"/>
  <c r="B3" i="128" s="1"/>
  <c r="B23" i="149" s="1"/>
  <c r="B5" i="118"/>
  <c r="B4" i="118" s="1"/>
  <c r="B3" i="118" s="1"/>
  <c r="B13" i="149" s="1"/>
  <c r="B5" i="133"/>
  <c r="B4" i="133" s="1"/>
  <c r="B3" i="133" s="1"/>
  <c r="B28" i="149" s="1"/>
  <c r="H5" i="119"/>
  <c r="H4" i="119" s="1"/>
  <c r="H3" i="119" s="1"/>
  <c r="H14" i="149" s="1"/>
  <c r="F5" i="113"/>
  <c r="F4" i="113" s="1"/>
  <c r="I5" i="119"/>
  <c r="I4" i="119" s="1"/>
  <c r="I3" i="119" s="1"/>
  <c r="I14" i="149" s="1"/>
  <c r="V5" i="134"/>
  <c r="V4" i="134" s="1"/>
  <c r="V3" i="134" s="1"/>
  <c r="V29" i="149" s="1"/>
  <c r="M122" i="122"/>
  <c r="I116" i="128"/>
  <c r="I116" i="132"/>
  <c r="H131" i="134"/>
  <c r="C126" i="114"/>
  <c r="S52" i="114"/>
  <c r="O116" i="118"/>
  <c r="T52" i="118"/>
  <c r="T99" i="118" s="1"/>
  <c r="T115" i="118" s="1"/>
  <c r="K52" i="121"/>
  <c r="K99" i="121" s="1"/>
  <c r="K102" i="121" s="1"/>
  <c r="H122" i="123"/>
  <c r="W122" i="125"/>
  <c r="E131" i="126"/>
  <c r="T116" i="133"/>
  <c r="S116" i="133"/>
  <c r="J116" i="133"/>
  <c r="K116" i="110"/>
  <c r="L139" i="119"/>
  <c r="C52" i="111"/>
  <c r="C99" i="111" s="1"/>
  <c r="I139" i="114"/>
  <c r="Q131" i="115"/>
  <c r="I131" i="116"/>
  <c r="J116" i="116"/>
  <c r="P122" i="116"/>
  <c r="J131" i="113"/>
  <c r="J122" i="116"/>
  <c r="S131" i="114"/>
  <c r="U122" i="117"/>
  <c r="N52" i="117"/>
  <c r="F139" i="115"/>
  <c r="K116" i="117"/>
  <c r="T116" i="117"/>
  <c r="I53" i="140"/>
  <c r="N131" i="120"/>
  <c r="V131" i="119"/>
  <c r="M122" i="117"/>
  <c r="E139" i="125"/>
  <c r="J5" i="116"/>
  <c r="J4" i="116" s="1"/>
  <c r="J3" i="116" s="1"/>
  <c r="J11" i="149" s="1"/>
  <c r="D139" i="110"/>
  <c r="G122" i="130"/>
  <c r="O116" i="136"/>
  <c r="K99" i="136"/>
  <c r="K102" i="136" s="1"/>
  <c r="B5" i="115"/>
  <c r="B4" i="115" s="1"/>
  <c r="B3" i="115" s="1"/>
  <c r="B10" i="149" s="1"/>
  <c r="V122" i="128"/>
  <c r="W5" i="130"/>
  <c r="W4" i="130" s="1"/>
  <c r="W3" i="130" s="1"/>
  <c r="W25" i="149" s="1"/>
  <c r="C5" i="136"/>
  <c r="C4" i="136" s="1"/>
  <c r="Q116" i="110"/>
  <c r="B5" i="126"/>
  <c r="B4" i="126" s="1"/>
  <c r="B3" i="126" s="1"/>
  <c r="B21" i="149" s="1"/>
  <c r="C5" i="129"/>
  <c r="C4" i="129" s="1"/>
  <c r="C3" i="129" s="1"/>
  <c r="C24" i="149" s="1"/>
  <c r="F5" i="129"/>
  <c r="F4" i="129" s="1"/>
  <c r="F3" i="129" s="1"/>
  <c r="F24" i="149" s="1"/>
  <c r="E5" i="133"/>
  <c r="E4" i="133" s="1"/>
  <c r="E3" i="133" s="1"/>
  <c r="E28" i="149" s="1"/>
  <c r="M5" i="134"/>
  <c r="M4" i="134" s="1"/>
  <c r="M3" i="134" s="1"/>
  <c r="M29" i="149" s="1"/>
  <c r="P5" i="136"/>
  <c r="P4" i="136" s="1"/>
  <c r="P3" i="136" s="1"/>
  <c r="P31" i="149" s="1"/>
  <c r="K52" i="133"/>
  <c r="K99" i="133" s="1"/>
  <c r="W5" i="118"/>
  <c r="W4" i="118" s="1"/>
  <c r="W3" i="118" s="1"/>
  <c r="W13" i="149" s="1"/>
  <c r="M5" i="124"/>
  <c r="M4" i="124" s="1"/>
  <c r="M3" i="124" s="1"/>
  <c r="M19" i="149" s="1"/>
  <c r="N5" i="124"/>
  <c r="N4" i="124" s="1"/>
  <c r="N3" i="124" s="1"/>
  <c r="N19" i="149" s="1"/>
  <c r="O5" i="127"/>
  <c r="O4" i="127" s="1"/>
  <c r="O3" i="127" s="1"/>
  <c r="O22" i="149" s="1"/>
  <c r="V5" i="125"/>
  <c r="V4" i="125" s="1"/>
  <c r="V3" i="125" s="1"/>
  <c r="V20" i="149" s="1"/>
  <c r="I5" i="129"/>
  <c r="I4" i="129" s="1"/>
  <c r="I3" i="129" s="1"/>
  <c r="I24" i="149" s="1"/>
  <c r="R3" i="131"/>
  <c r="R26" i="149" s="1"/>
  <c r="C131" i="113"/>
  <c r="U52" i="115"/>
  <c r="U99" i="115" s="1"/>
  <c r="U107" i="115" s="1"/>
  <c r="M122" i="116"/>
  <c r="I139" i="118"/>
  <c r="O131" i="118"/>
  <c r="N131" i="118"/>
  <c r="G131" i="120"/>
  <c r="V122" i="121"/>
  <c r="N116" i="128"/>
  <c r="O52" i="129"/>
  <c r="S116" i="132"/>
  <c r="V122" i="110"/>
  <c r="C53" i="140"/>
  <c r="V131" i="111"/>
  <c r="D131" i="111"/>
  <c r="L131" i="111"/>
  <c r="G139" i="111"/>
  <c r="C131" i="111"/>
  <c r="R122" i="112"/>
  <c r="Q131" i="112"/>
  <c r="H131" i="112"/>
  <c r="W122" i="112"/>
  <c r="L131" i="112"/>
  <c r="R116" i="111"/>
  <c r="L116" i="113"/>
  <c r="O116" i="114"/>
  <c r="F116" i="113"/>
  <c r="H139" i="114"/>
  <c r="K116" i="112"/>
  <c r="M131" i="114"/>
  <c r="F116" i="114"/>
  <c r="E139" i="114"/>
  <c r="K116" i="113"/>
  <c r="M122" i="114"/>
  <c r="I131" i="115"/>
  <c r="D131" i="117"/>
  <c r="P52" i="127"/>
  <c r="P99" i="127" s="1"/>
  <c r="V116" i="136"/>
  <c r="C126" i="123"/>
  <c r="E3" i="110"/>
  <c r="E5" i="149" s="1"/>
  <c r="B5" i="119"/>
  <c r="B4" i="119" s="1"/>
  <c r="B3" i="119" s="1"/>
  <c r="B14" i="149" s="1"/>
  <c r="Q5" i="134"/>
  <c r="Q4" i="134" s="1"/>
  <c r="Q3" i="134" s="1"/>
  <c r="Q29" i="149" s="1"/>
  <c r="S5" i="136"/>
  <c r="S4" i="136" s="1"/>
  <c r="S3" i="136" s="1"/>
  <c r="S31" i="149" s="1"/>
  <c r="B5" i="125"/>
  <c r="B4" i="125" s="1"/>
  <c r="B3" i="125" s="1"/>
  <c r="B20" i="149" s="1"/>
  <c r="N116" i="136"/>
  <c r="U131" i="115"/>
  <c r="D139" i="117"/>
  <c r="G116" i="118"/>
  <c r="I131" i="122"/>
  <c r="W131" i="121"/>
  <c r="M52" i="126"/>
  <c r="M52" i="127"/>
  <c r="I52" i="126"/>
  <c r="I51" i="126" s="1"/>
  <c r="I50" i="126" s="1"/>
  <c r="I49" i="126" s="1"/>
  <c r="I51" i="149" s="1"/>
  <c r="S131" i="129"/>
  <c r="G116" i="128"/>
  <c r="W131" i="135"/>
  <c r="K122" i="135"/>
  <c r="C52" i="134"/>
  <c r="C99" i="134" s="1"/>
  <c r="C103" i="134" s="1"/>
  <c r="M52" i="117"/>
  <c r="M51" i="117" s="1"/>
  <c r="M50" i="117" s="1"/>
  <c r="M49" i="117" s="1"/>
  <c r="M42" i="149" s="1"/>
  <c r="L122" i="118"/>
  <c r="E116" i="118"/>
  <c r="M139" i="120"/>
  <c r="P139" i="122"/>
  <c r="G116" i="120"/>
  <c r="D131" i="122"/>
  <c r="R116" i="120"/>
  <c r="P131" i="121"/>
  <c r="F139" i="122"/>
  <c r="O131" i="124"/>
  <c r="U116" i="123"/>
  <c r="R122" i="120"/>
  <c r="O116" i="127"/>
  <c r="K131" i="127"/>
  <c r="T116" i="129"/>
  <c r="N131" i="131"/>
  <c r="Q131" i="127"/>
  <c r="H131" i="131"/>
  <c r="G131" i="131"/>
  <c r="N122" i="132"/>
  <c r="H116" i="133"/>
  <c r="U131" i="129"/>
  <c r="K131" i="131"/>
  <c r="I116" i="134"/>
  <c r="K131" i="135"/>
  <c r="I139" i="132"/>
  <c r="W116" i="135"/>
  <c r="O5" i="116"/>
  <c r="O4" i="116" s="1"/>
  <c r="O3" i="116" s="1"/>
  <c r="O11" i="149" s="1"/>
  <c r="J5" i="123"/>
  <c r="J4" i="123" s="1"/>
  <c r="J3" i="123" s="1"/>
  <c r="J18" i="149" s="1"/>
  <c r="H5" i="111"/>
  <c r="H4" i="111" s="1"/>
  <c r="H3" i="111" s="1"/>
  <c r="H6" i="149" s="1"/>
  <c r="E116" i="123"/>
  <c r="J5" i="125"/>
  <c r="J4" i="125" s="1"/>
  <c r="J3" i="125" s="1"/>
  <c r="J20" i="149" s="1"/>
  <c r="L116" i="129"/>
  <c r="T126" i="133"/>
  <c r="E122" i="132"/>
  <c r="V131" i="115"/>
  <c r="I122" i="115"/>
  <c r="C116" i="115"/>
  <c r="M116" i="115"/>
  <c r="V139" i="118"/>
  <c r="S131" i="119"/>
  <c r="F122" i="120"/>
  <c r="E139" i="121"/>
  <c r="J122" i="121"/>
  <c r="U131" i="122"/>
  <c r="U52" i="129"/>
  <c r="U99" i="129" s="1"/>
  <c r="U109" i="129" s="1"/>
  <c r="V139" i="132"/>
  <c r="P122" i="129"/>
  <c r="U131" i="130"/>
  <c r="N52" i="132"/>
  <c r="N99" i="132" s="1"/>
  <c r="N110" i="132" s="1"/>
  <c r="Q52" i="135"/>
  <c r="Q99" i="135" s="1"/>
  <c r="Q113" i="135" s="1"/>
  <c r="D52" i="127"/>
  <c r="N139" i="136"/>
  <c r="R131" i="136"/>
  <c r="U92" i="140"/>
  <c r="N139" i="119"/>
  <c r="L52" i="112"/>
  <c r="P139" i="130"/>
  <c r="K116" i="136"/>
  <c r="K5" i="122"/>
  <c r="K4" i="122" s="1"/>
  <c r="K3" i="122" s="1"/>
  <c r="K17" i="149" s="1"/>
  <c r="J24" i="140"/>
  <c r="V79" i="110"/>
  <c r="V51" i="110" s="1"/>
  <c r="V50" i="110" s="1"/>
  <c r="V49" i="110" s="1"/>
  <c r="V35" i="149" s="1"/>
  <c r="P5" i="117"/>
  <c r="P4" i="117" s="1"/>
  <c r="P3" i="117" s="1"/>
  <c r="P12" i="149" s="1"/>
  <c r="P127" i="110"/>
  <c r="P79" i="110"/>
  <c r="G5" i="127"/>
  <c r="G4" i="127" s="1"/>
  <c r="G3" i="127" s="1"/>
  <c r="G22" i="149" s="1"/>
  <c r="M52" i="128"/>
  <c r="V122" i="132"/>
  <c r="H127" i="124"/>
  <c r="H126" i="124" s="1"/>
  <c r="H79" i="124"/>
  <c r="I127" i="131"/>
  <c r="I126" i="131" s="1"/>
  <c r="E128" i="134"/>
  <c r="E126" i="134" s="1"/>
  <c r="E79" i="134"/>
  <c r="S127" i="136"/>
  <c r="S126" i="136" s="1"/>
  <c r="S79" i="136"/>
  <c r="O52" i="133"/>
  <c r="Q5" i="113"/>
  <c r="Q4" i="113" s="1"/>
  <c r="Q3" i="113" s="1"/>
  <c r="Q8" i="149" s="1"/>
  <c r="W5" i="113"/>
  <c r="W4" i="113" s="1"/>
  <c r="W3" i="113" s="1"/>
  <c r="W8" i="149" s="1"/>
  <c r="S5" i="114"/>
  <c r="S4" i="114" s="1"/>
  <c r="S3" i="114" s="1"/>
  <c r="S9" i="149" s="1"/>
  <c r="V5" i="119"/>
  <c r="V4" i="119" s="1"/>
  <c r="V3" i="119" s="1"/>
  <c r="V14" i="149" s="1"/>
  <c r="G3" i="121"/>
  <c r="G16" i="149" s="1"/>
  <c r="Q5" i="123"/>
  <c r="Q4" i="123" s="1"/>
  <c r="Q3" i="123" s="1"/>
  <c r="Q18" i="149" s="1"/>
  <c r="I5" i="125"/>
  <c r="I4" i="125" s="1"/>
  <c r="I3" i="125" s="1"/>
  <c r="I20" i="149" s="1"/>
  <c r="R5" i="130"/>
  <c r="R4" i="130" s="1"/>
  <c r="R3" i="130" s="1"/>
  <c r="R25" i="149" s="1"/>
  <c r="E3" i="134"/>
  <c r="E29" i="149" s="1"/>
  <c r="R5" i="132"/>
  <c r="R4" i="132" s="1"/>
  <c r="R3" i="132" s="1"/>
  <c r="R27" i="149" s="1"/>
  <c r="V52" i="120"/>
  <c r="J52" i="123"/>
  <c r="R79" i="128"/>
  <c r="O52" i="126"/>
  <c r="C52" i="129"/>
  <c r="H131" i="133"/>
  <c r="W139" i="135"/>
  <c r="G75" i="140"/>
  <c r="M139" i="116"/>
  <c r="R122" i="119"/>
  <c r="L57" i="140"/>
  <c r="H122" i="110"/>
  <c r="S122" i="129"/>
  <c r="I127" i="133"/>
  <c r="I79" i="133"/>
  <c r="M127" i="131"/>
  <c r="M126" i="131" s="1"/>
  <c r="M79" i="131"/>
  <c r="R5" i="124"/>
  <c r="R4" i="124" s="1"/>
  <c r="R3" i="124" s="1"/>
  <c r="R19" i="149" s="1"/>
  <c r="R5" i="134"/>
  <c r="R4" i="134" s="1"/>
  <c r="R3" i="134" s="1"/>
  <c r="R29" i="149" s="1"/>
  <c r="K5" i="114"/>
  <c r="K4" i="114" s="1"/>
  <c r="K3" i="114" s="1"/>
  <c r="K9" i="149" s="1"/>
  <c r="D5" i="124"/>
  <c r="D4" i="124" s="1"/>
  <c r="D3" i="124" s="1"/>
  <c r="D19" i="149" s="1"/>
  <c r="J5" i="130"/>
  <c r="J4" i="130" s="1"/>
  <c r="J3" i="130" s="1"/>
  <c r="J25" i="149" s="1"/>
  <c r="N5" i="130"/>
  <c r="N4" i="130" s="1"/>
  <c r="N3" i="130" s="1"/>
  <c r="N25" i="149" s="1"/>
  <c r="B3" i="123"/>
  <c r="B18" i="149" s="1"/>
  <c r="K5" i="136"/>
  <c r="K4" i="136" s="1"/>
  <c r="K3" i="136" s="1"/>
  <c r="K31" i="149" s="1"/>
  <c r="Q116" i="119"/>
  <c r="T122" i="123"/>
  <c r="J52" i="126"/>
  <c r="J99" i="126" s="1"/>
  <c r="J110" i="126" s="1"/>
  <c r="J131" i="126"/>
  <c r="J52" i="131"/>
  <c r="G128" i="123"/>
  <c r="G126" i="123" s="1"/>
  <c r="G79" i="123"/>
  <c r="F5" i="136"/>
  <c r="F4" i="136" s="1"/>
  <c r="F3" i="136" s="1"/>
  <c r="F31" i="149" s="1"/>
  <c r="P24" i="140"/>
  <c r="V127" i="136"/>
  <c r="V126" i="136" s="1"/>
  <c r="V79" i="136"/>
  <c r="J127" i="130"/>
  <c r="J126" i="130" s="1"/>
  <c r="J79" i="130"/>
  <c r="N79" i="132"/>
  <c r="N127" i="132"/>
  <c r="N126" i="132" s="1"/>
  <c r="F116" i="132"/>
  <c r="M116" i="111"/>
  <c r="V5" i="112"/>
  <c r="V4" i="112" s="1"/>
  <c r="V3" i="112" s="1"/>
  <c r="V7" i="149" s="1"/>
  <c r="T5" i="125"/>
  <c r="T4" i="125" s="1"/>
  <c r="T3" i="125" s="1"/>
  <c r="T20" i="149" s="1"/>
  <c r="H5" i="135"/>
  <c r="H4" i="135" s="1"/>
  <c r="H3" i="135" s="1"/>
  <c r="H30" i="149" s="1"/>
  <c r="P5" i="134"/>
  <c r="P4" i="134" s="1"/>
  <c r="P3" i="134" s="1"/>
  <c r="P29" i="149" s="1"/>
  <c r="S53" i="140"/>
  <c r="V116" i="110"/>
  <c r="M128" i="136"/>
  <c r="M126" i="136" s="1"/>
  <c r="M79" i="136"/>
  <c r="L128" i="125"/>
  <c r="L126" i="125" s="1"/>
  <c r="L79" i="125"/>
  <c r="G127" i="132"/>
  <c r="G126" i="132" s="1"/>
  <c r="G79" i="132"/>
  <c r="U116" i="110"/>
  <c r="J5" i="111"/>
  <c r="J4" i="111" s="1"/>
  <c r="J3" i="111" s="1"/>
  <c r="J6" i="149" s="1"/>
  <c r="F5" i="114"/>
  <c r="F4" i="114" s="1"/>
  <c r="F3" i="114" s="1"/>
  <c r="F9" i="149" s="1"/>
  <c r="M131" i="113"/>
  <c r="W5" i="135"/>
  <c r="W4" i="135" s="1"/>
  <c r="W3" i="135" s="1"/>
  <c r="W30" i="149" s="1"/>
  <c r="U52" i="122"/>
  <c r="U99" i="122" s="1"/>
  <c r="U115" i="122" s="1"/>
  <c r="W122" i="122"/>
  <c r="T52" i="123"/>
  <c r="Q116" i="123"/>
  <c r="H116" i="123"/>
  <c r="C122" i="124"/>
  <c r="Q79" i="126"/>
  <c r="Q51" i="126" s="1"/>
  <c r="Q50" i="126" s="1"/>
  <c r="Q49" i="126" s="1"/>
  <c r="Q51" i="149" s="1"/>
  <c r="F116" i="126"/>
  <c r="C116" i="126"/>
  <c r="L131" i="127"/>
  <c r="W139" i="136"/>
  <c r="B3" i="134"/>
  <c r="B29" i="149" s="1"/>
  <c r="Q5" i="122"/>
  <c r="Q4" i="122" s="1"/>
  <c r="Q3" i="122" s="1"/>
  <c r="Q17" i="149" s="1"/>
  <c r="C5" i="124"/>
  <c r="C4" i="124" s="1"/>
  <c r="C3" i="124" s="1"/>
  <c r="C19" i="149" s="1"/>
  <c r="R5" i="127"/>
  <c r="R4" i="127" s="1"/>
  <c r="R3" i="127" s="1"/>
  <c r="R22" i="149" s="1"/>
  <c r="F5" i="125"/>
  <c r="F4" i="125" s="1"/>
  <c r="F3" i="125" s="1"/>
  <c r="F20" i="149" s="1"/>
  <c r="L5" i="130"/>
  <c r="L4" i="130" s="1"/>
  <c r="L3" i="130" s="1"/>
  <c r="L25" i="149" s="1"/>
  <c r="V5" i="133"/>
  <c r="V4" i="133" s="1"/>
  <c r="V3" i="133" s="1"/>
  <c r="V28" i="149" s="1"/>
  <c r="U5" i="135"/>
  <c r="U4" i="135" s="1"/>
  <c r="U3" i="135" s="1"/>
  <c r="U30" i="149" s="1"/>
  <c r="G5" i="134"/>
  <c r="G4" i="134" s="1"/>
  <c r="G3" i="134" s="1"/>
  <c r="G29" i="149" s="1"/>
  <c r="F5" i="135"/>
  <c r="F4" i="135" s="1"/>
  <c r="S122" i="112"/>
  <c r="L116" i="112"/>
  <c r="N52" i="118"/>
  <c r="O131" i="117"/>
  <c r="O79" i="121"/>
  <c r="M139" i="122"/>
  <c r="H116" i="121"/>
  <c r="Q116" i="122"/>
  <c r="H131" i="124"/>
  <c r="Q131" i="123"/>
  <c r="F131" i="125"/>
  <c r="S116" i="125"/>
  <c r="E122" i="136"/>
  <c r="C127" i="126"/>
  <c r="C126" i="126" s="1"/>
  <c r="C79" i="126"/>
  <c r="G128" i="134"/>
  <c r="G126" i="134" s="1"/>
  <c r="G79" i="134"/>
  <c r="N52" i="113"/>
  <c r="U52" i="125"/>
  <c r="U99" i="125" s="1"/>
  <c r="U103" i="125" s="1"/>
  <c r="I5" i="133"/>
  <c r="I4" i="133" s="1"/>
  <c r="I3" i="133" s="1"/>
  <c r="I28" i="149" s="1"/>
  <c r="R5" i="112"/>
  <c r="R4" i="112" s="1"/>
  <c r="R3" i="112" s="1"/>
  <c r="R7" i="149" s="1"/>
  <c r="D5" i="111"/>
  <c r="D4" i="111" s="1"/>
  <c r="D3" i="111" s="1"/>
  <c r="D6" i="149" s="1"/>
  <c r="R5" i="118"/>
  <c r="R4" i="118" s="1"/>
  <c r="R3" i="118" s="1"/>
  <c r="R13" i="149" s="1"/>
  <c r="T5" i="118"/>
  <c r="T4" i="118" s="1"/>
  <c r="T3" i="118" s="1"/>
  <c r="T13" i="149" s="1"/>
  <c r="P5" i="121"/>
  <c r="P4" i="121" s="1"/>
  <c r="P3" i="121" s="1"/>
  <c r="P16" i="149" s="1"/>
  <c r="J5" i="127"/>
  <c r="J4" i="127" s="1"/>
  <c r="J3" i="127" s="1"/>
  <c r="J22" i="149" s="1"/>
  <c r="W3" i="126"/>
  <c r="W21" i="149" s="1"/>
  <c r="G5" i="135"/>
  <c r="G4" i="135" s="1"/>
  <c r="G3" i="135" s="1"/>
  <c r="G30" i="149" s="1"/>
  <c r="I131" i="111"/>
  <c r="U109" i="117"/>
  <c r="W116" i="118"/>
  <c r="I116" i="120"/>
  <c r="K116" i="123"/>
  <c r="R116" i="123"/>
  <c r="S52" i="125"/>
  <c r="W116" i="129"/>
  <c r="U139" i="110"/>
  <c r="P131" i="124"/>
  <c r="N116" i="124"/>
  <c r="E131" i="128"/>
  <c r="D131" i="130"/>
  <c r="C122" i="133"/>
  <c r="H116" i="129"/>
  <c r="V128" i="129"/>
  <c r="V126" i="129" s="1"/>
  <c r="V79" i="129"/>
  <c r="K127" i="129"/>
  <c r="K126" i="129" s="1"/>
  <c r="K79" i="129"/>
  <c r="K5" i="132"/>
  <c r="K4" i="132" s="1"/>
  <c r="K3" i="132" s="1"/>
  <c r="K27" i="149" s="1"/>
  <c r="C127" i="133"/>
  <c r="C126" i="133" s="1"/>
  <c r="C79" i="133"/>
  <c r="V3" i="110"/>
  <c r="V5" i="149" s="1"/>
  <c r="I116" i="118"/>
  <c r="U5" i="114"/>
  <c r="U4" i="114" s="1"/>
  <c r="U3" i="114" s="1"/>
  <c r="U9" i="149" s="1"/>
  <c r="V5" i="111"/>
  <c r="V4" i="111" s="1"/>
  <c r="V3" i="111" s="1"/>
  <c r="V6" i="149" s="1"/>
  <c r="V5" i="114"/>
  <c r="V4" i="114" s="1"/>
  <c r="V3" i="114" s="1"/>
  <c r="V9" i="149" s="1"/>
  <c r="L5" i="118"/>
  <c r="L4" i="118" s="1"/>
  <c r="L3" i="118" s="1"/>
  <c r="L13" i="149" s="1"/>
  <c r="U5" i="126"/>
  <c r="U4" i="126" s="1"/>
  <c r="U3" i="126" s="1"/>
  <c r="U21" i="149" s="1"/>
  <c r="T3" i="129"/>
  <c r="T24" i="149" s="1"/>
  <c r="G5" i="133"/>
  <c r="G4" i="133" s="1"/>
  <c r="G3" i="133" s="1"/>
  <c r="G28" i="149" s="1"/>
  <c r="N5" i="136"/>
  <c r="N4" i="136" s="1"/>
  <c r="N3" i="136" s="1"/>
  <c r="N31" i="149" s="1"/>
  <c r="R116" i="112"/>
  <c r="C126" i="117"/>
  <c r="I131" i="120"/>
  <c r="N122" i="123"/>
  <c r="C79" i="123"/>
  <c r="E52" i="133"/>
  <c r="J79" i="136"/>
  <c r="V116" i="115"/>
  <c r="E131" i="116"/>
  <c r="D116" i="115"/>
  <c r="U116" i="117"/>
  <c r="K131" i="118"/>
  <c r="J127" i="122"/>
  <c r="J126" i="122" s="1"/>
  <c r="J79" i="122"/>
  <c r="C128" i="119"/>
  <c r="C128" i="140" s="1"/>
  <c r="C79" i="119"/>
  <c r="T128" i="118"/>
  <c r="T126" i="118" s="1"/>
  <c r="T79" i="118"/>
  <c r="C127" i="135"/>
  <c r="C126" i="135" s="1"/>
  <c r="C79" i="135"/>
  <c r="C51" i="135" s="1"/>
  <c r="C50" i="135" s="1"/>
  <c r="C49" i="135" s="1"/>
  <c r="C60" i="149" s="1"/>
  <c r="Q52" i="128"/>
  <c r="C116" i="129"/>
  <c r="U116" i="136"/>
  <c r="I116" i="135"/>
  <c r="H122" i="134"/>
  <c r="O116" i="134"/>
  <c r="G52" i="136"/>
  <c r="S52" i="134"/>
  <c r="S51" i="134" s="1"/>
  <c r="S50" i="134" s="1"/>
  <c r="S49" i="134" s="1"/>
  <c r="S59" i="149" s="1"/>
  <c r="S89" i="149" s="1"/>
  <c r="F52" i="136"/>
  <c r="H122" i="119"/>
  <c r="C139" i="124"/>
  <c r="R52" i="133"/>
  <c r="R99" i="133" s="1"/>
  <c r="E131" i="134"/>
  <c r="D116" i="134"/>
  <c r="H5" i="117"/>
  <c r="H4" i="117" s="1"/>
  <c r="H3" i="117" s="1"/>
  <c r="H12" i="149" s="1"/>
  <c r="G5" i="116"/>
  <c r="G4" i="116" s="1"/>
  <c r="G3" i="116" s="1"/>
  <c r="G11" i="149" s="1"/>
  <c r="O5" i="118"/>
  <c r="O4" i="118" s="1"/>
  <c r="O3" i="118" s="1"/>
  <c r="O13" i="149" s="1"/>
  <c r="S45" i="140"/>
  <c r="W131" i="127"/>
  <c r="E52" i="129"/>
  <c r="D131" i="129"/>
  <c r="V116" i="129"/>
  <c r="C139" i="130"/>
  <c r="P52" i="134"/>
  <c r="T116" i="132"/>
  <c r="S52" i="132"/>
  <c r="J116" i="135"/>
  <c r="K51" i="136"/>
  <c r="K50" i="136" s="1"/>
  <c r="K49" i="136" s="1"/>
  <c r="K61" i="149" s="1"/>
  <c r="D122" i="134"/>
  <c r="L52" i="127"/>
  <c r="L99" i="127" s="1"/>
  <c r="L105" i="127" s="1"/>
  <c r="U52" i="132"/>
  <c r="U99" i="132" s="1"/>
  <c r="U111" i="132" s="1"/>
  <c r="U84" i="140"/>
  <c r="S92" i="140"/>
  <c r="S52" i="127"/>
  <c r="S99" i="127" s="1"/>
  <c r="U131" i="132"/>
  <c r="L131" i="135"/>
  <c r="M122" i="135"/>
  <c r="K5" i="118"/>
  <c r="K4" i="118" s="1"/>
  <c r="K3" i="118" s="1"/>
  <c r="K13" i="149" s="1"/>
  <c r="S126" i="119"/>
  <c r="R79" i="129"/>
  <c r="C79" i="130"/>
  <c r="P122" i="128"/>
  <c r="K116" i="128"/>
  <c r="S52" i="128"/>
  <c r="S99" i="128" s="1"/>
  <c r="S111" i="128" s="1"/>
  <c r="J52" i="130"/>
  <c r="J51" i="130" s="1"/>
  <c r="J50" i="130" s="1"/>
  <c r="J49" i="130" s="1"/>
  <c r="J55" i="149" s="1"/>
  <c r="D122" i="133"/>
  <c r="F52" i="133"/>
  <c r="F99" i="133" s="1"/>
  <c r="F107" i="133" s="1"/>
  <c r="N131" i="135"/>
  <c r="I122" i="136"/>
  <c r="U131" i="110"/>
  <c r="K52" i="110"/>
  <c r="C139" i="134"/>
  <c r="U122" i="110"/>
  <c r="T84" i="140"/>
  <c r="R122" i="128"/>
  <c r="S5" i="115"/>
  <c r="S4" i="115" s="1"/>
  <c r="S3" i="115" s="1"/>
  <c r="S10" i="149" s="1"/>
  <c r="G5" i="132"/>
  <c r="G4" i="132" s="1"/>
  <c r="J28" i="140"/>
  <c r="U24" i="140"/>
  <c r="K5" i="110"/>
  <c r="K4" i="110" s="1"/>
  <c r="P28" i="140"/>
  <c r="N122" i="120"/>
  <c r="D52" i="120"/>
  <c r="D99" i="120" s="1"/>
  <c r="D111" i="120" s="1"/>
  <c r="I52" i="121"/>
  <c r="V122" i="122"/>
  <c r="H131" i="123"/>
  <c r="M122" i="123"/>
  <c r="F116" i="123"/>
  <c r="H116" i="124"/>
  <c r="I52" i="124"/>
  <c r="H116" i="125"/>
  <c r="S139" i="126"/>
  <c r="D116" i="125"/>
  <c r="J122" i="126"/>
  <c r="L52" i="128"/>
  <c r="L52" i="129"/>
  <c r="E116" i="126"/>
  <c r="G131" i="125"/>
  <c r="W131" i="129"/>
  <c r="K139" i="129"/>
  <c r="V122" i="127"/>
  <c r="H122" i="127"/>
  <c r="W139" i="130"/>
  <c r="D122" i="130"/>
  <c r="N131" i="127"/>
  <c r="T52" i="131"/>
  <c r="T99" i="131" s="1"/>
  <c r="T108" i="131" s="1"/>
  <c r="S52" i="130"/>
  <c r="S99" i="130" s="1"/>
  <c r="S115" i="130" s="1"/>
  <c r="Q52" i="110"/>
  <c r="N139" i="135"/>
  <c r="K122" i="119"/>
  <c r="K122" i="115"/>
  <c r="E131" i="123"/>
  <c r="N139" i="129"/>
  <c r="F122" i="132"/>
  <c r="P139" i="131"/>
  <c r="E122" i="130"/>
  <c r="N139" i="133"/>
  <c r="L52" i="133"/>
  <c r="G52" i="135"/>
  <c r="G51" i="135" s="1"/>
  <c r="G50" i="135" s="1"/>
  <c r="G49" i="135" s="1"/>
  <c r="G60" i="149" s="1"/>
  <c r="S5" i="112"/>
  <c r="S4" i="112" s="1"/>
  <c r="S3" i="112" s="1"/>
  <c r="S7" i="149" s="1"/>
  <c r="R139" i="110"/>
  <c r="K33" i="140"/>
  <c r="K5" i="115"/>
  <c r="K4" i="115" s="1"/>
  <c r="K3" i="115" s="1"/>
  <c r="K10" i="149" s="1"/>
  <c r="F126" i="135"/>
  <c r="V52" i="115"/>
  <c r="V51" i="115" s="1"/>
  <c r="V50" i="115" s="1"/>
  <c r="V49" i="115" s="1"/>
  <c r="V40" i="149" s="1"/>
  <c r="N52" i="126"/>
  <c r="S131" i="128"/>
  <c r="V116" i="128"/>
  <c r="J116" i="129"/>
  <c r="C131" i="129"/>
  <c r="R116" i="130"/>
  <c r="K122" i="130"/>
  <c r="T52" i="130"/>
  <c r="T99" i="130" s="1"/>
  <c r="T106" i="130" s="1"/>
  <c r="E131" i="130"/>
  <c r="L116" i="131"/>
  <c r="L52" i="132"/>
  <c r="G52" i="131"/>
  <c r="W131" i="110"/>
  <c r="C139" i="122"/>
  <c r="J139" i="124"/>
  <c r="J122" i="128"/>
  <c r="M139" i="110"/>
  <c r="Q28" i="140"/>
  <c r="R45" i="140"/>
  <c r="N52" i="115"/>
  <c r="N51" i="115" s="1"/>
  <c r="N50" i="115" s="1"/>
  <c r="N49" i="115" s="1"/>
  <c r="N40" i="149" s="1"/>
  <c r="Q116" i="125"/>
  <c r="K131" i="128"/>
  <c r="G131" i="129"/>
  <c r="D116" i="130"/>
  <c r="L52" i="130"/>
  <c r="S116" i="129"/>
  <c r="T52" i="134"/>
  <c r="Q131" i="133"/>
  <c r="R116" i="132"/>
  <c r="K131" i="133"/>
  <c r="D52" i="110"/>
  <c r="D51" i="110" s="1"/>
  <c r="D50" i="110" s="1"/>
  <c r="D49" i="110" s="1"/>
  <c r="D35" i="149" s="1"/>
  <c r="S116" i="110"/>
  <c r="S122" i="111"/>
  <c r="P122" i="114"/>
  <c r="F131" i="114"/>
  <c r="M139" i="114"/>
  <c r="F122" i="114"/>
  <c r="H131" i="113"/>
  <c r="T139" i="114"/>
  <c r="P116" i="116"/>
  <c r="P122" i="115"/>
  <c r="R116" i="116"/>
  <c r="Q131" i="117"/>
  <c r="N122" i="115"/>
  <c r="G131" i="117"/>
  <c r="T131" i="116"/>
  <c r="L139" i="113"/>
  <c r="Q122" i="116"/>
  <c r="P122" i="117"/>
  <c r="E122" i="117"/>
  <c r="V131" i="120"/>
  <c r="M53" i="140"/>
  <c r="C122" i="127"/>
  <c r="L116" i="128"/>
  <c r="O116" i="130"/>
  <c r="H122" i="131"/>
  <c r="M139" i="131"/>
  <c r="T139" i="130"/>
  <c r="W5" i="116"/>
  <c r="W4" i="116" s="1"/>
  <c r="W3" i="116" s="1"/>
  <c r="W11" i="149" s="1"/>
  <c r="N79" i="123"/>
  <c r="E6" i="140"/>
  <c r="U79" i="126"/>
  <c r="U51" i="126" s="1"/>
  <c r="U50" i="126" s="1"/>
  <c r="U49" i="126" s="1"/>
  <c r="U51" i="149" s="1"/>
  <c r="J79" i="134"/>
  <c r="V126" i="128"/>
  <c r="U5" i="129"/>
  <c r="U4" i="129" s="1"/>
  <c r="U3" i="129" s="1"/>
  <c r="U24" i="149" s="1"/>
  <c r="N126" i="111"/>
  <c r="I139" i="112"/>
  <c r="G131" i="113"/>
  <c r="N131" i="113"/>
  <c r="K131" i="113"/>
  <c r="C139" i="115"/>
  <c r="S116" i="115"/>
  <c r="G52" i="115"/>
  <c r="K116" i="118"/>
  <c r="O116" i="117"/>
  <c r="D52" i="128"/>
  <c r="J52" i="134"/>
  <c r="J99" i="134" s="1"/>
  <c r="J105" i="134" s="1"/>
  <c r="K84" i="140"/>
  <c r="U75" i="140"/>
  <c r="F139" i="112"/>
  <c r="I139" i="115"/>
  <c r="Q131" i="121"/>
  <c r="T131" i="122"/>
  <c r="N116" i="122"/>
  <c r="U139" i="123"/>
  <c r="S122" i="126"/>
  <c r="O131" i="125"/>
  <c r="L122" i="125"/>
  <c r="N122" i="125"/>
  <c r="U116" i="127"/>
  <c r="J139" i="129"/>
  <c r="H122" i="130"/>
  <c r="R122" i="131"/>
  <c r="D131" i="133"/>
  <c r="M122" i="134"/>
  <c r="Q116" i="134"/>
  <c r="S131" i="135"/>
  <c r="V116" i="135"/>
  <c r="U116" i="135"/>
  <c r="H116" i="134"/>
  <c r="C139" i="135"/>
  <c r="P131" i="134"/>
  <c r="M131" i="134"/>
  <c r="I131" i="135"/>
  <c r="W122" i="135"/>
  <c r="P116" i="132"/>
  <c r="J131" i="135"/>
  <c r="P127" i="120"/>
  <c r="P126" i="120" s="1"/>
  <c r="J139" i="110"/>
  <c r="Q126" i="134"/>
  <c r="K3" i="111"/>
  <c r="K6" i="149" s="1"/>
  <c r="I5" i="120"/>
  <c r="I4" i="120" s="1"/>
  <c r="I3" i="120" s="1"/>
  <c r="I15" i="149" s="1"/>
  <c r="J5" i="126"/>
  <c r="J4" i="126" s="1"/>
  <c r="J3" i="126" s="1"/>
  <c r="J21" i="149" s="1"/>
  <c r="C5" i="133"/>
  <c r="C4" i="133" s="1"/>
  <c r="C3" i="133" s="1"/>
  <c r="C28" i="149" s="1"/>
  <c r="E122" i="111"/>
  <c r="T131" i="111"/>
  <c r="P116" i="111"/>
  <c r="U116" i="112"/>
  <c r="D131" i="115"/>
  <c r="L131" i="117"/>
  <c r="D52" i="118"/>
  <c r="W131" i="120"/>
  <c r="S139" i="118"/>
  <c r="U131" i="118"/>
  <c r="I131" i="121"/>
  <c r="G116" i="127"/>
  <c r="P126" i="121"/>
  <c r="O52" i="131"/>
  <c r="D131" i="120"/>
  <c r="W122" i="129"/>
  <c r="U116" i="131"/>
  <c r="S99" i="131"/>
  <c r="S115" i="131" s="1"/>
  <c r="U131" i="112"/>
  <c r="U116" i="115"/>
  <c r="T131" i="119"/>
  <c r="G116" i="117"/>
  <c r="C5" i="130"/>
  <c r="C4" i="130" s="1"/>
  <c r="C3" i="130" s="1"/>
  <c r="C25" i="149" s="1"/>
  <c r="O5" i="129"/>
  <c r="O4" i="129" s="1"/>
  <c r="O3" i="129" s="1"/>
  <c r="O24" i="149" s="1"/>
  <c r="K99" i="131"/>
  <c r="K110" i="131" s="1"/>
  <c r="Q116" i="111"/>
  <c r="C116" i="112"/>
  <c r="V116" i="112"/>
  <c r="R116" i="114"/>
  <c r="G131" i="115"/>
  <c r="R122" i="115"/>
  <c r="K116" i="116"/>
  <c r="D116" i="116"/>
  <c r="I122" i="118"/>
  <c r="L122" i="117"/>
  <c r="D126" i="132"/>
  <c r="J116" i="121"/>
  <c r="F139" i="126"/>
  <c r="G116" i="126"/>
  <c r="O122" i="127"/>
  <c r="H5" i="116"/>
  <c r="H4" i="116" s="1"/>
  <c r="H3" i="116" s="1"/>
  <c r="H11" i="149" s="1"/>
  <c r="J116" i="115"/>
  <c r="H131" i="116"/>
  <c r="H116" i="116"/>
  <c r="W122" i="111"/>
  <c r="U131" i="111"/>
  <c r="T122" i="112"/>
  <c r="I116" i="113"/>
  <c r="J122" i="113"/>
  <c r="E116" i="113"/>
  <c r="L139" i="115"/>
  <c r="W116" i="115"/>
  <c r="R131" i="117"/>
  <c r="O52" i="117"/>
  <c r="D116" i="118"/>
  <c r="Q126" i="128"/>
  <c r="P75" i="140"/>
  <c r="L53" i="140"/>
  <c r="L52" i="140" s="1"/>
  <c r="H131" i="111"/>
  <c r="S139" i="113"/>
  <c r="M116" i="113"/>
  <c r="H122" i="114"/>
  <c r="D116" i="112"/>
  <c r="P116" i="114"/>
  <c r="H131" i="117"/>
  <c r="M131" i="116"/>
  <c r="S122" i="115"/>
  <c r="C131" i="117"/>
  <c r="W122" i="128"/>
  <c r="K116" i="133"/>
  <c r="M116" i="132"/>
  <c r="R131" i="133"/>
  <c r="F126" i="119"/>
  <c r="F5" i="133"/>
  <c r="F4" i="133" s="1"/>
  <c r="F3" i="133" s="1"/>
  <c r="F28" i="149" s="1"/>
  <c r="M131" i="111"/>
  <c r="E131" i="112"/>
  <c r="C122" i="113"/>
  <c r="G122" i="114"/>
  <c r="C131" i="115"/>
  <c r="H51" i="115"/>
  <c r="H50" i="115" s="1"/>
  <c r="H49" i="115" s="1"/>
  <c r="H40" i="149" s="1"/>
  <c r="O122" i="115"/>
  <c r="S52" i="116"/>
  <c r="F131" i="116"/>
  <c r="E139" i="117"/>
  <c r="P139" i="120"/>
  <c r="L52" i="122"/>
  <c r="L51" i="122" s="1"/>
  <c r="L50" i="122" s="1"/>
  <c r="L49" i="122" s="1"/>
  <c r="L47" i="149" s="1"/>
  <c r="P116" i="119"/>
  <c r="M131" i="119"/>
  <c r="M122" i="126"/>
  <c r="P131" i="129"/>
  <c r="I122" i="133"/>
  <c r="Q116" i="129"/>
  <c r="I131" i="129"/>
  <c r="H131" i="129"/>
  <c r="S79" i="119"/>
  <c r="D5" i="115"/>
  <c r="D4" i="115" s="1"/>
  <c r="D3" i="115" s="1"/>
  <c r="D10" i="149" s="1"/>
  <c r="D126" i="118"/>
  <c r="N5" i="131"/>
  <c r="N4" i="131" s="1"/>
  <c r="N3" i="131" s="1"/>
  <c r="N26" i="149" s="1"/>
  <c r="K5" i="121"/>
  <c r="K4" i="121" s="1"/>
  <c r="K3" i="121" s="1"/>
  <c r="K16" i="149" s="1"/>
  <c r="O5" i="123"/>
  <c r="O4" i="123" s="1"/>
  <c r="R5" i="126"/>
  <c r="R4" i="126" s="1"/>
  <c r="R3" i="126" s="1"/>
  <c r="R21" i="149" s="1"/>
  <c r="T116" i="111"/>
  <c r="W131" i="112"/>
  <c r="W131" i="115"/>
  <c r="I116" i="116"/>
  <c r="U131" i="117"/>
  <c r="N122" i="118"/>
  <c r="T131" i="117"/>
  <c r="P131" i="119"/>
  <c r="H52" i="122"/>
  <c r="T139" i="116"/>
  <c r="R139" i="129"/>
  <c r="W139" i="128"/>
  <c r="H122" i="132"/>
  <c r="J131" i="130"/>
  <c r="T131" i="133"/>
  <c r="O116" i="133"/>
  <c r="S139" i="131"/>
  <c r="K139" i="135"/>
  <c r="N52" i="136"/>
  <c r="N99" i="136" s="1"/>
  <c r="N103" i="136" s="1"/>
  <c r="U5" i="118"/>
  <c r="U4" i="118" s="1"/>
  <c r="U3" i="118" s="1"/>
  <c r="U13" i="149" s="1"/>
  <c r="C126" i="113"/>
  <c r="G5" i="112"/>
  <c r="G4" i="112" s="1"/>
  <c r="G3" i="112" s="1"/>
  <c r="G7" i="149" s="1"/>
  <c r="K5" i="130"/>
  <c r="K4" i="130" s="1"/>
  <c r="K3" i="130" s="1"/>
  <c r="K25" i="149" s="1"/>
  <c r="V5" i="128"/>
  <c r="V4" i="128" s="1"/>
  <c r="H105" i="115"/>
  <c r="P52" i="122"/>
  <c r="S107" i="136"/>
  <c r="K139" i="113"/>
  <c r="T139" i="124"/>
  <c r="J131" i="125"/>
  <c r="T116" i="135"/>
  <c r="O5" i="122"/>
  <c r="O4" i="122" s="1"/>
  <c r="O3" i="122" s="1"/>
  <c r="O17" i="149" s="1"/>
  <c r="U5" i="116"/>
  <c r="U4" i="116" s="1"/>
  <c r="U3" i="116" s="1"/>
  <c r="U11" i="149" s="1"/>
  <c r="G131" i="110"/>
  <c r="R127" i="136"/>
  <c r="R126" i="136" s="1"/>
  <c r="K127" i="128"/>
  <c r="K126" i="128" s="1"/>
  <c r="O127" i="129"/>
  <c r="O126" i="129" s="1"/>
  <c r="Q127" i="132"/>
  <c r="Q126" i="132" s="1"/>
  <c r="W131" i="134"/>
  <c r="D122" i="110"/>
  <c r="E5" i="129"/>
  <c r="E4" i="129" s="1"/>
  <c r="E3" i="129" s="1"/>
  <c r="E24" i="149" s="1"/>
  <c r="D139" i="118"/>
  <c r="O122" i="129"/>
  <c r="S116" i="130"/>
  <c r="F116" i="131"/>
  <c r="V116" i="132"/>
  <c r="W52" i="128"/>
  <c r="I116" i="129"/>
  <c r="U122" i="132"/>
  <c r="H131" i="136"/>
  <c r="P116" i="110"/>
  <c r="U126" i="128"/>
  <c r="S131" i="110"/>
  <c r="C126" i="132"/>
  <c r="J127" i="135"/>
  <c r="J126" i="135" s="1"/>
  <c r="G5" i="110"/>
  <c r="G4" i="110" s="1"/>
  <c r="G3" i="110" s="1"/>
  <c r="G5" i="149" s="1"/>
  <c r="J52" i="125"/>
  <c r="M5" i="115"/>
  <c r="M4" i="115" s="1"/>
  <c r="M3" i="115" s="1"/>
  <c r="M10" i="149" s="1"/>
  <c r="J5" i="119"/>
  <c r="J4" i="119" s="1"/>
  <c r="J3" i="119" s="1"/>
  <c r="J14" i="149" s="1"/>
  <c r="L5" i="113"/>
  <c r="L4" i="113" s="1"/>
  <c r="L3" i="113" s="1"/>
  <c r="L8" i="149" s="1"/>
  <c r="Q5" i="116"/>
  <c r="Q4" i="116" s="1"/>
  <c r="Q3" i="116" s="1"/>
  <c r="Q11" i="149" s="1"/>
  <c r="P5" i="118"/>
  <c r="P4" i="118" s="1"/>
  <c r="P3" i="118" s="1"/>
  <c r="P13" i="149" s="1"/>
  <c r="T5" i="112"/>
  <c r="T4" i="112" s="1"/>
  <c r="T3" i="112" s="1"/>
  <c r="T7" i="149" s="1"/>
  <c r="R3" i="113"/>
  <c r="R8" i="149" s="1"/>
  <c r="G5" i="129"/>
  <c r="G4" i="129" s="1"/>
  <c r="G3" i="129" s="1"/>
  <c r="G24" i="149" s="1"/>
  <c r="F3" i="130"/>
  <c r="F25" i="149" s="1"/>
  <c r="R52" i="112"/>
  <c r="R99" i="112" s="1"/>
  <c r="R115" i="112" s="1"/>
  <c r="N52" i="123"/>
  <c r="W52" i="132"/>
  <c r="W51" i="132" s="1"/>
  <c r="W50" i="132" s="1"/>
  <c r="W49" i="132" s="1"/>
  <c r="W57" i="149" s="1"/>
  <c r="C75" i="140"/>
  <c r="T92" i="140"/>
  <c r="I131" i="117"/>
  <c r="Q139" i="115"/>
  <c r="K122" i="128"/>
  <c r="T116" i="127"/>
  <c r="G122" i="128"/>
  <c r="E131" i="127"/>
  <c r="V139" i="131"/>
  <c r="W116" i="131"/>
  <c r="N116" i="132"/>
  <c r="L116" i="133"/>
  <c r="E116" i="130"/>
  <c r="U131" i="135"/>
  <c r="G139" i="136"/>
  <c r="U122" i="134"/>
  <c r="H116" i="135"/>
  <c r="W126" i="123"/>
  <c r="T116" i="134"/>
  <c r="R116" i="136"/>
  <c r="R127" i="133"/>
  <c r="R126" i="133" s="1"/>
  <c r="J127" i="126"/>
  <c r="J126" i="126" s="1"/>
  <c r="P116" i="118"/>
  <c r="G139" i="134"/>
  <c r="J131" i="133"/>
  <c r="N126" i="128"/>
  <c r="K5" i="125"/>
  <c r="K4" i="125" s="1"/>
  <c r="K3" i="125" s="1"/>
  <c r="K20" i="149" s="1"/>
  <c r="W5" i="123"/>
  <c r="W4" i="123" s="1"/>
  <c r="W3" i="123" s="1"/>
  <c r="W18" i="149" s="1"/>
  <c r="O52" i="116"/>
  <c r="L92" i="140"/>
  <c r="Q131" i="113"/>
  <c r="W53" i="140"/>
  <c r="E139" i="119"/>
  <c r="G57" i="140"/>
  <c r="Q122" i="124"/>
  <c r="M131" i="123"/>
  <c r="I116" i="123"/>
  <c r="M116" i="127"/>
  <c r="N131" i="130"/>
  <c r="C139" i="131"/>
  <c r="V116" i="133"/>
  <c r="K116" i="130"/>
  <c r="O122" i="133"/>
  <c r="V122" i="130"/>
  <c r="O116" i="131"/>
  <c r="H139" i="131"/>
  <c r="E131" i="132"/>
  <c r="J122" i="133"/>
  <c r="M116" i="133"/>
  <c r="U5" i="119"/>
  <c r="U4" i="119" s="1"/>
  <c r="U3" i="119" s="1"/>
  <c r="U14" i="149" s="1"/>
  <c r="E79" i="125"/>
  <c r="J122" i="136"/>
  <c r="I3" i="122"/>
  <c r="I17" i="149" s="1"/>
  <c r="J5" i="122"/>
  <c r="J4" i="122" s="1"/>
  <c r="J3" i="122" s="1"/>
  <c r="J17" i="149" s="1"/>
  <c r="F5" i="126"/>
  <c r="F4" i="126" s="1"/>
  <c r="F3" i="126" s="1"/>
  <c r="F21" i="149" s="1"/>
  <c r="C52" i="117"/>
  <c r="C99" i="117" s="1"/>
  <c r="D126" i="123"/>
  <c r="H52" i="134"/>
  <c r="H51" i="134" s="1"/>
  <c r="H50" i="134" s="1"/>
  <c r="H49" i="134" s="1"/>
  <c r="H59" i="149" s="1"/>
  <c r="G131" i="127"/>
  <c r="Q131" i="128"/>
  <c r="I139" i="133"/>
  <c r="M131" i="131"/>
  <c r="F122" i="133"/>
  <c r="I122" i="125"/>
  <c r="K122" i="134"/>
  <c r="H126" i="119"/>
  <c r="P5" i="131"/>
  <c r="P4" i="131" s="1"/>
  <c r="P3" i="131" s="1"/>
  <c r="P26" i="149" s="1"/>
  <c r="D5" i="122"/>
  <c r="D4" i="122" s="1"/>
  <c r="D3" i="122" s="1"/>
  <c r="D17" i="149" s="1"/>
  <c r="N5" i="126"/>
  <c r="N4" i="126" s="1"/>
  <c r="N3" i="126" s="1"/>
  <c r="N21" i="149" s="1"/>
  <c r="C5" i="127"/>
  <c r="C4" i="127" s="1"/>
  <c r="C3" i="127" s="1"/>
  <c r="C22" i="149" s="1"/>
  <c r="I5" i="127"/>
  <c r="I4" i="127" s="1"/>
  <c r="I3" i="127" s="1"/>
  <c r="I22" i="149" s="1"/>
  <c r="O51" i="127"/>
  <c r="O50" i="127" s="1"/>
  <c r="M52" i="136"/>
  <c r="M99" i="136" s="1"/>
  <c r="M102" i="136" s="1"/>
  <c r="S115" i="136"/>
  <c r="Q139" i="114"/>
  <c r="J139" i="116"/>
  <c r="F52" i="117"/>
  <c r="F51" i="117" s="1"/>
  <c r="F50" i="117" s="1"/>
  <c r="F49" i="117" s="1"/>
  <c r="F42" i="149" s="1"/>
  <c r="G52" i="121"/>
  <c r="F52" i="122"/>
  <c r="F99" i="122" s="1"/>
  <c r="F102" i="122" s="1"/>
  <c r="J116" i="120"/>
  <c r="M122" i="121"/>
  <c r="D116" i="122"/>
  <c r="U131" i="119"/>
  <c r="P116" i="121"/>
  <c r="N131" i="123"/>
  <c r="D131" i="124"/>
  <c r="K116" i="124"/>
  <c r="V131" i="123"/>
  <c r="L131" i="124"/>
  <c r="K131" i="124"/>
  <c r="G122" i="123"/>
  <c r="J131" i="124"/>
  <c r="D116" i="124"/>
  <c r="F131" i="126"/>
  <c r="P139" i="124"/>
  <c r="M116" i="125"/>
  <c r="M116" i="122"/>
  <c r="N116" i="125"/>
  <c r="E131" i="133"/>
  <c r="V116" i="130"/>
  <c r="L122" i="131"/>
  <c r="W127" i="117"/>
  <c r="W126" i="117" s="1"/>
  <c r="Q127" i="122"/>
  <c r="Q126" i="122" s="1"/>
  <c r="C5" i="123"/>
  <c r="C4" i="123" s="1"/>
  <c r="V127" i="127"/>
  <c r="V126" i="127" s="1"/>
  <c r="S127" i="128"/>
  <c r="S126" i="128" s="1"/>
  <c r="W3" i="128"/>
  <c r="W23" i="149" s="1"/>
  <c r="W52" i="117"/>
  <c r="W99" i="117" s="1"/>
  <c r="W115" i="117" s="1"/>
  <c r="T126" i="132"/>
  <c r="C69" i="140"/>
  <c r="U116" i="111"/>
  <c r="J139" i="114"/>
  <c r="V122" i="113"/>
  <c r="U131" i="114"/>
  <c r="V116" i="114"/>
  <c r="P131" i="115"/>
  <c r="O52" i="115"/>
  <c r="R122" i="114"/>
  <c r="S139" i="112"/>
  <c r="C139" i="117"/>
  <c r="L131" i="113"/>
  <c r="K139" i="114"/>
  <c r="C116" i="117"/>
  <c r="S131" i="118"/>
  <c r="N139" i="115"/>
  <c r="U57" i="140"/>
  <c r="C131" i="119"/>
  <c r="H53" i="140"/>
  <c r="D116" i="127"/>
  <c r="F131" i="128"/>
  <c r="R126" i="134"/>
  <c r="L52" i="111"/>
  <c r="G79" i="114"/>
  <c r="G51" i="114" s="1"/>
  <c r="G50" i="114" s="1"/>
  <c r="G49" i="114" s="1"/>
  <c r="G39" i="149" s="1"/>
  <c r="C52" i="114"/>
  <c r="H52" i="121"/>
  <c r="O131" i="121"/>
  <c r="H52" i="123"/>
  <c r="H51" i="123" s="1"/>
  <c r="H50" i="123" s="1"/>
  <c r="H49" i="123" s="1"/>
  <c r="H48" i="149" s="1"/>
  <c r="U116" i="113"/>
  <c r="S116" i="113"/>
  <c r="V131" i="114"/>
  <c r="K116" i="114"/>
  <c r="E122" i="115"/>
  <c r="T116" i="116"/>
  <c r="L116" i="116"/>
  <c r="R131" i="114"/>
  <c r="W57" i="140"/>
  <c r="L127" i="134"/>
  <c r="L126" i="134" s="1"/>
  <c r="L79" i="134"/>
  <c r="G126" i="112"/>
  <c r="I52" i="118"/>
  <c r="E122" i="120"/>
  <c r="L116" i="122"/>
  <c r="N131" i="125"/>
  <c r="B52" i="116"/>
  <c r="U5" i="113"/>
  <c r="U4" i="113" s="1"/>
  <c r="U3" i="113" s="1"/>
  <c r="U8" i="149" s="1"/>
  <c r="G5" i="123"/>
  <c r="G4" i="123" s="1"/>
  <c r="G3" i="123" s="1"/>
  <c r="G18" i="149" s="1"/>
  <c r="P5" i="130"/>
  <c r="P4" i="130" s="1"/>
  <c r="P3" i="130" s="1"/>
  <c r="P25" i="149" s="1"/>
  <c r="F5" i="128"/>
  <c r="F4" i="128" s="1"/>
  <c r="F3" i="128" s="1"/>
  <c r="F23" i="149" s="1"/>
  <c r="P5" i="132"/>
  <c r="P4" i="132" s="1"/>
  <c r="P3" i="132" s="1"/>
  <c r="P27" i="149" s="1"/>
  <c r="G116" i="111"/>
  <c r="K116" i="111"/>
  <c r="T131" i="112"/>
  <c r="F79" i="113"/>
  <c r="E126" i="113"/>
  <c r="S52" i="115"/>
  <c r="S51" i="115" s="1"/>
  <c r="S50" i="115" s="1"/>
  <c r="S49" i="115" s="1"/>
  <c r="S40" i="149" s="1"/>
  <c r="L52" i="116"/>
  <c r="L99" i="116" s="1"/>
  <c r="L112" i="116" s="1"/>
  <c r="U113" i="117"/>
  <c r="T52" i="121"/>
  <c r="T99" i="121" s="1"/>
  <c r="T113" i="121" s="1"/>
  <c r="J139" i="125"/>
  <c r="P52" i="129"/>
  <c r="P99" i="129" s="1"/>
  <c r="R116" i="129"/>
  <c r="G52" i="130"/>
  <c r="P131" i="133"/>
  <c r="S116" i="135"/>
  <c r="I79" i="122"/>
  <c r="I127" i="122"/>
  <c r="I126" i="122" s="1"/>
  <c r="U127" i="135"/>
  <c r="U126" i="135" s="1"/>
  <c r="U79" i="135"/>
  <c r="F127" i="136"/>
  <c r="F126" i="136" s="1"/>
  <c r="F79" i="136"/>
  <c r="G5" i="131"/>
  <c r="G4" i="131" s="1"/>
  <c r="G3" i="131" s="1"/>
  <c r="G26" i="149" s="1"/>
  <c r="S79" i="123"/>
  <c r="H122" i="126"/>
  <c r="H52" i="129"/>
  <c r="H99" i="129" s="1"/>
  <c r="H115" i="129" s="1"/>
  <c r="H104" i="129" s="1"/>
  <c r="G116" i="133"/>
  <c r="E126" i="126"/>
  <c r="S5" i="111"/>
  <c r="S4" i="111" s="1"/>
  <c r="I5" i="111"/>
  <c r="I4" i="111" s="1"/>
  <c r="I3" i="111" s="1"/>
  <c r="I6" i="149" s="1"/>
  <c r="L3" i="117"/>
  <c r="L12" i="149" s="1"/>
  <c r="U5" i="122"/>
  <c r="U4" i="122" s="1"/>
  <c r="E5" i="125"/>
  <c r="E4" i="125" s="1"/>
  <c r="E3" i="125" s="1"/>
  <c r="E20" i="149" s="1"/>
  <c r="O5" i="125"/>
  <c r="O4" i="125" s="1"/>
  <c r="O3" i="125" s="1"/>
  <c r="O20" i="149" s="1"/>
  <c r="L3" i="129"/>
  <c r="L24" i="149" s="1"/>
  <c r="P3" i="135"/>
  <c r="P30" i="149" s="1"/>
  <c r="Q5" i="135"/>
  <c r="Q4" i="135" s="1"/>
  <c r="Q3" i="135" s="1"/>
  <c r="Q30" i="149" s="1"/>
  <c r="G131" i="111"/>
  <c r="C116" i="111"/>
  <c r="V52" i="114"/>
  <c r="V99" i="114" s="1"/>
  <c r="V110" i="114" s="1"/>
  <c r="Q52" i="116"/>
  <c r="Q99" i="116" s="1"/>
  <c r="Q111" i="116" s="1"/>
  <c r="Q116" i="116"/>
  <c r="F99" i="115"/>
  <c r="F108" i="115" s="1"/>
  <c r="G52" i="118"/>
  <c r="G99" i="118" s="1"/>
  <c r="G109" i="118" s="1"/>
  <c r="L116" i="121"/>
  <c r="T116" i="122"/>
  <c r="V131" i="122"/>
  <c r="S131" i="123"/>
  <c r="G122" i="126"/>
  <c r="S139" i="130"/>
  <c r="K52" i="132"/>
  <c r="C57" i="140"/>
  <c r="P122" i="130"/>
  <c r="E122" i="131"/>
  <c r="F99" i="127"/>
  <c r="F115" i="127" s="1"/>
  <c r="D5" i="112"/>
  <c r="D4" i="112" s="1"/>
  <c r="D3" i="112" s="1"/>
  <c r="D7" i="149" s="1"/>
  <c r="E116" i="121"/>
  <c r="P3" i="125"/>
  <c r="P20" i="149" s="1"/>
  <c r="L3" i="125"/>
  <c r="L20" i="149" s="1"/>
  <c r="M5" i="126"/>
  <c r="M4" i="126" s="1"/>
  <c r="M131" i="121"/>
  <c r="H52" i="120"/>
  <c r="H99" i="120" s="1"/>
  <c r="H115" i="120" s="1"/>
  <c r="N116" i="121"/>
  <c r="E52" i="123"/>
  <c r="P52" i="124"/>
  <c r="P99" i="124" s="1"/>
  <c r="P106" i="124" s="1"/>
  <c r="F139" i="124"/>
  <c r="Q52" i="127"/>
  <c r="Q99" i="127" s="1"/>
  <c r="Q110" i="127" s="1"/>
  <c r="J139" i="126"/>
  <c r="G131" i="133"/>
  <c r="J52" i="132"/>
  <c r="P122" i="120"/>
  <c r="W122" i="119"/>
  <c r="O116" i="123"/>
  <c r="O139" i="124"/>
  <c r="E131" i="124"/>
  <c r="W122" i="124"/>
  <c r="W116" i="132"/>
  <c r="Q79" i="121"/>
  <c r="Q51" i="121" s="1"/>
  <c r="Q50" i="121" s="1"/>
  <c r="Q49" i="121" s="1"/>
  <c r="Q46" i="149" s="1"/>
  <c r="Q127" i="121"/>
  <c r="Q126" i="121" s="1"/>
  <c r="Q116" i="124"/>
  <c r="W5" i="112"/>
  <c r="W4" i="112" s="1"/>
  <c r="W3" i="112" s="1"/>
  <c r="W7" i="149" s="1"/>
  <c r="N5" i="121"/>
  <c r="N4" i="121" s="1"/>
  <c r="N3" i="121" s="1"/>
  <c r="N16" i="149" s="1"/>
  <c r="Q3" i="130"/>
  <c r="Q25" i="149" s="1"/>
  <c r="N122" i="121"/>
  <c r="D116" i="120"/>
  <c r="H131" i="122"/>
  <c r="H52" i="124"/>
  <c r="K131" i="126"/>
  <c r="U116" i="126"/>
  <c r="I52" i="127"/>
  <c r="I99" i="127" s="1"/>
  <c r="I109" i="127" s="1"/>
  <c r="O53" i="140"/>
  <c r="E57" i="140"/>
  <c r="F125" i="140"/>
  <c r="O57" i="140"/>
  <c r="E139" i="120"/>
  <c r="V116" i="127"/>
  <c r="U116" i="128"/>
  <c r="T116" i="128"/>
  <c r="E116" i="129"/>
  <c r="R122" i="132"/>
  <c r="C116" i="132"/>
  <c r="I131" i="133"/>
  <c r="V139" i="125"/>
  <c r="T52" i="127"/>
  <c r="T99" i="127" s="1"/>
  <c r="T105" i="127" s="1"/>
  <c r="C5" i="121"/>
  <c r="C4" i="121" s="1"/>
  <c r="C3" i="121" s="1"/>
  <c r="C16" i="149" s="1"/>
  <c r="O5" i="112"/>
  <c r="O4" i="112" s="1"/>
  <c r="O3" i="112" s="1"/>
  <c r="O7" i="149" s="1"/>
  <c r="C3" i="113"/>
  <c r="C8" i="149" s="1"/>
  <c r="J5" i="120"/>
  <c r="J4" i="120" s="1"/>
  <c r="J3" i="120" s="1"/>
  <c r="J15" i="149" s="1"/>
  <c r="N5" i="122"/>
  <c r="N4" i="122" s="1"/>
  <c r="N3" i="122" s="1"/>
  <c r="N17" i="149" s="1"/>
  <c r="T5" i="122"/>
  <c r="T4" i="122" s="1"/>
  <c r="T3" i="122" s="1"/>
  <c r="T17" i="149" s="1"/>
  <c r="T5" i="121"/>
  <c r="T4" i="121" s="1"/>
  <c r="T3" i="121" s="1"/>
  <c r="T16" i="149" s="1"/>
  <c r="N5" i="133"/>
  <c r="N4" i="133" s="1"/>
  <c r="N3" i="133" s="1"/>
  <c r="N28" i="149" s="1"/>
  <c r="J122" i="111"/>
  <c r="M131" i="112"/>
  <c r="N131" i="112"/>
  <c r="V131" i="113"/>
  <c r="Q52" i="113"/>
  <c r="Q99" i="113" s="1"/>
  <c r="Q107" i="113" s="1"/>
  <c r="C52" i="112"/>
  <c r="C99" i="112" s="1"/>
  <c r="C107" i="112" s="1"/>
  <c r="K131" i="115"/>
  <c r="R52" i="115"/>
  <c r="I52" i="116"/>
  <c r="I51" i="116" s="1"/>
  <c r="I50" i="116" s="1"/>
  <c r="I49" i="116" s="1"/>
  <c r="I41" i="149" s="1"/>
  <c r="I71" i="149" s="1"/>
  <c r="Q122" i="118"/>
  <c r="L116" i="118"/>
  <c r="R52" i="119"/>
  <c r="R99" i="119" s="1"/>
  <c r="R110" i="119" s="1"/>
  <c r="E131" i="121"/>
  <c r="C116" i="120"/>
  <c r="W52" i="120"/>
  <c r="W51" i="120" s="1"/>
  <c r="W50" i="120" s="1"/>
  <c r="W49" i="120" s="1"/>
  <c r="W45" i="149" s="1"/>
  <c r="R116" i="122"/>
  <c r="L122" i="122"/>
  <c r="C52" i="123"/>
  <c r="C99" i="123" s="1"/>
  <c r="V116" i="123"/>
  <c r="O52" i="124"/>
  <c r="O99" i="124" s="1"/>
  <c r="O115" i="124" s="1"/>
  <c r="F122" i="124"/>
  <c r="L116" i="124"/>
  <c r="K52" i="124"/>
  <c r="R131" i="127"/>
  <c r="L116" i="125"/>
  <c r="O52" i="125"/>
  <c r="O99" i="125" s="1"/>
  <c r="O110" i="125" s="1"/>
  <c r="T116" i="130"/>
  <c r="J52" i="128"/>
  <c r="J99" i="128" s="1"/>
  <c r="J108" i="128" s="1"/>
  <c r="L131" i="133"/>
  <c r="S131" i="131"/>
  <c r="R131" i="132"/>
  <c r="N131" i="133"/>
  <c r="Q128" i="129"/>
  <c r="Q126" i="129" s="1"/>
  <c r="Q79" i="129"/>
  <c r="O52" i="128"/>
  <c r="O51" i="128" s="1"/>
  <c r="O50" i="128" s="1"/>
  <c r="O49" i="128" s="1"/>
  <c r="O53" i="149" s="1"/>
  <c r="O83" i="149" s="1"/>
  <c r="N122" i="131"/>
  <c r="N52" i="131"/>
  <c r="N99" i="131" s="1"/>
  <c r="N110" i="131" s="1"/>
  <c r="C116" i="133"/>
  <c r="U116" i="132"/>
  <c r="C116" i="110"/>
  <c r="H92" i="140"/>
  <c r="N139" i="114"/>
  <c r="P131" i="122"/>
  <c r="G116" i="123"/>
  <c r="M139" i="123"/>
  <c r="U131" i="123"/>
  <c r="M131" i="127"/>
  <c r="T122" i="128"/>
  <c r="F139" i="128"/>
  <c r="K116" i="131"/>
  <c r="Q5" i="112"/>
  <c r="Q4" i="112" s="1"/>
  <c r="Q3" i="112" s="1"/>
  <c r="T128" i="125"/>
  <c r="T126" i="125" s="1"/>
  <c r="T79" i="125"/>
  <c r="K5" i="134"/>
  <c r="K4" i="134" s="1"/>
  <c r="K3" i="134" s="1"/>
  <c r="K29" i="149" s="1"/>
  <c r="P128" i="111"/>
  <c r="P126" i="111" s="1"/>
  <c r="P79" i="111"/>
  <c r="I5" i="136"/>
  <c r="I4" i="136" s="1"/>
  <c r="I3" i="136" s="1"/>
  <c r="I31" i="149" s="1"/>
  <c r="S51" i="131"/>
  <c r="S50" i="131" s="1"/>
  <c r="F139" i="132"/>
  <c r="Q116" i="135"/>
  <c r="O51" i="135"/>
  <c r="O50" i="135" s="1"/>
  <c r="O49" i="135" s="1"/>
  <c r="O60" i="149" s="1"/>
  <c r="O90" i="149" s="1"/>
  <c r="H51" i="136"/>
  <c r="H50" i="136" s="1"/>
  <c r="H49" i="136" s="1"/>
  <c r="H61" i="149" s="1"/>
  <c r="H91" i="149" s="1"/>
  <c r="I75" i="140"/>
  <c r="O75" i="140"/>
  <c r="V141" i="140"/>
  <c r="T53" i="140"/>
  <c r="N131" i="114"/>
  <c r="V122" i="114"/>
  <c r="C122" i="114"/>
  <c r="Q139" i="117"/>
  <c r="S131" i="117"/>
  <c r="I116" i="117"/>
  <c r="W131" i="119"/>
  <c r="I124" i="140"/>
  <c r="O121" i="140"/>
  <c r="U53" i="140"/>
  <c r="P92" i="140"/>
  <c r="J125" i="140"/>
  <c r="N121" i="140"/>
  <c r="I57" i="140"/>
  <c r="H57" i="140"/>
  <c r="T57" i="140"/>
  <c r="R57" i="140"/>
  <c r="P53" i="140"/>
  <c r="K131" i="120"/>
  <c r="S122" i="123"/>
  <c r="M131" i="125"/>
  <c r="L131" i="126"/>
  <c r="E116" i="127"/>
  <c r="L122" i="128"/>
  <c r="G139" i="128"/>
  <c r="J122" i="131"/>
  <c r="W139" i="133"/>
  <c r="K139" i="131"/>
  <c r="T131" i="135"/>
  <c r="D116" i="135"/>
  <c r="C116" i="135"/>
  <c r="T131" i="132"/>
  <c r="C116" i="134"/>
  <c r="K139" i="136"/>
  <c r="R116" i="131"/>
  <c r="D116" i="133"/>
  <c r="M116" i="135"/>
  <c r="L116" i="135"/>
  <c r="J131" i="128"/>
  <c r="S122" i="134"/>
  <c r="F127" i="115"/>
  <c r="F126" i="115" s="1"/>
  <c r="S33" i="140"/>
  <c r="D116" i="110"/>
  <c r="B3" i="113"/>
  <c r="B8" i="149" s="1"/>
  <c r="F127" i="127"/>
  <c r="F126" i="127" s="1"/>
  <c r="S5" i="132"/>
  <c r="S4" i="132" s="1"/>
  <c r="S3" i="132" s="1"/>
  <c r="S27" i="149" s="1"/>
  <c r="N139" i="134"/>
  <c r="E128" i="128"/>
  <c r="E126" i="128" s="1"/>
  <c r="E79" i="128"/>
  <c r="E51" i="128" s="1"/>
  <c r="E50" i="128" s="1"/>
  <c r="E49" i="128" s="1"/>
  <c r="E53" i="149" s="1"/>
  <c r="N18" i="140"/>
  <c r="R128" i="113"/>
  <c r="R126" i="113" s="1"/>
  <c r="R79" i="113"/>
  <c r="H131" i="130"/>
  <c r="D116" i="132"/>
  <c r="C52" i="132"/>
  <c r="C99" i="132" s="1"/>
  <c r="C112" i="132" s="1"/>
  <c r="R52" i="135"/>
  <c r="R99" i="135" s="1"/>
  <c r="R115" i="135" s="1"/>
  <c r="I116" i="136"/>
  <c r="R52" i="136"/>
  <c r="R51" i="136" s="1"/>
  <c r="R50" i="136" s="1"/>
  <c r="R49" i="136" s="1"/>
  <c r="R61" i="149" s="1"/>
  <c r="E116" i="132"/>
  <c r="S139" i="134"/>
  <c r="L84" i="140"/>
  <c r="I118" i="140"/>
  <c r="K122" i="111"/>
  <c r="E124" i="140"/>
  <c r="J139" i="112"/>
  <c r="F131" i="112"/>
  <c r="K122" i="114"/>
  <c r="H131" i="115"/>
  <c r="L139" i="118"/>
  <c r="S139" i="124"/>
  <c r="F139" i="127"/>
  <c r="J122" i="125"/>
  <c r="E116" i="122"/>
  <c r="H116" i="126"/>
  <c r="J116" i="126"/>
  <c r="E131" i="129"/>
  <c r="M116" i="129"/>
  <c r="G122" i="133"/>
  <c r="Q116" i="133"/>
  <c r="L139" i="128"/>
  <c r="V139" i="130"/>
  <c r="N122" i="130"/>
  <c r="G116" i="131"/>
  <c r="J131" i="134"/>
  <c r="N5" i="120"/>
  <c r="N4" i="120" s="1"/>
  <c r="N3" i="120" s="1"/>
  <c r="N15" i="149" s="1"/>
  <c r="Q122" i="130"/>
  <c r="M79" i="132"/>
  <c r="M51" i="132" s="1"/>
  <c r="M50" i="132" s="1"/>
  <c r="M49" i="132" s="1"/>
  <c r="M57" i="149" s="1"/>
  <c r="M127" i="132"/>
  <c r="M126" i="132" s="1"/>
  <c r="R139" i="131"/>
  <c r="I128" i="129"/>
  <c r="I126" i="129" s="1"/>
  <c r="I79" i="129"/>
  <c r="F131" i="132"/>
  <c r="I122" i="131"/>
  <c r="J52" i="135"/>
  <c r="J99" i="135" s="1"/>
  <c r="J103" i="135" s="1"/>
  <c r="W51" i="136"/>
  <c r="W50" i="136" s="1"/>
  <c r="W49" i="136" s="1"/>
  <c r="W61" i="149" s="1"/>
  <c r="F116" i="134"/>
  <c r="S131" i="134"/>
  <c r="S114" i="136"/>
  <c r="J134" i="140"/>
  <c r="G92" i="140"/>
  <c r="R69" i="140"/>
  <c r="D139" i="114"/>
  <c r="W116" i="116"/>
  <c r="R53" i="140"/>
  <c r="S131" i="120"/>
  <c r="L116" i="126"/>
  <c r="I122" i="128"/>
  <c r="C131" i="125"/>
  <c r="J52" i="127"/>
  <c r="J99" i="127" s="1"/>
  <c r="V131" i="128"/>
  <c r="J122" i="127"/>
  <c r="M131" i="128"/>
  <c r="N116" i="130"/>
  <c r="E116" i="131"/>
  <c r="M131" i="133"/>
  <c r="K116" i="129"/>
  <c r="R122" i="129"/>
  <c r="F116" i="133"/>
  <c r="E116" i="133"/>
  <c r="O122" i="134"/>
  <c r="W128" i="111"/>
  <c r="W126" i="111" s="1"/>
  <c r="W79" i="111"/>
  <c r="W51" i="111" s="1"/>
  <c r="W50" i="111" s="1"/>
  <c r="W49" i="111" s="1"/>
  <c r="W36" i="149" s="1"/>
  <c r="E5" i="128"/>
  <c r="E4" i="128" s="1"/>
  <c r="E3" i="128" s="1"/>
  <c r="E23" i="149" s="1"/>
  <c r="Q131" i="129"/>
  <c r="O116" i="129"/>
  <c r="M122" i="133"/>
  <c r="T116" i="110"/>
  <c r="F139" i="119"/>
  <c r="P139" i="111"/>
  <c r="N139" i="112"/>
  <c r="J122" i="112"/>
  <c r="O116" i="113"/>
  <c r="G116" i="114"/>
  <c r="L131" i="114"/>
  <c r="O139" i="117"/>
  <c r="J131" i="116"/>
  <c r="M116" i="116"/>
  <c r="I122" i="116"/>
  <c r="Q139" i="121"/>
  <c r="J131" i="121"/>
  <c r="D131" i="121"/>
  <c r="R131" i="123"/>
  <c r="L139" i="124"/>
  <c r="L122" i="124"/>
  <c r="V139" i="123"/>
  <c r="C131" i="124"/>
  <c r="I116" i="124"/>
  <c r="P116" i="123"/>
  <c r="U116" i="124"/>
  <c r="V116" i="124"/>
  <c r="T131" i="123"/>
  <c r="R139" i="124"/>
  <c r="E116" i="124"/>
  <c r="M116" i="123"/>
  <c r="G131" i="124"/>
  <c r="U122" i="124"/>
  <c r="Q122" i="125"/>
  <c r="E122" i="126"/>
  <c r="N122" i="126"/>
  <c r="R116" i="126"/>
  <c r="F116" i="124"/>
  <c r="D116" i="126"/>
  <c r="I116" i="122"/>
  <c r="L139" i="123"/>
  <c r="V131" i="126"/>
  <c r="V116" i="125"/>
  <c r="U116" i="125"/>
  <c r="L122" i="127"/>
  <c r="P116" i="127"/>
  <c r="N131" i="128"/>
  <c r="M116" i="128"/>
  <c r="R116" i="128"/>
  <c r="Q116" i="128"/>
  <c r="S116" i="127"/>
  <c r="R116" i="127"/>
  <c r="R122" i="133"/>
  <c r="Q122" i="132"/>
  <c r="H116" i="130"/>
  <c r="F139" i="130"/>
  <c r="D122" i="131"/>
  <c r="O139" i="131"/>
  <c r="J79" i="113"/>
  <c r="J127" i="113"/>
  <c r="J126" i="113" s="1"/>
  <c r="V5" i="116"/>
  <c r="V4" i="116" s="1"/>
  <c r="V3" i="116" s="1"/>
  <c r="V11" i="149" s="1"/>
  <c r="F128" i="118"/>
  <c r="F126" i="118" s="1"/>
  <c r="F79" i="118"/>
  <c r="U131" i="128"/>
  <c r="D52" i="131"/>
  <c r="T116" i="131"/>
  <c r="R116" i="135"/>
  <c r="G116" i="134"/>
  <c r="L131" i="134"/>
  <c r="N52" i="134"/>
  <c r="N99" i="134" s="1"/>
  <c r="N112" i="134" s="1"/>
  <c r="S103" i="136"/>
  <c r="W139" i="111"/>
  <c r="V139" i="111"/>
  <c r="D139" i="111"/>
  <c r="I131" i="112"/>
  <c r="L122" i="116"/>
  <c r="D52" i="117"/>
  <c r="D99" i="117" s="1"/>
  <c r="D115" i="117" s="1"/>
  <c r="D116" i="123"/>
  <c r="F122" i="126"/>
  <c r="R131" i="128"/>
  <c r="I116" i="131"/>
  <c r="U116" i="130"/>
  <c r="I131" i="130"/>
  <c r="W5" i="117"/>
  <c r="W4" i="117" s="1"/>
  <c r="W3" i="117" s="1"/>
  <c r="W12" i="149" s="1"/>
  <c r="U79" i="130"/>
  <c r="U128" i="130"/>
  <c r="U126" i="130" s="1"/>
  <c r="D122" i="121"/>
  <c r="C116" i="136"/>
  <c r="L131" i="110"/>
  <c r="V131" i="110"/>
  <c r="K131" i="110"/>
  <c r="R5" i="116"/>
  <c r="R4" i="116" s="1"/>
  <c r="R3" i="116" s="1"/>
  <c r="R11" i="149" s="1"/>
  <c r="E116" i="125"/>
  <c r="N122" i="136"/>
  <c r="J116" i="136"/>
  <c r="T131" i="110"/>
  <c r="H116" i="110"/>
  <c r="I89" i="140"/>
  <c r="L5" i="115"/>
  <c r="L4" i="115" s="1"/>
  <c r="L3" i="115" s="1"/>
  <c r="L10" i="149" s="1"/>
  <c r="T127" i="120"/>
  <c r="T126" i="120" s="1"/>
  <c r="J116" i="110"/>
  <c r="F116" i="110"/>
  <c r="N131" i="110"/>
  <c r="E131" i="110"/>
  <c r="N127" i="130"/>
  <c r="N126" i="130" s="1"/>
  <c r="O24" i="140"/>
  <c r="F79" i="135"/>
  <c r="V18" i="140"/>
  <c r="I131" i="134"/>
  <c r="F126" i="129"/>
  <c r="L138" i="140"/>
  <c r="M122" i="132"/>
  <c r="R52" i="118"/>
  <c r="R51" i="118" s="1"/>
  <c r="R50" i="118" s="1"/>
  <c r="R49" i="118" s="1"/>
  <c r="R43" i="149" s="1"/>
  <c r="N5" i="116"/>
  <c r="N4" i="116" s="1"/>
  <c r="N3" i="116" s="1"/>
  <c r="N11" i="149" s="1"/>
  <c r="K131" i="136"/>
  <c r="I5" i="112"/>
  <c r="I4" i="112" s="1"/>
  <c r="I3" i="112" s="1"/>
  <c r="I7" i="149" s="1"/>
  <c r="C131" i="136"/>
  <c r="G116" i="136"/>
  <c r="H52" i="110"/>
  <c r="H51" i="110" s="1"/>
  <c r="H50" i="110" s="1"/>
  <c r="H49" i="110" s="1"/>
  <c r="H35" i="149" s="1"/>
  <c r="V126" i="135"/>
  <c r="T83" i="140"/>
  <c r="E79" i="126"/>
  <c r="E51" i="126" s="1"/>
  <c r="E50" i="126" s="1"/>
  <c r="E49" i="126" s="1"/>
  <c r="E51" i="149" s="1"/>
  <c r="M24" i="140"/>
  <c r="C5" i="110"/>
  <c r="C4" i="110" s="1"/>
  <c r="C3" i="110" s="1"/>
  <c r="F126" i="128"/>
  <c r="T5" i="135"/>
  <c r="T4" i="135" s="1"/>
  <c r="T3" i="135" s="1"/>
  <c r="T30" i="149" s="1"/>
  <c r="V45" i="140"/>
  <c r="O28" i="140"/>
  <c r="R139" i="134"/>
  <c r="S139" i="136"/>
  <c r="C5" i="118"/>
  <c r="C4" i="118" s="1"/>
  <c r="C3" i="118" s="1"/>
  <c r="C13" i="149" s="1"/>
  <c r="M5" i="119"/>
  <c r="M4" i="119" s="1"/>
  <c r="M3" i="119" s="1"/>
  <c r="M14" i="149" s="1"/>
  <c r="D122" i="136"/>
  <c r="J126" i="124"/>
  <c r="H5" i="124"/>
  <c r="H4" i="124" s="1"/>
  <c r="R126" i="117"/>
  <c r="E127" i="132"/>
  <c r="E126" i="132" s="1"/>
  <c r="L5" i="131"/>
  <c r="L4" i="131" s="1"/>
  <c r="L3" i="131" s="1"/>
  <c r="L26" i="149" s="1"/>
  <c r="R33" i="140"/>
  <c r="F5" i="110"/>
  <c r="F4" i="110" s="1"/>
  <c r="F3" i="110" s="1"/>
  <c r="F5" i="149" s="1"/>
  <c r="H28" i="140"/>
  <c r="R116" i="124"/>
  <c r="L122" i="126"/>
  <c r="L5" i="135"/>
  <c r="L4" i="135" s="1"/>
  <c r="L3" i="135" s="1"/>
  <c r="L30" i="149" s="1"/>
  <c r="S127" i="113"/>
  <c r="S126" i="113" s="1"/>
  <c r="O131" i="134"/>
  <c r="W126" i="134"/>
  <c r="H99" i="136"/>
  <c r="H102" i="136" s="1"/>
  <c r="C126" i="121"/>
  <c r="P79" i="121"/>
  <c r="P51" i="121" s="1"/>
  <c r="P50" i="121" s="1"/>
  <c r="P49" i="121" s="1"/>
  <c r="P46" i="149" s="1"/>
  <c r="T90" i="140"/>
  <c r="F5" i="117"/>
  <c r="F4" i="117" s="1"/>
  <c r="F3" i="117" s="1"/>
  <c r="F12" i="149" s="1"/>
  <c r="O5" i="117"/>
  <c r="O4" i="117" s="1"/>
  <c r="O3" i="117" s="1"/>
  <c r="O12" i="149" s="1"/>
  <c r="M79" i="133"/>
  <c r="W24" i="140"/>
  <c r="N139" i="110"/>
  <c r="G45" i="140"/>
  <c r="N45" i="140"/>
  <c r="N33" i="140"/>
  <c r="M28" i="140"/>
  <c r="K122" i="110"/>
  <c r="T18" i="140"/>
  <c r="E10" i="140"/>
  <c r="N6" i="140"/>
  <c r="J122" i="135"/>
  <c r="Q131" i="135"/>
  <c r="H131" i="135"/>
  <c r="I122" i="135"/>
  <c r="O139" i="134"/>
  <c r="R131" i="135"/>
  <c r="P122" i="135"/>
  <c r="R122" i="134"/>
  <c r="M116" i="134"/>
  <c r="F131" i="130"/>
  <c r="E131" i="131"/>
  <c r="D131" i="110"/>
  <c r="K5" i="117"/>
  <c r="K4" i="117" s="1"/>
  <c r="K3" i="117" s="1"/>
  <c r="K12" i="149" s="1"/>
  <c r="L90" i="140"/>
  <c r="G5" i="115"/>
  <c r="G4" i="115" s="1"/>
  <c r="G3" i="115" s="1"/>
  <c r="G10" i="149" s="1"/>
  <c r="P5" i="124"/>
  <c r="P4" i="124" s="1"/>
  <c r="P3" i="124" s="1"/>
  <c r="P19" i="149" s="1"/>
  <c r="J127" i="134"/>
  <c r="J126" i="134" s="1"/>
  <c r="K5" i="135"/>
  <c r="K4" i="135" s="1"/>
  <c r="K3" i="135" s="1"/>
  <c r="K30" i="149" s="1"/>
  <c r="Q130" i="140"/>
  <c r="J6" i="140"/>
  <c r="O131" i="136"/>
  <c r="G33" i="140"/>
  <c r="I18" i="140"/>
  <c r="H18" i="140"/>
  <c r="C5" i="132"/>
  <c r="C4" i="132" s="1"/>
  <c r="C3" i="132" s="1"/>
  <c r="C27" i="149" s="1"/>
  <c r="R139" i="135"/>
  <c r="D5" i="135"/>
  <c r="D4" i="135" s="1"/>
  <c r="D3" i="135" s="1"/>
  <c r="D30" i="149" s="1"/>
  <c r="F28" i="140"/>
  <c r="E5" i="118"/>
  <c r="E4" i="118" s="1"/>
  <c r="E3" i="118" s="1"/>
  <c r="E13" i="149" s="1"/>
  <c r="L126" i="122"/>
  <c r="L116" i="136"/>
  <c r="C5" i="116"/>
  <c r="C4" i="116" s="1"/>
  <c r="C3" i="116" s="1"/>
  <c r="C11" i="149" s="1"/>
  <c r="J5" i="117"/>
  <c r="J4" i="117" s="1"/>
  <c r="J3" i="117" s="1"/>
  <c r="J12" i="149" s="1"/>
  <c r="H5" i="118"/>
  <c r="H4" i="118" s="1"/>
  <c r="H3" i="118" s="1"/>
  <c r="H13" i="149" s="1"/>
  <c r="C5" i="122"/>
  <c r="C4" i="122" s="1"/>
  <c r="C3" i="122" s="1"/>
  <c r="C17" i="149" s="1"/>
  <c r="J122" i="110"/>
  <c r="Q89" i="140"/>
  <c r="O126" i="123"/>
  <c r="V33" i="140"/>
  <c r="C5" i="135"/>
  <c r="C4" i="135" s="1"/>
  <c r="C3" i="135" s="1"/>
  <c r="C30" i="149" s="1"/>
  <c r="I10" i="140"/>
  <c r="S5" i="110"/>
  <c r="S4" i="110" s="1"/>
  <c r="S3" i="110" s="1"/>
  <c r="F127" i="126"/>
  <c r="F126" i="126" s="1"/>
  <c r="F79" i="126"/>
  <c r="F51" i="126" s="1"/>
  <c r="F50" i="126" s="1"/>
  <c r="F49" i="126" s="1"/>
  <c r="F51" i="149" s="1"/>
  <c r="I138" i="110"/>
  <c r="I138" i="140" s="1"/>
  <c r="I91" i="140"/>
  <c r="S136" i="110"/>
  <c r="S136" i="140" s="1"/>
  <c r="S89" i="140"/>
  <c r="U128" i="110"/>
  <c r="U81" i="140"/>
  <c r="U79" i="110"/>
  <c r="C138" i="110"/>
  <c r="C138" i="140" s="1"/>
  <c r="C91" i="140"/>
  <c r="L3" i="111"/>
  <c r="L6" i="149" s="1"/>
  <c r="H5" i="121"/>
  <c r="H4" i="121" s="1"/>
  <c r="H3" i="121" s="1"/>
  <c r="H16" i="149" s="1"/>
  <c r="F3" i="121"/>
  <c r="F16" i="149" s="1"/>
  <c r="F3" i="123"/>
  <c r="F18" i="149" s="1"/>
  <c r="T5" i="126"/>
  <c r="T4" i="126" s="1"/>
  <c r="T3" i="126" s="1"/>
  <c r="T21" i="149" s="1"/>
  <c r="H5" i="127"/>
  <c r="H4" i="127" s="1"/>
  <c r="H3" i="127" s="1"/>
  <c r="H22" i="149" s="1"/>
  <c r="M5" i="129"/>
  <c r="M4" i="129" s="1"/>
  <c r="M3" i="129" s="1"/>
  <c r="M24" i="149" s="1"/>
  <c r="W5" i="131"/>
  <c r="W4" i="131" s="1"/>
  <c r="W3" i="131" s="1"/>
  <c r="W26" i="149" s="1"/>
  <c r="H5" i="132"/>
  <c r="H4" i="132" s="1"/>
  <c r="H3" i="132" s="1"/>
  <c r="H27" i="149" s="1"/>
  <c r="L5" i="149"/>
  <c r="T99" i="111"/>
  <c r="T115" i="111" s="1"/>
  <c r="I116" i="112"/>
  <c r="I52" i="113"/>
  <c r="I99" i="113" s="1"/>
  <c r="O122" i="114"/>
  <c r="E131" i="115"/>
  <c r="T52" i="116"/>
  <c r="T51" i="116" s="1"/>
  <c r="T50" i="116" s="1"/>
  <c r="T49" i="116" s="1"/>
  <c r="T41" i="149" s="1"/>
  <c r="Q110" i="117"/>
  <c r="S52" i="117"/>
  <c r="F139" i="118"/>
  <c r="W116" i="117"/>
  <c r="F122" i="117"/>
  <c r="Q122" i="121"/>
  <c r="Q124" i="140"/>
  <c r="O108" i="127"/>
  <c r="O113" i="127"/>
  <c r="O115" i="127"/>
  <c r="O112" i="127"/>
  <c r="O107" i="127"/>
  <c r="O110" i="127"/>
  <c r="O105" i="127"/>
  <c r="O109" i="127"/>
  <c r="O114" i="127"/>
  <c r="O110" i="135"/>
  <c r="O115" i="135"/>
  <c r="O107" i="135"/>
  <c r="O105" i="135"/>
  <c r="O111" i="135"/>
  <c r="O108" i="135"/>
  <c r="O109" i="135"/>
  <c r="O106" i="135"/>
  <c r="O113" i="135"/>
  <c r="F121" i="140"/>
  <c r="R117" i="140"/>
  <c r="M141" i="140"/>
  <c r="O118" i="140"/>
  <c r="K139" i="111"/>
  <c r="D131" i="123"/>
  <c r="P133" i="140"/>
  <c r="P131" i="131"/>
  <c r="W116" i="130"/>
  <c r="L127" i="124"/>
  <c r="L126" i="124" s="1"/>
  <c r="L79" i="124"/>
  <c r="L51" i="124" s="1"/>
  <c r="L50" i="124" s="1"/>
  <c r="L49" i="124" s="1"/>
  <c r="L49" i="149" s="1"/>
  <c r="K79" i="118"/>
  <c r="K127" i="118"/>
  <c r="K126" i="118" s="1"/>
  <c r="U128" i="124"/>
  <c r="U126" i="124" s="1"/>
  <c r="U79" i="124"/>
  <c r="U51" i="124" s="1"/>
  <c r="U50" i="124" s="1"/>
  <c r="U49" i="124" s="1"/>
  <c r="U49" i="149" s="1"/>
  <c r="U79" i="149" s="1"/>
  <c r="U79" i="122"/>
  <c r="U127" i="122"/>
  <c r="U126" i="122" s="1"/>
  <c r="T126" i="121"/>
  <c r="W5" i="136"/>
  <c r="W4" i="136" s="1"/>
  <c r="W3" i="136" s="1"/>
  <c r="W31" i="149" s="1"/>
  <c r="W99" i="136"/>
  <c r="W112" i="136" s="1"/>
  <c r="O80" i="140"/>
  <c r="O127" i="110"/>
  <c r="O79" i="110"/>
  <c r="O51" i="110" s="1"/>
  <c r="O50" i="110" s="1"/>
  <c r="O49" i="110" s="1"/>
  <c r="O35" i="149" s="1"/>
  <c r="L126" i="121"/>
  <c r="W79" i="121"/>
  <c r="W51" i="121" s="1"/>
  <c r="W50" i="121" s="1"/>
  <c r="W49" i="121" s="1"/>
  <c r="W46" i="149" s="1"/>
  <c r="W76" i="149" s="1"/>
  <c r="W128" i="121"/>
  <c r="W126" i="121" s="1"/>
  <c r="T127" i="136"/>
  <c r="T126" i="136" s="1"/>
  <c r="T79" i="136"/>
  <c r="T51" i="136" s="1"/>
  <c r="T50" i="136" s="1"/>
  <c r="T49" i="136" s="1"/>
  <c r="T61" i="149" s="1"/>
  <c r="Q109" i="117"/>
  <c r="B121" i="140"/>
  <c r="H3" i="113"/>
  <c r="H8" i="149" s="1"/>
  <c r="M5" i="120"/>
  <c r="M4" i="120" s="1"/>
  <c r="M3" i="120" s="1"/>
  <c r="M15" i="149" s="1"/>
  <c r="Q5" i="121"/>
  <c r="Q4" i="121" s="1"/>
  <c r="Q3" i="121" s="1"/>
  <c r="Q16" i="149" s="1"/>
  <c r="T5" i="120"/>
  <c r="T4" i="120" s="1"/>
  <c r="T3" i="120" s="1"/>
  <c r="T15" i="149" s="1"/>
  <c r="W5" i="125"/>
  <c r="W4" i="125" s="1"/>
  <c r="W3" i="125" s="1"/>
  <c r="W20" i="149" s="1"/>
  <c r="L5" i="126"/>
  <c r="L4" i="126" s="1"/>
  <c r="L3" i="126" s="1"/>
  <c r="L21" i="149" s="1"/>
  <c r="W3" i="127"/>
  <c r="W22" i="149" s="1"/>
  <c r="V5" i="126"/>
  <c r="V4" i="126" s="1"/>
  <c r="V3" i="126" s="1"/>
  <c r="V21" i="149" s="1"/>
  <c r="R5" i="129"/>
  <c r="R4" i="129" s="1"/>
  <c r="R3" i="129" s="1"/>
  <c r="R24" i="149" s="1"/>
  <c r="H5" i="130"/>
  <c r="H4" i="130" s="1"/>
  <c r="H3" i="130" s="1"/>
  <c r="H25" i="149" s="1"/>
  <c r="O5" i="131"/>
  <c r="O4" i="131" s="1"/>
  <c r="O3" i="131" s="1"/>
  <c r="O26" i="149" s="1"/>
  <c r="E3" i="135"/>
  <c r="E30" i="149" s="1"/>
  <c r="L5" i="133"/>
  <c r="L4" i="133" s="1"/>
  <c r="L3" i="133" s="1"/>
  <c r="L28" i="149" s="1"/>
  <c r="H3" i="134"/>
  <c r="H29" i="149" s="1"/>
  <c r="D5" i="149"/>
  <c r="Q116" i="113"/>
  <c r="G131" i="114"/>
  <c r="F52" i="114"/>
  <c r="F99" i="114" s="1"/>
  <c r="F102" i="114" s="1"/>
  <c r="S122" i="116"/>
  <c r="Q115" i="117"/>
  <c r="E140" i="140"/>
  <c r="G122" i="129"/>
  <c r="W134" i="140"/>
  <c r="R133" i="140"/>
  <c r="K122" i="133"/>
  <c r="U135" i="140"/>
  <c r="U131" i="131"/>
  <c r="O135" i="140"/>
  <c r="O131" i="131"/>
  <c r="U127" i="114"/>
  <c r="U126" i="114" s="1"/>
  <c r="U79" i="114"/>
  <c r="U51" i="114" s="1"/>
  <c r="U50" i="114" s="1"/>
  <c r="U49" i="114" s="1"/>
  <c r="U39" i="149" s="1"/>
  <c r="V128" i="121"/>
  <c r="V126" i="121" s="1"/>
  <c r="V79" i="121"/>
  <c r="V51" i="121" s="1"/>
  <c r="V50" i="121" s="1"/>
  <c r="V49" i="121" s="1"/>
  <c r="V46" i="149" s="1"/>
  <c r="N127" i="119"/>
  <c r="N126" i="119" s="1"/>
  <c r="N79" i="119"/>
  <c r="N51" i="119" s="1"/>
  <c r="N50" i="119" s="1"/>
  <c r="N49" i="119" s="1"/>
  <c r="N44" i="149" s="1"/>
  <c r="K79" i="124"/>
  <c r="K128" i="124"/>
  <c r="K126" i="124" s="1"/>
  <c r="U128" i="125"/>
  <c r="U126" i="125" s="1"/>
  <c r="U79" i="125"/>
  <c r="J130" i="110"/>
  <c r="J130" i="140" s="1"/>
  <c r="J83" i="140"/>
  <c r="T128" i="110"/>
  <c r="T81" i="140"/>
  <c r="T79" i="110"/>
  <c r="T51" i="110" s="1"/>
  <c r="T50" i="110" s="1"/>
  <c r="T49" i="110" s="1"/>
  <c r="T35" i="149" s="1"/>
  <c r="W123" i="140"/>
  <c r="F10" i="140"/>
  <c r="N129" i="140"/>
  <c r="M129" i="140"/>
  <c r="C5" i="126"/>
  <c r="C4" i="126" s="1"/>
  <c r="C3" i="126" s="1"/>
  <c r="C21" i="149" s="1"/>
  <c r="E127" i="131"/>
  <c r="E126" i="131" s="1"/>
  <c r="E79" i="131"/>
  <c r="E51" i="131" s="1"/>
  <c r="E50" i="131" s="1"/>
  <c r="E49" i="131" s="1"/>
  <c r="E56" i="149" s="1"/>
  <c r="B5" i="149"/>
  <c r="D5" i="133"/>
  <c r="D4" i="133" s="1"/>
  <c r="D3" i="133" s="1"/>
  <c r="D28" i="149" s="1"/>
  <c r="D99" i="133"/>
  <c r="D107" i="133" s="1"/>
  <c r="H79" i="120"/>
  <c r="H127" i="120"/>
  <c r="H126" i="120" s="1"/>
  <c r="J79" i="114"/>
  <c r="J127" i="114"/>
  <c r="J126" i="114" s="1"/>
  <c r="H127" i="122"/>
  <c r="H126" i="122" s="1"/>
  <c r="H79" i="122"/>
  <c r="H51" i="122" s="1"/>
  <c r="H50" i="122" s="1"/>
  <c r="H49" i="122" s="1"/>
  <c r="H47" i="149" s="1"/>
  <c r="E5" i="126"/>
  <c r="E4" i="126" s="1"/>
  <c r="E3" i="126" s="1"/>
  <c r="E21" i="149" s="1"/>
  <c r="Q5" i="127"/>
  <c r="Q4" i="127" s="1"/>
  <c r="Q3" i="127" s="1"/>
  <c r="Q22" i="149" s="1"/>
  <c r="I5" i="131"/>
  <c r="I4" i="131" s="1"/>
  <c r="I3" i="131" s="1"/>
  <c r="I26" i="149" s="1"/>
  <c r="T5" i="128"/>
  <c r="T4" i="128" s="1"/>
  <c r="T3" i="128" s="1"/>
  <c r="T23" i="149" s="1"/>
  <c r="S5" i="133"/>
  <c r="S4" i="133" s="1"/>
  <c r="S3" i="133" s="1"/>
  <c r="S28" i="149" s="1"/>
  <c r="M5" i="132"/>
  <c r="M4" i="132" s="1"/>
  <c r="M3" i="132" s="1"/>
  <c r="M27" i="149" s="1"/>
  <c r="Q5" i="149"/>
  <c r="O5" i="149"/>
  <c r="M52" i="112"/>
  <c r="D122" i="113"/>
  <c r="D123" i="140"/>
  <c r="J116" i="114"/>
  <c r="L131" i="115"/>
  <c r="L108" i="123"/>
  <c r="J141" i="140"/>
  <c r="R118" i="140"/>
  <c r="I116" i="115"/>
  <c r="C131" i="122"/>
  <c r="M57" i="140"/>
  <c r="V99" i="127"/>
  <c r="V115" i="127" s="1"/>
  <c r="D128" i="122"/>
  <c r="D126" i="122" s="1"/>
  <c r="D79" i="122"/>
  <c r="C131" i="110"/>
  <c r="D90" i="140"/>
  <c r="D137" i="115"/>
  <c r="D137" i="140" s="1"/>
  <c r="R79" i="115"/>
  <c r="R128" i="115"/>
  <c r="R126" i="115" s="1"/>
  <c r="Q127" i="124"/>
  <c r="Q126" i="124" s="1"/>
  <c r="Q79" i="124"/>
  <c r="Q51" i="124" s="1"/>
  <c r="Q50" i="124" s="1"/>
  <c r="Q49" i="124" s="1"/>
  <c r="Q49" i="149" s="1"/>
  <c r="G79" i="127"/>
  <c r="G51" i="127" s="1"/>
  <c r="G50" i="127" s="1"/>
  <c r="G49" i="127" s="1"/>
  <c r="G52" i="149" s="1"/>
  <c r="G127" i="127"/>
  <c r="G126" i="127" s="1"/>
  <c r="J79" i="129"/>
  <c r="J127" i="129"/>
  <c r="J126" i="129" s="1"/>
  <c r="P83" i="140"/>
  <c r="P130" i="110"/>
  <c r="P130" i="140" s="1"/>
  <c r="L130" i="140"/>
  <c r="U5" i="149"/>
  <c r="O131" i="114"/>
  <c r="O132" i="140"/>
  <c r="J127" i="110"/>
  <c r="J80" i="140"/>
  <c r="J79" i="110"/>
  <c r="V82" i="140"/>
  <c r="V129" i="110"/>
  <c r="V129" i="140" s="1"/>
  <c r="G79" i="129"/>
  <c r="G127" i="129"/>
  <c r="G126" i="129" s="1"/>
  <c r="O79" i="132"/>
  <c r="O51" i="132" s="1"/>
  <c r="O50" i="132" s="1"/>
  <c r="O49" i="132" s="1"/>
  <c r="O57" i="149" s="1"/>
  <c r="O127" i="132"/>
  <c r="O126" i="132" s="1"/>
  <c r="I128" i="134"/>
  <c r="I126" i="134" s="1"/>
  <c r="I79" i="134"/>
  <c r="E3" i="112"/>
  <c r="E7" i="149" s="1"/>
  <c r="B52" i="134"/>
  <c r="B99" i="134" s="1"/>
  <c r="B108" i="134" s="1"/>
  <c r="B52" i="122"/>
  <c r="B99" i="122" s="1"/>
  <c r="B102" i="122" s="1"/>
  <c r="O5" i="111"/>
  <c r="O4" i="111" s="1"/>
  <c r="O3" i="111" s="1"/>
  <c r="O6" i="149" s="1"/>
  <c r="K5" i="119"/>
  <c r="K4" i="119" s="1"/>
  <c r="K3" i="119" s="1"/>
  <c r="K14" i="149" s="1"/>
  <c r="D5" i="121"/>
  <c r="D4" i="121" s="1"/>
  <c r="D3" i="121" s="1"/>
  <c r="D16" i="149" s="1"/>
  <c r="L5" i="121"/>
  <c r="L4" i="121" s="1"/>
  <c r="L3" i="121" s="1"/>
  <c r="L16" i="149" s="1"/>
  <c r="P5" i="122"/>
  <c r="P4" i="122" s="1"/>
  <c r="P3" i="122" s="1"/>
  <c r="P17" i="149" s="1"/>
  <c r="H5" i="122"/>
  <c r="H4" i="122" s="1"/>
  <c r="H3" i="122" s="1"/>
  <c r="H17" i="149" s="1"/>
  <c r="K3" i="123"/>
  <c r="K18" i="149" s="1"/>
  <c r="V5" i="122"/>
  <c r="V4" i="122" s="1"/>
  <c r="V3" i="122" s="1"/>
  <c r="V17" i="149" s="1"/>
  <c r="G5" i="125"/>
  <c r="G4" i="125" s="1"/>
  <c r="G3" i="125" s="1"/>
  <c r="G20" i="149" s="1"/>
  <c r="G3" i="124"/>
  <c r="G19" i="149" s="1"/>
  <c r="P5" i="126"/>
  <c r="P4" i="126" s="1"/>
  <c r="P3" i="126" s="1"/>
  <c r="P21" i="149" s="1"/>
  <c r="D3" i="129"/>
  <c r="D24" i="149" s="1"/>
  <c r="L5" i="128"/>
  <c r="L4" i="128" s="1"/>
  <c r="L3" i="128" s="1"/>
  <c r="L23" i="149" s="1"/>
  <c r="N5" i="132"/>
  <c r="N4" i="132" s="1"/>
  <c r="N3" i="132" s="1"/>
  <c r="N27" i="149" s="1"/>
  <c r="K5" i="133"/>
  <c r="K4" i="133" s="1"/>
  <c r="K3" i="133" s="1"/>
  <c r="K28" i="149" s="1"/>
  <c r="G122" i="111"/>
  <c r="G123" i="140"/>
  <c r="G52" i="111"/>
  <c r="G99" i="111" s="1"/>
  <c r="G107" i="111" s="1"/>
  <c r="E52" i="112"/>
  <c r="E51" i="112" s="1"/>
  <c r="E50" i="112" s="1"/>
  <c r="E49" i="112" s="1"/>
  <c r="E37" i="149" s="1"/>
  <c r="F131" i="113"/>
  <c r="F132" i="140"/>
  <c r="U131" i="113"/>
  <c r="T52" i="113"/>
  <c r="T99" i="113" s="1"/>
  <c r="T114" i="113" s="1"/>
  <c r="H111" i="115"/>
  <c r="H109" i="115"/>
  <c r="E116" i="115"/>
  <c r="C116" i="116"/>
  <c r="N131" i="116"/>
  <c r="W52" i="116"/>
  <c r="W99" i="116" s="1"/>
  <c r="W107" i="116" s="1"/>
  <c r="V52" i="116"/>
  <c r="W131" i="117"/>
  <c r="I116" i="119"/>
  <c r="T52" i="120"/>
  <c r="T99" i="120" s="1"/>
  <c r="T106" i="120" s="1"/>
  <c r="H116" i="122"/>
  <c r="Q125" i="140"/>
  <c r="T99" i="136"/>
  <c r="T105" i="136" s="1"/>
  <c r="S80" i="140"/>
  <c r="V79" i="118"/>
  <c r="V5" i="120"/>
  <c r="V4" i="120" s="1"/>
  <c r="V3" i="120" s="1"/>
  <c r="V15" i="149" s="1"/>
  <c r="H79" i="121"/>
  <c r="H127" i="121"/>
  <c r="H126" i="121" s="1"/>
  <c r="O128" i="133"/>
  <c r="O126" i="133" s="1"/>
  <c r="O79" i="133"/>
  <c r="N122" i="128"/>
  <c r="N138" i="110"/>
  <c r="N138" i="140" s="1"/>
  <c r="N91" i="140"/>
  <c r="C137" i="110"/>
  <c r="C137" i="140" s="1"/>
  <c r="C90" i="140"/>
  <c r="J126" i="127"/>
  <c r="M128" i="130"/>
  <c r="M126" i="130" s="1"/>
  <c r="M79" i="130"/>
  <c r="N132" i="140"/>
  <c r="K126" i="110"/>
  <c r="M128" i="135"/>
  <c r="M126" i="135" s="1"/>
  <c r="M79" i="135"/>
  <c r="T5" i="149"/>
  <c r="F133" i="140"/>
  <c r="F131" i="131"/>
  <c r="Q5" i="128"/>
  <c r="Q4" i="128" s="1"/>
  <c r="Q3" i="128" s="1"/>
  <c r="Q23" i="149" s="1"/>
  <c r="D5" i="128"/>
  <c r="D4" i="128" s="1"/>
  <c r="D3" i="128" s="1"/>
  <c r="D23" i="149" s="1"/>
  <c r="U3" i="132"/>
  <c r="U27" i="149" s="1"/>
  <c r="E3" i="130"/>
  <c r="E25" i="149" s="1"/>
  <c r="N5" i="149"/>
  <c r="P131" i="116"/>
  <c r="F131" i="118"/>
  <c r="F52" i="118"/>
  <c r="G131" i="135"/>
  <c r="W131" i="116"/>
  <c r="T122" i="116"/>
  <c r="T124" i="140"/>
  <c r="H120" i="140"/>
  <c r="W120" i="140"/>
  <c r="F120" i="140"/>
  <c r="H131" i="120"/>
  <c r="F116" i="120"/>
  <c r="O116" i="120"/>
  <c r="O116" i="110"/>
  <c r="S79" i="116"/>
  <c r="S127" i="116"/>
  <c r="S126" i="116" s="1"/>
  <c r="N79" i="135"/>
  <c r="N51" i="135" s="1"/>
  <c r="N50" i="135" s="1"/>
  <c r="N49" i="135" s="1"/>
  <c r="N60" i="149" s="1"/>
  <c r="N127" i="135"/>
  <c r="N126" i="135" s="1"/>
  <c r="N81" i="140"/>
  <c r="N128" i="110"/>
  <c r="N79" i="110"/>
  <c r="Q131" i="134"/>
  <c r="E127" i="135"/>
  <c r="E126" i="135" s="1"/>
  <c r="E79" i="135"/>
  <c r="E138" i="110"/>
  <c r="E138" i="140" s="1"/>
  <c r="E91" i="140"/>
  <c r="O136" i="110"/>
  <c r="O136" i="140" s="1"/>
  <c r="O89" i="140"/>
  <c r="T123" i="140"/>
  <c r="T122" i="110"/>
  <c r="D134" i="140"/>
  <c r="T130" i="140"/>
  <c r="K130" i="110"/>
  <c r="K130" i="140" s="1"/>
  <c r="K83" i="140"/>
  <c r="J5" i="112"/>
  <c r="J4" i="112" s="1"/>
  <c r="J3" i="112" s="1"/>
  <c r="J7" i="149" s="1"/>
  <c r="E3" i="113"/>
  <c r="E8" i="149" s="1"/>
  <c r="S5" i="121"/>
  <c r="S4" i="121" s="1"/>
  <c r="S3" i="121" s="1"/>
  <c r="S16" i="149" s="1"/>
  <c r="N3" i="113"/>
  <c r="N8" i="149" s="1"/>
  <c r="S3" i="113"/>
  <c r="S8" i="149" s="1"/>
  <c r="P5" i="120"/>
  <c r="P4" i="120" s="1"/>
  <c r="P3" i="120" s="1"/>
  <c r="P15" i="149" s="1"/>
  <c r="M5" i="121"/>
  <c r="M4" i="121" s="1"/>
  <c r="M3" i="121" s="1"/>
  <c r="M16" i="149" s="1"/>
  <c r="R5" i="120"/>
  <c r="R4" i="120" s="1"/>
  <c r="R3" i="120" s="1"/>
  <c r="R15" i="149" s="1"/>
  <c r="I5" i="121"/>
  <c r="I4" i="121" s="1"/>
  <c r="I3" i="121" s="1"/>
  <c r="I16" i="149" s="1"/>
  <c r="M5" i="122"/>
  <c r="M4" i="122" s="1"/>
  <c r="M3" i="122" s="1"/>
  <c r="M17" i="149" s="1"/>
  <c r="F5" i="122"/>
  <c r="F4" i="122" s="1"/>
  <c r="F3" i="122" s="1"/>
  <c r="F17" i="149" s="1"/>
  <c r="R5" i="121"/>
  <c r="R4" i="121" s="1"/>
  <c r="R3" i="121" s="1"/>
  <c r="R16" i="149" s="1"/>
  <c r="U5" i="125"/>
  <c r="U4" i="125" s="1"/>
  <c r="U3" i="125" s="1"/>
  <c r="U20" i="149" s="1"/>
  <c r="H5" i="125"/>
  <c r="H4" i="125" s="1"/>
  <c r="H3" i="125" s="1"/>
  <c r="H20" i="149" s="1"/>
  <c r="M3" i="127"/>
  <c r="M22" i="149" s="1"/>
  <c r="S5" i="127"/>
  <c r="S4" i="127" s="1"/>
  <c r="S3" i="127" s="1"/>
  <c r="S22" i="149" s="1"/>
  <c r="S5" i="130"/>
  <c r="S4" i="130" s="1"/>
  <c r="S3" i="130" s="1"/>
  <c r="S25" i="149" s="1"/>
  <c r="J5" i="129"/>
  <c r="J4" i="129" s="1"/>
  <c r="J3" i="129" s="1"/>
  <c r="J24" i="149" s="1"/>
  <c r="I5" i="128"/>
  <c r="I4" i="128" s="1"/>
  <c r="I3" i="128" s="1"/>
  <c r="I23" i="149" s="1"/>
  <c r="Q5" i="133"/>
  <c r="Q4" i="133" s="1"/>
  <c r="Q3" i="133" s="1"/>
  <c r="Q28" i="149" s="1"/>
  <c r="R3" i="135"/>
  <c r="R30" i="149" s="1"/>
  <c r="J5" i="132"/>
  <c r="J4" i="132" s="1"/>
  <c r="J3" i="132" s="1"/>
  <c r="J27" i="149" s="1"/>
  <c r="T5" i="133"/>
  <c r="T4" i="133" s="1"/>
  <c r="T3" i="133" s="1"/>
  <c r="T28" i="149" s="1"/>
  <c r="T99" i="133"/>
  <c r="T111" i="133" s="1"/>
  <c r="P52" i="111"/>
  <c r="T51" i="111"/>
  <c r="T50" i="111" s="1"/>
  <c r="T49" i="111" s="1"/>
  <c r="T36" i="149" s="1"/>
  <c r="C51" i="111"/>
  <c r="C50" i="111" s="1"/>
  <c r="C49" i="111" s="1"/>
  <c r="C36" i="149" s="1"/>
  <c r="J116" i="112"/>
  <c r="R116" i="113"/>
  <c r="W131" i="113"/>
  <c r="W132" i="140"/>
  <c r="K122" i="113"/>
  <c r="F131" i="115"/>
  <c r="H116" i="115"/>
  <c r="R116" i="115"/>
  <c r="C122" i="116"/>
  <c r="G52" i="116"/>
  <c r="G51" i="116" s="1"/>
  <c r="G50" i="116" s="1"/>
  <c r="G49" i="116" s="1"/>
  <c r="G41" i="149" s="1"/>
  <c r="U51" i="117"/>
  <c r="U50" i="117" s="1"/>
  <c r="U49" i="117" s="1"/>
  <c r="U42" i="149" s="1"/>
  <c r="U72" i="149" s="1"/>
  <c r="Q107" i="117"/>
  <c r="M139" i="117"/>
  <c r="O112" i="135"/>
  <c r="C133" i="140"/>
  <c r="C131" i="131"/>
  <c r="S123" i="140"/>
  <c r="S141" i="140"/>
  <c r="D141" i="140"/>
  <c r="K52" i="119"/>
  <c r="K99" i="119" s="1"/>
  <c r="E117" i="140"/>
  <c r="O79" i="117"/>
  <c r="O127" i="117"/>
  <c r="O126" i="117" s="1"/>
  <c r="S131" i="136"/>
  <c r="C135" i="140"/>
  <c r="F79" i="125"/>
  <c r="F51" i="125" s="1"/>
  <c r="F50" i="125" s="1"/>
  <c r="F49" i="125" s="1"/>
  <c r="F50" i="149" s="1"/>
  <c r="F127" i="125"/>
  <c r="F126" i="125" s="1"/>
  <c r="F79" i="123"/>
  <c r="F128" i="123"/>
  <c r="F126" i="123" s="1"/>
  <c r="Q128" i="130"/>
  <c r="Q126" i="130" s="1"/>
  <c r="Q79" i="130"/>
  <c r="H5" i="131"/>
  <c r="H4" i="131" s="1"/>
  <c r="H3" i="131" s="1"/>
  <c r="H26" i="149" s="1"/>
  <c r="S128" i="140"/>
  <c r="S79" i="127"/>
  <c r="S127" i="127"/>
  <c r="S126" i="127" s="1"/>
  <c r="L128" i="133"/>
  <c r="L126" i="133" s="1"/>
  <c r="L79" i="133"/>
  <c r="U126" i="131"/>
  <c r="F127" i="134"/>
  <c r="F126" i="134" s="1"/>
  <c r="F79" i="134"/>
  <c r="F51" i="134" s="1"/>
  <c r="F50" i="134" s="1"/>
  <c r="F49" i="134" s="1"/>
  <c r="F59" i="149" s="1"/>
  <c r="F89" i="149" s="1"/>
  <c r="I137" i="110"/>
  <c r="I137" i="140" s="1"/>
  <c r="I90" i="140"/>
  <c r="C126" i="110"/>
  <c r="P10" i="140"/>
  <c r="P5" i="127"/>
  <c r="P4" i="127" s="1"/>
  <c r="P3" i="127" s="1"/>
  <c r="P22" i="149" s="1"/>
  <c r="H5" i="120"/>
  <c r="H4" i="120" s="1"/>
  <c r="H3" i="120" s="1"/>
  <c r="H15" i="149" s="1"/>
  <c r="Q5" i="120"/>
  <c r="Q4" i="120" s="1"/>
  <c r="Q3" i="120" s="1"/>
  <c r="Q15" i="149" s="1"/>
  <c r="L3" i="119"/>
  <c r="L14" i="149" s="1"/>
  <c r="M5" i="125"/>
  <c r="M4" i="125" s="1"/>
  <c r="M3" i="125" s="1"/>
  <c r="M20" i="149" s="1"/>
  <c r="V3" i="130"/>
  <c r="V25" i="149" s="1"/>
  <c r="G52" i="112"/>
  <c r="G99" i="112" s="1"/>
  <c r="G112" i="112" s="1"/>
  <c r="Q116" i="112"/>
  <c r="L122" i="114"/>
  <c r="L123" i="140"/>
  <c r="W122" i="115"/>
  <c r="T139" i="115"/>
  <c r="Q112" i="117"/>
  <c r="Q119" i="140"/>
  <c r="P139" i="123"/>
  <c r="N118" i="140"/>
  <c r="M118" i="140"/>
  <c r="M121" i="140"/>
  <c r="Q57" i="140"/>
  <c r="Q52" i="140" s="1"/>
  <c r="J131" i="119"/>
  <c r="L121" i="140"/>
  <c r="K118" i="140"/>
  <c r="J57" i="140"/>
  <c r="J52" i="140" s="1"/>
  <c r="S99" i="135"/>
  <c r="S110" i="135" s="1"/>
  <c r="O127" i="119"/>
  <c r="O126" i="119" s="1"/>
  <c r="O79" i="119"/>
  <c r="F131" i="129"/>
  <c r="S127" i="129"/>
  <c r="S126" i="129" s="1"/>
  <c r="S79" i="129"/>
  <c r="S51" i="129" s="1"/>
  <c r="S50" i="129" s="1"/>
  <c r="S49" i="129" s="1"/>
  <c r="S54" i="149" s="1"/>
  <c r="S84" i="149" s="1"/>
  <c r="D126" i="133"/>
  <c r="W128" i="126"/>
  <c r="W126" i="126" s="1"/>
  <c r="W79" i="126"/>
  <c r="L79" i="126"/>
  <c r="L51" i="126" s="1"/>
  <c r="L50" i="126" s="1"/>
  <c r="L49" i="126" s="1"/>
  <c r="L51" i="149" s="1"/>
  <c r="L127" i="126"/>
  <c r="L126" i="126" s="1"/>
  <c r="H128" i="127"/>
  <c r="H126" i="127" s="1"/>
  <c r="H79" i="127"/>
  <c r="H51" i="127" s="1"/>
  <c r="H50" i="127" s="1"/>
  <c r="H49" i="127" s="1"/>
  <c r="H52" i="149" s="1"/>
  <c r="H79" i="132"/>
  <c r="H51" i="132" s="1"/>
  <c r="H50" i="132" s="1"/>
  <c r="H49" i="132" s="1"/>
  <c r="H57" i="149" s="1"/>
  <c r="H127" i="132"/>
  <c r="H126" i="132" s="1"/>
  <c r="P128" i="136"/>
  <c r="P126" i="136" s="1"/>
  <c r="P79" i="136"/>
  <c r="E127" i="136"/>
  <c r="E126" i="136" s="1"/>
  <c r="E79" i="136"/>
  <c r="U127" i="129"/>
  <c r="U126" i="129" s="1"/>
  <c r="U79" i="129"/>
  <c r="P79" i="118"/>
  <c r="P51" i="118" s="1"/>
  <c r="P50" i="118" s="1"/>
  <c r="P49" i="118" s="1"/>
  <c r="P43" i="149" s="1"/>
  <c r="P127" i="118"/>
  <c r="P126" i="118" s="1"/>
  <c r="G122" i="117"/>
  <c r="U120" i="140"/>
  <c r="Q52" i="119"/>
  <c r="Q51" i="119" s="1"/>
  <c r="Q50" i="119" s="1"/>
  <c r="Q49" i="119" s="1"/>
  <c r="Q44" i="149" s="1"/>
  <c r="Q74" i="149" s="1"/>
  <c r="G126" i="120"/>
  <c r="L126" i="123"/>
  <c r="S131" i="122"/>
  <c r="J116" i="124"/>
  <c r="K116" i="125"/>
  <c r="I131" i="124"/>
  <c r="O131" i="129"/>
  <c r="K51" i="131"/>
  <c r="K50" i="131" s="1"/>
  <c r="K49" i="131" s="1"/>
  <c r="K56" i="149" s="1"/>
  <c r="C139" i="128"/>
  <c r="K122" i="132"/>
  <c r="M126" i="129"/>
  <c r="Q122" i="131"/>
  <c r="H51" i="133"/>
  <c r="H50" i="133" s="1"/>
  <c r="H49" i="133" s="1"/>
  <c r="H58" i="149" s="1"/>
  <c r="K139" i="133"/>
  <c r="C131" i="134"/>
  <c r="T131" i="136"/>
  <c r="E52" i="134"/>
  <c r="E99" i="134" s="1"/>
  <c r="E112" i="134" s="1"/>
  <c r="S84" i="140"/>
  <c r="T132" i="140"/>
  <c r="K92" i="140"/>
  <c r="H125" i="140"/>
  <c r="D52" i="119"/>
  <c r="D99" i="119" s="1"/>
  <c r="D114" i="119" s="1"/>
  <c r="S69" i="140"/>
  <c r="P141" i="140"/>
  <c r="K119" i="140"/>
  <c r="N141" i="140"/>
  <c r="D125" i="140"/>
  <c r="K125" i="140"/>
  <c r="J117" i="140"/>
  <c r="T118" i="140"/>
  <c r="I117" i="140"/>
  <c r="P118" i="140"/>
  <c r="V139" i="112"/>
  <c r="C122" i="111"/>
  <c r="P122" i="111"/>
  <c r="H116" i="111"/>
  <c r="C139" i="113"/>
  <c r="Q122" i="113"/>
  <c r="W116" i="114"/>
  <c r="F122" i="113"/>
  <c r="L139" i="114"/>
  <c r="H122" i="115"/>
  <c r="J122" i="114"/>
  <c r="H116" i="114"/>
  <c r="F122" i="115"/>
  <c r="D131" i="113"/>
  <c r="C139" i="114"/>
  <c r="C122" i="115"/>
  <c r="L131" i="116"/>
  <c r="S122" i="117"/>
  <c r="N116" i="117"/>
  <c r="R131" i="115"/>
  <c r="T139" i="118"/>
  <c r="E131" i="118"/>
  <c r="G121" i="140"/>
  <c r="G116" i="116"/>
  <c r="W124" i="140"/>
  <c r="H122" i="117"/>
  <c r="E121" i="140"/>
  <c r="C118" i="140"/>
  <c r="L131" i="120"/>
  <c r="L124" i="140"/>
  <c r="U119" i="140"/>
  <c r="S124" i="140"/>
  <c r="O120" i="140"/>
  <c r="S119" i="140"/>
  <c r="H116" i="118"/>
  <c r="J116" i="122"/>
  <c r="U122" i="120"/>
  <c r="Q122" i="120"/>
  <c r="W116" i="123"/>
  <c r="D139" i="124"/>
  <c r="N139" i="123"/>
  <c r="Q131" i="126"/>
  <c r="R139" i="125"/>
  <c r="R122" i="123"/>
  <c r="Q116" i="126"/>
  <c r="V122" i="125"/>
  <c r="D122" i="127"/>
  <c r="C116" i="125"/>
  <c r="O134" i="140"/>
  <c r="U122" i="131"/>
  <c r="Q116" i="131"/>
  <c r="Q135" i="140"/>
  <c r="P132" i="140"/>
  <c r="U122" i="129"/>
  <c r="J133" i="140"/>
  <c r="Q116" i="132"/>
  <c r="G135" i="140"/>
  <c r="P52" i="133"/>
  <c r="R131" i="129"/>
  <c r="H133" i="140"/>
  <c r="O122" i="132"/>
  <c r="N139" i="130"/>
  <c r="O133" i="140"/>
  <c r="T135" i="140"/>
  <c r="S132" i="140"/>
  <c r="T122" i="131"/>
  <c r="W122" i="133"/>
  <c r="L131" i="132"/>
  <c r="R131" i="134"/>
  <c r="I116" i="133"/>
  <c r="H122" i="135"/>
  <c r="E116" i="134"/>
  <c r="N122" i="114"/>
  <c r="C5" i="117"/>
  <c r="C4" i="117" s="1"/>
  <c r="C3" i="117" s="1"/>
  <c r="C12" i="149" s="1"/>
  <c r="V126" i="118"/>
  <c r="Q120" i="140"/>
  <c r="P117" i="140"/>
  <c r="F5" i="120"/>
  <c r="F4" i="120" s="1"/>
  <c r="F3" i="120" s="1"/>
  <c r="F15" i="149" s="1"/>
  <c r="N126" i="123"/>
  <c r="G116" i="110"/>
  <c r="R127" i="112"/>
  <c r="R126" i="112" s="1"/>
  <c r="R79" i="112"/>
  <c r="Q131" i="110"/>
  <c r="Q5" i="115"/>
  <c r="Q4" i="115" s="1"/>
  <c r="Q3" i="115" s="1"/>
  <c r="Q10" i="149" s="1"/>
  <c r="P131" i="136"/>
  <c r="S139" i="110"/>
  <c r="Q122" i="110"/>
  <c r="M131" i="136"/>
  <c r="L116" i="114"/>
  <c r="V131" i="117"/>
  <c r="J79" i="117"/>
  <c r="J51" i="117" s="1"/>
  <c r="J50" i="117" s="1"/>
  <c r="J49" i="117" s="1"/>
  <c r="J42" i="149" s="1"/>
  <c r="Q5" i="124"/>
  <c r="Q4" i="124" s="1"/>
  <c r="Q3" i="124" s="1"/>
  <c r="Q19" i="149" s="1"/>
  <c r="J79" i="125"/>
  <c r="W138" i="110"/>
  <c r="W138" i="140" s="1"/>
  <c r="W91" i="140"/>
  <c r="M126" i="128"/>
  <c r="Q82" i="140"/>
  <c r="F127" i="112"/>
  <c r="F126" i="112" s="1"/>
  <c r="F79" i="112"/>
  <c r="F51" i="112" s="1"/>
  <c r="F50" i="112" s="1"/>
  <c r="F49" i="112" s="1"/>
  <c r="F37" i="149" s="1"/>
  <c r="P91" i="140"/>
  <c r="M137" i="110"/>
  <c r="M137" i="140" s="1"/>
  <c r="M90" i="140"/>
  <c r="J136" i="110"/>
  <c r="J136" i="140" s="1"/>
  <c r="J89" i="140"/>
  <c r="Q33" i="140"/>
  <c r="U133" i="140"/>
  <c r="I79" i="110"/>
  <c r="I51" i="110" s="1"/>
  <c r="I50" i="110" s="1"/>
  <c r="I49" i="110" s="1"/>
  <c r="I35" i="149" s="1"/>
  <c r="I80" i="140"/>
  <c r="T79" i="121"/>
  <c r="G138" i="110"/>
  <c r="G138" i="140" s="1"/>
  <c r="G91" i="140"/>
  <c r="E126" i="130"/>
  <c r="W18" i="140"/>
  <c r="Q127" i="125"/>
  <c r="Q126" i="125" s="1"/>
  <c r="Q79" i="125"/>
  <c r="Q51" i="125" s="1"/>
  <c r="Q50" i="125" s="1"/>
  <c r="Q49" i="125" s="1"/>
  <c r="Q50" i="149" s="1"/>
  <c r="Q45" i="140"/>
  <c r="C33" i="140"/>
  <c r="M82" i="140"/>
  <c r="J81" i="140"/>
  <c r="E24" i="140"/>
  <c r="L127" i="136"/>
  <c r="L126" i="136" s="1"/>
  <c r="L79" i="136"/>
  <c r="L51" i="136" s="1"/>
  <c r="L50" i="136" s="1"/>
  <c r="L49" i="136" s="1"/>
  <c r="L61" i="149" s="1"/>
  <c r="K127" i="113"/>
  <c r="K126" i="113" s="1"/>
  <c r="S127" i="130"/>
  <c r="S126" i="130" s="1"/>
  <c r="W130" i="110"/>
  <c r="W130" i="140" s="1"/>
  <c r="W83" i="140"/>
  <c r="L129" i="110"/>
  <c r="L129" i="140" s="1"/>
  <c r="L82" i="140"/>
  <c r="V127" i="110"/>
  <c r="V80" i="140"/>
  <c r="T24" i="140"/>
  <c r="E18" i="140"/>
  <c r="T6" i="140"/>
  <c r="I6" i="140"/>
  <c r="F130" i="110"/>
  <c r="F130" i="140" s="1"/>
  <c r="F83" i="140"/>
  <c r="P128" i="110"/>
  <c r="P81" i="140"/>
  <c r="E127" i="110"/>
  <c r="E80" i="140"/>
  <c r="N124" i="140"/>
  <c r="K24" i="140"/>
  <c r="L18" i="140"/>
  <c r="M139" i="133"/>
  <c r="M136" i="110"/>
  <c r="M136" i="140" s="1"/>
  <c r="M89" i="140"/>
  <c r="E130" i="110"/>
  <c r="E130" i="140" s="1"/>
  <c r="E83" i="140"/>
  <c r="O128" i="110"/>
  <c r="O81" i="140"/>
  <c r="V79" i="128"/>
  <c r="V51" i="128" s="1"/>
  <c r="V50" i="128" s="1"/>
  <c r="V49" i="128" s="1"/>
  <c r="V53" i="149" s="1"/>
  <c r="V5" i="131"/>
  <c r="V4" i="131" s="1"/>
  <c r="V3" i="131" s="1"/>
  <c r="V26" i="149" s="1"/>
  <c r="R138" i="110"/>
  <c r="R138" i="140" s="1"/>
  <c r="R91" i="140"/>
  <c r="G137" i="110"/>
  <c r="G137" i="140" s="1"/>
  <c r="G90" i="140"/>
  <c r="C28" i="140"/>
  <c r="Q24" i="140"/>
  <c r="R18" i="140"/>
  <c r="P5" i="110"/>
  <c r="P4" i="110" s="1"/>
  <c r="P3" i="110" s="1"/>
  <c r="F6" i="140"/>
  <c r="K18" i="140"/>
  <c r="G126" i="122"/>
  <c r="L116" i="123"/>
  <c r="T116" i="123"/>
  <c r="V116" i="126"/>
  <c r="R139" i="127"/>
  <c r="T131" i="125"/>
  <c r="G122" i="131"/>
  <c r="J122" i="132"/>
  <c r="G131" i="130"/>
  <c r="D116" i="131"/>
  <c r="T133" i="140"/>
  <c r="S51" i="135"/>
  <c r="S50" i="135" s="1"/>
  <c r="S49" i="135" s="1"/>
  <c r="S60" i="149" s="1"/>
  <c r="R116" i="133"/>
  <c r="M126" i="134"/>
  <c r="T122" i="136"/>
  <c r="C84" i="140"/>
  <c r="K141" i="140"/>
  <c r="I125" i="140"/>
  <c r="W140" i="140"/>
  <c r="N120" i="140"/>
  <c r="V117" i="140"/>
  <c r="V57" i="140"/>
  <c r="H118" i="140"/>
  <c r="P121" i="140"/>
  <c r="R119" i="140"/>
  <c r="G118" i="140"/>
  <c r="P122" i="113"/>
  <c r="T131" i="114"/>
  <c r="U116" i="116"/>
  <c r="D131" i="116"/>
  <c r="J131" i="115"/>
  <c r="T120" i="140"/>
  <c r="O124" i="140"/>
  <c r="S120" i="140"/>
  <c r="R120" i="140"/>
  <c r="U124" i="140"/>
  <c r="D124" i="140"/>
  <c r="M119" i="140"/>
  <c r="K124" i="140"/>
  <c r="G120" i="140"/>
  <c r="U125" i="140"/>
  <c r="S116" i="122"/>
  <c r="R131" i="122"/>
  <c r="I116" i="126"/>
  <c r="W139" i="127"/>
  <c r="U131" i="127"/>
  <c r="G134" i="140"/>
  <c r="I135" i="140"/>
  <c r="H132" i="140"/>
  <c r="M122" i="129"/>
  <c r="T134" i="140"/>
  <c r="J131" i="129"/>
  <c r="V135" i="140"/>
  <c r="U132" i="140"/>
  <c r="S122" i="130"/>
  <c r="G133" i="140"/>
  <c r="F116" i="127"/>
  <c r="L135" i="140"/>
  <c r="K132" i="140"/>
  <c r="O116" i="132"/>
  <c r="W122" i="134"/>
  <c r="K135" i="140"/>
  <c r="M127" i="114"/>
  <c r="M126" i="114" s="1"/>
  <c r="M79" i="114"/>
  <c r="M51" i="114" s="1"/>
  <c r="M50" i="114" s="1"/>
  <c r="M49" i="114" s="1"/>
  <c r="M39" i="149" s="1"/>
  <c r="M69" i="149" s="1"/>
  <c r="W122" i="123"/>
  <c r="H134" i="140"/>
  <c r="F116" i="121"/>
  <c r="D127" i="124"/>
  <c r="D126" i="124" s="1"/>
  <c r="D79" i="124"/>
  <c r="G5" i="117"/>
  <c r="G4" i="117" s="1"/>
  <c r="G3" i="117" s="1"/>
  <c r="G12" i="149" s="1"/>
  <c r="G127" i="119"/>
  <c r="G126" i="119" s="1"/>
  <c r="G79" i="119"/>
  <c r="O79" i="111"/>
  <c r="O51" i="111" s="1"/>
  <c r="O50" i="111" s="1"/>
  <c r="O49" i="111" s="1"/>
  <c r="O36" i="149" s="1"/>
  <c r="I127" i="124"/>
  <c r="I126" i="124" s="1"/>
  <c r="I79" i="124"/>
  <c r="I51" i="124" s="1"/>
  <c r="I50" i="124" s="1"/>
  <c r="I49" i="124" s="1"/>
  <c r="I49" i="149" s="1"/>
  <c r="E131" i="136"/>
  <c r="G139" i="110"/>
  <c r="J126" i="125"/>
  <c r="U127" i="133"/>
  <c r="U126" i="133" s="1"/>
  <c r="U79" i="133"/>
  <c r="U51" i="133" s="1"/>
  <c r="U50" i="133" s="1"/>
  <c r="U49" i="133" s="1"/>
  <c r="U58" i="149" s="1"/>
  <c r="Q126" i="135"/>
  <c r="V137" i="110"/>
  <c r="V137" i="140" s="1"/>
  <c r="V90" i="140"/>
  <c r="K136" i="110"/>
  <c r="K136" i="140" s="1"/>
  <c r="K89" i="140"/>
  <c r="C130" i="110"/>
  <c r="C130" i="140" s="1"/>
  <c r="C83" i="140"/>
  <c r="M128" i="110"/>
  <c r="M81" i="140"/>
  <c r="K127" i="116"/>
  <c r="K126" i="116" s="1"/>
  <c r="K79" i="116"/>
  <c r="K51" i="116" s="1"/>
  <c r="K50" i="116" s="1"/>
  <c r="K49" i="116" s="1"/>
  <c r="K41" i="149" s="1"/>
  <c r="D5" i="131"/>
  <c r="D4" i="131" s="1"/>
  <c r="D3" i="131" s="1"/>
  <c r="D26" i="149" s="1"/>
  <c r="P138" i="140"/>
  <c r="U33" i="140"/>
  <c r="W129" i="110"/>
  <c r="W129" i="140" s="1"/>
  <c r="W82" i="140"/>
  <c r="L128" i="110"/>
  <c r="L81" i="140"/>
  <c r="I28" i="140"/>
  <c r="Q10" i="140"/>
  <c r="S10" i="140"/>
  <c r="I82" i="140"/>
  <c r="U127" i="127"/>
  <c r="U126" i="127" s="1"/>
  <c r="U79" i="127"/>
  <c r="F139" i="134"/>
  <c r="S81" i="140"/>
  <c r="O18" i="140"/>
  <c r="V81" i="140"/>
  <c r="F138" i="110"/>
  <c r="F138" i="140" s="1"/>
  <c r="F91" i="140"/>
  <c r="P136" i="110"/>
  <c r="P136" i="140" s="1"/>
  <c r="P89" i="140"/>
  <c r="P33" i="140"/>
  <c r="H83" i="140"/>
  <c r="F18" i="140"/>
  <c r="O6" i="140"/>
  <c r="U122" i="112"/>
  <c r="D79" i="133"/>
  <c r="D51" i="133" s="1"/>
  <c r="D50" i="133" s="1"/>
  <c r="D49" i="133" s="1"/>
  <c r="D58" i="149" s="1"/>
  <c r="R137" i="110"/>
  <c r="R137" i="140" s="1"/>
  <c r="R90" i="140"/>
  <c r="G136" i="110"/>
  <c r="G136" i="140" s="1"/>
  <c r="G89" i="140"/>
  <c r="C18" i="140"/>
  <c r="F81" i="140"/>
  <c r="J139" i="135"/>
  <c r="L91" i="140"/>
  <c r="V89" i="140"/>
  <c r="E28" i="140"/>
  <c r="D18" i="140"/>
  <c r="W10" i="140"/>
  <c r="P137" i="110"/>
  <c r="P137" i="140" s="1"/>
  <c r="P90" i="140"/>
  <c r="F5" i="131"/>
  <c r="F4" i="131" s="1"/>
  <c r="F3" i="131" s="1"/>
  <c r="F26" i="149" s="1"/>
  <c r="V28" i="140"/>
  <c r="S126" i="110"/>
  <c r="I24" i="140"/>
  <c r="T10" i="140"/>
  <c r="H10" i="140"/>
  <c r="L137" i="140"/>
  <c r="I79" i="136"/>
  <c r="I51" i="136" s="1"/>
  <c r="I50" i="136" s="1"/>
  <c r="I49" i="136" s="1"/>
  <c r="I61" i="149" s="1"/>
  <c r="E126" i="129"/>
  <c r="H122" i="129"/>
  <c r="J52" i="110"/>
  <c r="U52" i="131"/>
  <c r="U99" i="131" s="1"/>
  <c r="U109" i="131" s="1"/>
  <c r="Q122" i="136"/>
  <c r="F84" i="140"/>
  <c r="I141" i="140"/>
  <c r="H141" i="140"/>
  <c r="W141" i="140"/>
  <c r="L140" i="140"/>
  <c r="G124" i="140"/>
  <c r="F141" i="140"/>
  <c r="C125" i="140"/>
  <c r="L118" i="140"/>
  <c r="N117" i="140"/>
  <c r="E141" i="140"/>
  <c r="H139" i="111"/>
  <c r="R131" i="112"/>
  <c r="H122" i="113"/>
  <c r="N116" i="113"/>
  <c r="O116" i="116"/>
  <c r="C122" i="117"/>
  <c r="P131" i="117"/>
  <c r="L120" i="140"/>
  <c r="K120" i="140"/>
  <c r="F124" i="140"/>
  <c r="J120" i="140"/>
  <c r="M124" i="140"/>
  <c r="I120" i="140"/>
  <c r="H117" i="140"/>
  <c r="Q123" i="140"/>
  <c r="E119" i="140"/>
  <c r="V53" i="140"/>
  <c r="C124" i="140"/>
  <c r="T119" i="140"/>
  <c r="Q121" i="140"/>
  <c r="C119" i="140"/>
  <c r="G131" i="122"/>
  <c r="M125" i="140"/>
  <c r="K116" i="122"/>
  <c r="J122" i="123"/>
  <c r="G116" i="125"/>
  <c r="K122" i="126"/>
  <c r="Q131" i="125"/>
  <c r="D131" i="125"/>
  <c r="O139" i="127"/>
  <c r="V139" i="128"/>
  <c r="V134" i="140"/>
  <c r="S116" i="131"/>
  <c r="P131" i="127"/>
  <c r="E122" i="129"/>
  <c r="P135" i="140"/>
  <c r="L134" i="140"/>
  <c r="N135" i="140"/>
  <c r="M132" i="140"/>
  <c r="Q122" i="133"/>
  <c r="K116" i="127"/>
  <c r="D135" i="140"/>
  <c r="C132" i="140"/>
  <c r="D131" i="132"/>
  <c r="G116" i="132"/>
  <c r="K5" i="116"/>
  <c r="K4" i="116" s="1"/>
  <c r="K3" i="116" s="1"/>
  <c r="K11" i="149" s="1"/>
  <c r="G127" i="117"/>
  <c r="G126" i="117" s="1"/>
  <c r="G79" i="117"/>
  <c r="N126" i="118"/>
  <c r="S139" i="120"/>
  <c r="M133" i="140"/>
  <c r="Q126" i="115"/>
  <c r="T122" i="118"/>
  <c r="I127" i="121"/>
  <c r="I126" i="121" s="1"/>
  <c r="I131" i="110"/>
  <c r="J127" i="112"/>
  <c r="J126" i="112" s="1"/>
  <c r="J79" i="112"/>
  <c r="Q136" i="115"/>
  <c r="Q136" i="140" s="1"/>
  <c r="J128" i="115"/>
  <c r="J126" i="115" s="1"/>
  <c r="V5" i="115"/>
  <c r="V4" i="115" s="1"/>
  <c r="V3" i="115" s="1"/>
  <c r="V10" i="149" s="1"/>
  <c r="C127" i="118"/>
  <c r="C126" i="118" s="1"/>
  <c r="Q131" i="136"/>
  <c r="W122" i="136"/>
  <c r="P116" i="136"/>
  <c r="I122" i="110"/>
  <c r="O126" i="111"/>
  <c r="F79" i="119"/>
  <c r="F51" i="119" s="1"/>
  <c r="F50" i="119" s="1"/>
  <c r="F49" i="119" s="1"/>
  <c r="F44" i="149" s="1"/>
  <c r="L139" i="121"/>
  <c r="H79" i="119"/>
  <c r="H51" i="119" s="1"/>
  <c r="H50" i="119" s="1"/>
  <c r="H49" i="119" s="1"/>
  <c r="H44" i="149" s="1"/>
  <c r="G5" i="122"/>
  <c r="G4" i="122" s="1"/>
  <c r="G3" i="122" s="1"/>
  <c r="G17" i="149" s="1"/>
  <c r="H128" i="126"/>
  <c r="H126" i="126" s="1"/>
  <c r="I126" i="136"/>
  <c r="E90" i="140"/>
  <c r="I33" i="140"/>
  <c r="J33" i="140"/>
  <c r="R24" i="140"/>
  <c r="C127" i="128"/>
  <c r="C126" i="128" s="1"/>
  <c r="S126" i="132"/>
  <c r="P80" i="140"/>
  <c r="G18" i="140"/>
  <c r="H122" i="111"/>
  <c r="J127" i="133"/>
  <c r="J126" i="133" s="1"/>
  <c r="J79" i="133"/>
  <c r="J51" i="133" s="1"/>
  <c r="J50" i="133" s="1"/>
  <c r="J49" i="133" s="1"/>
  <c r="J58" i="149" s="1"/>
  <c r="J88" i="149" s="1"/>
  <c r="H130" i="110"/>
  <c r="H130" i="140" s="1"/>
  <c r="E82" i="140"/>
  <c r="W80" i="140"/>
  <c r="G80" i="140"/>
  <c r="T127" i="110"/>
  <c r="T80" i="140"/>
  <c r="R127" i="126"/>
  <c r="R126" i="126" s="1"/>
  <c r="W127" i="129"/>
  <c r="W126" i="129" s="1"/>
  <c r="K127" i="130"/>
  <c r="K126" i="130" s="1"/>
  <c r="I127" i="132"/>
  <c r="I126" i="132" s="1"/>
  <c r="O130" i="110"/>
  <c r="O130" i="140" s="1"/>
  <c r="O83" i="140"/>
  <c r="D129" i="110"/>
  <c r="D129" i="140" s="1"/>
  <c r="D82" i="140"/>
  <c r="N127" i="110"/>
  <c r="N80" i="140"/>
  <c r="L24" i="140"/>
  <c r="U18" i="140"/>
  <c r="L6" i="140"/>
  <c r="K128" i="132"/>
  <c r="K126" i="132" s="1"/>
  <c r="T127" i="135"/>
  <c r="T126" i="135" s="1"/>
  <c r="T79" i="135"/>
  <c r="U131" i="136"/>
  <c r="T45" i="140"/>
  <c r="V136" i="110"/>
  <c r="V136" i="140" s="1"/>
  <c r="F33" i="140"/>
  <c r="S129" i="110"/>
  <c r="S129" i="140" s="1"/>
  <c r="S82" i="140"/>
  <c r="H128" i="110"/>
  <c r="H81" i="140"/>
  <c r="O10" i="140"/>
  <c r="P6" i="140"/>
  <c r="S91" i="140"/>
  <c r="E136" i="110"/>
  <c r="E136" i="140" s="1"/>
  <c r="E89" i="140"/>
  <c r="R129" i="110"/>
  <c r="R129" i="140" s="1"/>
  <c r="R82" i="140"/>
  <c r="D127" i="110"/>
  <c r="D80" i="140"/>
  <c r="V79" i="133"/>
  <c r="E116" i="135"/>
  <c r="M45" i="140"/>
  <c r="J138" i="110"/>
  <c r="J138" i="140" s="1"/>
  <c r="J91" i="140"/>
  <c r="T136" i="110"/>
  <c r="T136" i="140" s="1"/>
  <c r="T89" i="140"/>
  <c r="S28" i="140"/>
  <c r="J18" i="140"/>
  <c r="H5" i="110"/>
  <c r="H4" i="110" s="1"/>
  <c r="H3" i="110" s="1"/>
  <c r="R6" i="140"/>
  <c r="N131" i="121"/>
  <c r="I139" i="122"/>
  <c r="J116" i="125"/>
  <c r="S122" i="124"/>
  <c r="O116" i="125"/>
  <c r="K52" i="127"/>
  <c r="J131" i="127"/>
  <c r="V51" i="127"/>
  <c r="V50" i="127" s="1"/>
  <c r="V49" i="127" s="1"/>
  <c r="V52" i="149" s="1"/>
  <c r="U52" i="130"/>
  <c r="U99" i="130" s="1"/>
  <c r="U109" i="130" s="1"/>
  <c r="O131" i="127"/>
  <c r="T131" i="129"/>
  <c r="G116" i="129"/>
  <c r="K51" i="133"/>
  <c r="K50" i="133" s="1"/>
  <c r="K49" i="133" s="1"/>
  <c r="K58" i="149" s="1"/>
  <c r="D131" i="134"/>
  <c r="O52" i="136"/>
  <c r="O51" i="136" s="1"/>
  <c r="O50" i="136" s="1"/>
  <c r="O49" i="136" s="1"/>
  <c r="O61" i="149" s="1"/>
  <c r="U52" i="135"/>
  <c r="U99" i="135" s="1"/>
  <c r="U107" i="135" s="1"/>
  <c r="M135" i="140"/>
  <c r="O141" i="140"/>
  <c r="C141" i="140"/>
  <c r="V124" i="140"/>
  <c r="G125" i="140"/>
  <c r="O140" i="140"/>
  <c r="D57" i="140"/>
  <c r="D92" i="140"/>
  <c r="D121" i="140"/>
  <c r="T141" i="140"/>
  <c r="P124" i="140"/>
  <c r="F118" i="140"/>
  <c r="D69" i="140"/>
  <c r="D119" i="140"/>
  <c r="N69" i="140"/>
  <c r="N57" i="140"/>
  <c r="U117" i="140"/>
  <c r="T116" i="113"/>
  <c r="D131" i="114"/>
  <c r="L139" i="116"/>
  <c r="R131" i="116"/>
  <c r="Q139" i="116"/>
  <c r="O131" i="116"/>
  <c r="D120" i="140"/>
  <c r="C120" i="140"/>
  <c r="C131" i="120"/>
  <c r="P122" i="118"/>
  <c r="W119" i="140"/>
  <c r="V119" i="140"/>
  <c r="S121" i="140"/>
  <c r="N53" i="140"/>
  <c r="P123" i="140"/>
  <c r="L119" i="140"/>
  <c r="E125" i="140"/>
  <c r="W116" i="121"/>
  <c r="T122" i="122"/>
  <c r="I122" i="124"/>
  <c r="W116" i="124"/>
  <c r="S131" i="124"/>
  <c r="G122" i="124"/>
  <c r="E122" i="124"/>
  <c r="C122" i="126"/>
  <c r="I131" i="125"/>
  <c r="P131" i="126"/>
  <c r="G139" i="127"/>
  <c r="F122" i="125"/>
  <c r="W131" i="128"/>
  <c r="N139" i="131"/>
  <c r="N134" i="140"/>
  <c r="H135" i="140"/>
  <c r="G132" i="140"/>
  <c r="F135" i="140"/>
  <c r="E132" i="140"/>
  <c r="O131" i="133"/>
  <c r="C116" i="127"/>
  <c r="Q134" i="140"/>
  <c r="Q131" i="132"/>
  <c r="P134" i="140"/>
  <c r="G116" i="121"/>
  <c r="O122" i="123"/>
  <c r="E133" i="140"/>
  <c r="K5" i="112"/>
  <c r="K4" i="112" s="1"/>
  <c r="K3" i="112" s="1"/>
  <c r="K7" i="149" s="1"/>
  <c r="Q127" i="119"/>
  <c r="Q126" i="119" s="1"/>
  <c r="U139" i="125"/>
  <c r="T116" i="136"/>
  <c r="E126" i="125"/>
  <c r="N5" i="115"/>
  <c r="N4" i="115" s="1"/>
  <c r="N3" i="115" s="1"/>
  <c r="N10" i="149" s="1"/>
  <c r="G122" i="136"/>
  <c r="H139" i="110"/>
  <c r="G127" i="111"/>
  <c r="G126" i="111" s="1"/>
  <c r="G79" i="111"/>
  <c r="U127" i="113"/>
  <c r="U126" i="113" s="1"/>
  <c r="U79" i="113"/>
  <c r="U51" i="113" s="1"/>
  <c r="U50" i="113" s="1"/>
  <c r="U49" i="113" s="1"/>
  <c r="U38" i="149" s="1"/>
  <c r="V127" i="115"/>
  <c r="V126" i="115" s="1"/>
  <c r="F116" i="136"/>
  <c r="D83" i="140"/>
  <c r="V131" i="129"/>
  <c r="U127" i="132"/>
  <c r="U126" i="132" s="1"/>
  <c r="M126" i="133"/>
  <c r="N137" i="110"/>
  <c r="N137" i="140" s="1"/>
  <c r="N90" i="140"/>
  <c r="C136" i="110"/>
  <c r="C136" i="140" s="1"/>
  <c r="C89" i="140"/>
  <c r="P129" i="110"/>
  <c r="P129" i="140" s="1"/>
  <c r="P82" i="140"/>
  <c r="E128" i="110"/>
  <c r="E81" i="140"/>
  <c r="D79" i="121"/>
  <c r="I129" i="140"/>
  <c r="C127" i="116"/>
  <c r="C126" i="116" s="1"/>
  <c r="C79" i="116"/>
  <c r="C51" i="116" s="1"/>
  <c r="C50" i="116" s="1"/>
  <c r="C49" i="116" s="1"/>
  <c r="C41" i="149" s="1"/>
  <c r="F126" i="130"/>
  <c r="R79" i="134"/>
  <c r="H91" i="140"/>
  <c r="E137" i="140"/>
  <c r="M33" i="140"/>
  <c r="O129" i="110"/>
  <c r="O129" i="140" s="1"/>
  <c r="O82" i="140"/>
  <c r="D128" i="110"/>
  <c r="D81" i="140"/>
  <c r="V10" i="140"/>
  <c r="K10" i="140"/>
  <c r="M116" i="136"/>
  <c r="Q83" i="140"/>
  <c r="N82" i="140"/>
  <c r="V24" i="140"/>
  <c r="Q139" i="130"/>
  <c r="S5" i="135"/>
  <c r="S4" i="135" s="1"/>
  <c r="S3" i="135" s="1"/>
  <c r="S30" i="149" s="1"/>
  <c r="I45" i="140"/>
  <c r="S90" i="140"/>
  <c r="H136" i="140"/>
  <c r="H33" i="140"/>
  <c r="E129" i="140"/>
  <c r="T28" i="140"/>
  <c r="U138" i="110"/>
  <c r="U138" i="140" s="1"/>
  <c r="U91" i="140"/>
  <c r="J137" i="110"/>
  <c r="J137" i="140" s="1"/>
  <c r="J90" i="140"/>
  <c r="W6" i="140"/>
  <c r="F139" i="117"/>
  <c r="U126" i="136"/>
  <c r="L45" i="140"/>
  <c r="D138" i="110"/>
  <c r="D138" i="140" s="1"/>
  <c r="D91" i="140"/>
  <c r="C24" i="140"/>
  <c r="G10" i="140"/>
  <c r="H6" i="140"/>
  <c r="S138" i="110"/>
  <c r="S138" i="140" s="1"/>
  <c r="H90" i="140"/>
  <c r="D28" i="140"/>
  <c r="H127" i="118"/>
  <c r="H126" i="118" s="1"/>
  <c r="N79" i="128"/>
  <c r="N51" i="128" s="1"/>
  <c r="N50" i="128" s="1"/>
  <c r="N49" i="128" s="1"/>
  <c r="N53" i="149" s="1"/>
  <c r="N126" i="133"/>
  <c r="E45" i="140"/>
  <c r="D130" i="110"/>
  <c r="D130" i="140" s="1"/>
  <c r="L10" i="140"/>
  <c r="U10" i="140"/>
  <c r="I79" i="125"/>
  <c r="I51" i="125" s="1"/>
  <c r="I50" i="125" s="1"/>
  <c r="I49" i="125" s="1"/>
  <c r="I50" i="149" s="1"/>
  <c r="D127" i="136"/>
  <c r="D126" i="136" s="1"/>
  <c r="D79" i="136"/>
  <c r="Q131" i="120"/>
  <c r="O126" i="121"/>
  <c r="L116" i="120"/>
  <c r="L52" i="121"/>
  <c r="U52" i="121"/>
  <c r="U51" i="121" s="1"/>
  <c r="U50" i="121" s="1"/>
  <c r="U49" i="121" s="1"/>
  <c r="U46" i="149" s="1"/>
  <c r="M116" i="121"/>
  <c r="J116" i="123"/>
  <c r="O116" i="128"/>
  <c r="M52" i="130"/>
  <c r="M99" i="130" s="1"/>
  <c r="M109" i="130" s="1"/>
  <c r="I52" i="135"/>
  <c r="I51" i="135" s="1"/>
  <c r="I50" i="135" s="1"/>
  <c r="I49" i="135" s="1"/>
  <c r="I60" i="149" s="1"/>
  <c r="S51" i="136"/>
  <c r="S50" i="136" s="1"/>
  <c r="S49" i="136" s="1"/>
  <c r="S61" i="149" s="1"/>
  <c r="D52" i="136"/>
  <c r="D99" i="136" s="1"/>
  <c r="D114" i="136" s="1"/>
  <c r="W139" i="110"/>
  <c r="E122" i="110"/>
  <c r="M84" i="140"/>
  <c r="W133" i="140"/>
  <c r="P125" i="140"/>
  <c r="N140" i="140"/>
  <c r="W125" i="140"/>
  <c r="D140" i="140"/>
  <c r="M75" i="140"/>
  <c r="F119" i="140"/>
  <c r="T125" i="140"/>
  <c r="S57" i="140"/>
  <c r="O119" i="140"/>
  <c r="D118" i="140"/>
  <c r="U141" i="140"/>
  <c r="F139" i="111"/>
  <c r="T139" i="112"/>
  <c r="O131" i="113"/>
  <c r="D116" i="113"/>
  <c r="Q116" i="114"/>
  <c r="D139" i="116"/>
  <c r="N116" i="115"/>
  <c r="I139" i="116"/>
  <c r="G131" i="116"/>
  <c r="D122" i="116"/>
  <c r="W139" i="116"/>
  <c r="V139" i="116"/>
  <c r="F131" i="117"/>
  <c r="P139" i="117"/>
  <c r="L116" i="117"/>
  <c r="H116" i="117"/>
  <c r="T131" i="120"/>
  <c r="P119" i="140"/>
  <c r="H122" i="118"/>
  <c r="K123" i="140"/>
  <c r="R123" i="140"/>
  <c r="N119" i="140"/>
  <c r="K121" i="140"/>
  <c r="J118" i="140"/>
  <c r="F53" i="140"/>
  <c r="H123" i="140"/>
  <c r="E53" i="140"/>
  <c r="I121" i="140"/>
  <c r="R124" i="140"/>
  <c r="O116" i="121"/>
  <c r="P57" i="140"/>
  <c r="L131" i="123"/>
  <c r="R122" i="124"/>
  <c r="O116" i="124"/>
  <c r="P122" i="124"/>
  <c r="J139" i="123"/>
  <c r="K122" i="123"/>
  <c r="H131" i="126"/>
  <c r="S122" i="122"/>
  <c r="U131" i="125"/>
  <c r="S122" i="125"/>
  <c r="O131" i="128"/>
  <c r="F139" i="131"/>
  <c r="F134" i="140"/>
  <c r="C116" i="131"/>
  <c r="U134" i="140"/>
  <c r="Q133" i="140"/>
  <c r="S134" i="140"/>
  <c r="E135" i="140"/>
  <c r="D132" i="140"/>
  <c r="V122" i="133"/>
  <c r="I134" i="140"/>
  <c r="I131" i="132"/>
  <c r="T127" i="122"/>
  <c r="T126" i="122" s="1"/>
  <c r="T79" i="122"/>
  <c r="P5" i="116"/>
  <c r="P4" i="116" s="1"/>
  <c r="P3" i="116" s="1"/>
  <c r="P11" i="149" s="1"/>
  <c r="K139" i="120"/>
  <c r="R131" i="110"/>
  <c r="C5" i="112"/>
  <c r="C4" i="112" s="1"/>
  <c r="C3" i="112" s="1"/>
  <c r="C7" i="149" s="1"/>
  <c r="P5" i="114"/>
  <c r="P4" i="114" s="1"/>
  <c r="P3" i="114" s="1"/>
  <c r="P9" i="149" s="1"/>
  <c r="V127" i="125"/>
  <c r="V126" i="125" s="1"/>
  <c r="U127" i="123"/>
  <c r="U126" i="123" s="1"/>
  <c r="U79" i="123"/>
  <c r="I136" i="115"/>
  <c r="I136" i="140" s="1"/>
  <c r="F5" i="115"/>
  <c r="F4" i="115" s="1"/>
  <c r="F3" i="115" s="1"/>
  <c r="F10" i="149" s="1"/>
  <c r="N127" i="115"/>
  <c r="N126" i="115" s="1"/>
  <c r="D139" i="121"/>
  <c r="V5" i="118"/>
  <c r="V4" i="118" s="1"/>
  <c r="V3" i="118" s="1"/>
  <c r="V13" i="149" s="1"/>
  <c r="I5" i="124"/>
  <c r="I4" i="124" s="1"/>
  <c r="I3" i="124" s="1"/>
  <c r="I19" i="149" s="1"/>
  <c r="C80" i="140"/>
  <c r="C79" i="110"/>
  <c r="C51" i="110" s="1"/>
  <c r="C50" i="110" s="1"/>
  <c r="C49" i="110" s="1"/>
  <c r="C35" i="149" s="1"/>
  <c r="P127" i="126"/>
  <c r="P126" i="126" s="1"/>
  <c r="P79" i="126"/>
  <c r="P51" i="126" s="1"/>
  <c r="P50" i="126" s="1"/>
  <c r="P49" i="126" s="1"/>
  <c r="P51" i="149" s="1"/>
  <c r="V127" i="112"/>
  <c r="V126" i="112" s="1"/>
  <c r="V79" i="112"/>
  <c r="V51" i="112" s="1"/>
  <c r="V50" i="112" s="1"/>
  <c r="V49" i="112" s="1"/>
  <c r="V37" i="149" s="1"/>
  <c r="U127" i="126"/>
  <c r="U126" i="126" s="1"/>
  <c r="F79" i="130"/>
  <c r="F51" i="130" s="1"/>
  <c r="F50" i="130" s="1"/>
  <c r="F49" i="130" s="1"/>
  <c r="F55" i="149" s="1"/>
  <c r="Q127" i="131"/>
  <c r="Q126" i="131" s="1"/>
  <c r="H138" i="110"/>
  <c r="H138" i="140" s="1"/>
  <c r="K3" i="110"/>
  <c r="K81" i="140"/>
  <c r="H80" i="140"/>
  <c r="N24" i="140"/>
  <c r="R10" i="140"/>
  <c r="S6" i="140"/>
  <c r="W127" i="131"/>
  <c r="W126" i="131" s="1"/>
  <c r="V79" i="135"/>
  <c r="T5" i="136"/>
  <c r="T4" i="136" s="1"/>
  <c r="T3" i="136" s="1"/>
  <c r="T31" i="149" s="1"/>
  <c r="H89" i="140"/>
  <c r="U82" i="140"/>
  <c r="W28" i="140"/>
  <c r="G28" i="140"/>
  <c r="C79" i="113"/>
  <c r="C51" i="113" s="1"/>
  <c r="C50" i="113" s="1"/>
  <c r="C49" i="113" s="1"/>
  <c r="C38" i="149" s="1"/>
  <c r="C127" i="130"/>
  <c r="C126" i="130" s="1"/>
  <c r="G130" i="110"/>
  <c r="G130" i="140" s="1"/>
  <c r="G83" i="140"/>
  <c r="Q128" i="110"/>
  <c r="Q81" i="140"/>
  <c r="F79" i="110"/>
  <c r="F51" i="110" s="1"/>
  <c r="F50" i="110" s="1"/>
  <c r="F49" i="110" s="1"/>
  <c r="F35" i="149" s="1"/>
  <c r="F80" i="140"/>
  <c r="D24" i="140"/>
  <c r="D6" i="140"/>
  <c r="R79" i="127"/>
  <c r="R51" i="127" s="1"/>
  <c r="R50" i="127" s="1"/>
  <c r="R49" i="127" s="1"/>
  <c r="R52" i="149" s="1"/>
  <c r="D45" i="140"/>
  <c r="N136" i="110"/>
  <c r="N136" i="140" s="1"/>
  <c r="N89" i="140"/>
  <c r="V130" i="110"/>
  <c r="V130" i="140" s="1"/>
  <c r="V83" i="140"/>
  <c r="K129" i="110"/>
  <c r="K129" i="140" s="1"/>
  <c r="K82" i="140"/>
  <c r="U127" i="110"/>
  <c r="U80" i="140"/>
  <c r="S122" i="110"/>
  <c r="H137" i="110"/>
  <c r="H137" i="140" s="1"/>
  <c r="U130" i="110"/>
  <c r="U130" i="140" s="1"/>
  <c r="U83" i="140"/>
  <c r="J129" i="110"/>
  <c r="J129" i="140" s="1"/>
  <c r="J82" i="140"/>
  <c r="N79" i="133"/>
  <c r="R127" i="135"/>
  <c r="R126" i="135" s="1"/>
  <c r="W137" i="110"/>
  <c r="W137" i="140" s="1"/>
  <c r="W90" i="140"/>
  <c r="L136" i="110"/>
  <c r="L136" i="140" s="1"/>
  <c r="L89" i="140"/>
  <c r="T33" i="140"/>
  <c r="N28" i="140"/>
  <c r="I126" i="125"/>
  <c r="G6" i="140"/>
  <c r="M116" i="120"/>
  <c r="P52" i="120"/>
  <c r="P51" i="120" s="1"/>
  <c r="P50" i="120" s="1"/>
  <c r="P49" i="120" s="1"/>
  <c r="P45" i="149" s="1"/>
  <c r="D52" i="121"/>
  <c r="D99" i="121" s="1"/>
  <c r="D108" i="121" s="1"/>
  <c r="I122" i="123"/>
  <c r="P52" i="123"/>
  <c r="P99" i="123" s="1"/>
  <c r="S116" i="123"/>
  <c r="T122" i="124"/>
  <c r="I116" i="125"/>
  <c r="C116" i="128"/>
  <c r="S139" i="129"/>
  <c r="S131" i="130"/>
  <c r="I52" i="130"/>
  <c r="I99" i="130" s="1"/>
  <c r="P52" i="131"/>
  <c r="P51" i="131" s="1"/>
  <c r="P50" i="131" s="1"/>
  <c r="P49" i="131" s="1"/>
  <c r="P56" i="149" s="1"/>
  <c r="J139" i="132"/>
  <c r="L116" i="132"/>
  <c r="N131" i="136"/>
  <c r="L122" i="134"/>
  <c r="F131" i="135"/>
  <c r="F122" i="110"/>
  <c r="S131" i="133"/>
  <c r="N116" i="134"/>
  <c r="I126" i="133"/>
  <c r="L132" i="140"/>
  <c r="C122" i="119"/>
  <c r="R141" i="140"/>
  <c r="G140" i="140"/>
  <c r="Q92" i="140"/>
  <c r="D75" i="140"/>
  <c r="R75" i="140"/>
  <c r="L141" i="140"/>
  <c r="E118" i="140"/>
  <c r="Q118" i="140"/>
  <c r="F117" i="140"/>
  <c r="F57" i="140"/>
  <c r="M117" i="140"/>
  <c r="H121" i="140"/>
  <c r="W118" i="140"/>
  <c r="F131" i="111"/>
  <c r="E116" i="112"/>
  <c r="M122" i="112"/>
  <c r="I52" i="111"/>
  <c r="T116" i="114"/>
  <c r="S122" i="114"/>
  <c r="J116" i="113"/>
  <c r="F116" i="115"/>
  <c r="W122" i="116"/>
  <c r="R139" i="116"/>
  <c r="R139" i="115"/>
  <c r="L116" i="115"/>
  <c r="G139" i="116"/>
  <c r="T131" i="113"/>
  <c r="N139" i="116"/>
  <c r="H139" i="117"/>
  <c r="F116" i="117"/>
  <c r="D116" i="117"/>
  <c r="Q116" i="117"/>
  <c r="I119" i="140"/>
  <c r="H119" i="140"/>
  <c r="C123" i="140"/>
  <c r="F140" i="140"/>
  <c r="J123" i="140"/>
  <c r="C121" i="140"/>
  <c r="V125" i="140"/>
  <c r="R121" i="140"/>
  <c r="V120" i="140"/>
  <c r="J124" i="140"/>
  <c r="L131" i="121"/>
  <c r="T122" i="120"/>
  <c r="I139" i="121"/>
  <c r="J122" i="124"/>
  <c r="G116" i="124"/>
  <c r="C122" i="123"/>
  <c r="E139" i="124"/>
  <c r="T116" i="126"/>
  <c r="C139" i="127"/>
  <c r="K122" i="125"/>
  <c r="J116" i="127"/>
  <c r="Q122" i="128"/>
  <c r="S131" i="125"/>
  <c r="G131" i="128"/>
  <c r="R135" i="140"/>
  <c r="S133" i="140"/>
  <c r="P116" i="131"/>
  <c r="M134" i="140"/>
  <c r="O139" i="133"/>
  <c r="I133" i="140"/>
  <c r="U116" i="133"/>
  <c r="K134" i="140"/>
  <c r="R134" i="140"/>
  <c r="I122" i="132"/>
  <c r="V133" i="140"/>
  <c r="S116" i="134"/>
  <c r="G122" i="134"/>
  <c r="R139" i="133"/>
  <c r="V131" i="130"/>
  <c r="H131" i="121"/>
  <c r="H122" i="120"/>
  <c r="P139" i="121"/>
  <c r="H5" i="114"/>
  <c r="H4" i="114" s="1"/>
  <c r="H3" i="114" s="1"/>
  <c r="H9" i="149" s="1"/>
  <c r="T127" i="124"/>
  <c r="T126" i="124" s="1"/>
  <c r="T79" i="124"/>
  <c r="T51" i="124" s="1"/>
  <c r="T50" i="124" s="1"/>
  <c r="T49" i="124" s="1"/>
  <c r="T49" i="149" s="1"/>
  <c r="T79" i="149" s="1"/>
  <c r="L52" i="135"/>
  <c r="D116" i="136"/>
  <c r="R127" i="114"/>
  <c r="R126" i="114" s="1"/>
  <c r="R79" i="114"/>
  <c r="T5" i="115"/>
  <c r="T4" i="115" s="1"/>
  <c r="T3" i="115" s="1"/>
  <c r="T10" i="149" s="1"/>
  <c r="P5" i="115"/>
  <c r="P4" i="115" s="1"/>
  <c r="P3" i="115" s="1"/>
  <c r="P10" i="149" s="1"/>
  <c r="W127" i="119"/>
  <c r="W126" i="119" s="1"/>
  <c r="W79" i="119"/>
  <c r="F131" i="136"/>
  <c r="V127" i="119"/>
  <c r="V126" i="119" s="1"/>
  <c r="V79" i="119"/>
  <c r="P122" i="136"/>
  <c r="N5" i="118"/>
  <c r="N4" i="118" s="1"/>
  <c r="N3" i="118" s="1"/>
  <c r="N13" i="149" s="1"/>
  <c r="Q138" i="110"/>
  <c r="Q138" i="140" s="1"/>
  <c r="Q91" i="140"/>
  <c r="F137" i="110"/>
  <c r="F137" i="140" s="1"/>
  <c r="F90" i="140"/>
  <c r="S130" i="110"/>
  <c r="S130" i="140" s="1"/>
  <c r="S83" i="140"/>
  <c r="H129" i="110"/>
  <c r="H129" i="140" s="1"/>
  <c r="H82" i="140"/>
  <c r="R127" i="110"/>
  <c r="R80" i="140"/>
  <c r="R79" i="110"/>
  <c r="L127" i="110"/>
  <c r="L80" i="140"/>
  <c r="O138" i="110"/>
  <c r="O138" i="140" s="1"/>
  <c r="O91" i="140"/>
  <c r="R122" i="136"/>
  <c r="H45" i="140"/>
  <c r="R89" i="140"/>
  <c r="E33" i="140"/>
  <c r="R130" i="110"/>
  <c r="R130" i="140" s="1"/>
  <c r="R83" i="140"/>
  <c r="G129" i="110"/>
  <c r="G129" i="140" s="1"/>
  <c r="G82" i="140"/>
  <c r="Q79" i="110"/>
  <c r="Q51" i="110" s="1"/>
  <c r="Q50" i="110" s="1"/>
  <c r="Q49" i="110" s="1"/>
  <c r="Q35" i="149" s="1"/>
  <c r="Q80" i="140"/>
  <c r="N10" i="140"/>
  <c r="C10" i="140"/>
  <c r="E127" i="127"/>
  <c r="E126" i="127" s="1"/>
  <c r="E79" i="127"/>
  <c r="E51" i="127" s="1"/>
  <c r="E50" i="127" s="1"/>
  <c r="E49" i="127" s="1"/>
  <c r="E52" i="149" s="1"/>
  <c r="W45" i="140"/>
  <c r="I83" i="140"/>
  <c r="F82" i="140"/>
  <c r="F24" i="140"/>
  <c r="J10" i="140"/>
  <c r="K6" i="140"/>
  <c r="L5" i="136"/>
  <c r="L4" i="136" s="1"/>
  <c r="L3" i="136" s="1"/>
  <c r="L31" i="149" s="1"/>
  <c r="V138" i="110"/>
  <c r="V138" i="140" s="1"/>
  <c r="V91" i="140"/>
  <c r="K137" i="110"/>
  <c r="K137" i="140" s="1"/>
  <c r="K90" i="140"/>
  <c r="U129" i="140"/>
  <c r="S18" i="140"/>
  <c r="T139" i="110"/>
  <c r="M138" i="110"/>
  <c r="M138" i="140" s="1"/>
  <c r="M91" i="140"/>
  <c r="W136" i="110"/>
  <c r="W136" i="140" s="1"/>
  <c r="W89" i="140"/>
  <c r="W33" i="140"/>
  <c r="P18" i="140"/>
  <c r="M18" i="140"/>
  <c r="I79" i="127"/>
  <c r="R126" i="127"/>
  <c r="P126" i="132"/>
  <c r="Q137" i="110"/>
  <c r="Q137" i="140" s="1"/>
  <c r="Q90" i="140"/>
  <c r="U28" i="140"/>
  <c r="S24" i="140"/>
  <c r="S79" i="110"/>
  <c r="S51" i="110" s="1"/>
  <c r="S50" i="110" s="1"/>
  <c r="S49" i="110" s="1"/>
  <c r="S35" i="149" s="1"/>
  <c r="K138" i="110"/>
  <c r="K138" i="140" s="1"/>
  <c r="K91" i="140"/>
  <c r="L83" i="140"/>
  <c r="F79" i="133"/>
  <c r="L33" i="140"/>
  <c r="Q129" i="110"/>
  <c r="Q129" i="140" s="1"/>
  <c r="K28" i="140"/>
  <c r="D10" i="140"/>
  <c r="M10" i="140"/>
  <c r="C52" i="122"/>
  <c r="C99" i="122" s="1"/>
  <c r="C107" i="122" s="1"/>
  <c r="W52" i="124"/>
  <c r="W99" i="124" s="1"/>
  <c r="W112" i="124" s="1"/>
  <c r="W131" i="125"/>
  <c r="S116" i="126"/>
  <c r="V131" i="127"/>
  <c r="F116" i="129"/>
  <c r="D133" i="140"/>
  <c r="G131" i="132"/>
  <c r="W51" i="135"/>
  <c r="W50" i="135" s="1"/>
  <c r="W49" i="135" s="1"/>
  <c r="W60" i="149" s="1"/>
  <c r="W90" i="149" s="1"/>
  <c r="T52" i="135"/>
  <c r="T99" i="135" s="1"/>
  <c r="T111" i="135" s="1"/>
  <c r="W122" i="132"/>
  <c r="D122" i="132"/>
  <c r="N84" i="140"/>
  <c r="R84" i="140"/>
  <c r="W135" i="140"/>
  <c r="Q75" i="140"/>
  <c r="Q141" i="140"/>
  <c r="O125" i="140"/>
  <c r="C140" i="140"/>
  <c r="G141" i="140"/>
  <c r="K69" i="140"/>
  <c r="L125" i="140"/>
  <c r="S125" i="140"/>
  <c r="H124" i="140"/>
  <c r="K57" i="140"/>
  <c r="D53" i="140"/>
  <c r="K53" i="140"/>
  <c r="G119" i="140"/>
  <c r="Q117" i="140"/>
  <c r="E122" i="112"/>
  <c r="D116" i="114"/>
  <c r="O122" i="116"/>
  <c r="J139" i="115"/>
  <c r="V122" i="115"/>
  <c r="K139" i="117"/>
  <c r="U131" i="116"/>
  <c r="S139" i="114"/>
  <c r="F139" i="116"/>
  <c r="K131" i="117"/>
  <c r="M131" i="118"/>
  <c r="P131" i="120"/>
  <c r="W121" i="140"/>
  <c r="V118" i="140"/>
  <c r="R125" i="140"/>
  <c r="V121" i="140"/>
  <c r="U118" i="140"/>
  <c r="U121" i="140"/>
  <c r="T121" i="140"/>
  <c r="S118" i="140"/>
  <c r="P120" i="140"/>
  <c r="N125" i="140"/>
  <c r="J121" i="140"/>
  <c r="W116" i="120"/>
  <c r="R116" i="121"/>
  <c r="K139" i="124"/>
  <c r="M116" i="124"/>
  <c r="V122" i="126"/>
  <c r="I131" i="126"/>
  <c r="E131" i="125"/>
  <c r="C122" i="125"/>
  <c r="T122" i="127"/>
  <c r="R122" i="127"/>
  <c r="J135" i="140"/>
  <c r="K133" i="140"/>
  <c r="H116" i="131"/>
  <c r="E134" i="140"/>
  <c r="V132" i="140"/>
  <c r="C134" i="140"/>
  <c r="Q116" i="127"/>
  <c r="N133" i="140"/>
  <c r="F139" i="133"/>
  <c r="K116" i="135"/>
  <c r="K116" i="134"/>
  <c r="J139" i="134"/>
  <c r="J139" i="133"/>
  <c r="Q122" i="135"/>
  <c r="N122" i="133"/>
  <c r="U116" i="134"/>
  <c r="S5" i="117"/>
  <c r="S4" i="117" s="1"/>
  <c r="S3" i="117" s="1"/>
  <c r="S12" i="149" s="1"/>
  <c r="C126" i="119"/>
  <c r="C139" i="120"/>
  <c r="M79" i="124"/>
  <c r="M51" i="124" s="1"/>
  <c r="M50" i="124" s="1"/>
  <c r="M49" i="124" s="1"/>
  <c r="M49" i="149" s="1"/>
  <c r="M79" i="149" s="1"/>
  <c r="Q139" i="136"/>
  <c r="S135" i="140"/>
  <c r="D122" i="118"/>
  <c r="V126" i="123"/>
  <c r="N127" i="125"/>
  <c r="N126" i="125" s="1"/>
  <c r="Q116" i="136"/>
  <c r="W116" i="110"/>
  <c r="G122" i="125"/>
  <c r="T137" i="115"/>
  <c r="T137" i="140" s="1"/>
  <c r="F5" i="116"/>
  <c r="F4" i="116" s="1"/>
  <c r="F3" i="116" s="1"/>
  <c r="F11" i="149" s="1"/>
  <c r="S127" i="118"/>
  <c r="S126" i="118" s="1"/>
  <c r="P52" i="110"/>
  <c r="I122" i="111"/>
  <c r="R79" i="117"/>
  <c r="R51" i="117" s="1"/>
  <c r="R50" i="117" s="1"/>
  <c r="R49" i="117" s="1"/>
  <c r="R42" i="149" s="1"/>
  <c r="R72" i="149" s="1"/>
  <c r="F5" i="118"/>
  <c r="F4" i="118" s="1"/>
  <c r="F3" i="118" s="1"/>
  <c r="F13" i="149" s="1"/>
  <c r="S122" i="120"/>
  <c r="E128" i="123"/>
  <c r="E126" i="123" s="1"/>
  <c r="R127" i="125"/>
  <c r="R126" i="125" s="1"/>
  <c r="I130" i="140"/>
  <c r="M5" i="128"/>
  <c r="M4" i="128" s="1"/>
  <c r="M3" i="128" s="1"/>
  <c r="M23" i="149" s="1"/>
  <c r="E127" i="133"/>
  <c r="E126" i="133" s="1"/>
  <c r="E79" i="133"/>
  <c r="R28" i="140"/>
  <c r="L28" i="140"/>
  <c r="M131" i="110"/>
  <c r="N127" i="112"/>
  <c r="N126" i="112" s="1"/>
  <c r="N79" i="112"/>
  <c r="N51" i="112" s="1"/>
  <c r="N50" i="112" s="1"/>
  <c r="N49" i="112" s="1"/>
  <c r="N37" i="149" s="1"/>
  <c r="N67" i="149" s="1"/>
  <c r="M127" i="126"/>
  <c r="M126" i="126" s="1"/>
  <c r="N127" i="127"/>
  <c r="N126" i="127" s="1"/>
  <c r="R127" i="129"/>
  <c r="R126" i="129" s="1"/>
  <c r="V127" i="130"/>
  <c r="V126" i="130" s="1"/>
  <c r="U137" i="110"/>
  <c r="U137" i="140" s="1"/>
  <c r="U90" i="140"/>
  <c r="R136" i="110"/>
  <c r="R136" i="140" s="1"/>
  <c r="V139" i="110"/>
  <c r="V126" i="133"/>
  <c r="F129" i="110"/>
  <c r="F129" i="140" s="1"/>
  <c r="C81" i="140"/>
  <c r="C6" i="140"/>
  <c r="O127" i="131"/>
  <c r="O126" i="131" s="1"/>
  <c r="D5" i="136"/>
  <c r="D4" i="136" s="1"/>
  <c r="D3" i="136" s="1"/>
  <c r="D31" i="149" s="1"/>
  <c r="R81" i="140"/>
  <c r="L79" i="121"/>
  <c r="O33" i="140"/>
  <c r="T129" i="110"/>
  <c r="T129" i="140" s="1"/>
  <c r="T82" i="140"/>
  <c r="I128" i="110"/>
  <c r="I81" i="140"/>
  <c r="Q18" i="140"/>
  <c r="Q6" i="140"/>
  <c r="I127" i="127"/>
  <c r="I126" i="127" s="1"/>
  <c r="G122" i="135"/>
  <c r="J79" i="127"/>
  <c r="J51" i="127" s="1"/>
  <c r="J50" i="127" s="1"/>
  <c r="J49" i="127" s="1"/>
  <c r="J52" i="149" s="1"/>
  <c r="P79" i="132"/>
  <c r="P51" i="132" s="1"/>
  <c r="P50" i="132" s="1"/>
  <c r="P49" i="132" s="1"/>
  <c r="P57" i="149" s="1"/>
  <c r="P87" i="149" s="1"/>
  <c r="T138" i="110"/>
  <c r="T138" i="140" s="1"/>
  <c r="T91" i="140"/>
  <c r="F136" i="110"/>
  <c r="F136" i="140" s="1"/>
  <c r="F89" i="140"/>
  <c r="N130" i="110"/>
  <c r="N130" i="140" s="1"/>
  <c r="N83" i="140"/>
  <c r="C129" i="110"/>
  <c r="C129" i="140" s="1"/>
  <c r="C82" i="140"/>
  <c r="M127" i="110"/>
  <c r="M80" i="140"/>
  <c r="U136" i="110"/>
  <c r="U136" i="140" s="1"/>
  <c r="U89" i="140"/>
  <c r="M130" i="110"/>
  <c r="M130" i="140" s="1"/>
  <c r="M83" i="140"/>
  <c r="W128" i="110"/>
  <c r="W81" i="140"/>
  <c r="K80" i="140"/>
  <c r="K79" i="110"/>
  <c r="O139" i="116"/>
  <c r="F79" i="128"/>
  <c r="F51" i="128" s="1"/>
  <c r="F50" i="128" s="1"/>
  <c r="F49" i="128" s="1"/>
  <c r="F53" i="149" s="1"/>
  <c r="F127" i="133"/>
  <c r="F126" i="133" s="1"/>
  <c r="O137" i="110"/>
  <c r="O137" i="140" s="1"/>
  <c r="O90" i="140"/>
  <c r="D136" i="110"/>
  <c r="D136" i="140" s="1"/>
  <c r="D89" i="140"/>
  <c r="D33" i="140"/>
  <c r="F128" i="110"/>
  <c r="V6" i="140"/>
  <c r="G128" i="110"/>
  <c r="G81" i="140"/>
  <c r="S137" i="110"/>
  <c r="S137" i="140" s="1"/>
  <c r="H127" i="110"/>
  <c r="O116" i="119"/>
  <c r="O117" i="140"/>
  <c r="G116" i="119"/>
  <c r="G117" i="140"/>
  <c r="M122" i="119"/>
  <c r="M123" i="140"/>
  <c r="S116" i="119"/>
  <c r="S117" i="140"/>
  <c r="T122" i="119"/>
  <c r="J69" i="140"/>
  <c r="O69" i="140"/>
  <c r="F69" i="140"/>
  <c r="J92" i="140"/>
  <c r="V139" i="119"/>
  <c r="V140" i="140"/>
  <c r="I122" i="119"/>
  <c r="I123" i="140"/>
  <c r="O122" i="119"/>
  <c r="O123" i="140"/>
  <c r="G122" i="119"/>
  <c r="O52" i="140"/>
  <c r="H139" i="119"/>
  <c r="H140" i="140"/>
  <c r="E122" i="119"/>
  <c r="E123" i="140"/>
  <c r="D116" i="119"/>
  <c r="D117" i="140"/>
  <c r="C139" i="119"/>
  <c r="K116" i="119"/>
  <c r="K117" i="140"/>
  <c r="T75" i="140"/>
  <c r="P69" i="140"/>
  <c r="W75" i="140"/>
  <c r="D122" i="119"/>
  <c r="L52" i="119"/>
  <c r="L51" i="119" s="1"/>
  <c r="L50" i="119" s="1"/>
  <c r="L49" i="119" s="1"/>
  <c r="L44" i="149" s="1"/>
  <c r="L122" i="119"/>
  <c r="C52" i="119"/>
  <c r="G69" i="140"/>
  <c r="Q69" i="140"/>
  <c r="J139" i="119"/>
  <c r="J140" i="140"/>
  <c r="R139" i="119"/>
  <c r="R140" i="140"/>
  <c r="N122" i="119"/>
  <c r="N123" i="140"/>
  <c r="U116" i="119"/>
  <c r="M116" i="119"/>
  <c r="M120" i="140"/>
  <c r="L75" i="140"/>
  <c r="H69" i="140"/>
  <c r="U139" i="119"/>
  <c r="U140" i="140"/>
  <c r="N75" i="140"/>
  <c r="E75" i="140"/>
  <c r="R116" i="119"/>
  <c r="I139" i="119"/>
  <c r="I140" i="140"/>
  <c r="F122" i="119"/>
  <c r="F123" i="140"/>
  <c r="C116" i="119"/>
  <c r="C117" i="140"/>
  <c r="J75" i="140"/>
  <c r="U69" i="140"/>
  <c r="M92" i="140"/>
  <c r="F75" i="140"/>
  <c r="T69" i="140"/>
  <c r="I69" i="140"/>
  <c r="V69" i="140"/>
  <c r="L116" i="119"/>
  <c r="L117" i="140"/>
  <c r="K139" i="119"/>
  <c r="K140" i="140"/>
  <c r="Q139" i="119"/>
  <c r="Q140" i="140"/>
  <c r="O52" i="119"/>
  <c r="O99" i="119" s="1"/>
  <c r="O112" i="119" s="1"/>
  <c r="P139" i="119"/>
  <c r="P140" i="140"/>
  <c r="P139" i="140" s="1"/>
  <c r="V52" i="119"/>
  <c r="V99" i="119" s="1"/>
  <c r="V107" i="119" s="1"/>
  <c r="E116" i="119"/>
  <c r="E120" i="140"/>
  <c r="T116" i="119"/>
  <c r="T117" i="140"/>
  <c r="F116" i="119"/>
  <c r="M69" i="140"/>
  <c r="M139" i="119"/>
  <c r="M140" i="140"/>
  <c r="S75" i="140"/>
  <c r="W69" i="140"/>
  <c r="E69" i="140"/>
  <c r="R92" i="140"/>
  <c r="J116" i="119"/>
  <c r="J119" i="140"/>
  <c r="T139" i="119"/>
  <c r="T140" i="140"/>
  <c r="V122" i="119"/>
  <c r="V123" i="140"/>
  <c r="W139" i="119"/>
  <c r="S139" i="119"/>
  <c r="S140" i="140"/>
  <c r="P122" i="119"/>
  <c r="W116" i="119"/>
  <c r="W117" i="140"/>
  <c r="G52" i="119"/>
  <c r="G99" i="119" s="1"/>
  <c r="G102" i="119" s="1"/>
  <c r="U122" i="119"/>
  <c r="U123" i="140"/>
  <c r="V75" i="140"/>
  <c r="W92" i="140"/>
  <c r="H116" i="119"/>
  <c r="K75" i="140"/>
  <c r="Q122" i="119"/>
  <c r="H75" i="140"/>
  <c r="S52" i="119"/>
  <c r="L69" i="140"/>
  <c r="D131" i="131"/>
  <c r="L131" i="131"/>
  <c r="L133" i="140"/>
  <c r="V84" i="140"/>
  <c r="T131" i="131"/>
  <c r="J84" i="140"/>
  <c r="J131" i="131"/>
  <c r="J132" i="140"/>
  <c r="Q131" i="131"/>
  <c r="Q132" i="140"/>
  <c r="I131" i="131"/>
  <c r="I132" i="140"/>
  <c r="P84" i="140"/>
  <c r="W84" i="140"/>
  <c r="H84" i="140"/>
  <c r="O84" i="140"/>
  <c r="Q84" i="140"/>
  <c r="E84" i="140"/>
  <c r="R131" i="131"/>
  <c r="R132" i="140"/>
  <c r="G84" i="140"/>
  <c r="I84" i="140"/>
  <c r="W131" i="131"/>
  <c r="W99" i="123"/>
  <c r="W115" i="123" s="1"/>
  <c r="O99" i="115"/>
  <c r="O103" i="115" s="1"/>
  <c r="O51" i="115"/>
  <c r="O50" i="115" s="1"/>
  <c r="O49" i="115" s="1"/>
  <c r="O40" i="149" s="1"/>
  <c r="N51" i="118"/>
  <c r="N50" i="118" s="1"/>
  <c r="N49" i="118" s="1"/>
  <c r="N43" i="149" s="1"/>
  <c r="N99" i="118"/>
  <c r="N102" i="118" s="1"/>
  <c r="N99" i="135"/>
  <c r="N105" i="135" s="1"/>
  <c r="S99" i="111"/>
  <c r="S106" i="111" s="1"/>
  <c r="S51" i="111"/>
  <c r="S50" i="111" s="1"/>
  <c r="S49" i="111" s="1"/>
  <c r="S36" i="149" s="1"/>
  <c r="N99" i="112"/>
  <c r="N114" i="112" s="1"/>
  <c r="D51" i="112"/>
  <c r="D50" i="112" s="1"/>
  <c r="D49" i="112" s="1"/>
  <c r="D37" i="149" s="1"/>
  <c r="G99" i="114"/>
  <c r="G107" i="114" s="1"/>
  <c r="S99" i="116"/>
  <c r="S103" i="116" s="1"/>
  <c r="S99" i="115"/>
  <c r="S114" i="115" s="1"/>
  <c r="L99" i="117"/>
  <c r="L115" i="117" s="1"/>
  <c r="L51" i="117"/>
  <c r="L50" i="117" s="1"/>
  <c r="L49" i="117" s="1"/>
  <c r="L42" i="149" s="1"/>
  <c r="M51" i="118"/>
  <c r="M50" i="118" s="1"/>
  <c r="M49" i="118" s="1"/>
  <c r="M43" i="149" s="1"/>
  <c r="M99" i="118"/>
  <c r="M109" i="118" s="1"/>
  <c r="N99" i="121"/>
  <c r="N112" i="121" s="1"/>
  <c r="N51" i="121"/>
  <c r="N50" i="121" s="1"/>
  <c r="N49" i="121" s="1"/>
  <c r="N46" i="149" s="1"/>
  <c r="J99" i="120"/>
  <c r="J106" i="120" s="1"/>
  <c r="J51" i="120"/>
  <c r="J50" i="120" s="1"/>
  <c r="J49" i="120" s="1"/>
  <c r="J45" i="149" s="1"/>
  <c r="J75" i="149" s="1"/>
  <c r="R99" i="123"/>
  <c r="R103" i="123" s="1"/>
  <c r="R51" i="123"/>
  <c r="R50" i="123" s="1"/>
  <c r="R49" i="123" s="1"/>
  <c r="R48" i="149" s="1"/>
  <c r="R78" i="149" s="1"/>
  <c r="F99" i="124"/>
  <c r="F110" i="124" s="1"/>
  <c r="F51" i="124"/>
  <c r="F50" i="124" s="1"/>
  <c r="F49" i="124" s="1"/>
  <c r="F49" i="149" s="1"/>
  <c r="F79" i="149" s="1"/>
  <c r="F99" i="125"/>
  <c r="F115" i="125" s="1"/>
  <c r="L51" i="129"/>
  <c r="L50" i="129" s="1"/>
  <c r="L49" i="129" s="1"/>
  <c r="L54" i="149" s="1"/>
  <c r="L84" i="149" s="1"/>
  <c r="L99" i="129"/>
  <c r="L115" i="129" s="1"/>
  <c r="L104" i="129" s="1"/>
  <c r="R51" i="129"/>
  <c r="R50" i="129" s="1"/>
  <c r="R49" i="129" s="1"/>
  <c r="R54" i="149" s="1"/>
  <c r="R99" i="129"/>
  <c r="R115" i="129" s="1"/>
  <c r="R104" i="129" s="1"/>
  <c r="Q51" i="128"/>
  <c r="Q50" i="128" s="1"/>
  <c r="Q49" i="128" s="1"/>
  <c r="Q53" i="149" s="1"/>
  <c r="Q83" i="149" s="1"/>
  <c r="Q99" i="128"/>
  <c r="Q105" i="128" s="1"/>
  <c r="R51" i="132"/>
  <c r="R50" i="132" s="1"/>
  <c r="R49" i="132" s="1"/>
  <c r="R57" i="149" s="1"/>
  <c r="R99" i="132"/>
  <c r="R112" i="132" s="1"/>
  <c r="D51" i="134"/>
  <c r="D50" i="134" s="1"/>
  <c r="D49" i="134" s="1"/>
  <c r="D59" i="149" s="1"/>
  <c r="D89" i="149" s="1"/>
  <c r="D99" i="134"/>
  <c r="D113" i="134" s="1"/>
  <c r="I99" i="136"/>
  <c r="I107" i="136" s="1"/>
  <c r="E99" i="132"/>
  <c r="E110" i="132" s="1"/>
  <c r="E51" i="132"/>
  <c r="E50" i="132" s="1"/>
  <c r="E49" i="132" s="1"/>
  <c r="E57" i="149" s="1"/>
  <c r="G51" i="136"/>
  <c r="G50" i="136" s="1"/>
  <c r="G49" i="136" s="1"/>
  <c r="G61" i="149" s="1"/>
  <c r="G99" i="136"/>
  <c r="G105" i="136" s="1"/>
  <c r="K99" i="116"/>
  <c r="K111" i="116" s="1"/>
  <c r="U51" i="116"/>
  <c r="U50" i="116" s="1"/>
  <c r="U49" i="116" s="1"/>
  <c r="U41" i="149" s="1"/>
  <c r="U71" i="149" s="1"/>
  <c r="U99" i="116"/>
  <c r="U109" i="116" s="1"/>
  <c r="T99" i="124"/>
  <c r="T115" i="124" s="1"/>
  <c r="F99" i="130"/>
  <c r="F112" i="130" s="1"/>
  <c r="G51" i="131"/>
  <c r="G50" i="131" s="1"/>
  <c r="G49" i="131" s="1"/>
  <c r="G56" i="149" s="1"/>
  <c r="G99" i="131"/>
  <c r="G106" i="131" s="1"/>
  <c r="M99" i="111"/>
  <c r="M109" i="111" s="1"/>
  <c r="M51" i="111"/>
  <c r="M50" i="111" s="1"/>
  <c r="M49" i="111" s="1"/>
  <c r="M36" i="149" s="1"/>
  <c r="M66" i="149" s="1"/>
  <c r="G99" i="113"/>
  <c r="G115" i="113" s="1"/>
  <c r="G51" i="113"/>
  <c r="G50" i="113" s="1"/>
  <c r="G49" i="113" s="1"/>
  <c r="G38" i="149" s="1"/>
  <c r="G68" i="149" s="1"/>
  <c r="I99" i="112"/>
  <c r="I105" i="112" s="1"/>
  <c r="I51" i="112"/>
  <c r="I50" i="112" s="1"/>
  <c r="I49" i="112" s="1"/>
  <c r="I37" i="149" s="1"/>
  <c r="F99" i="112"/>
  <c r="F108" i="112" s="1"/>
  <c r="U99" i="113"/>
  <c r="U115" i="113" s="1"/>
  <c r="M99" i="114"/>
  <c r="M105" i="114" s="1"/>
  <c r="E113" i="117"/>
  <c r="E107" i="117"/>
  <c r="E112" i="117"/>
  <c r="E114" i="117"/>
  <c r="E108" i="117"/>
  <c r="E115" i="117"/>
  <c r="Q99" i="120"/>
  <c r="Q105" i="120" s="1"/>
  <c r="Q51" i="120"/>
  <c r="Q50" i="120" s="1"/>
  <c r="Q49" i="120" s="1"/>
  <c r="Q45" i="149" s="1"/>
  <c r="I99" i="123"/>
  <c r="I105" i="123" s="1"/>
  <c r="I51" i="123"/>
  <c r="I50" i="123" s="1"/>
  <c r="I49" i="123" s="1"/>
  <c r="I48" i="149" s="1"/>
  <c r="E99" i="122"/>
  <c r="E103" i="122" s="1"/>
  <c r="E51" i="122"/>
  <c r="E50" i="122" s="1"/>
  <c r="E49" i="122" s="1"/>
  <c r="E47" i="149" s="1"/>
  <c r="L99" i="124"/>
  <c r="L112" i="124" s="1"/>
  <c r="U99" i="124"/>
  <c r="U107" i="124" s="1"/>
  <c r="R51" i="122"/>
  <c r="R50" i="122" s="1"/>
  <c r="R49" i="122" s="1"/>
  <c r="R47" i="149" s="1"/>
  <c r="R77" i="149" s="1"/>
  <c r="R99" i="122"/>
  <c r="R106" i="122" s="1"/>
  <c r="M51" i="125"/>
  <c r="M50" i="125" s="1"/>
  <c r="M49" i="125" s="1"/>
  <c r="M50" i="149" s="1"/>
  <c r="M99" i="125"/>
  <c r="M103" i="125" s="1"/>
  <c r="R99" i="126"/>
  <c r="R109" i="126" s="1"/>
  <c r="R51" i="126"/>
  <c r="R50" i="126" s="1"/>
  <c r="R49" i="126" s="1"/>
  <c r="R51" i="149" s="1"/>
  <c r="R81" i="149" s="1"/>
  <c r="G99" i="125"/>
  <c r="G107" i="125" s="1"/>
  <c r="G51" i="125"/>
  <c r="G50" i="125" s="1"/>
  <c r="G49" i="125" s="1"/>
  <c r="G50" i="149" s="1"/>
  <c r="M99" i="129"/>
  <c r="M115" i="129" s="1"/>
  <c r="M104" i="129" s="1"/>
  <c r="L51" i="110"/>
  <c r="L50" i="110" s="1"/>
  <c r="L49" i="110" s="1"/>
  <c r="L35" i="149" s="1"/>
  <c r="L99" i="110"/>
  <c r="L102" i="110" s="1"/>
  <c r="U99" i="114"/>
  <c r="U109" i="114" s="1"/>
  <c r="O99" i="111"/>
  <c r="O105" i="111" s="1"/>
  <c r="E51" i="114"/>
  <c r="E50" i="114" s="1"/>
  <c r="E49" i="114" s="1"/>
  <c r="E39" i="149" s="1"/>
  <c r="E99" i="114"/>
  <c r="E109" i="114" s="1"/>
  <c r="H99" i="116"/>
  <c r="H110" i="116" s="1"/>
  <c r="H51" i="116"/>
  <c r="H50" i="116" s="1"/>
  <c r="H49" i="116" s="1"/>
  <c r="H41" i="149" s="1"/>
  <c r="H99" i="118"/>
  <c r="H110" i="118" s="1"/>
  <c r="P99" i="121"/>
  <c r="P112" i="121" s="1"/>
  <c r="W99" i="121"/>
  <c r="W113" i="121" s="1"/>
  <c r="O51" i="120"/>
  <c r="O50" i="120" s="1"/>
  <c r="O49" i="120" s="1"/>
  <c r="O45" i="149" s="1"/>
  <c r="O99" i="120"/>
  <c r="O108" i="120" s="1"/>
  <c r="I51" i="121"/>
  <c r="I50" i="121" s="1"/>
  <c r="I49" i="121" s="1"/>
  <c r="I46" i="149" s="1"/>
  <c r="I99" i="121"/>
  <c r="I111" i="121" s="1"/>
  <c r="M99" i="120"/>
  <c r="M110" i="120" s="1"/>
  <c r="M51" i="120"/>
  <c r="M50" i="120" s="1"/>
  <c r="M49" i="120" s="1"/>
  <c r="M45" i="149" s="1"/>
  <c r="K99" i="123"/>
  <c r="K111" i="123" s="1"/>
  <c r="K51" i="123"/>
  <c r="K50" i="123" s="1"/>
  <c r="K49" i="123" s="1"/>
  <c r="K48" i="149" s="1"/>
  <c r="V99" i="128"/>
  <c r="V111" i="128" s="1"/>
  <c r="W51" i="130"/>
  <c r="W50" i="130" s="1"/>
  <c r="W49" i="130" s="1"/>
  <c r="W55" i="149" s="1"/>
  <c r="W85" i="149" s="1"/>
  <c r="W99" i="130"/>
  <c r="W115" i="130" s="1"/>
  <c r="R99" i="131"/>
  <c r="R102" i="131" s="1"/>
  <c r="R51" i="131"/>
  <c r="R50" i="131" s="1"/>
  <c r="R49" i="131" s="1"/>
  <c r="R56" i="149" s="1"/>
  <c r="R86" i="149" s="1"/>
  <c r="I99" i="131"/>
  <c r="I110" i="131" s="1"/>
  <c r="I51" i="131"/>
  <c r="I50" i="131" s="1"/>
  <c r="I49" i="131" s="1"/>
  <c r="I56" i="149" s="1"/>
  <c r="P99" i="135"/>
  <c r="P113" i="135" s="1"/>
  <c r="P51" i="135"/>
  <c r="P50" i="135" s="1"/>
  <c r="P49" i="135" s="1"/>
  <c r="P60" i="149" s="1"/>
  <c r="P90" i="149" s="1"/>
  <c r="J99" i="133"/>
  <c r="J112" i="133" s="1"/>
  <c r="F99" i="110"/>
  <c r="F106" i="110" s="1"/>
  <c r="H51" i="126"/>
  <c r="H50" i="126" s="1"/>
  <c r="H49" i="126" s="1"/>
  <c r="H51" i="149" s="1"/>
  <c r="H99" i="126"/>
  <c r="H114" i="126" s="1"/>
  <c r="Q99" i="132"/>
  <c r="Q111" i="132" s="1"/>
  <c r="Q51" i="132"/>
  <c r="Q50" i="132" s="1"/>
  <c r="Q49" i="132" s="1"/>
  <c r="Q57" i="149" s="1"/>
  <c r="Q87" i="149" s="1"/>
  <c r="M99" i="113"/>
  <c r="M115" i="113" s="1"/>
  <c r="M51" i="113"/>
  <c r="M50" i="113" s="1"/>
  <c r="M49" i="113" s="1"/>
  <c r="M38" i="149" s="1"/>
  <c r="E51" i="117"/>
  <c r="E50" i="117" s="1"/>
  <c r="E49" i="117" s="1"/>
  <c r="E42" i="149" s="1"/>
  <c r="O99" i="121"/>
  <c r="O109" i="121" s="1"/>
  <c r="O51" i="121"/>
  <c r="O50" i="121" s="1"/>
  <c r="O49" i="121" s="1"/>
  <c r="O46" i="149" s="1"/>
  <c r="O76" i="149" s="1"/>
  <c r="I99" i="124"/>
  <c r="I111" i="124" s="1"/>
  <c r="M51" i="127"/>
  <c r="M50" i="127" s="1"/>
  <c r="M49" i="127" s="1"/>
  <c r="M52" i="149" s="1"/>
  <c r="M99" i="127"/>
  <c r="M109" i="127" s="1"/>
  <c r="K51" i="125"/>
  <c r="K50" i="125" s="1"/>
  <c r="K49" i="125" s="1"/>
  <c r="K50" i="149" s="1"/>
  <c r="K80" i="149" s="1"/>
  <c r="K99" i="125"/>
  <c r="K108" i="125" s="1"/>
  <c r="N99" i="128"/>
  <c r="N111" i="128" s="1"/>
  <c r="E99" i="128"/>
  <c r="E109" i="128" s="1"/>
  <c r="O99" i="129"/>
  <c r="O115" i="129" s="1"/>
  <c r="O104" i="129" s="1"/>
  <c r="O51" i="129"/>
  <c r="O50" i="129" s="1"/>
  <c r="O49" i="129" s="1"/>
  <c r="O54" i="149" s="1"/>
  <c r="G99" i="129"/>
  <c r="G115" i="129" s="1"/>
  <c r="G104" i="129" s="1"/>
  <c r="G51" i="129"/>
  <c r="G50" i="129" s="1"/>
  <c r="G49" i="129" s="1"/>
  <c r="G54" i="149" s="1"/>
  <c r="D99" i="131"/>
  <c r="D111" i="131" s="1"/>
  <c r="D51" i="131"/>
  <c r="D50" i="131" s="1"/>
  <c r="D49" i="131" s="1"/>
  <c r="D56" i="149" s="1"/>
  <c r="C99" i="128"/>
  <c r="C110" i="128" s="1"/>
  <c r="C51" i="128"/>
  <c r="C50" i="128" s="1"/>
  <c r="C49" i="128" s="1"/>
  <c r="C53" i="149" s="1"/>
  <c r="J99" i="131"/>
  <c r="J110" i="131" s="1"/>
  <c r="J51" i="131"/>
  <c r="J50" i="131" s="1"/>
  <c r="J49" i="131" s="1"/>
  <c r="J56" i="149" s="1"/>
  <c r="J86" i="149" s="1"/>
  <c r="L51" i="132"/>
  <c r="L50" i="132" s="1"/>
  <c r="L49" i="132" s="1"/>
  <c r="L57" i="149" s="1"/>
  <c r="L87" i="149" s="1"/>
  <c r="L99" i="132"/>
  <c r="L113" i="132" s="1"/>
  <c r="C99" i="135"/>
  <c r="C110" i="135" s="1"/>
  <c r="D99" i="110"/>
  <c r="D114" i="110" s="1"/>
  <c r="D51" i="129"/>
  <c r="D50" i="129" s="1"/>
  <c r="D49" i="129" s="1"/>
  <c r="D54" i="149" s="1"/>
  <c r="D99" i="129"/>
  <c r="H99" i="132"/>
  <c r="H107" i="132" s="1"/>
  <c r="H51" i="112"/>
  <c r="H50" i="112" s="1"/>
  <c r="H49" i="112" s="1"/>
  <c r="H37" i="149" s="1"/>
  <c r="H67" i="149" s="1"/>
  <c r="H99" i="112"/>
  <c r="H102" i="112" s="1"/>
  <c r="P99" i="113"/>
  <c r="P109" i="113" s="1"/>
  <c r="P51" i="113"/>
  <c r="P50" i="113" s="1"/>
  <c r="P49" i="113" s="1"/>
  <c r="P38" i="149" s="1"/>
  <c r="H99" i="114"/>
  <c r="H111" i="114" s="1"/>
  <c r="H51" i="114"/>
  <c r="H50" i="114" s="1"/>
  <c r="H49" i="114" s="1"/>
  <c r="H39" i="149" s="1"/>
  <c r="T51" i="114"/>
  <c r="T50" i="114" s="1"/>
  <c r="T49" i="114" s="1"/>
  <c r="T39" i="149" s="1"/>
  <c r="T69" i="149" s="1"/>
  <c r="T99" i="114"/>
  <c r="T111" i="114" s="1"/>
  <c r="F51" i="116"/>
  <c r="F50" i="116" s="1"/>
  <c r="F49" i="116" s="1"/>
  <c r="F41" i="149" s="1"/>
  <c r="F99" i="116"/>
  <c r="F105" i="116" s="1"/>
  <c r="V51" i="116"/>
  <c r="V50" i="116" s="1"/>
  <c r="V49" i="116" s="1"/>
  <c r="V41" i="149" s="1"/>
  <c r="V71" i="149" s="1"/>
  <c r="V99" i="116"/>
  <c r="V103" i="116" s="1"/>
  <c r="P99" i="116"/>
  <c r="P111" i="116" s="1"/>
  <c r="P51" i="116"/>
  <c r="P50" i="116" s="1"/>
  <c r="P49" i="116" s="1"/>
  <c r="P41" i="149" s="1"/>
  <c r="P99" i="118"/>
  <c r="P110" i="118" s="1"/>
  <c r="O99" i="117"/>
  <c r="O110" i="117" s="1"/>
  <c r="T99" i="119"/>
  <c r="T102" i="119" s="1"/>
  <c r="T51" i="119"/>
  <c r="T50" i="119" s="1"/>
  <c r="T49" i="119" s="1"/>
  <c r="T44" i="149" s="1"/>
  <c r="J99" i="123"/>
  <c r="J106" i="123" s="1"/>
  <c r="J51" i="123"/>
  <c r="J50" i="123" s="1"/>
  <c r="J49" i="123" s="1"/>
  <c r="J48" i="149" s="1"/>
  <c r="J78" i="149" s="1"/>
  <c r="Q99" i="125"/>
  <c r="Q112" i="125" s="1"/>
  <c r="P51" i="128"/>
  <c r="P50" i="128" s="1"/>
  <c r="P49" i="128" s="1"/>
  <c r="P53" i="149" s="1"/>
  <c r="P83" i="149" s="1"/>
  <c r="P99" i="128"/>
  <c r="P105" i="128" s="1"/>
  <c r="L99" i="130"/>
  <c r="L114" i="130" s="1"/>
  <c r="L51" i="130"/>
  <c r="L50" i="130" s="1"/>
  <c r="L49" i="130" s="1"/>
  <c r="L55" i="149" s="1"/>
  <c r="L85" i="149" s="1"/>
  <c r="O99" i="133"/>
  <c r="O102" i="133" s="1"/>
  <c r="M51" i="110"/>
  <c r="M50" i="110" s="1"/>
  <c r="M49" i="110" s="1"/>
  <c r="M35" i="149" s="1"/>
  <c r="M99" i="110"/>
  <c r="M110" i="110" s="1"/>
  <c r="F99" i="134"/>
  <c r="F103" i="134" s="1"/>
  <c r="F99" i="136"/>
  <c r="F106" i="136" s="1"/>
  <c r="S99" i="110"/>
  <c r="D99" i="115"/>
  <c r="D106" i="115" s="1"/>
  <c r="D51" i="115"/>
  <c r="D50" i="115" s="1"/>
  <c r="D49" i="115" s="1"/>
  <c r="D40" i="149" s="1"/>
  <c r="E51" i="118"/>
  <c r="E50" i="118" s="1"/>
  <c r="E49" i="118" s="1"/>
  <c r="E43" i="149" s="1"/>
  <c r="E99" i="118"/>
  <c r="E110" i="118" s="1"/>
  <c r="M51" i="122"/>
  <c r="M50" i="122" s="1"/>
  <c r="M49" i="122" s="1"/>
  <c r="M47" i="149" s="1"/>
  <c r="M77" i="149" s="1"/>
  <c r="M99" i="122"/>
  <c r="M107" i="122" s="1"/>
  <c r="V99" i="111"/>
  <c r="V106" i="111" s="1"/>
  <c r="V51" i="111"/>
  <c r="V50" i="111" s="1"/>
  <c r="V49" i="111" s="1"/>
  <c r="V36" i="149" s="1"/>
  <c r="S99" i="112"/>
  <c r="S114" i="112" s="1"/>
  <c r="S51" i="112"/>
  <c r="S50" i="112" s="1"/>
  <c r="S49" i="112" s="1"/>
  <c r="S37" i="149" s="1"/>
  <c r="V99" i="113"/>
  <c r="V113" i="113" s="1"/>
  <c r="V51" i="113"/>
  <c r="V50" i="113" s="1"/>
  <c r="V49" i="113" s="1"/>
  <c r="V38" i="149" s="1"/>
  <c r="T99" i="112"/>
  <c r="T115" i="112" s="1"/>
  <c r="T51" i="112"/>
  <c r="T50" i="112" s="1"/>
  <c r="T49" i="112" s="1"/>
  <c r="T37" i="149" s="1"/>
  <c r="G99" i="115"/>
  <c r="G106" i="115" s="1"/>
  <c r="G51" i="115"/>
  <c r="G50" i="115" s="1"/>
  <c r="G49" i="115" s="1"/>
  <c r="G40" i="149" s="1"/>
  <c r="G70" i="149" s="1"/>
  <c r="H99" i="117"/>
  <c r="H110" i="117" s="1"/>
  <c r="H51" i="117"/>
  <c r="H50" i="117" s="1"/>
  <c r="H49" i="117" s="1"/>
  <c r="H42" i="149" s="1"/>
  <c r="Q99" i="118"/>
  <c r="Q106" i="118" s="1"/>
  <c r="Q51" i="118"/>
  <c r="Q50" i="118" s="1"/>
  <c r="Q49" i="118" s="1"/>
  <c r="Q43" i="149" s="1"/>
  <c r="Q73" i="149" s="1"/>
  <c r="P99" i="119"/>
  <c r="P107" i="119" s="1"/>
  <c r="S51" i="120"/>
  <c r="S50" i="120" s="1"/>
  <c r="S49" i="120" s="1"/>
  <c r="S45" i="149" s="1"/>
  <c r="S99" i="120"/>
  <c r="S108" i="120" s="1"/>
  <c r="K51" i="121"/>
  <c r="K50" i="121" s="1"/>
  <c r="K49" i="121" s="1"/>
  <c r="K46" i="149" s="1"/>
  <c r="K76" i="149" s="1"/>
  <c r="Q99" i="122"/>
  <c r="Q107" i="122" s="1"/>
  <c r="Q51" i="122"/>
  <c r="Q50" i="122" s="1"/>
  <c r="Q49" i="122" s="1"/>
  <c r="Q47" i="149" s="1"/>
  <c r="I51" i="122"/>
  <c r="I50" i="122" s="1"/>
  <c r="I49" i="122" s="1"/>
  <c r="I47" i="149" s="1"/>
  <c r="I99" i="122"/>
  <c r="I102" i="122" s="1"/>
  <c r="E51" i="124"/>
  <c r="E50" i="124" s="1"/>
  <c r="E49" i="124" s="1"/>
  <c r="E49" i="149" s="1"/>
  <c r="E79" i="149" s="1"/>
  <c r="E99" i="124"/>
  <c r="E110" i="124" s="1"/>
  <c r="V99" i="125"/>
  <c r="V108" i="125" s="1"/>
  <c r="M99" i="126"/>
  <c r="M109" i="126" s="1"/>
  <c r="M51" i="126"/>
  <c r="M50" i="126" s="1"/>
  <c r="M49" i="126" s="1"/>
  <c r="M51" i="149" s="1"/>
  <c r="H51" i="128"/>
  <c r="H50" i="128" s="1"/>
  <c r="H49" i="128" s="1"/>
  <c r="H53" i="149" s="1"/>
  <c r="H83" i="149" s="1"/>
  <c r="H99" i="128"/>
  <c r="H113" i="128" s="1"/>
  <c r="G99" i="127"/>
  <c r="G113" i="127" s="1"/>
  <c r="D99" i="130"/>
  <c r="D114" i="130" s="1"/>
  <c r="D51" i="130"/>
  <c r="D50" i="130" s="1"/>
  <c r="D49" i="130" s="1"/>
  <c r="D55" i="149" s="1"/>
  <c r="D85" i="149" s="1"/>
  <c r="J99" i="136"/>
  <c r="J107" i="136" s="1"/>
  <c r="J51" i="136"/>
  <c r="J50" i="136" s="1"/>
  <c r="J49" i="136" s="1"/>
  <c r="J61" i="149" s="1"/>
  <c r="J91" i="149" s="1"/>
  <c r="T99" i="110"/>
  <c r="T114" i="110" s="1"/>
  <c r="E51" i="110"/>
  <c r="E50" i="110" s="1"/>
  <c r="E49" i="110" s="1"/>
  <c r="E35" i="149" s="1"/>
  <c r="E99" i="110"/>
  <c r="E114" i="110" s="1"/>
  <c r="K99" i="110"/>
  <c r="V99" i="121"/>
  <c r="V103" i="121" s="1"/>
  <c r="Q99" i="123"/>
  <c r="Q102" i="123" s="1"/>
  <c r="Q51" i="123"/>
  <c r="Q50" i="123" s="1"/>
  <c r="Q49" i="123" s="1"/>
  <c r="Q48" i="149" s="1"/>
  <c r="N99" i="111"/>
  <c r="N112" i="111" s="1"/>
  <c r="N51" i="111"/>
  <c r="N50" i="111" s="1"/>
  <c r="N49" i="111" s="1"/>
  <c r="N36" i="149" s="1"/>
  <c r="L99" i="111"/>
  <c r="L103" i="111" s="1"/>
  <c r="L51" i="111"/>
  <c r="L50" i="111" s="1"/>
  <c r="L49" i="111" s="1"/>
  <c r="L36" i="149" s="1"/>
  <c r="W99" i="111"/>
  <c r="W103" i="111" s="1"/>
  <c r="V99" i="112"/>
  <c r="V102" i="112" s="1"/>
  <c r="E51" i="113"/>
  <c r="E50" i="113" s="1"/>
  <c r="E49" i="113" s="1"/>
  <c r="E38" i="149" s="1"/>
  <c r="E99" i="113"/>
  <c r="E102" i="113" s="1"/>
  <c r="O99" i="114"/>
  <c r="O106" i="114" s="1"/>
  <c r="O51" i="114"/>
  <c r="O50" i="114" s="1"/>
  <c r="O49" i="114" s="1"/>
  <c r="O39" i="149" s="1"/>
  <c r="P99" i="114"/>
  <c r="P107" i="114" s="1"/>
  <c r="P51" i="114"/>
  <c r="P50" i="114" s="1"/>
  <c r="P49" i="114" s="1"/>
  <c r="P39" i="149" s="1"/>
  <c r="T99" i="115"/>
  <c r="T113" i="115" s="1"/>
  <c r="T51" i="115"/>
  <c r="T50" i="115" s="1"/>
  <c r="T49" i="115" s="1"/>
  <c r="T40" i="149" s="1"/>
  <c r="T99" i="117"/>
  <c r="T112" i="117" s="1"/>
  <c r="T51" i="117"/>
  <c r="T50" i="117" s="1"/>
  <c r="T49" i="117" s="1"/>
  <c r="T42" i="149" s="1"/>
  <c r="T72" i="149" s="1"/>
  <c r="R99" i="117"/>
  <c r="R112" i="117" s="1"/>
  <c r="I99" i="120"/>
  <c r="I113" i="120" s="1"/>
  <c r="I51" i="120"/>
  <c r="I50" i="120" s="1"/>
  <c r="I49" i="120" s="1"/>
  <c r="I45" i="149" s="1"/>
  <c r="I75" i="149" s="1"/>
  <c r="Q99" i="121"/>
  <c r="Q115" i="121" s="1"/>
  <c r="W99" i="122"/>
  <c r="W105" i="122" s="1"/>
  <c r="W51" i="122"/>
  <c r="W50" i="122" s="1"/>
  <c r="W49" i="122" s="1"/>
  <c r="W47" i="149" s="1"/>
  <c r="N99" i="124"/>
  <c r="N110" i="124" s="1"/>
  <c r="N51" i="124"/>
  <c r="N50" i="124" s="1"/>
  <c r="N49" i="124" s="1"/>
  <c r="N49" i="149" s="1"/>
  <c r="N51" i="125"/>
  <c r="N50" i="125" s="1"/>
  <c r="N49" i="125" s="1"/>
  <c r="N50" i="149" s="1"/>
  <c r="N99" i="125"/>
  <c r="N107" i="125" s="1"/>
  <c r="K99" i="124"/>
  <c r="K102" i="124" s="1"/>
  <c r="E99" i="126"/>
  <c r="E114" i="126" s="1"/>
  <c r="V51" i="130"/>
  <c r="V50" i="130" s="1"/>
  <c r="V49" i="130" s="1"/>
  <c r="V55" i="149" s="1"/>
  <c r="V99" i="130"/>
  <c r="V111" i="130" s="1"/>
  <c r="L51" i="134"/>
  <c r="L50" i="134" s="1"/>
  <c r="L49" i="134" s="1"/>
  <c r="L59" i="149" s="1"/>
  <c r="L99" i="134"/>
  <c r="L115" i="134" s="1"/>
  <c r="R99" i="130"/>
  <c r="R103" i="130" s="1"/>
  <c r="R51" i="130"/>
  <c r="R50" i="130" s="1"/>
  <c r="R49" i="130" s="1"/>
  <c r="R55" i="149" s="1"/>
  <c r="R85" i="149" s="1"/>
  <c r="Q51" i="136"/>
  <c r="Q50" i="136" s="1"/>
  <c r="Q49" i="136" s="1"/>
  <c r="Q61" i="149" s="1"/>
  <c r="Q99" i="136"/>
  <c r="Q113" i="136" s="1"/>
  <c r="M99" i="132"/>
  <c r="M110" i="132" s="1"/>
  <c r="K51" i="134"/>
  <c r="K50" i="134" s="1"/>
  <c r="K49" i="134" s="1"/>
  <c r="K59" i="149" s="1"/>
  <c r="K99" i="134"/>
  <c r="K113" i="134" s="1"/>
  <c r="J51" i="132"/>
  <c r="J50" i="132" s="1"/>
  <c r="J49" i="132" s="1"/>
  <c r="J57" i="149" s="1"/>
  <c r="J99" i="132"/>
  <c r="J103" i="132" s="1"/>
  <c r="R99" i="128"/>
  <c r="R108" i="128" s="1"/>
  <c r="R51" i="128"/>
  <c r="R50" i="128" s="1"/>
  <c r="R49" i="128" s="1"/>
  <c r="R53" i="149" s="1"/>
  <c r="R83" i="149" s="1"/>
  <c r="N99" i="130"/>
  <c r="N115" i="130" s="1"/>
  <c r="N51" i="130"/>
  <c r="N50" i="130" s="1"/>
  <c r="N49" i="130" s="1"/>
  <c r="N55" i="149" s="1"/>
  <c r="P99" i="132"/>
  <c r="P108" i="132" s="1"/>
  <c r="S99" i="133"/>
  <c r="S102" i="133" s="1"/>
  <c r="S51" i="133"/>
  <c r="S50" i="133" s="1"/>
  <c r="S49" i="133" s="1"/>
  <c r="S58" i="149" s="1"/>
  <c r="S88" i="149" s="1"/>
  <c r="F99" i="135"/>
  <c r="F111" i="135" s="1"/>
  <c r="C51" i="136"/>
  <c r="C50" i="136" s="1"/>
  <c r="C49" i="136" s="1"/>
  <c r="C61" i="149" s="1"/>
  <c r="C99" i="136"/>
  <c r="C102" i="136" s="1"/>
  <c r="V99" i="110"/>
  <c r="V113" i="110" s="1"/>
  <c r="B139" i="134"/>
  <c r="B52" i="128"/>
  <c r="B99" i="128" s="1"/>
  <c r="B107" i="128" s="1"/>
  <c r="B139" i="122"/>
  <c r="Q51" i="111"/>
  <c r="Q50" i="111" s="1"/>
  <c r="Q49" i="111" s="1"/>
  <c r="Q36" i="149" s="1"/>
  <c r="E52" i="111"/>
  <c r="D52" i="111"/>
  <c r="J52" i="112"/>
  <c r="S51" i="113"/>
  <c r="S50" i="113" s="1"/>
  <c r="S49" i="113" s="1"/>
  <c r="S38" i="149" s="1"/>
  <c r="S99" i="113"/>
  <c r="S107" i="113" s="1"/>
  <c r="K52" i="113"/>
  <c r="H102" i="115"/>
  <c r="L99" i="115"/>
  <c r="L51" i="115"/>
  <c r="L50" i="115" s="1"/>
  <c r="L49" i="115" s="1"/>
  <c r="L40" i="149" s="1"/>
  <c r="R52" i="116"/>
  <c r="E99" i="115"/>
  <c r="E105" i="115" s="1"/>
  <c r="E51" i="115"/>
  <c r="E50" i="115" s="1"/>
  <c r="E49" i="115" s="1"/>
  <c r="E40" i="149" s="1"/>
  <c r="U108" i="117"/>
  <c r="S99" i="117"/>
  <c r="S109" i="117" s="1"/>
  <c r="S51" i="117"/>
  <c r="S50" i="117" s="1"/>
  <c r="S49" i="117" s="1"/>
  <c r="S42" i="149" s="1"/>
  <c r="G52" i="117"/>
  <c r="U115" i="117"/>
  <c r="S52" i="118"/>
  <c r="I99" i="118"/>
  <c r="I105" i="118" s="1"/>
  <c r="I51" i="118"/>
  <c r="I50" i="118" s="1"/>
  <c r="I49" i="118" s="1"/>
  <c r="I43" i="149" s="1"/>
  <c r="I73" i="149" s="1"/>
  <c r="W52" i="119"/>
  <c r="L52" i="120"/>
  <c r="K51" i="120"/>
  <c r="K50" i="120" s="1"/>
  <c r="K49" i="120" s="1"/>
  <c r="K45" i="149" s="1"/>
  <c r="C99" i="121"/>
  <c r="C105" i="121" s="1"/>
  <c r="V52" i="123"/>
  <c r="T99" i="123"/>
  <c r="T103" i="123" s="1"/>
  <c r="T51" i="123"/>
  <c r="T50" i="123" s="1"/>
  <c r="T49" i="123" s="1"/>
  <c r="T48" i="149" s="1"/>
  <c r="T78" i="149" s="1"/>
  <c r="Q99" i="124"/>
  <c r="Q103" i="124" s="1"/>
  <c r="R99" i="124"/>
  <c r="R107" i="124" s="1"/>
  <c r="R51" i="124"/>
  <c r="R50" i="124" s="1"/>
  <c r="R49" i="124" s="1"/>
  <c r="R49" i="149" s="1"/>
  <c r="C99" i="125"/>
  <c r="C102" i="125" s="1"/>
  <c r="C51" i="125"/>
  <c r="C50" i="125" s="1"/>
  <c r="C49" i="125" s="1"/>
  <c r="C50" i="149" s="1"/>
  <c r="Q99" i="126"/>
  <c r="Q111" i="126" s="1"/>
  <c r="F99" i="129"/>
  <c r="F51" i="129"/>
  <c r="F50" i="129" s="1"/>
  <c r="F49" i="129" s="1"/>
  <c r="F54" i="149" s="1"/>
  <c r="F84" i="149" s="1"/>
  <c r="O98" i="127"/>
  <c r="O97" i="127" s="1"/>
  <c r="T52" i="129"/>
  <c r="S105" i="131"/>
  <c r="H52" i="131"/>
  <c r="P99" i="134"/>
  <c r="P109" i="134" s="1"/>
  <c r="P51" i="134"/>
  <c r="P50" i="134" s="1"/>
  <c r="P49" i="134" s="1"/>
  <c r="P59" i="149" s="1"/>
  <c r="P89" i="149" s="1"/>
  <c r="C99" i="130"/>
  <c r="C114" i="130" s="1"/>
  <c r="C51" i="130"/>
  <c r="C50" i="130" s="1"/>
  <c r="C49" i="130" s="1"/>
  <c r="C55" i="149" s="1"/>
  <c r="C85" i="149" s="1"/>
  <c r="S114" i="131"/>
  <c r="D99" i="132"/>
  <c r="D107" i="132" s="1"/>
  <c r="D51" i="132"/>
  <c r="D50" i="132" s="1"/>
  <c r="D49" i="132" s="1"/>
  <c r="D57" i="149" s="1"/>
  <c r="D87" i="149" s="1"/>
  <c r="S112" i="131"/>
  <c r="R105" i="133"/>
  <c r="V52" i="132"/>
  <c r="R103" i="133"/>
  <c r="V52" i="135"/>
  <c r="R52" i="110"/>
  <c r="E52" i="136"/>
  <c r="I99" i="110"/>
  <c r="I113" i="110" s="1"/>
  <c r="R111" i="133"/>
  <c r="M52" i="135"/>
  <c r="O114" i="135"/>
  <c r="S111" i="136"/>
  <c r="H98" i="136"/>
  <c r="H97" i="136" s="1"/>
  <c r="I99" i="125"/>
  <c r="I107" i="125" s="1"/>
  <c r="N99" i="129"/>
  <c r="N115" i="129" s="1"/>
  <c r="N104" i="129" s="1"/>
  <c r="N51" i="129"/>
  <c r="N50" i="129" s="1"/>
  <c r="N49" i="129" s="1"/>
  <c r="N54" i="149" s="1"/>
  <c r="N84" i="149" s="1"/>
  <c r="V99" i="131"/>
  <c r="V110" i="131" s="1"/>
  <c r="V51" i="131"/>
  <c r="V50" i="131" s="1"/>
  <c r="V49" i="131" s="1"/>
  <c r="V56" i="149" s="1"/>
  <c r="S99" i="114"/>
  <c r="S103" i="114" s="1"/>
  <c r="J52" i="116"/>
  <c r="K99" i="115"/>
  <c r="K109" i="115" s="1"/>
  <c r="K51" i="115"/>
  <c r="K50" i="115" s="1"/>
  <c r="K49" i="115" s="1"/>
  <c r="K40" i="149" s="1"/>
  <c r="D52" i="116"/>
  <c r="N52" i="116"/>
  <c r="K52" i="117"/>
  <c r="K52" i="118"/>
  <c r="C99" i="116"/>
  <c r="C110" i="116" s="1"/>
  <c r="C99" i="120"/>
  <c r="C112" i="120" s="1"/>
  <c r="C51" i="120"/>
  <c r="C50" i="120" s="1"/>
  <c r="C49" i="120" s="1"/>
  <c r="C45" i="149" s="1"/>
  <c r="R99" i="120"/>
  <c r="R51" i="120"/>
  <c r="R50" i="120" s="1"/>
  <c r="R49" i="120" s="1"/>
  <c r="R45" i="149" s="1"/>
  <c r="N51" i="120"/>
  <c r="N50" i="120" s="1"/>
  <c r="N49" i="120" s="1"/>
  <c r="N45" i="149" s="1"/>
  <c r="N99" i="120"/>
  <c r="N106" i="120" s="1"/>
  <c r="G99" i="122"/>
  <c r="G113" i="122" s="1"/>
  <c r="L113" i="123"/>
  <c r="J99" i="124"/>
  <c r="J115" i="124" s="1"/>
  <c r="J51" i="124"/>
  <c r="J50" i="124" s="1"/>
  <c r="J49" i="124" s="1"/>
  <c r="J49" i="149" s="1"/>
  <c r="S52" i="122"/>
  <c r="C99" i="124"/>
  <c r="C112" i="124" s="1"/>
  <c r="C51" i="124"/>
  <c r="C50" i="124" s="1"/>
  <c r="C49" i="124" s="1"/>
  <c r="C49" i="149" s="1"/>
  <c r="V99" i="126"/>
  <c r="V111" i="126" s="1"/>
  <c r="V51" i="126"/>
  <c r="V50" i="126" s="1"/>
  <c r="V49" i="126" s="1"/>
  <c r="V51" i="149" s="1"/>
  <c r="T52" i="125"/>
  <c r="U99" i="128"/>
  <c r="U108" i="128" s="1"/>
  <c r="U51" i="128"/>
  <c r="U50" i="128" s="1"/>
  <c r="U49" i="128" s="1"/>
  <c r="U53" i="149" s="1"/>
  <c r="E99" i="129"/>
  <c r="E51" i="129"/>
  <c r="E50" i="129" s="1"/>
  <c r="E49" i="129" s="1"/>
  <c r="E54" i="149" s="1"/>
  <c r="W99" i="128"/>
  <c r="W107" i="128" s="1"/>
  <c r="C51" i="127"/>
  <c r="C50" i="127" s="1"/>
  <c r="C49" i="127" s="1"/>
  <c r="C52" i="149" s="1"/>
  <c r="C82" i="149" s="1"/>
  <c r="C99" i="127"/>
  <c r="C108" i="127" s="1"/>
  <c r="S113" i="131"/>
  <c r="Q99" i="131"/>
  <c r="Q111" i="131" s="1"/>
  <c r="Q51" i="131"/>
  <c r="Q50" i="131" s="1"/>
  <c r="Q49" i="131" s="1"/>
  <c r="Q56" i="149" s="1"/>
  <c r="H114" i="133"/>
  <c r="P99" i="130"/>
  <c r="P105" i="130" s="1"/>
  <c r="P51" i="130"/>
  <c r="P50" i="130" s="1"/>
  <c r="P49" i="130" s="1"/>
  <c r="P55" i="149" s="1"/>
  <c r="Q52" i="134"/>
  <c r="D99" i="127"/>
  <c r="D110" i="127" s="1"/>
  <c r="D51" i="127"/>
  <c r="D50" i="127" s="1"/>
  <c r="D49" i="127" s="1"/>
  <c r="D52" i="149" s="1"/>
  <c r="H103" i="133"/>
  <c r="R52" i="134"/>
  <c r="M99" i="131"/>
  <c r="M103" i="131" s="1"/>
  <c r="M51" i="131"/>
  <c r="M50" i="131" s="1"/>
  <c r="M49" i="131" s="1"/>
  <c r="M56" i="149" s="1"/>
  <c r="M86" i="149" s="1"/>
  <c r="H112" i="133"/>
  <c r="O99" i="132"/>
  <c r="O113" i="132" s="1"/>
  <c r="U52" i="134"/>
  <c r="E52" i="135"/>
  <c r="K106" i="135"/>
  <c r="S98" i="136"/>
  <c r="S97" i="136" s="1"/>
  <c r="L51" i="113"/>
  <c r="L50" i="113" s="1"/>
  <c r="L49" i="113" s="1"/>
  <c r="L38" i="149" s="1"/>
  <c r="L99" i="113"/>
  <c r="L110" i="113" s="1"/>
  <c r="C99" i="113"/>
  <c r="C115" i="113" s="1"/>
  <c r="D51" i="113"/>
  <c r="D50" i="113" s="1"/>
  <c r="D49" i="113" s="1"/>
  <c r="D38" i="149" s="1"/>
  <c r="D68" i="149" s="1"/>
  <c r="D99" i="113"/>
  <c r="R52" i="114"/>
  <c r="Q99" i="114"/>
  <c r="Q108" i="114" s="1"/>
  <c r="Q51" i="114"/>
  <c r="Q50" i="114" s="1"/>
  <c r="Q49" i="114" s="1"/>
  <c r="Q39" i="149" s="1"/>
  <c r="Q69" i="149" s="1"/>
  <c r="W99" i="114"/>
  <c r="W115" i="114" s="1"/>
  <c r="W51" i="114"/>
  <c r="W50" i="114" s="1"/>
  <c r="W49" i="114" s="1"/>
  <c r="W39" i="149" s="1"/>
  <c r="I99" i="115"/>
  <c r="I112" i="115" s="1"/>
  <c r="I51" i="115"/>
  <c r="I50" i="115" s="1"/>
  <c r="I49" i="115" s="1"/>
  <c r="I40" i="149" s="1"/>
  <c r="I70" i="149" s="1"/>
  <c r="R99" i="115"/>
  <c r="R112" i="115" s="1"/>
  <c r="O99" i="116"/>
  <c r="O108" i="116" s="1"/>
  <c r="O51" i="116"/>
  <c r="O50" i="116" s="1"/>
  <c r="O49" i="116" s="1"/>
  <c r="O41" i="149" s="1"/>
  <c r="E51" i="116"/>
  <c r="E50" i="116" s="1"/>
  <c r="E49" i="116" s="1"/>
  <c r="E41" i="149" s="1"/>
  <c r="E99" i="116"/>
  <c r="E115" i="116" s="1"/>
  <c r="U98" i="117"/>
  <c r="U97" i="117" s="1"/>
  <c r="U112" i="117"/>
  <c r="C52" i="118"/>
  <c r="U99" i="119"/>
  <c r="U105" i="119" s="1"/>
  <c r="U51" i="119"/>
  <c r="U50" i="119" s="1"/>
  <c r="U49" i="119" s="1"/>
  <c r="U44" i="149" s="1"/>
  <c r="M99" i="119"/>
  <c r="M105" i="119" s="1"/>
  <c r="M51" i="119"/>
  <c r="M50" i="119" s="1"/>
  <c r="M49" i="119" s="1"/>
  <c r="M44" i="149" s="1"/>
  <c r="M74" i="149" s="1"/>
  <c r="T52" i="122"/>
  <c r="H99" i="121"/>
  <c r="H108" i="121" s="1"/>
  <c r="H51" i="121"/>
  <c r="H50" i="121" s="1"/>
  <c r="H49" i="121" s="1"/>
  <c r="H46" i="149" s="1"/>
  <c r="H76" i="149" s="1"/>
  <c r="O99" i="122"/>
  <c r="O105" i="122" s="1"/>
  <c r="O51" i="122"/>
  <c r="O50" i="122" s="1"/>
  <c r="O49" i="122" s="1"/>
  <c r="O47" i="149" s="1"/>
  <c r="P99" i="122"/>
  <c r="P112" i="122" s="1"/>
  <c r="P51" i="122"/>
  <c r="P50" i="122" s="1"/>
  <c r="P49" i="122" s="1"/>
  <c r="P47" i="149" s="1"/>
  <c r="V51" i="120"/>
  <c r="V50" i="120" s="1"/>
  <c r="V49" i="120" s="1"/>
  <c r="V45" i="149" s="1"/>
  <c r="V99" i="120"/>
  <c r="V111" i="120" s="1"/>
  <c r="N99" i="123"/>
  <c r="N114" i="123" s="1"/>
  <c r="V99" i="124"/>
  <c r="V102" i="124" s="1"/>
  <c r="V51" i="124"/>
  <c r="V50" i="124" s="1"/>
  <c r="V49" i="124" s="1"/>
  <c r="V49" i="149" s="1"/>
  <c r="F51" i="122"/>
  <c r="F50" i="122" s="1"/>
  <c r="F49" i="122" s="1"/>
  <c r="F47" i="149" s="1"/>
  <c r="P99" i="126"/>
  <c r="P102" i="126" s="1"/>
  <c r="N99" i="126"/>
  <c r="N114" i="126" s="1"/>
  <c r="N51" i="126"/>
  <c r="N50" i="126" s="1"/>
  <c r="N49" i="126" s="1"/>
  <c r="N51" i="149" s="1"/>
  <c r="F99" i="128"/>
  <c r="F108" i="128" s="1"/>
  <c r="C51" i="129"/>
  <c r="C50" i="129" s="1"/>
  <c r="C49" i="129" s="1"/>
  <c r="C54" i="149" s="1"/>
  <c r="C99" i="129"/>
  <c r="W99" i="129"/>
  <c r="W111" i="129" s="1"/>
  <c r="W51" i="129"/>
  <c r="W50" i="129" s="1"/>
  <c r="W49" i="129" s="1"/>
  <c r="W54" i="149" s="1"/>
  <c r="K99" i="130"/>
  <c r="K111" i="130" s="1"/>
  <c r="K51" i="130"/>
  <c r="K50" i="130" s="1"/>
  <c r="K49" i="130" s="1"/>
  <c r="K55" i="149" s="1"/>
  <c r="K85" i="149" s="1"/>
  <c r="S98" i="131"/>
  <c r="S97" i="131" s="1"/>
  <c r="O51" i="131"/>
  <c r="O50" i="131" s="1"/>
  <c r="O49" i="131" s="1"/>
  <c r="O56" i="149" s="1"/>
  <c r="O99" i="131"/>
  <c r="O114" i="131" s="1"/>
  <c r="H110" i="133"/>
  <c r="S99" i="132"/>
  <c r="S110" i="132" s="1"/>
  <c r="S51" i="132"/>
  <c r="S50" i="132" s="1"/>
  <c r="S49" i="132" s="1"/>
  <c r="S57" i="149" s="1"/>
  <c r="H105" i="133"/>
  <c r="F51" i="132"/>
  <c r="F50" i="132" s="1"/>
  <c r="F49" i="132" s="1"/>
  <c r="F57" i="149" s="1"/>
  <c r="F99" i="132"/>
  <c r="F114" i="132" s="1"/>
  <c r="I52" i="134"/>
  <c r="W99" i="133"/>
  <c r="W110" i="133" s="1"/>
  <c r="W51" i="133"/>
  <c r="W50" i="133" s="1"/>
  <c r="W49" i="133" s="1"/>
  <c r="W58" i="149" s="1"/>
  <c r="W88" i="149" s="1"/>
  <c r="Q52" i="133"/>
  <c r="H113" i="133"/>
  <c r="M52" i="134"/>
  <c r="V99" i="136"/>
  <c r="V103" i="136" s="1"/>
  <c r="V51" i="136"/>
  <c r="V50" i="136" s="1"/>
  <c r="V49" i="136" s="1"/>
  <c r="V61" i="149" s="1"/>
  <c r="V91" i="149" s="1"/>
  <c r="S113" i="136"/>
  <c r="L99" i="131"/>
  <c r="L115" i="131" s="1"/>
  <c r="L51" i="131"/>
  <c r="L50" i="131" s="1"/>
  <c r="L49" i="131" s="1"/>
  <c r="L56" i="149" s="1"/>
  <c r="G99" i="134"/>
  <c r="G108" i="134" s="1"/>
  <c r="G51" i="134"/>
  <c r="G50" i="134" s="1"/>
  <c r="G49" i="134" s="1"/>
  <c r="G59" i="149" s="1"/>
  <c r="B52" i="119"/>
  <c r="P99" i="111"/>
  <c r="P109" i="111" s="1"/>
  <c r="J51" i="111"/>
  <c r="J50" i="111" s="1"/>
  <c r="J49" i="111" s="1"/>
  <c r="J36" i="149" s="1"/>
  <c r="J66" i="149" s="1"/>
  <c r="J99" i="111"/>
  <c r="J114" i="111" s="1"/>
  <c r="U52" i="112"/>
  <c r="W99" i="112"/>
  <c r="W107" i="112" s="1"/>
  <c r="W51" i="112"/>
  <c r="W50" i="112" s="1"/>
  <c r="W49" i="112" s="1"/>
  <c r="W37" i="149" s="1"/>
  <c r="Q52" i="112"/>
  <c r="L51" i="114"/>
  <c r="L50" i="114" s="1"/>
  <c r="L49" i="114" s="1"/>
  <c r="L39" i="149" s="1"/>
  <c r="L69" i="149" s="1"/>
  <c r="L99" i="114"/>
  <c r="L110" i="114" s="1"/>
  <c r="J52" i="114"/>
  <c r="H108" i="115"/>
  <c r="K52" i="114"/>
  <c r="C51" i="115"/>
  <c r="C50" i="115" s="1"/>
  <c r="C49" i="115" s="1"/>
  <c r="C40" i="149" s="1"/>
  <c r="C70" i="149" s="1"/>
  <c r="C99" i="115"/>
  <c r="C110" i="115" s="1"/>
  <c r="F49" i="115"/>
  <c r="F40" i="149" s="1"/>
  <c r="H114" i="115"/>
  <c r="U103" i="117"/>
  <c r="W52" i="118"/>
  <c r="L52" i="118"/>
  <c r="H99" i="119"/>
  <c r="H113" i="119" s="1"/>
  <c r="U99" i="120"/>
  <c r="U112" i="120" s="1"/>
  <c r="Q99" i="119"/>
  <c r="Q107" i="119" s="1"/>
  <c r="H99" i="122"/>
  <c r="H105" i="122" s="1"/>
  <c r="G99" i="121"/>
  <c r="G115" i="121" s="1"/>
  <c r="G52" i="124"/>
  <c r="M99" i="124"/>
  <c r="M109" i="124" s="1"/>
  <c r="E51" i="125"/>
  <c r="E50" i="125" s="1"/>
  <c r="E49" i="125" s="1"/>
  <c r="E50" i="149" s="1"/>
  <c r="E99" i="125"/>
  <c r="E107" i="125" s="1"/>
  <c r="F99" i="126"/>
  <c r="F110" i="126" s="1"/>
  <c r="T52" i="128"/>
  <c r="L52" i="125"/>
  <c r="S52" i="126"/>
  <c r="G51" i="128"/>
  <c r="G50" i="128" s="1"/>
  <c r="G49" i="128" s="1"/>
  <c r="G53" i="149" s="1"/>
  <c r="G99" i="128"/>
  <c r="G105" i="128" s="1"/>
  <c r="J115" i="127"/>
  <c r="S111" i="131"/>
  <c r="H52" i="130"/>
  <c r="S49" i="131"/>
  <c r="S56" i="149" s="1"/>
  <c r="F99" i="131"/>
  <c r="F109" i="131" s="1"/>
  <c r="F51" i="131"/>
  <c r="F50" i="131" s="1"/>
  <c r="F49" i="131" s="1"/>
  <c r="F56" i="149" s="1"/>
  <c r="K99" i="132"/>
  <c r="K112" i="132" s="1"/>
  <c r="K51" i="132"/>
  <c r="K50" i="132" s="1"/>
  <c r="K49" i="132" s="1"/>
  <c r="K57" i="149" s="1"/>
  <c r="G99" i="133"/>
  <c r="G114" i="133" s="1"/>
  <c r="G51" i="133"/>
  <c r="G50" i="133" s="1"/>
  <c r="G49" i="133" s="1"/>
  <c r="G58" i="149" s="1"/>
  <c r="G88" i="149" s="1"/>
  <c r="U99" i="133"/>
  <c r="U112" i="133" s="1"/>
  <c r="V52" i="133"/>
  <c r="H108" i="133"/>
  <c r="J51" i="134"/>
  <c r="J50" i="134" s="1"/>
  <c r="J49" i="134" s="1"/>
  <c r="J59" i="149" s="1"/>
  <c r="J89" i="149" s="1"/>
  <c r="E99" i="131"/>
  <c r="E111" i="131" s="1"/>
  <c r="I52" i="133"/>
  <c r="C99" i="110"/>
  <c r="C114" i="110" s="1"/>
  <c r="R99" i="127"/>
  <c r="R113" i="127" s="1"/>
  <c r="H98" i="133"/>
  <c r="H97" i="133" s="1"/>
  <c r="H96" i="133" s="1"/>
  <c r="G99" i="110"/>
  <c r="G105" i="110" s="1"/>
  <c r="G51" i="110"/>
  <c r="G50" i="110" s="1"/>
  <c r="G49" i="110" s="1"/>
  <c r="G35" i="149" s="1"/>
  <c r="B52" i="131"/>
  <c r="B99" i="131" s="1"/>
  <c r="B106" i="131" s="1"/>
  <c r="H52" i="111"/>
  <c r="O52" i="112"/>
  <c r="P99" i="112"/>
  <c r="P51" i="112"/>
  <c r="P50" i="112" s="1"/>
  <c r="P49" i="112" s="1"/>
  <c r="P37" i="149" s="1"/>
  <c r="P67" i="149" s="1"/>
  <c r="W99" i="113"/>
  <c r="W109" i="113" s="1"/>
  <c r="W51" i="113"/>
  <c r="W50" i="113" s="1"/>
  <c r="W49" i="113" s="1"/>
  <c r="W38" i="149" s="1"/>
  <c r="H103" i="115"/>
  <c r="I99" i="114"/>
  <c r="I113" i="114" s="1"/>
  <c r="P99" i="115"/>
  <c r="P113" i="115" s="1"/>
  <c r="P51" i="115"/>
  <c r="P50" i="115" s="1"/>
  <c r="P49" i="115" s="1"/>
  <c r="P40" i="149" s="1"/>
  <c r="H112" i="115"/>
  <c r="J52" i="115"/>
  <c r="U114" i="117"/>
  <c r="U111" i="117"/>
  <c r="Q111" i="117"/>
  <c r="Q103" i="117"/>
  <c r="Q114" i="117"/>
  <c r="Q108" i="117"/>
  <c r="U107" i="117"/>
  <c r="Q106" i="117"/>
  <c r="V52" i="118"/>
  <c r="N99" i="119"/>
  <c r="N113" i="119" s="1"/>
  <c r="J52" i="119"/>
  <c r="F52" i="121"/>
  <c r="D52" i="122"/>
  <c r="U52" i="123"/>
  <c r="V51" i="122"/>
  <c r="V50" i="122" s="1"/>
  <c r="V49" i="122" s="1"/>
  <c r="V47" i="149" s="1"/>
  <c r="V99" i="122"/>
  <c r="V109" i="122" s="1"/>
  <c r="J51" i="122"/>
  <c r="J50" i="122" s="1"/>
  <c r="J49" i="122" s="1"/>
  <c r="J47" i="149" s="1"/>
  <c r="J99" i="122"/>
  <c r="J105" i="122" s="1"/>
  <c r="F52" i="123"/>
  <c r="K52" i="122"/>
  <c r="E99" i="127"/>
  <c r="E113" i="127" s="1"/>
  <c r="L99" i="128"/>
  <c r="L105" i="128" s="1"/>
  <c r="J105" i="127"/>
  <c r="K52" i="126"/>
  <c r="J110" i="127"/>
  <c r="E52" i="130"/>
  <c r="O111" i="127"/>
  <c r="Q52" i="129"/>
  <c r="S102" i="131"/>
  <c r="G52" i="132"/>
  <c r="S103" i="131"/>
  <c r="H102" i="133"/>
  <c r="M99" i="133"/>
  <c r="M108" i="133" s="1"/>
  <c r="M51" i="133"/>
  <c r="M50" i="133" s="1"/>
  <c r="M49" i="133" s="1"/>
  <c r="M58" i="149" s="1"/>
  <c r="M88" i="149" s="1"/>
  <c r="J51" i="135"/>
  <c r="J50" i="135" s="1"/>
  <c r="J49" i="135" s="1"/>
  <c r="J60" i="149" s="1"/>
  <c r="H109" i="133"/>
  <c r="O103" i="135"/>
  <c r="N52" i="133"/>
  <c r="S108" i="131"/>
  <c r="S110" i="136"/>
  <c r="J99" i="125"/>
  <c r="J108" i="125" s="1"/>
  <c r="M99" i="128"/>
  <c r="M108" i="128" s="1"/>
  <c r="I51" i="128"/>
  <c r="I50" i="128" s="1"/>
  <c r="I49" i="128" s="1"/>
  <c r="I53" i="149" s="1"/>
  <c r="I83" i="149" s="1"/>
  <c r="I99" i="128"/>
  <c r="I113" i="128" s="1"/>
  <c r="T51" i="134"/>
  <c r="T50" i="134" s="1"/>
  <c r="T49" i="134" s="1"/>
  <c r="T59" i="149" s="1"/>
  <c r="T99" i="134"/>
  <c r="T107" i="134" s="1"/>
  <c r="Q99" i="110"/>
  <c r="Q108" i="110" s="1"/>
  <c r="B52" i="132"/>
  <c r="B99" i="132" s="1"/>
  <c r="B105" i="132" s="1"/>
  <c r="B52" i="130"/>
  <c r="K99" i="111"/>
  <c r="K107" i="111" s="1"/>
  <c r="K51" i="111"/>
  <c r="K50" i="111" s="1"/>
  <c r="K49" i="111" s="1"/>
  <c r="K36" i="149" s="1"/>
  <c r="M99" i="112"/>
  <c r="M105" i="112" s="1"/>
  <c r="M51" i="112"/>
  <c r="M50" i="112" s="1"/>
  <c r="M49" i="112" s="1"/>
  <c r="M37" i="149" s="1"/>
  <c r="J52" i="113"/>
  <c r="N99" i="113"/>
  <c r="N115" i="113" s="1"/>
  <c r="N51" i="113"/>
  <c r="N50" i="113" s="1"/>
  <c r="N49" i="113" s="1"/>
  <c r="N38" i="149" s="1"/>
  <c r="D51" i="114"/>
  <c r="D50" i="114" s="1"/>
  <c r="D49" i="114" s="1"/>
  <c r="D39" i="149" s="1"/>
  <c r="D69" i="149" s="1"/>
  <c r="D99" i="114"/>
  <c r="D108" i="114" s="1"/>
  <c r="N52" i="114"/>
  <c r="C51" i="114"/>
  <c r="C50" i="114" s="1"/>
  <c r="C49" i="114" s="1"/>
  <c r="C39" i="149" s="1"/>
  <c r="C99" i="114"/>
  <c r="C113" i="114" s="1"/>
  <c r="M99" i="115"/>
  <c r="M106" i="115" s="1"/>
  <c r="M51" i="115"/>
  <c r="M50" i="115" s="1"/>
  <c r="M49" i="115" s="1"/>
  <c r="M40" i="149" s="1"/>
  <c r="H113" i="115"/>
  <c r="H106" i="115"/>
  <c r="M51" i="116"/>
  <c r="M50" i="116" s="1"/>
  <c r="M49" i="116" s="1"/>
  <c r="M41" i="149" s="1"/>
  <c r="M99" i="116"/>
  <c r="M108" i="116" s="1"/>
  <c r="U51" i="118"/>
  <c r="U50" i="118" s="1"/>
  <c r="U49" i="118" s="1"/>
  <c r="U43" i="149" s="1"/>
  <c r="U99" i="118"/>
  <c r="U103" i="118" s="1"/>
  <c r="P99" i="117"/>
  <c r="P113" i="117" s="1"/>
  <c r="P51" i="117"/>
  <c r="P50" i="117" s="1"/>
  <c r="P49" i="117" s="1"/>
  <c r="P42" i="149" s="1"/>
  <c r="U110" i="117"/>
  <c r="N99" i="117"/>
  <c r="N113" i="117" s="1"/>
  <c r="N51" i="117"/>
  <c r="N50" i="117" s="1"/>
  <c r="N49" i="117" s="1"/>
  <c r="N42" i="149" s="1"/>
  <c r="N72" i="149" s="1"/>
  <c r="O52" i="118"/>
  <c r="D51" i="118"/>
  <c r="D50" i="118" s="1"/>
  <c r="D49" i="118" s="1"/>
  <c r="D43" i="149" s="1"/>
  <c r="D73" i="149" s="1"/>
  <c r="D99" i="118"/>
  <c r="D115" i="118" s="1"/>
  <c r="F99" i="119"/>
  <c r="F113" i="119" s="1"/>
  <c r="I99" i="117"/>
  <c r="I107" i="117" s="1"/>
  <c r="I51" i="117"/>
  <c r="I50" i="117" s="1"/>
  <c r="I49" i="117" s="1"/>
  <c r="I42" i="149" s="1"/>
  <c r="I72" i="149" s="1"/>
  <c r="I52" i="119"/>
  <c r="E52" i="121"/>
  <c r="R99" i="121"/>
  <c r="R107" i="121" s="1"/>
  <c r="R51" i="121"/>
  <c r="R50" i="121" s="1"/>
  <c r="R49" i="121" s="1"/>
  <c r="R46" i="149" s="1"/>
  <c r="M52" i="123"/>
  <c r="D99" i="123"/>
  <c r="D110" i="123" s="1"/>
  <c r="S99" i="124"/>
  <c r="S102" i="124" s="1"/>
  <c r="S51" i="124"/>
  <c r="S50" i="124" s="1"/>
  <c r="S49" i="124" s="1"/>
  <c r="S49" i="149" s="1"/>
  <c r="S79" i="149" s="1"/>
  <c r="U99" i="126"/>
  <c r="U107" i="126" s="1"/>
  <c r="J109" i="127"/>
  <c r="L99" i="126"/>
  <c r="L107" i="126" s="1"/>
  <c r="D99" i="128"/>
  <c r="D107" i="128" s="1"/>
  <c r="D51" i="128"/>
  <c r="D50" i="128" s="1"/>
  <c r="D49" i="128" s="1"/>
  <c r="D53" i="149" s="1"/>
  <c r="D52" i="125"/>
  <c r="O99" i="126"/>
  <c r="O114" i="126" s="1"/>
  <c r="O51" i="126"/>
  <c r="O50" i="126" s="1"/>
  <c r="O49" i="126" s="1"/>
  <c r="O51" i="149" s="1"/>
  <c r="C52" i="126"/>
  <c r="H99" i="127"/>
  <c r="H112" i="127" s="1"/>
  <c r="J111" i="127"/>
  <c r="O49" i="127"/>
  <c r="O52" i="149" s="1"/>
  <c r="K99" i="128"/>
  <c r="K110" i="128" s="1"/>
  <c r="K51" i="128"/>
  <c r="K50" i="128" s="1"/>
  <c r="K49" i="128" s="1"/>
  <c r="K53" i="149" s="1"/>
  <c r="K83" i="149" s="1"/>
  <c r="I52" i="129"/>
  <c r="K51" i="129"/>
  <c r="K50" i="129" s="1"/>
  <c r="K49" i="129" s="1"/>
  <c r="K54" i="149" s="1"/>
  <c r="K99" i="129"/>
  <c r="K115" i="129" s="1"/>
  <c r="K104" i="129" s="1"/>
  <c r="S106" i="131"/>
  <c r="C99" i="131"/>
  <c r="C113" i="131" s="1"/>
  <c r="C51" i="131"/>
  <c r="C50" i="131" s="1"/>
  <c r="C49" i="131" s="1"/>
  <c r="C56" i="149" s="1"/>
  <c r="E99" i="133"/>
  <c r="E102" i="133" s="1"/>
  <c r="H111" i="133"/>
  <c r="C99" i="133"/>
  <c r="C51" i="133"/>
  <c r="C50" i="133" s="1"/>
  <c r="C49" i="133" s="1"/>
  <c r="C58" i="149" s="1"/>
  <c r="C88" i="149" s="1"/>
  <c r="R106" i="133"/>
  <c r="W99" i="134"/>
  <c r="W110" i="134" s="1"/>
  <c r="D52" i="135"/>
  <c r="H115" i="133"/>
  <c r="R102" i="133"/>
  <c r="L99" i="136"/>
  <c r="L110" i="136" s="1"/>
  <c r="W99" i="110"/>
  <c r="W109" i="110" s="1"/>
  <c r="W51" i="110"/>
  <c r="W50" i="110" s="1"/>
  <c r="W49" i="110" s="1"/>
  <c r="W35" i="149" s="1"/>
  <c r="G99" i="126"/>
  <c r="G111" i="126" s="1"/>
  <c r="G51" i="126"/>
  <c r="G50" i="126" s="1"/>
  <c r="G49" i="126" s="1"/>
  <c r="G51" i="149" s="1"/>
  <c r="G81" i="149" s="1"/>
  <c r="W51" i="131"/>
  <c r="W50" i="131" s="1"/>
  <c r="W49" i="131" s="1"/>
  <c r="W56" i="149" s="1"/>
  <c r="W86" i="149" s="1"/>
  <c r="W99" i="131"/>
  <c r="W112" i="131" s="1"/>
  <c r="B52" i="129"/>
  <c r="B99" i="129" s="1"/>
  <c r="F99" i="111"/>
  <c r="F109" i="111" s="1"/>
  <c r="F51" i="111"/>
  <c r="F50" i="111" s="1"/>
  <c r="F49" i="111" s="1"/>
  <c r="F36" i="149" s="1"/>
  <c r="U99" i="111"/>
  <c r="U102" i="111" s="1"/>
  <c r="U51" i="111"/>
  <c r="U50" i="111" s="1"/>
  <c r="U49" i="111" s="1"/>
  <c r="U36" i="149" s="1"/>
  <c r="U66" i="149" s="1"/>
  <c r="R99" i="111"/>
  <c r="R114" i="111" s="1"/>
  <c r="R51" i="111"/>
  <c r="R50" i="111" s="1"/>
  <c r="R49" i="111" s="1"/>
  <c r="R36" i="149" s="1"/>
  <c r="Q51" i="113"/>
  <c r="Q50" i="113" s="1"/>
  <c r="Q49" i="113" s="1"/>
  <c r="Q38" i="149" s="1"/>
  <c r="Q68" i="149" s="1"/>
  <c r="O99" i="113"/>
  <c r="O115" i="113" s="1"/>
  <c r="O51" i="113"/>
  <c r="O50" i="113" s="1"/>
  <c r="O49" i="113" s="1"/>
  <c r="O38" i="149" s="1"/>
  <c r="O68" i="149" s="1"/>
  <c r="F51" i="113"/>
  <c r="F50" i="113" s="1"/>
  <c r="F49" i="113" s="1"/>
  <c r="F38" i="149" s="1"/>
  <c r="F99" i="113"/>
  <c r="F102" i="113" s="1"/>
  <c r="H107" i="115"/>
  <c r="H110" i="115"/>
  <c r="Q99" i="115"/>
  <c r="Q109" i="115" s="1"/>
  <c r="F99" i="118"/>
  <c r="F107" i="118" s="1"/>
  <c r="S99" i="121"/>
  <c r="S107" i="121" s="1"/>
  <c r="S51" i="121"/>
  <c r="S50" i="121" s="1"/>
  <c r="S49" i="121" s="1"/>
  <c r="S46" i="149" s="1"/>
  <c r="J99" i="121"/>
  <c r="J115" i="121" s="1"/>
  <c r="J51" i="121"/>
  <c r="J50" i="121" s="1"/>
  <c r="J49" i="121" s="1"/>
  <c r="J46" i="149" s="1"/>
  <c r="G51" i="120"/>
  <c r="G50" i="120" s="1"/>
  <c r="G49" i="120" s="1"/>
  <c r="G45" i="149" s="1"/>
  <c r="G99" i="120"/>
  <c r="G107" i="120" s="1"/>
  <c r="M51" i="121"/>
  <c r="M50" i="121" s="1"/>
  <c r="M49" i="121" s="1"/>
  <c r="M46" i="149" s="1"/>
  <c r="M99" i="121"/>
  <c r="M105" i="121" s="1"/>
  <c r="F51" i="120"/>
  <c r="F50" i="120" s="1"/>
  <c r="F49" i="120" s="1"/>
  <c r="F45" i="149" s="1"/>
  <c r="F99" i="120"/>
  <c r="F114" i="120" s="1"/>
  <c r="E99" i="123"/>
  <c r="E107" i="123" s="1"/>
  <c r="E51" i="123"/>
  <c r="E50" i="123" s="1"/>
  <c r="E49" i="123" s="1"/>
  <c r="E48" i="149" s="1"/>
  <c r="S99" i="123"/>
  <c r="S114" i="123" s="1"/>
  <c r="S51" i="123"/>
  <c r="S50" i="123" s="1"/>
  <c r="S49" i="123" s="1"/>
  <c r="S48" i="149" s="1"/>
  <c r="O51" i="123"/>
  <c r="O50" i="123" s="1"/>
  <c r="O49" i="123" s="1"/>
  <c r="O48" i="149" s="1"/>
  <c r="O99" i="123"/>
  <c r="O115" i="123" s="1"/>
  <c r="H99" i="124"/>
  <c r="H113" i="124" s="1"/>
  <c r="R99" i="125"/>
  <c r="R106" i="125" s="1"/>
  <c r="R51" i="125"/>
  <c r="R50" i="125" s="1"/>
  <c r="R49" i="125" s="1"/>
  <c r="R50" i="149" s="1"/>
  <c r="R80" i="149" s="1"/>
  <c r="V99" i="129"/>
  <c r="V111" i="129" s="1"/>
  <c r="V51" i="129"/>
  <c r="V50" i="129" s="1"/>
  <c r="V49" i="129" s="1"/>
  <c r="V54" i="149" s="1"/>
  <c r="V84" i="149" s="1"/>
  <c r="J107" i="127"/>
  <c r="W51" i="127"/>
  <c r="W50" i="127" s="1"/>
  <c r="W49" i="127" s="1"/>
  <c r="W52" i="149" s="1"/>
  <c r="W99" i="127"/>
  <c r="W113" i="127" s="1"/>
  <c r="S99" i="129"/>
  <c r="S115" i="129" s="1"/>
  <c r="S104" i="129" s="1"/>
  <c r="Q52" i="130"/>
  <c r="H106" i="133"/>
  <c r="T99" i="132"/>
  <c r="T115" i="132" s="1"/>
  <c r="T51" i="132"/>
  <c r="T50" i="132" s="1"/>
  <c r="T49" i="132" s="1"/>
  <c r="T57" i="149" s="1"/>
  <c r="T87" i="149" s="1"/>
  <c r="U99" i="136"/>
  <c r="U107" i="136" s="1"/>
  <c r="U51" i="136"/>
  <c r="U50" i="136" s="1"/>
  <c r="U49" i="136" s="1"/>
  <c r="U61" i="149" s="1"/>
  <c r="U91" i="149" s="1"/>
  <c r="R115" i="133"/>
  <c r="O99" i="134"/>
  <c r="O107" i="134" s="1"/>
  <c r="S107" i="131"/>
  <c r="O98" i="135"/>
  <c r="O97" i="135" s="1"/>
  <c r="K110" i="135"/>
  <c r="T98" i="133"/>
  <c r="T97" i="133" s="1"/>
  <c r="O99" i="110"/>
  <c r="O114" i="110" s="1"/>
  <c r="H99" i="135"/>
  <c r="H110" i="135" s="1"/>
  <c r="H51" i="135"/>
  <c r="H50" i="135" s="1"/>
  <c r="H49" i="135" s="1"/>
  <c r="H60" i="149" s="1"/>
  <c r="H90" i="149" s="1"/>
  <c r="L5" i="112"/>
  <c r="L4" i="112" s="1"/>
  <c r="L3" i="112" s="1"/>
  <c r="L7" i="149" s="1"/>
  <c r="W5" i="111"/>
  <c r="W4" i="111" s="1"/>
  <c r="W3" i="111" s="1"/>
  <c r="W6" i="149" s="1"/>
  <c r="E5" i="121"/>
  <c r="E4" i="121" s="1"/>
  <c r="E3" i="121" s="1"/>
  <c r="E16" i="149" s="1"/>
  <c r="U5" i="120"/>
  <c r="U4" i="120" s="1"/>
  <c r="U3" i="120" s="1"/>
  <c r="U15" i="149" s="1"/>
  <c r="E5" i="122"/>
  <c r="E4" i="122" s="1"/>
  <c r="E3" i="122" s="1"/>
  <c r="E17" i="149" s="1"/>
  <c r="S5" i="125"/>
  <c r="S4" i="125" s="1"/>
  <c r="S3" i="125" s="1"/>
  <c r="S20" i="149" s="1"/>
  <c r="L3" i="127"/>
  <c r="L22" i="149" s="1"/>
  <c r="N5" i="128"/>
  <c r="N4" i="128" s="1"/>
  <c r="N3" i="128" s="1"/>
  <c r="N23" i="149" s="1"/>
  <c r="M3" i="135"/>
  <c r="M30" i="149" s="1"/>
  <c r="W3" i="132"/>
  <c r="W27" i="149" s="1"/>
  <c r="S3" i="111"/>
  <c r="S6" i="149" s="1"/>
  <c r="G5" i="111"/>
  <c r="G4" i="111" s="1"/>
  <c r="G3" i="111" s="1"/>
  <c r="G6" i="149" s="1"/>
  <c r="E5" i="120"/>
  <c r="E4" i="120" s="1"/>
  <c r="E3" i="120" s="1"/>
  <c r="E15" i="149" s="1"/>
  <c r="L5" i="120"/>
  <c r="L4" i="120" s="1"/>
  <c r="L3" i="120" s="1"/>
  <c r="L15" i="149" s="1"/>
  <c r="O3" i="123"/>
  <c r="O18" i="149" s="1"/>
  <c r="C5" i="125"/>
  <c r="C4" i="125" s="1"/>
  <c r="C3" i="125" s="1"/>
  <c r="C20" i="149" s="1"/>
  <c r="N3" i="123"/>
  <c r="N18" i="149" s="1"/>
  <c r="O3" i="124"/>
  <c r="O19" i="149" s="1"/>
  <c r="Q3" i="126"/>
  <c r="Q21" i="149" s="1"/>
  <c r="V3" i="127"/>
  <c r="V22" i="149" s="1"/>
  <c r="H5" i="126"/>
  <c r="H4" i="126" s="1"/>
  <c r="H3" i="126" s="1"/>
  <c r="H21" i="149" s="1"/>
  <c r="S5" i="131"/>
  <c r="S4" i="131" s="1"/>
  <c r="S3" i="131" s="1"/>
  <c r="S26" i="149" s="1"/>
  <c r="V5" i="132"/>
  <c r="V4" i="132" s="1"/>
  <c r="V3" i="132" s="1"/>
  <c r="V27" i="149" s="1"/>
  <c r="I5" i="135"/>
  <c r="I4" i="135" s="1"/>
  <c r="I3" i="135" s="1"/>
  <c r="I30" i="149" s="1"/>
  <c r="M3" i="130"/>
  <c r="M25" i="149" s="1"/>
  <c r="G3" i="132"/>
  <c r="G27" i="149" s="1"/>
  <c r="O3" i="136"/>
  <c r="O31" i="149" s="1"/>
  <c r="W5" i="114"/>
  <c r="W4" i="114" s="1"/>
  <c r="W3" i="114" s="1"/>
  <c r="W9" i="149" s="1"/>
  <c r="D5" i="120"/>
  <c r="D4" i="120" s="1"/>
  <c r="D3" i="120" s="1"/>
  <c r="D15" i="149" s="1"/>
  <c r="C3" i="123"/>
  <c r="C18" i="149" s="1"/>
  <c r="D5" i="126"/>
  <c r="D4" i="126" s="1"/>
  <c r="D3" i="126" s="1"/>
  <c r="D21" i="149" s="1"/>
  <c r="I3" i="126"/>
  <c r="I21" i="149" s="1"/>
  <c r="M3" i="126"/>
  <c r="M21" i="149" s="1"/>
  <c r="K5" i="131"/>
  <c r="K4" i="131" s="1"/>
  <c r="K3" i="131" s="1"/>
  <c r="K26" i="149" s="1"/>
  <c r="C3" i="136"/>
  <c r="C31" i="149" s="1"/>
  <c r="F3" i="113"/>
  <c r="F8" i="149" s="1"/>
  <c r="C3" i="111"/>
  <c r="C6" i="149" s="1"/>
  <c r="O5" i="114"/>
  <c r="O4" i="114" s="1"/>
  <c r="O3" i="114" s="1"/>
  <c r="O9" i="149" s="1"/>
  <c r="D3" i="116"/>
  <c r="D11" i="149" s="1"/>
  <c r="P3" i="119"/>
  <c r="P14" i="149" s="1"/>
  <c r="L5" i="122"/>
  <c r="L4" i="122" s="1"/>
  <c r="L3" i="122" s="1"/>
  <c r="L17" i="149" s="1"/>
  <c r="P3" i="123"/>
  <c r="P18" i="149" s="1"/>
  <c r="Q5" i="131"/>
  <c r="Q4" i="131" s="1"/>
  <c r="Q3" i="131" s="1"/>
  <c r="Q26" i="149" s="1"/>
  <c r="C5" i="131"/>
  <c r="C4" i="131" s="1"/>
  <c r="C3" i="131" s="1"/>
  <c r="C26" i="149" s="1"/>
  <c r="F5" i="132"/>
  <c r="F4" i="132" s="1"/>
  <c r="F3" i="132" s="1"/>
  <c r="F27" i="149" s="1"/>
  <c r="F3" i="135"/>
  <c r="F30" i="149" s="1"/>
  <c r="T3" i="131"/>
  <c r="T26" i="149" s="1"/>
  <c r="G5" i="114"/>
  <c r="G4" i="114" s="1"/>
  <c r="G3" i="114" s="1"/>
  <c r="G9" i="149" s="1"/>
  <c r="H3" i="123"/>
  <c r="H18" i="149" s="1"/>
  <c r="B122" i="131"/>
  <c r="K3" i="113"/>
  <c r="K8" i="149" s="1"/>
  <c r="U5" i="121"/>
  <c r="U4" i="121" s="1"/>
  <c r="U3" i="121" s="1"/>
  <c r="U16" i="149" s="1"/>
  <c r="U3" i="122"/>
  <c r="U17" i="149" s="1"/>
  <c r="K5" i="127"/>
  <c r="K4" i="127" s="1"/>
  <c r="K3" i="127" s="1"/>
  <c r="K22" i="149" s="1"/>
  <c r="H3" i="124"/>
  <c r="H19" i="149" s="1"/>
  <c r="U3" i="127"/>
  <c r="U22" i="149" s="1"/>
  <c r="E3" i="132"/>
  <c r="E27" i="149" s="1"/>
  <c r="P3" i="113"/>
  <c r="P8" i="149" s="1"/>
  <c r="M3" i="112"/>
  <c r="M7" i="149" s="1"/>
  <c r="W5" i="129"/>
  <c r="W4" i="129" s="1"/>
  <c r="W3" i="129" s="1"/>
  <c r="W24" i="149" s="1"/>
  <c r="V3" i="128"/>
  <c r="V23" i="149" s="1"/>
  <c r="J3" i="124"/>
  <c r="J19" i="149" s="1"/>
  <c r="B139" i="126"/>
  <c r="B122" i="132"/>
  <c r="B139" i="114"/>
  <c r="B139" i="111"/>
  <c r="B81" i="134"/>
  <c r="B128" i="134" s="1"/>
  <c r="B135" i="136"/>
  <c r="B137" i="135"/>
  <c r="B79" i="131"/>
  <c r="B135" i="129"/>
  <c r="B139" i="131"/>
  <c r="B89" i="130"/>
  <c r="B136" i="130" s="1"/>
  <c r="B82" i="129"/>
  <c r="B129" i="129" s="1"/>
  <c r="B120" i="131"/>
  <c r="B116" i="131" s="1"/>
  <c r="B119" i="130"/>
  <c r="B128" i="131"/>
  <c r="B133" i="116"/>
  <c r="B141" i="125"/>
  <c r="B141" i="140" s="1"/>
  <c r="B123" i="123"/>
  <c r="B122" i="123" s="1"/>
  <c r="B125" i="121"/>
  <c r="B122" i="121" s="1"/>
  <c r="B123" i="118"/>
  <c r="B122" i="118" s="1"/>
  <c r="B79" i="122"/>
  <c r="B80" i="121"/>
  <c r="B127" i="121" s="1"/>
  <c r="B135" i="122"/>
  <c r="B79" i="120"/>
  <c r="B90" i="117"/>
  <c r="B137" i="117" s="1"/>
  <c r="B81" i="116"/>
  <c r="B128" i="116" s="1"/>
  <c r="B135" i="119"/>
  <c r="B124" i="111"/>
  <c r="B122" i="111" s="1"/>
  <c r="B139" i="112"/>
  <c r="B140" i="116"/>
  <c r="B139" i="116" s="1"/>
  <c r="B89" i="116"/>
  <c r="B136" i="116" s="1"/>
  <c r="B139" i="110"/>
  <c r="B130" i="136"/>
  <c r="B139" i="119"/>
  <c r="B138" i="136"/>
  <c r="B138" i="125"/>
  <c r="B116" i="123"/>
  <c r="B116" i="115"/>
  <c r="B139" i="136"/>
  <c r="B52" i="123"/>
  <c r="B99" i="123" s="1"/>
  <c r="B138" i="133"/>
  <c r="B52" i="127"/>
  <c r="B99" i="127" s="1"/>
  <c r="B52" i="121"/>
  <c r="B99" i="121" s="1"/>
  <c r="B106" i="121" s="1"/>
  <c r="B136" i="133"/>
  <c r="B127" i="116"/>
  <c r="B122" i="110"/>
  <c r="B57" i="110"/>
  <c r="B117" i="110"/>
  <c r="B116" i="110" s="1"/>
  <c r="B91" i="110"/>
  <c r="B79" i="136"/>
  <c r="B83" i="110"/>
  <c r="B133" i="110"/>
  <c r="B131" i="110" s="1"/>
  <c r="B127" i="110"/>
  <c r="B81" i="110"/>
  <c r="B53" i="110"/>
  <c r="B82" i="110"/>
  <c r="B90" i="110"/>
  <c r="B132" i="136"/>
  <c r="B136" i="136"/>
  <c r="B135" i="135"/>
  <c r="B131" i="135" s="1"/>
  <c r="B139" i="135"/>
  <c r="B123" i="134"/>
  <c r="B122" i="134" s="1"/>
  <c r="B125" i="133"/>
  <c r="B122" i="133" s="1"/>
  <c r="B83" i="132"/>
  <c r="B130" i="132" s="1"/>
  <c r="B89" i="110"/>
  <c r="B82" i="136"/>
  <c r="B129" i="136" s="1"/>
  <c r="B90" i="136"/>
  <c r="B137" i="136" s="1"/>
  <c r="B119" i="136"/>
  <c r="B116" i="136" s="1"/>
  <c r="B123" i="136"/>
  <c r="B122" i="136" s="1"/>
  <c r="B127" i="136"/>
  <c r="B126" i="136" s="1"/>
  <c r="B119" i="135"/>
  <c r="B127" i="135"/>
  <c r="B132" i="134"/>
  <c r="B136" i="134"/>
  <c r="B138" i="134"/>
  <c r="B133" i="133"/>
  <c r="B90" i="133"/>
  <c r="B137" i="133" s="1"/>
  <c r="B57" i="133"/>
  <c r="B52" i="133" s="1"/>
  <c r="B91" i="135"/>
  <c r="B138" i="135" s="1"/>
  <c r="B118" i="134"/>
  <c r="B53" i="136"/>
  <c r="B57" i="136"/>
  <c r="B82" i="135"/>
  <c r="B129" i="135" s="1"/>
  <c r="B117" i="135"/>
  <c r="B120" i="134"/>
  <c r="B123" i="135"/>
  <c r="B122" i="135" s="1"/>
  <c r="B53" i="135"/>
  <c r="B57" i="135"/>
  <c r="B81" i="135"/>
  <c r="B79" i="135" s="1"/>
  <c r="B89" i="135"/>
  <c r="B136" i="135" s="1"/>
  <c r="B135" i="134"/>
  <c r="B117" i="133"/>
  <c r="B130" i="135"/>
  <c r="B135" i="133"/>
  <c r="B84" i="133"/>
  <c r="B140" i="133"/>
  <c r="B139" i="133" s="1"/>
  <c r="B82" i="132"/>
  <c r="B129" i="132" s="1"/>
  <c r="B135" i="132"/>
  <c r="B83" i="131"/>
  <c r="B130" i="131" s="1"/>
  <c r="B80" i="134"/>
  <c r="B129" i="134"/>
  <c r="B137" i="134"/>
  <c r="B81" i="132"/>
  <c r="B127" i="132"/>
  <c r="B82" i="133"/>
  <c r="B129" i="133" s="1"/>
  <c r="B81" i="133"/>
  <c r="B128" i="133" s="1"/>
  <c r="B140" i="132"/>
  <c r="B139" i="132" s="1"/>
  <c r="B116" i="132"/>
  <c r="B119" i="133"/>
  <c r="B127" i="133"/>
  <c r="B83" i="133"/>
  <c r="B130" i="133" s="1"/>
  <c r="B82" i="130"/>
  <c r="B129" i="130" s="1"/>
  <c r="B91" i="132"/>
  <c r="B138" i="132" s="1"/>
  <c r="B132" i="132"/>
  <c r="B136" i="132"/>
  <c r="B135" i="131"/>
  <c r="B128" i="130"/>
  <c r="B139" i="130"/>
  <c r="B135" i="130"/>
  <c r="B127" i="131"/>
  <c r="B91" i="131"/>
  <c r="B138" i="131" s="1"/>
  <c r="B129" i="131"/>
  <c r="B136" i="131"/>
  <c r="B91" i="130"/>
  <c r="B138" i="130" s="1"/>
  <c r="B75" i="130"/>
  <c r="B123" i="130"/>
  <c r="B122" i="130" s="1"/>
  <c r="B132" i="130"/>
  <c r="B117" i="130"/>
  <c r="B127" i="130"/>
  <c r="B79" i="130"/>
  <c r="B83" i="130"/>
  <c r="B130" i="130" s="1"/>
  <c r="B123" i="129"/>
  <c r="B130" i="129"/>
  <c r="B91" i="128"/>
  <c r="B138" i="128" s="1"/>
  <c r="B140" i="128"/>
  <c r="B139" i="128" s="1"/>
  <c r="B135" i="128"/>
  <c r="B131" i="128" s="1"/>
  <c r="B122" i="127"/>
  <c r="B57" i="125"/>
  <c r="B80" i="129"/>
  <c r="B79" i="129" s="1"/>
  <c r="B123" i="128"/>
  <c r="B122" i="128" s="1"/>
  <c r="B81" i="128"/>
  <c r="B79" i="128" s="1"/>
  <c r="B135" i="127"/>
  <c r="B131" i="127" s="1"/>
  <c r="B120" i="129"/>
  <c r="B128" i="129"/>
  <c r="B140" i="129"/>
  <c r="B139" i="129" s="1"/>
  <c r="B89" i="128"/>
  <c r="B136" i="128" s="1"/>
  <c r="B81" i="127"/>
  <c r="B128" i="127" s="1"/>
  <c r="B116" i="128"/>
  <c r="B134" i="129"/>
  <c r="B138" i="129"/>
  <c r="B137" i="129"/>
  <c r="B106" i="128"/>
  <c r="B57" i="126"/>
  <c r="B52" i="126" s="1"/>
  <c r="B117" i="129"/>
  <c r="B124" i="129"/>
  <c r="B132" i="129"/>
  <c r="B136" i="129"/>
  <c r="B140" i="127"/>
  <c r="B139" i="127" s="1"/>
  <c r="B83" i="128"/>
  <c r="B130" i="128" s="1"/>
  <c r="B80" i="127"/>
  <c r="B117" i="127"/>
  <c r="B116" i="127" s="1"/>
  <c r="B136" i="127"/>
  <c r="B122" i="126"/>
  <c r="B53" i="124"/>
  <c r="B82" i="128"/>
  <c r="B129" i="128" s="1"/>
  <c r="B90" i="128"/>
  <c r="B137" i="128" s="1"/>
  <c r="B127" i="128"/>
  <c r="B83" i="127"/>
  <c r="B130" i="127" s="1"/>
  <c r="B91" i="127"/>
  <c r="B138" i="127" s="1"/>
  <c r="B53" i="125"/>
  <c r="B135" i="125"/>
  <c r="B131" i="125" s="1"/>
  <c r="B82" i="124"/>
  <c r="B129" i="124" s="1"/>
  <c r="B83" i="126"/>
  <c r="B130" i="126" s="1"/>
  <c r="B130" i="125"/>
  <c r="B82" i="127"/>
  <c r="B129" i="127" s="1"/>
  <c r="B90" i="127"/>
  <c r="B137" i="127" s="1"/>
  <c r="B129" i="126"/>
  <c r="B133" i="126"/>
  <c r="B131" i="126" s="1"/>
  <c r="B137" i="126"/>
  <c r="B80" i="125"/>
  <c r="B79" i="125" s="1"/>
  <c r="B117" i="126"/>
  <c r="B116" i="126" s="1"/>
  <c r="B119" i="125"/>
  <c r="B116" i="125" s="1"/>
  <c r="B139" i="124"/>
  <c r="B81" i="126"/>
  <c r="B128" i="126" s="1"/>
  <c r="B126" i="126" s="1"/>
  <c r="B89" i="126"/>
  <c r="B136" i="126" s="1"/>
  <c r="B138" i="126"/>
  <c r="B82" i="125"/>
  <c r="B129" i="125" s="1"/>
  <c r="B90" i="125"/>
  <c r="B137" i="125" s="1"/>
  <c r="B123" i="125"/>
  <c r="B122" i="125" s="1"/>
  <c r="B80" i="124"/>
  <c r="B127" i="124" s="1"/>
  <c r="B91" i="124"/>
  <c r="B138" i="124" s="1"/>
  <c r="B116" i="124"/>
  <c r="B90" i="124"/>
  <c r="B137" i="124" s="1"/>
  <c r="B132" i="124"/>
  <c r="B89" i="124"/>
  <c r="B136" i="124" s="1"/>
  <c r="B81" i="124"/>
  <c r="B128" i="124" s="1"/>
  <c r="B134" i="122"/>
  <c r="B91" i="122"/>
  <c r="B138" i="122" s="1"/>
  <c r="B122" i="124"/>
  <c r="B57" i="124"/>
  <c r="B135" i="124"/>
  <c r="B83" i="124"/>
  <c r="B130" i="124" s="1"/>
  <c r="B83" i="123"/>
  <c r="B130" i="123" s="1"/>
  <c r="B135" i="123"/>
  <c r="B131" i="123" s="1"/>
  <c r="B139" i="123"/>
  <c r="B137" i="123"/>
  <c r="B127" i="123"/>
  <c r="B127" i="122"/>
  <c r="B138" i="123"/>
  <c r="B118" i="122"/>
  <c r="B116" i="122" s="1"/>
  <c r="B82" i="123"/>
  <c r="B129" i="123" s="1"/>
  <c r="B81" i="123"/>
  <c r="B89" i="123"/>
  <c r="B136" i="123" s="1"/>
  <c r="B117" i="120"/>
  <c r="B90" i="122"/>
  <c r="B137" i="122" s="1"/>
  <c r="B123" i="122"/>
  <c r="B122" i="122" s="1"/>
  <c r="B89" i="122"/>
  <c r="B132" i="121"/>
  <c r="B130" i="122"/>
  <c r="B129" i="122"/>
  <c r="B116" i="121"/>
  <c r="B83" i="121"/>
  <c r="B130" i="121" s="1"/>
  <c r="B128" i="122"/>
  <c r="B135" i="121"/>
  <c r="B136" i="121"/>
  <c r="B137" i="121"/>
  <c r="B138" i="121"/>
  <c r="B52" i="120"/>
  <c r="B140" i="121"/>
  <c r="B139" i="121" s="1"/>
  <c r="B123" i="120"/>
  <c r="B122" i="120" s="1"/>
  <c r="B82" i="121"/>
  <c r="B129" i="121" s="1"/>
  <c r="B120" i="120"/>
  <c r="B81" i="121"/>
  <c r="B75" i="120"/>
  <c r="B132" i="120"/>
  <c r="B136" i="120"/>
  <c r="B135" i="120"/>
  <c r="B122" i="119"/>
  <c r="B128" i="120"/>
  <c r="B140" i="120"/>
  <c r="B139" i="120" s="1"/>
  <c r="B127" i="120"/>
  <c r="B83" i="120"/>
  <c r="B130" i="120" s="1"/>
  <c r="B132" i="119"/>
  <c r="B89" i="119"/>
  <c r="B136" i="119" s="1"/>
  <c r="B138" i="120"/>
  <c r="B82" i="120"/>
  <c r="B129" i="120" s="1"/>
  <c r="B90" i="120"/>
  <c r="B137" i="120" s="1"/>
  <c r="B116" i="119"/>
  <c r="B83" i="119"/>
  <c r="B130" i="119" s="1"/>
  <c r="B82" i="119"/>
  <c r="B129" i="119" s="1"/>
  <c r="B90" i="119"/>
  <c r="B137" i="119" s="1"/>
  <c r="B135" i="118"/>
  <c r="B131" i="118" s="1"/>
  <c r="B81" i="118"/>
  <c r="B128" i="118" s="1"/>
  <c r="B80" i="119"/>
  <c r="B79" i="119" s="1"/>
  <c r="B128" i="119"/>
  <c r="B120" i="118"/>
  <c r="B116" i="118" s="1"/>
  <c r="B138" i="119"/>
  <c r="B130" i="118"/>
  <c r="B53" i="118"/>
  <c r="B57" i="118"/>
  <c r="B89" i="118"/>
  <c r="B136" i="118" s="1"/>
  <c r="B80" i="118"/>
  <c r="B140" i="118"/>
  <c r="B139" i="118" s="1"/>
  <c r="B83" i="117"/>
  <c r="B130" i="117" s="1"/>
  <c r="B117" i="117"/>
  <c r="B116" i="117" s="1"/>
  <c r="B91" i="118"/>
  <c r="B138" i="118" s="1"/>
  <c r="B133" i="117"/>
  <c r="B57" i="117"/>
  <c r="B52" i="117" s="1"/>
  <c r="B82" i="117"/>
  <c r="B129" i="117" s="1"/>
  <c r="B82" i="118"/>
  <c r="B129" i="118" s="1"/>
  <c r="B90" i="118"/>
  <c r="B137" i="118" s="1"/>
  <c r="B80" i="117"/>
  <c r="B139" i="117"/>
  <c r="B123" i="116"/>
  <c r="B122" i="116" s="1"/>
  <c r="B123" i="113"/>
  <c r="B122" i="113" s="1"/>
  <c r="B123" i="117"/>
  <c r="B122" i="117" s="1"/>
  <c r="B81" i="117"/>
  <c r="B128" i="117" s="1"/>
  <c r="B89" i="117"/>
  <c r="B136" i="117" s="1"/>
  <c r="B135" i="117"/>
  <c r="B116" i="116"/>
  <c r="B82" i="116"/>
  <c r="B129" i="116" s="1"/>
  <c r="B138" i="117"/>
  <c r="B135" i="116"/>
  <c r="B123" i="115"/>
  <c r="B122" i="115" s="1"/>
  <c r="B91" i="116"/>
  <c r="B138" i="116" s="1"/>
  <c r="B90" i="116"/>
  <c r="B137" i="116" s="1"/>
  <c r="B89" i="115"/>
  <c r="B136" i="115" s="1"/>
  <c r="B81" i="115"/>
  <c r="B128" i="115" s="1"/>
  <c r="B139" i="115"/>
  <c r="B130" i="115"/>
  <c r="B80" i="115"/>
  <c r="B57" i="115"/>
  <c r="B52" i="115" s="1"/>
  <c r="B75" i="115"/>
  <c r="B135" i="115"/>
  <c r="B131" i="115" s="1"/>
  <c r="B91" i="115"/>
  <c r="B138" i="115" s="1"/>
  <c r="B129" i="115"/>
  <c r="B90" i="115"/>
  <c r="B137" i="115" s="1"/>
  <c r="B69" i="115"/>
  <c r="B80" i="114"/>
  <c r="B127" i="114" s="1"/>
  <c r="B53" i="114"/>
  <c r="B57" i="114"/>
  <c r="B123" i="114"/>
  <c r="B122" i="114" s="1"/>
  <c r="B116" i="114"/>
  <c r="B82" i="114"/>
  <c r="B129" i="114" s="1"/>
  <c r="B135" i="114"/>
  <c r="B131" i="114" s="1"/>
  <c r="B75" i="114"/>
  <c r="B138" i="114"/>
  <c r="B89" i="114"/>
  <c r="B136" i="114" s="1"/>
  <c r="B69" i="114"/>
  <c r="B132" i="113"/>
  <c r="B81" i="114"/>
  <c r="B128" i="114" s="1"/>
  <c r="B130" i="114"/>
  <c r="B82" i="113"/>
  <c r="B129" i="113" s="1"/>
  <c r="B81" i="113"/>
  <c r="B128" i="113" s="1"/>
  <c r="B80" i="113"/>
  <c r="B90" i="113"/>
  <c r="B137" i="113" s="1"/>
  <c r="B89" i="113"/>
  <c r="B136" i="113" s="1"/>
  <c r="B57" i="113"/>
  <c r="B52" i="113" s="1"/>
  <c r="B118" i="113"/>
  <c r="B116" i="113" s="1"/>
  <c r="B91" i="113"/>
  <c r="B138" i="113" s="1"/>
  <c r="B83" i="113"/>
  <c r="B130" i="113" s="1"/>
  <c r="B81" i="112"/>
  <c r="B128" i="112" s="1"/>
  <c r="B139" i="113"/>
  <c r="B135" i="113"/>
  <c r="B91" i="112"/>
  <c r="B138" i="112" s="1"/>
  <c r="B90" i="112"/>
  <c r="B137" i="112" s="1"/>
  <c r="B53" i="112"/>
  <c r="B52" i="112" s="1"/>
  <c r="B125" i="112"/>
  <c r="B132" i="112"/>
  <c r="B89" i="112"/>
  <c r="B136" i="112" s="1"/>
  <c r="B75" i="112"/>
  <c r="B83" i="112"/>
  <c r="B130" i="112" s="1"/>
  <c r="B123" i="112"/>
  <c r="B69" i="112"/>
  <c r="B119" i="112"/>
  <c r="B116" i="112" s="1"/>
  <c r="B127" i="112"/>
  <c r="B82" i="112"/>
  <c r="B129" i="112" s="1"/>
  <c r="B135" i="112"/>
  <c r="B117" i="111"/>
  <c r="B116" i="111" s="1"/>
  <c r="B57" i="111"/>
  <c r="B52" i="111" s="1"/>
  <c r="B82" i="111"/>
  <c r="B129" i="111" s="1"/>
  <c r="B81" i="111"/>
  <c r="B128" i="111" s="1"/>
  <c r="B91" i="111"/>
  <c r="B138" i="111" s="1"/>
  <c r="B80" i="111"/>
  <c r="B127" i="111" s="1"/>
  <c r="B90" i="111"/>
  <c r="B137" i="111" s="1"/>
  <c r="B136" i="111"/>
  <c r="B83" i="111"/>
  <c r="B130" i="111" s="1"/>
  <c r="B135" i="111"/>
  <c r="B131" i="111" s="1"/>
  <c r="J82" i="149" l="1"/>
  <c r="S51" i="116"/>
  <c r="S50" i="116" s="1"/>
  <c r="S49" i="116" s="1"/>
  <c r="S41" i="149" s="1"/>
  <c r="D110" i="117"/>
  <c r="W103" i="135"/>
  <c r="W107" i="135"/>
  <c r="W112" i="135"/>
  <c r="W109" i="135"/>
  <c r="W110" i="135"/>
  <c r="W113" i="135"/>
  <c r="W108" i="135"/>
  <c r="W106" i="135"/>
  <c r="W114" i="135"/>
  <c r="W105" i="135"/>
  <c r="W115" i="135"/>
  <c r="W111" i="135"/>
  <c r="J85" i="149"/>
  <c r="F51" i="118"/>
  <c r="F50" i="118" s="1"/>
  <c r="F49" i="118" s="1"/>
  <c r="F43" i="149" s="1"/>
  <c r="P110" i="127"/>
  <c r="P109" i="127"/>
  <c r="V51" i="134"/>
  <c r="V50" i="134" s="1"/>
  <c r="V49" i="134" s="1"/>
  <c r="V59" i="149" s="1"/>
  <c r="V89" i="149" s="1"/>
  <c r="J99" i="130"/>
  <c r="J109" i="130" s="1"/>
  <c r="U88" i="149"/>
  <c r="I51" i="113"/>
  <c r="I50" i="113" s="1"/>
  <c r="I49" i="113" s="1"/>
  <c r="I38" i="149" s="1"/>
  <c r="I68" i="149" s="1"/>
  <c r="C83" i="149"/>
  <c r="G51" i="123"/>
  <c r="G50" i="123" s="1"/>
  <c r="G49" i="123" s="1"/>
  <c r="G48" i="149" s="1"/>
  <c r="G78" i="149" s="1"/>
  <c r="M51" i="128"/>
  <c r="M50" i="128" s="1"/>
  <c r="M49" i="128" s="1"/>
  <c r="M53" i="149" s="1"/>
  <c r="M83" i="149" s="1"/>
  <c r="L68" i="149"/>
  <c r="K51" i="112"/>
  <c r="K50" i="112" s="1"/>
  <c r="K49" i="112" s="1"/>
  <c r="K37" i="149" s="1"/>
  <c r="K67" i="149" s="1"/>
  <c r="R66" i="149"/>
  <c r="D51" i="119"/>
  <c r="D50" i="119" s="1"/>
  <c r="D49" i="119" s="1"/>
  <c r="D44" i="149" s="1"/>
  <c r="D74" i="149" s="1"/>
  <c r="P76" i="149"/>
  <c r="H70" i="149"/>
  <c r="S68" i="149"/>
  <c r="F66" i="149"/>
  <c r="U83" i="149"/>
  <c r="I99" i="126"/>
  <c r="I112" i="126" s="1"/>
  <c r="W51" i="115"/>
  <c r="W50" i="115" s="1"/>
  <c r="W49" i="115" s="1"/>
  <c r="W40" i="149" s="1"/>
  <c r="W70" i="149" s="1"/>
  <c r="G99" i="123"/>
  <c r="G110" i="123" s="1"/>
  <c r="M75" i="149"/>
  <c r="U51" i="127"/>
  <c r="U50" i="127" s="1"/>
  <c r="U49" i="127" s="1"/>
  <c r="U52" i="149" s="1"/>
  <c r="P51" i="124"/>
  <c r="P50" i="124" s="1"/>
  <c r="P49" i="124" s="1"/>
  <c r="P49" i="149" s="1"/>
  <c r="G52" i="140"/>
  <c r="S51" i="114"/>
  <c r="S50" i="114" s="1"/>
  <c r="S49" i="114" s="1"/>
  <c r="S39" i="149" s="1"/>
  <c r="S69" i="149" s="1"/>
  <c r="J113" i="127"/>
  <c r="C51" i="117"/>
  <c r="C50" i="117" s="1"/>
  <c r="C49" i="117" s="1"/>
  <c r="C42" i="149" s="1"/>
  <c r="C72" i="149" s="1"/>
  <c r="O99" i="128"/>
  <c r="O107" i="128" s="1"/>
  <c r="V67" i="149"/>
  <c r="W99" i="132"/>
  <c r="W110" i="132" s="1"/>
  <c r="L99" i="122"/>
  <c r="L109" i="122" s="1"/>
  <c r="T51" i="120"/>
  <c r="T50" i="120" s="1"/>
  <c r="T49" i="120" s="1"/>
  <c r="T45" i="149" s="1"/>
  <c r="I128" i="140"/>
  <c r="E72" i="149"/>
  <c r="I99" i="116"/>
  <c r="I109" i="116" s="1"/>
  <c r="I78" i="149"/>
  <c r="V139" i="140"/>
  <c r="K51" i="124"/>
  <c r="K50" i="124" s="1"/>
  <c r="K49" i="124" s="1"/>
  <c r="K49" i="149" s="1"/>
  <c r="K79" i="149" s="1"/>
  <c r="H89" i="149"/>
  <c r="C51" i="132"/>
  <c r="C50" i="132" s="1"/>
  <c r="C49" i="132" s="1"/>
  <c r="C57" i="149" s="1"/>
  <c r="C87" i="149" s="1"/>
  <c r="K51" i="110"/>
  <c r="K50" i="110" s="1"/>
  <c r="K49" i="110" s="1"/>
  <c r="K35" i="149" s="1"/>
  <c r="K115" i="135"/>
  <c r="E51" i="120"/>
  <c r="E50" i="120" s="1"/>
  <c r="E49" i="120" s="1"/>
  <c r="E45" i="149" s="1"/>
  <c r="K108" i="135"/>
  <c r="V68" i="149"/>
  <c r="L51" i="127"/>
  <c r="L50" i="127" s="1"/>
  <c r="L49" i="127" s="1"/>
  <c r="L52" i="149" s="1"/>
  <c r="H51" i="113"/>
  <c r="H50" i="113" s="1"/>
  <c r="H49" i="113" s="1"/>
  <c r="H38" i="149" s="1"/>
  <c r="K109" i="135"/>
  <c r="G89" i="149"/>
  <c r="E99" i="119"/>
  <c r="E106" i="119" s="1"/>
  <c r="K103" i="135"/>
  <c r="K107" i="135"/>
  <c r="L89" i="149"/>
  <c r="I80" i="149"/>
  <c r="K105" i="135"/>
  <c r="H99" i="134"/>
  <c r="H102" i="134" s="1"/>
  <c r="Q66" i="149"/>
  <c r="C75" i="149"/>
  <c r="K113" i="135"/>
  <c r="U51" i="115"/>
  <c r="U50" i="115" s="1"/>
  <c r="U49" i="115" s="1"/>
  <c r="U40" i="149" s="1"/>
  <c r="U70" i="149" s="1"/>
  <c r="K112" i="135"/>
  <c r="S75" i="149"/>
  <c r="K111" i="135"/>
  <c r="T51" i="131"/>
  <c r="T50" i="131" s="1"/>
  <c r="T49" i="131" s="1"/>
  <c r="T56" i="149" s="1"/>
  <c r="M73" i="149"/>
  <c r="T51" i="118"/>
  <c r="T50" i="118" s="1"/>
  <c r="T49" i="118" s="1"/>
  <c r="T43" i="149" s="1"/>
  <c r="T73" i="149" s="1"/>
  <c r="E73" i="149"/>
  <c r="S51" i="127"/>
  <c r="S50" i="127" s="1"/>
  <c r="S49" i="127" s="1"/>
  <c r="S52" i="149" s="1"/>
  <c r="S82" i="149" s="1"/>
  <c r="L51" i="128"/>
  <c r="L50" i="128" s="1"/>
  <c r="L49" i="128" s="1"/>
  <c r="L53" i="149" s="1"/>
  <c r="L83" i="149" s="1"/>
  <c r="K98" i="133"/>
  <c r="K97" i="133" s="1"/>
  <c r="N51" i="123"/>
  <c r="N50" i="123" s="1"/>
  <c r="N49" i="123" s="1"/>
  <c r="N48" i="149" s="1"/>
  <c r="I52" i="140"/>
  <c r="G51" i="121"/>
  <c r="G50" i="121" s="1"/>
  <c r="G49" i="121" s="1"/>
  <c r="G46" i="149" s="1"/>
  <c r="G76" i="149" s="1"/>
  <c r="F81" i="149"/>
  <c r="W99" i="125"/>
  <c r="W107" i="125" s="1"/>
  <c r="O51" i="130"/>
  <c r="O50" i="130" s="1"/>
  <c r="O49" i="130" s="1"/>
  <c r="O55" i="149" s="1"/>
  <c r="O85" i="149" s="1"/>
  <c r="Q51" i="135"/>
  <c r="Q50" i="135" s="1"/>
  <c r="Q49" i="135" s="1"/>
  <c r="Q60" i="149" s="1"/>
  <c r="Q90" i="149" s="1"/>
  <c r="H52" i="140"/>
  <c r="N99" i="122"/>
  <c r="N102" i="122" s="1"/>
  <c r="F85" i="149"/>
  <c r="W51" i="117"/>
  <c r="W50" i="117" s="1"/>
  <c r="W49" i="117" s="1"/>
  <c r="W42" i="149" s="1"/>
  <c r="U96" i="117"/>
  <c r="P51" i="127"/>
  <c r="P50" i="127" s="1"/>
  <c r="P49" i="127" s="1"/>
  <c r="P52" i="149" s="1"/>
  <c r="P82" i="149" s="1"/>
  <c r="C51" i="112"/>
  <c r="C50" i="112" s="1"/>
  <c r="C49" i="112" s="1"/>
  <c r="C37" i="149" s="1"/>
  <c r="M84" i="149"/>
  <c r="F86" i="149"/>
  <c r="D51" i="124"/>
  <c r="D50" i="124" s="1"/>
  <c r="D49" i="124" s="1"/>
  <c r="D49" i="149" s="1"/>
  <c r="D79" i="149" s="1"/>
  <c r="R91" i="149"/>
  <c r="D67" i="149"/>
  <c r="W98" i="135"/>
  <c r="W97" i="135" s="1"/>
  <c r="W96" i="135" s="1"/>
  <c r="V105" i="127"/>
  <c r="D108" i="117"/>
  <c r="E51" i="133"/>
  <c r="E50" i="133" s="1"/>
  <c r="E49" i="133" s="1"/>
  <c r="E58" i="149" s="1"/>
  <c r="E88" i="149" s="1"/>
  <c r="J51" i="126"/>
  <c r="J50" i="126" s="1"/>
  <c r="J49" i="126" s="1"/>
  <c r="J51" i="149" s="1"/>
  <c r="J81" i="149" s="1"/>
  <c r="E109" i="117"/>
  <c r="E110" i="117"/>
  <c r="C51" i="134"/>
  <c r="C50" i="134" s="1"/>
  <c r="C49" i="134" s="1"/>
  <c r="C59" i="149" s="1"/>
  <c r="C89" i="149" s="1"/>
  <c r="T51" i="130"/>
  <c r="T50" i="130" s="1"/>
  <c r="T49" i="130" s="1"/>
  <c r="T55" i="149" s="1"/>
  <c r="T85" i="149" s="1"/>
  <c r="D103" i="117"/>
  <c r="E106" i="117"/>
  <c r="E98" i="117"/>
  <c r="E97" i="117" s="1"/>
  <c r="E96" i="117" s="1"/>
  <c r="K91" i="149"/>
  <c r="D106" i="117"/>
  <c r="F51" i="114"/>
  <c r="F50" i="114" s="1"/>
  <c r="F49" i="114" s="1"/>
  <c r="F39" i="149" s="1"/>
  <c r="F69" i="149" s="1"/>
  <c r="E103" i="117"/>
  <c r="D112" i="117"/>
  <c r="O51" i="125"/>
  <c r="O50" i="125" s="1"/>
  <c r="O49" i="125" s="1"/>
  <c r="O50" i="149" s="1"/>
  <c r="O80" i="149" s="1"/>
  <c r="P51" i="136"/>
  <c r="P50" i="136" s="1"/>
  <c r="P49" i="136" s="1"/>
  <c r="P61" i="149" s="1"/>
  <c r="P91" i="149" s="1"/>
  <c r="W51" i="126"/>
  <c r="W50" i="126" s="1"/>
  <c r="W49" i="126" s="1"/>
  <c r="W51" i="149" s="1"/>
  <c r="W81" i="149" s="1"/>
  <c r="H51" i="129"/>
  <c r="H50" i="129" s="1"/>
  <c r="H49" i="129" s="1"/>
  <c r="H54" i="149" s="1"/>
  <c r="H84" i="149" s="1"/>
  <c r="D111" i="117"/>
  <c r="U51" i="110"/>
  <c r="U50" i="110" s="1"/>
  <c r="U49" i="110" s="1"/>
  <c r="U35" i="149" s="1"/>
  <c r="U65" i="149" s="1"/>
  <c r="K84" i="149"/>
  <c r="U73" i="149"/>
  <c r="J77" i="149"/>
  <c r="C79" i="149"/>
  <c r="W77" i="149"/>
  <c r="L72" i="149"/>
  <c r="O96" i="135"/>
  <c r="F74" i="149"/>
  <c r="Q91" i="149"/>
  <c r="P85" i="149"/>
  <c r="Q98" i="117"/>
  <c r="Q97" i="117" s="1"/>
  <c r="Q96" i="117" s="1"/>
  <c r="P81" i="149"/>
  <c r="N111" i="123"/>
  <c r="E82" i="149"/>
  <c r="L51" i="133"/>
  <c r="L50" i="133" s="1"/>
  <c r="L49" i="133" s="1"/>
  <c r="L58" i="149" s="1"/>
  <c r="L88" i="149" s="1"/>
  <c r="F109" i="135"/>
  <c r="F107" i="115"/>
  <c r="I69" i="149"/>
  <c r="M51" i="130"/>
  <c r="M50" i="130" s="1"/>
  <c r="M49" i="130" s="1"/>
  <c r="M55" i="149" s="1"/>
  <c r="E83" i="149"/>
  <c r="S51" i="128"/>
  <c r="S50" i="128" s="1"/>
  <c r="S49" i="128" s="1"/>
  <c r="S53" i="149" s="1"/>
  <c r="S83" i="149" s="1"/>
  <c r="F103" i="115"/>
  <c r="T74" i="149"/>
  <c r="F67" i="149"/>
  <c r="W51" i="116"/>
  <c r="W50" i="116" s="1"/>
  <c r="W49" i="116" s="1"/>
  <c r="W41" i="149" s="1"/>
  <c r="W71" i="149" s="1"/>
  <c r="T66" i="149"/>
  <c r="R51" i="133"/>
  <c r="R50" i="133" s="1"/>
  <c r="R49" i="133" s="1"/>
  <c r="R58" i="149" s="1"/>
  <c r="R88" i="149" s="1"/>
  <c r="P51" i="111"/>
  <c r="P50" i="111" s="1"/>
  <c r="P49" i="111" s="1"/>
  <c r="P36" i="149" s="1"/>
  <c r="P66" i="149" s="1"/>
  <c r="D128" i="140"/>
  <c r="S76" i="149"/>
  <c r="G99" i="116"/>
  <c r="G115" i="116" s="1"/>
  <c r="R108" i="133"/>
  <c r="Q51" i="116"/>
  <c r="Q50" i="116" s="1"/>
  <c r="Q49" i="116" s="1"/>
  <c r="Q41" i="149" s="1"/>
  <c r="Q71" i="149" s="1"/>
  <c r="F77" i="149"/>
  <c r="W99" i="120"/>
  <c r="W102" i="120" s="1"/>
  <c r="O70" i="149"/>
  <c r="T99" i="126"/>
  <c r="T108" i="126" s="1"/>
  <c r="E69" i="149"/>
  <c r="C52" i="140"/>
  <c r="N66" i="149"/>
  <c r="U51" i="122"/>
  <c r="U50" i="122" s="1"/>
  <c r="U49" i="122" s="1"/>
  <c r="U47" i="149" s="1"/>
  <c r="J112" i="127"/>
  <c r="J108" i="127"/>
  <c r="V51" i="117"/>
  <c r="V50" i="117" s="1"/>
  <c r="V49" i="117" s="1"/>
  <c r="V42" i="149" s="1"/>
  <c r="V72" i="149" s="1"/>
  <c r="D114" i="117"/>
  <c r="B51" i="122"/>
  <c r="B50" i="122" s="1"/>
  <c r="B49" i="122" s="1"/>
  <c r="B47" i="149" s="1"/>
  <c r="B77" i="149" s="1"/>
  <c r="W82" i="149"/>
  <c r="D109" i="117"/>
  <c r="J51" i="129"/>
  <c r="J50" i="129" s="1"/>
  <c r="J49" i="129" s="1"/>
  <c r="J54" i="149" s="1"/>
  <c r="J84" i="149" s="1"/>
  <c r="N74" i="149"/>
  <c r="D107" i="117"/>
  <c r="N79" i="140"/>
  <c r="K75" i="149"/>
  <c r="J76" i="149"/>
  <c r="J114" i="127"/>
  <c r="H72" i="149"/>
  <c r="D113" i="117"/>
  <c r="N128" i="140"/>
  <c r="E122" i="140"/>
  <c r="D52" i="140"/>
  <c r="L99" i="112"/>
  <c r="L103" i="112" s="1"/>
  <c r="G75" i="149"/>
  <c r="Q65" i="149"/>
  <c r="S103" i="135"/>
  <c r="H82" i="149"/>
  <c r="H99" i="110"/>
  <c r="H113" i="110" s="1"/>
  <c r="M65" i="149"/>
  <c r="L51" i="116"/>
  <c r="L50" i="116" s="1"/>
  <c r="L49" i="116" s="1"/>
  <c r="L41" i="149" s="1"/>
  <c r="L71" i="149" s="1"/>
  <c r="H88" i="149"/>
  <c r="H111" i="136"/>
  <c r="R98" i="133"/>
  <c r="R97" i="133" s="1"/>
  <c r="R96" i="133" s="1"/>
  <c r="O51" i="117"/>
  <c r="O50" i="117" s="1"/>
  <c r="O49" i="117" s="1"/>
  <c r="O42" i="149" s="1"/>
  <c r="O72" i="149" s="1"/>
  <c r="B51" i="128"/>
  <c r="O86" i="149"/>
  <c r="N103" i="123"/>
  <c r="S96" i="131"/>
  <c r="R128" i="140"/>
  <c r="L79" i="140"/>
  <c r="C110" i="111"/>
  <c r="C102" i="111"/>
  <c r="C113" i="111"/>
  <c r="C115" i="111"/>
  <c r="C105" i="111"/>
  <c r="K78" i="149"/>
  <c r="J128" i="140"/>
  <c r="V80" i="149"/>
  <c r="N51" i="127"/>
  <c r="N50" i="127" s="1"/>
  <c r="N49" i="127" s="1"/>
  <c r="N52" i="149" s="1"/>
  <c r="N82" i="149" s="1"/>
  <c r="N90" i="149"/>
  <c r="T89" i="149"/>
  <c r="E99" i="112"/>
  <c r="E105" i="112" s="1"/>
  <c r="T79" i="140"/>
  <c r="R51" i="115"/>
  <c r="R50" i="115" s="1"/>
  <c r="R49" i="115" s="1"/>
  <c r="R40" i="149" s="1"/>
  <c r="R70" i="149" s="1"/>
  <c r="U69" i="149"/>
  <c r="F115" i="115"/>
  <c r="Q76" i="149"/>
  <c r="U51" i="130"/>
  <c r="U50" i="130" s="1"/>
  <c r="U49" i="130" s="1"/>
  <c r="U55" i="149" s="1"/>
  <c r="U85" i="149" s="1"/>
  <c r="K51" i="119"/>
  <c r="K50" i="119" s="1"/>
  <c r="K49" i="119" s="1"/>
  <c r="K44" i="149" s="1"/>
  <c r="K74" i="149" s="1"/>
  <c r="G51" i="111"/>
  <c r="G50" i="111" s="1"/>
  <c r="G49" i="111" s="1"/>
  <c r="G36" i="149" s="1"/>
  <c r="G66" i="149" s="1"/>
  <c r="W75" i="149"/>
  <c r="R51" i="112"/>
  <c r="R50" i="112" s="1"/>
  <c r="R49" i="112" s="1"/>
  <c r="R37" i="149" s="1"/>
  <c r="R67" i="149" s="1"/>
  <c r="N110" i="123"/>
  <c r="S79" i="140"/>
  <c r="I51" i="130"/>
  <c r="I50" i="130" s="1"/>
  <c r="I49" i="130" s="1"/>
  <c r="I55" i="149" s="1"/>
  <c r="I85" i="149" s="1"/>
  <c r="D84" i="149"/>
  <c r="F102" i="115"/>
  <c r="G51" i="112"/>
  <c r="G50" i="112" s="1"/>
  <c r="G49" i="112" s="1"/>
  <c r="G37" i="149" s="1"/>
  <c r="G67" i="149" s="1"/>
  <c r="M139" i="140"/>
  <c r="H51" i="120"/>
  <c r="H50" i="120" s="1"/>
  <c r="H49" i="120" s="1"/>
  <c r="H45" i="149" s="1"/>
  <c r="H75" i="149" s="1"/>
  <c r="S51" i="125"/>
  <c r="S50" i="125" s="1"/>
  <c r="S49" i="125" s="1"/>
  <c r="S50" i="149" s="1"/>
  <c r="H102" i="122"/>
  <c r="V79" i="149"/>
  <c r="T81" i="149"/>
  <c r="V66" i="149"/>
  <c r="P111" i="126"/>
  <c r="M105" i="130"/>
  <c r="C139" i="140"/>
  <c r="J51" i="125"/>
  <c r="J50" i="125" s="1"/>
  <c r="J49" i="125" s="1"/>
  <c r="J50" i="149" s="1"/>
  <c r="J80" i="149" s="1"/>
  <c r="F99" i="117"/>
  <c r="F112" i="117" s="1"/>
  <c r="C111" i="111"/>
  <c r="H115" i="136"/>
  <c r="U115" i="119"/>
  <c r="K87" i="149"/>
  <c r="G51" i="119"/>
  <c r="G50" i="119" s="1"/>
  <c r="G49" i="119" s="1"/>
  <c r="G44" i="149" s="1"/>
  <c r="G74" i="149" s="1"/>
  <c r="V110" i="110"/>
  <c r="I122" i="140"/>
  <c r="N51" i="132"/>
  <c r="N50" i="132" s="1"/>
  <c r="N49" i="132" s="1"/>
  <c r="N57" i="149" s="1"/>
  <c r="N87" i="149" s="1"/>
  <c r="R84" i="149"/>
  <c r="T139" i="140"/>
  <c r="E52" i="140"/>
  <c r="F110" i="115"/>
  <c r="S70" i="149"/>
  <c r="I91" i="149"/>
  <c r="S110" i="131"/>
  <c r="F114" i="115"/>
  <c r="F111" i="115"/>
  <c r="E51" i="134"/>
  <c r="E50" i="134" s="1"/>
  <c r="E49" i="134" s="1"/>
  <c r="E59" i="149" s="1"/>
  <c r="E89" i="149" s="1"/>
  <c r="P75" i="149"/>
  <c r="P69" i="149"/>
  <c r="M79" i="140"/>
  <c r="K88" i="149"/>
  <c r="T108" i="114"/>
  <c r="U51" i="125"/>
  <c r="U50" i="125" s="1"/>
  <c r="U49" i="125" s="1"/>
  <c r="U50" i="149" s="1"/>
  <c r="U80" i="149" s="1"/>
  <c r="V81" i="149"/>
  <c r="O108" i="131"/>
  <c r="P73" i="149"/>
  <c r="M105" i="131"/>
  <c r="N68" i="149"/>
  <c r="O111" i="131"/>
  <c r="H113" i="122"/>
  <c r="C98" i="111"/>
  <c r="C97" i="111" s="1"/>
  <c r="C96" i="111" s="1"/>
  <c r="E67" i="149"/>
  <c r="G90" i="149"/>
  <c r="M72" i="149"/>
  <c r="N51" i="110"/>
  <c r="N50" i="110" s="1"/>
  <c r="N49" i="110" s="1"/>
  <c r="N35" i="149" s="1"/>
  <c r="N65" i="149" s="1"/>
  <c r="W51" i="128"/>
  <c r="W50" i="128" s="1"/>
  <c r="W49" i="128" s="1"/>
  <c r="W53" i="149" s="1"/>
  <c r="W83" i="149" s="1"/>
  <c r="D78" i="149"/>
  <c r="W78" i="149"/>
  <c r="L51" i="112"/>
  <c r="L50" i="112" s="1"/>
  <c r="L49" i="112" s="1"/>
  <c r="L37" i="149" s="1"/>
  <c r="L109" i="131"/>
  <c r="H51" i="124"/>
  <c r="H50" i="124" s="1"/>
  <c r="H49" i="124" s="1"/>
  <c r="H49" i="149" s="1"/>
  <c r="V65" i="149"/>
  <c r="J102" i="118"/>
  <c r="J98" i="118"/>
  <c r="J97" i="118" s="1"/>
  <c r="J96" i="118" s="1"/>
  <c r="S98" i="135"/>
  <c r="S97" i="135" s="1"/>
  <c r="S96" i="135" s="1"/>
  <c r="R51" i="119"/>
  <c r="R50" i="119" s="1"/>
  <c r="R49" i="119" s="1"/>
  <c r="R44" i="149" s="1"/>
  <c r="R74" i="149" s="1"/>
  <c r="F108" i="127"/>
  <c r="O77" i="149"/>
  <c r="E71" i="149"/>
  <c r="K110" i="136"/>
  <c r="K109" i="131"/>
  <c r="E70" i="149"/>
  <c r="G82" i="149"/>
  <c r="F51" i="133"/>
  <c r="F50" i="133" s="1"/>
  <c r="F49" i="133" s="1"/>
  <c r="F58" i="149" s="1"/>
  <c r="F88" i="149" s="1"/>
  <c r="K103" i="136"/>
  <c r="K107" i="136"/>
  <c r="K109" i="136"/>
  <c r="J51" i="118"/>
  <c r="J50" i="118" s="1"/>
  <c r="J49" i="118" s="1"/>
  <c r="J43" i="149" s="1"/>
  <c r="J73" i="149" s="1"/>
  <c r="L106" i="123"/>
  <c r="M76" i="149"/>
  <c r="F114" i="127"/>
  <c r="J105" i="118"/>
  <c r="G83" i="149"/>
  <c r="K98" i="136"/>
  <c r="K97" i="136" s="1"/>
  <c r="K96" i="136" s="1"/>
  <c r="C69" i="149"/>
  <c r="L111" i="123"/>
  <c r="W68" i="149"/>
  <c r="V114" i="127"/>
  <c r="F110" i="127"/>
  <c r="V113" i="127"/>
  <c r="P51" i="125"/>
  <c r="P50" i="125" s="1"/>
  <c r="P49" i="125" s="1"/>
  <c r="P50" i="149" s="1"/>
  <c r="P80" i="149" s="1"/>
  <c r="N139" i="140"/>
  <c r="L109" i="123"/>
  <c r="L79" i="149"/>
  <c r="T52" i="140"/>
  <c r="K70" i="149"/>
  <c r="V111" i="127"/>
  <c r="U51" i="129"/>
  <c r="U50" i="129" s="1"/>
  <c r="U49" i="129" s="1"/>
  <c r="U54" i="149" s="1"/>
  <c r="U84" i="149" s="1"/>
  <c r="M51" i="136"/>
  <c r="M50" i="136" s="1"/>
  <c r="M49" i="136" s="1"/>
  <c r="M61" i="149" s="1"/>
  <c r="M91" i="149" s="1"/>
  <c r="E80" i="149"/>
  <c r="C84" i="149"/>
  <c r="S114" i="135"/>
  <c r="L103" i="123"/>
  <c r="D51" i="120"/>
  <c r="D50" i="120" s="1"/>
  <c r="D49" i="120" s="1"/>
  <c r="D45" i="149" s="1"/>
  <c r="T51" i="127"/>
  <c r="T50" i="127" s="1"/>
  <c r="T49" i="127" s="1"/>
  <c r="T52" i="149" s="1"/>
  <c r="T82" i="149" s="1"/>
  <c r="I51" i="132"/>
  <c r="I50" i="132" s="1"/>
  <c r="I49" i="132" s="1"/>
  <c r="I57" i="149" s="1"/>
  <c r="I87" i="149" s="1"/>
  <c r="N79" i="149"/>
  <c r="N99" i="110"/>
  <c r="N105" i="110" s="1"/>
  <c r="K98" i="135"/>
  <c r="K97" i="135" s="1"/>
  <c r="K96" i="135" s="1"/>
  <c r="L107" i="123"/>
  <c r="P109" i="132"/>
  <c r="S51" i="130"/>
  <c r="S50" i="130" s="1"/>
  <c r="S49" i="130" s="1"/>
  <c r="S55" i="149" s="1"/>
  <c r="S85" i="149" s="1"/>
  <c r="V110" i="127"/>
  <c r="J112" i="118"/>
  <c r="R51" i="113"/>
  <c r="R50" i="113" s="1"/>
  <c r="R49" i="113" s="1"/>
  <c r="R38" i="149" s="1"/>
  <c r="R68" i="149" s="1"/>
  <c r="K107" i="115"/>
  <c r="K105" i="136"/>
  <c r="N51" i="134"/>
  <c r="N50" i="134" s="1"/>
  <c r="N49" i="134" s="1"/>
  <c r="N59" i="149" s="1"/>
  <c r="N89" i="149" s="1"/>
  <c r="O103" i="114"/>
  <c r="N77" i="149"/>
  <c r="J51" i="128"/>
  <c r="J50" i="128" s="1"/>
  <c r="J49" i="128" s="1"/>
  <c r="J53" i="149" s="1"/>
  <c r="J83" i="149" s="1"/>
  <c r="S52" i="140"/>
  <c r="K114" i="136"/>
  <c r="T51" i="121"/>
  <c r="T50" i="121" s="1"/>
  <c r="T49" i="121" s="1"/>
  <c r="T46" i="149" s="1"/>
  <c r="T76" i="149" s="1"/>
  <c r="L110" i="123"/>
  <c r="F111" i="127"/>
  <c r="Q51" i="127"/>
  <c r="Q50" i="127" s="1"/>
  <c r="Q49" i="127" s="1"/>
  <c r="Q52" i="149" s="1"/>
  <c r="Q82" i="149" s="1"/>
  <c r="C115" i="136"/>
  <c r="V98" i="127"/>
  <c r="V97" i="127" s="1"/>
  <c r="O51" i="124"/>
  <c r="O50" i="124" s="1"/>
  <c r="O49" i="124" s="1"/>
  <c r="O49" i="149" s="1"/>
  <c r="V108" i="127"/>
  <c r="S108" i="135"/>
  <c r="L115" i="123"/>
  <c r="S99" i="125"/>
  <c r="S109" i="125" s="1"/>
  <c r="I86" i="149"/>
  <c r="H73" i="149"/>
  <c r="R87" i="149"/>
  <c r="K111" i="136"/>
  <c r="L51" i="123"/>
  <c r="L50" i="123" s="1"/>
  <c r="L49" i="123" s="1"/>
  <c r="L48" i="149" s="1"/>
  <c r="L78" i="149" s="1"/>
  <c r="L98" i="123"/>
  <c r="L97" i="123" s="1"/>
  <c r="L96" i="123" s="1"/>
  <c r="K112" i="136"/>
  <c r="U51" i="132"/>
  <c r="U50" i="132" s="1"/>
  <c r="U49" i="132" s="1"/>
  <c r="U57" i="149" s="1"/>
  <c r="U87" i="149" s="1"/>
  <c r="S99" i="134"/>
  <c r="S105" i="134" s="1"/>
  <c r="V109" i="127"/>
  <c r="S111" i="135"/>
  <c r="D51" i="126"/>
  <c r="D50" i="126" s="1"/>
  <c r="D49" i="126" s="1"/>
  <c r="D51" i="149" s="1"/>
  <c r="D81" i="149" s="1"/>
  <c r="H96" i="136"/>
  <c r="I112" i="112"/>
  <c r="H51" i="125"/>
  <c r="H50" i="125" s="1"/>
  <c r="H49" i="125" s="1"/>
  <c r="H50" i="149" s="1"/>
  <c r="F128" i="140"/>
  <c r="K106" i="136"/>
  <c r="L112" i="123"/>
  <c r="K103" i="131"/>
  <c r="V107" i="127"/>
  <c r="S113" i="135"/>
  <c r="T96" i="133"/>
  <c r="L102" i="131"/>
  <c r="F108" i="126"/>
  <c r="M70" i="149"/>
  <c r="K96" i="133"/>
  <c r="K115" i="136"/>
  <c r="I106" i="112"/>
  <c r="U103" i="116"/>
  <c r="D98" i="117"/>
  <c r="D97" i="117" s="1"/>
  <c r="D96" i="117" s="1"/>
  <c r="F112" i="127"/>
  <c r="L102" i="123"/>
  <c r="F80" i="149"/>
  <c r="S113" i="127"/>
  <c r="S114" i="127"/>
  <c r="S115" i="127"/>
  <c r="S107" i="127"/>
  <c r="S111" i="127"/>
  <c r="S112" i="127"/>
  <c r="S109" i="127"/>
  <c r="P115" i="126"/>
  <c r="O81" i="149"/>
  <c r="I79" i="149"/>
  <c r="P51" i="123"/>
  <c r="P50" i="123" s="1"/>
  <c r="P49" i="123" s="1"/>
  <c r="P48" i="149" s="1"/>
  <c r="J79" i="140"/>
  <c r="J51" i="140" s="1"/>
  <c r="J50" i="140" s="1"/>
  <c r="J49" i="140" s="1"/>
  <c r="J34" i="149" s="1"/>
  <c r="E103" i="125"/>
  <c r="U108" i="119"/>
  <c r="C113" i="135"/>
  <c r="P110" i="121"/>
  <c r="E86" i="149"/>
  <c r="E109" i="125"/>
  <c r="I65" i="149"/>
  <c r="U113" i="113"/>
  <c r="U106" i="135"/>
  <c r="S67" i="149"/>
  <c r="H112" i="136"/>
  <c r="R113" i="133"/>
  <c r="B51" i="131"/>
  <c r="S105" i="133"/>
  <c r="H109" i="122"/>
  <c r="V77" i="149"/>
  <c r="H107" i="136"/>
  <c r="O51" i="133"/>
  <c r="O50" i="133" s="1"/>
  <c r="O49" i="133" s="1"/>
  <c r="O58" i="149" s="1"/>
  <c r="O88" i="149" s="1"/>
  <c r="R73" i="149"/>
  <c r="R107" i="133"/>
  <c r="K51" i="135"/>
  <c r="K50" i="135" s="1"/>
  <c r="K49" i="135" s="1"/>
  <c r="K60" i="149" s="1"/>
  <c r="K90" i="149" s="1"/>
  <c r="F51" i="136"/>
  <c r="F50" i="136" s="1"/>
  <c r="F49" i="136" s="1"/>
  <c r="F61" i="149" s="1"/>
  <c r="F91" i="149" s="1"/>
  <c r="S110" i="114"/>
  <c r="C105" i="136"/>
  <c r="H103" i="122"/>
  <c r="C51" i="122"/>
  <c r="C50" i="122" s="1"/>
  <c r="C49" i="122" s="1"/>
  <c r="C47" i="149" s="1"/>
  <c r="C77" i="149" s="1"/>
  <c r="S115" i="133"/>
  <c r="V102" i="110"/>
  <c r="H74" i="149"/>
  <c r="L114" i="123"/>
  <c r="P107" i="132"/>
  <c r="C108" i="110"/>
  <c r="U103" i="119"/>
  <c r="U51" i="131"/>
  <c r="U50" i="131" s="1"/>
  <c r="U49" i="131" s="1"/>
  <c r="U56" i="149" s="1"/>
  <c r="U86" i="149" s="1"/>
  <c r="W80" i="149"/>
  <c r="J5" i="140"/>
  <c r="J4" i="140" s="1"/>
  <c r="C108" i="111"/>
  <c r="G103" i="122"/>
  <c r="V114" i="110"/>
  <c r="E78" i="149"/>
  <c r="P86" i="149"/>
  <c r="C107" i="111"/>
  <c r="R79" i="149"/>
  <c r="S111" i="133"/>
  <c r="J139" i="140"/>
  <c r="V122" i="140"/>
  <c r="F51" i="135"/>
  <c r="F50" i="135" s="1"/>
  <c r="F49" i="135" s="1"/>
  <c r="F60" i="149" s="1"/>
  <c r="F90" i="149" s="1"/>
  <c r="R82" i="149"/>
  <c r="U111" i="128"/>
  <c r="E98" i="119"/>
  <c r="E97" i="119" s="1"/>
  <c r="E96" i="119" s="1"/>
  <c r="O107" i="133"/>
  <c r="P52" i="140"/>
  <c r="R110" i="133"/>
  <c r="F113" i="135"/>
  <c r="H79" i="140"/>
  <c r="R109" i="133"/>
  <c r="C103" i="111"/>
  <c r="M52" i="140"/>
  <c r="U107" i="128"/>
  <c r="C112" i="136"/>
  <c r="L128" i="140"/>
  <c r="R112" i="133"/>
  <c r="P106" i="132"/>
  <c r="F71" i="149"/>
  <c r="K115" i="116"/>
  <c r="U110" i="128"/>
  <c r="U111" i="119"/>
  <c r="U114" i="128"/>
  <c r="V85" i="149"/>
  <c r="R114" i="133"/>
  <c r="F65" i="149"/>
  <c r="N108" i="127"/>
  <c r="N110" i="127"/>
  <c r="N111" i="127"/>
  <c r="N115" i="127"/>
  <c r="N113" i="127"/>
  <c r="N98" i="127"/>
  <c r="N97" i="127" s="1"/>
  <c r="N96" i="127" s="1"/>
  <c r="N107" i="127"/>
  <c r="N114" i="127"/>
  <c r="C105" i="115"/>
  <c r="O51" i="119"/>
  <c r="O50" i="119" s="1"/>
  <c r="O49" i="119" s="1"/>
  <c r="O44" i="149" s="1"/>
  <c r="O74" i="149" s="1"/>
  <c r="K102" i="123"/>
  <c r="M114" i="111"/>
  <c r="H5" i="140"/>
  <c r="H4" i="140" s="1"/>
  <c r="K106" i="123"/>
  <c r="M106" i="111"/>
  <c r="N122" i="140"/>
  <c r="H108" i="136"/>
  <c r="I115" i="115"/>
  <c r="K139" i="140"/>
  <c r="H106" i="136"/>
  <c r="V107" i="120"/>
  <c r="R139" i="140"/>
  <c r="H114" i="136"/>
  <c r="H113" i="136"/>
  <c r="D106" i="132"/>
  <c r="H103" i="136"/>
  <c r="D51" i="117"/>
  <c r="D50" i="117" s="1"/>
  <c r="D49" i="117" s="1"/>
  <c r="D42" i="149" s="1"/>
  <c r="D72" i="149" s="1"/>
  <c r="D114" i="132"/>
  <c r="S72" i="149"/>
  <c r="H110" i="136"/>
  <c r="W106" i="114"/>
  <c r="H109" i="136"/>
  <c r="W113" i="128"/>
  <c r="V102" i="120"/>
  <c r="M111" i="119"/>
  <c r="C115" i="127"/>
  <c r="D115" i="126"/>
  <c r="I103" i="115"/>
  <c r="Q79" i="140"/>
  <c r="Q51" i="140" s="1"/>
  <c r="Q50" i="140" s="1"/>
  <c r="Q49" i="140" s="1"/>
  <c r="Q34" i="149" s="1"/>
  <c r="O75" i="149"/>
  <c r="I109" i="128"/>
  <c r="F110" i="135"/>
  <c r="N85" i="149"/>
  <c r="F73" i="149"/>
  <c r="F114" i="135"/>
  <c r="V52" i="140"/>
  <c r="C106" i="111"/>
  <c r="L110" i="127"/>
  <c r="V113" i="120"/>
  <c r="J51" i="110"/>
  <c r="J50" i="110" s="1"/>
  <c r="J49" i="110" s="1"/>
  <c r="J35" i="149" s="1"/>
  <c r="J65" i="149" s="1"/>
  <c r="C112" i="111"/>
  <c r="C109" i="111"/>
  <c r="F105" i="135"/>
  <c r="F70" i="149"/>
  <c r="M111" i="131"/>
  <c r="I103" i="112"/>
  <c r="M128" i="140"/>
  <c r="T109" i="131"/>
  <c r="P110" i="132"/>
  <c r="H105" i="136"/>
  <c r="B3" i="140"/>
  <c r="B4" i="149" s="1"/>
  <c r="K108" i="136"/>
  <c r="U114" i="136"/>
  <c r="T114" i="131"/>
  <c r="S107" i="116"/>
  <c r="G113" i="125"/>
  <c r="J110" i="118"/>
  <c r="J114" i="118"/>
  <c r="N105" i="127"/>
  <c r="J111" i="111"/>
  <c r="S108" i="114"/>
  <c r="S107" i="133"/>
  <c r="I105" i="120"/>
  <c r="J113" i="130"/>
  <c r="G115" i="125"/>
  <c r="I113" i="112"/>
  <c r="G116" i="140"/>
  <c r="F116" i="140"/>
  <c r="N112" i="127"/>
  <c r="I115" i="120"/>
  <c r="V111" i="116"/>
  <c r="G108" i="125"/>
  <c r="S113" i="133"/>
  <c r="N109" i="127"/>
  <c r="Q112" i="110"/>
  <c r="W114" i="134"/>
  <c r="O71" i="149"/>
  <c r="S112" i="133"/>
  <c r="Q110" i="131"/>
  <c r="K111" i="121"/>
  <c r="G113" i="136"/>
  <c r="K52" i="140"/>
  <c r="O105" i="120"/>
  <c r="K113" i="136"/>
  <c r="J99" i="117"/>
  <c r="J115" i="117" s="1"/>
  <c r="O108" i="126"/>
  <c r="F105" i="131"/>
  <c r="O109" i="133"/>
  <c r="K107" i="123"/>
  <c r="O114" i="120"/>
  <c r="W103" i="121"/>
  <c r="M99" i="117"/>
  <c r="M112" i="117" s="1"/>
  <c r="F108" i="131"/>
  <c r="I114" i="128"/>
  <c r="U108" i="126"/>
  <c r="C115" i="115"/>
  <c r="F112" i="132"/>
  <c r="M114" i="122"/>
  <c r="F105" i="136"/>
  <c r="O106" i="133"/>
  <c r="H115" i="112"/>
  <c r="O113" i="120"/>
  <c r="W106" i="121"/>
  <c r="G106" i="125"/>
  <c r="K108" i="116"/>
  <c r="V112" i="127"/>
  <c r="B131" i="122"/>
  <c r="U113" i="136"/>
  <c r="U107" i="129"/>
  <c r="P72" i="149"/>
  <c r="R113" i="115"/>
  <c r="P103" i="130"/>
  <c r="V105" i="120"/>
  <c r="V108" i="121"/>
  <c r="F115" i="136"/>
  <c r="H108" i="112"/>
  <c r="O107" i="120"/>
  <c r="F102" i="110"/>
  <c r="O110" i="120"/>
  <c r="W110" i="121"/>
  <c r="K113" i="116"/>
  <c r="E74" i="149"/>
  <c r="F107" i="131"/>
  <c r="V102" i="121"/>
  <c r="L115" i="130"/>
  <c r="O106" i="120"/>
  <c r="W102" i="121"/>
  <c r="G99" i="135"/>
  <c r="G105" i="135" s="1"/>
  <c r="I111" i="128"/>
  <c r="O109" i="126"/>
  <c r="H109" i="119"/>
  <c r="U108" i="129"/>
  <c r="C111" i="115"/>
  <c r="V111" i="121"/>
  <c r="L103" i="130"/>
  <c r="C109" i="135"/>
  <c r="U102" i="114"/>
  <c r="O103" i="120"/>
  <c r="W105" i="121"/>
  <c r="H103" i="116"/>
  <c r="O103" i="111"/>
  <c r="G105" i="125"/>
  <c r="E110" i="122"/>
  <c r="F72" i="149"/>
  <c r="M87" i="149"/>
  <c r="U113" i="129"/>
  <c r="C107" i="115"/>
  <c r="F105" i="128"/>
  <c r="V107" i="112"/>
  <c r="C115" i="135"/>
  <c r="M110" i="127"/>
  <c r="O111" i="120"/>
  <c r="G109" i="125"/>
  <c r="O87" i="149"/>
  <c r="W52" i="140"/>
  <c r="N81" i="149"/>
  <c r="S71" i="149"/>
  <c r="W110" i="127"/>
  <c r="C102" i="132"/>
  <c r="W115" i="110"/>
  <c r="R115" i="115"/>
  <c r="C108" i="115"/>
  <c r="P113" i="122"/>
  <c r="N115" i="134"/>
  <c r="I111" i="120"/>
  <c r="V109" i="112"/>
  <c r="L112" i="130"/>
  <c r="C106" i="135"/>
  <c r="J109" i="131"/>
  <c r="D102" i="131"/>
  <c r="K113" i="123"/>
  <c r="M111" i="111"/>
  <c r="M114" i="118"/>
  <c r="S109" i="116"/>
  <c r="Q139" i="140"/>
  <c r="D88" i="149"/>
  <c r="S109" i="131"/>
  <c r="J107" i="118"/>
  <c r="V99" i="115"/>
  <c r="H110" i="120"/>
  <c r="D109" i="123"/>
  <c r="U114" i="120"/>
  <c r="L111" i="134"/>
  <c r="K113" i="124"/>
  <c r="I102" i="120"/>
  <c r="O109" i="114"/>
  <c r="V105" i="121"/>
  <c r="H111" i="128"/>
  <c r="K114" i="121"/>
  <c r="F114" i="136"/>
  <c r="O112" i="133"/>
  <c r="L110" i="130"/>
  <c r="J107" i="128"/>
  <c r="J102" i="123"/>
  <c r="C103" i="135"/>
  <c r="D106" i="131"/>
  <c r="K109" i="123"/>
  <c r="M112" i="118"/>
  <c r="N102" i="112"/>
  <c r="F98" i="115"/>
  <c r="F97" i="115" s="1"/>
  <c r="F96" i="115" s="1"/>
  <c r="J103" i="118"/>
  <c r="G103" i="133"/>
  <c r="L114" i="134"/>
  <c r="Q112" i="121"/>
  <c r="I108" i="120"/>
  <c r="L109" i="130"/>
  <c r="P108" i="128"/>
  <c r="C112" i="135"/>
  <c r="C111" i="135"/>
  <c r="D113" i="131"/>
  <c r="F114" i="114"/>
  <c r="R113" i="126"/>
  <c r="D116" i="140"/>
  <c r="O139" i="140"/>
  <c r="J72" i="149"/>
  <c r="L99" i="133"/>
  <c r="L110" i="133" s="1"/>
  <c r="E114" i="133"/>
  <c r="P106" i="122"/>
  <c r="H112" i="119"/>
  <c r="P113" i="130"/>
  <c r="L108" i="134"/>
  <c r="Q109" i="121"/>
  <c r="I106" i="120"/>
  <c r="T70" i="149"/>
  <c r="W111" i="111"/>
  <c r="L113" i="130"/>
  <c r="P112" i="128"/>
  <c r="C108" i="135"/>
  <c r="T102" i="130"/>
  <c r="D103" i="131"/>
  <c r="V113" i="134"/>
  <c r="K112" i="123"/>
  <c r="K114" i="123"/>
  <c r="F110" i="114"/>
  <c r="R102" i="126"/>
  <c r="Q111" i="120"/>
  <c r="F112" i="124"/>
  <c r="W116" i="140"/>
  <c r="F106" i="132"/>
  <c r="N103" i="134"/>
  <c r="M115" i="131"/>
  <c r="P110" i="130"/>
  <c r="S114" i="114"/>
  <c r="L105" i="134"/>
  <c r="L111" i="130"/>
  <c r="L105" i="130"/>
  <c r="P110" i="128"/>
  <c r="P115" i="113"/>
  <c r="C105" i="135"/>
  <c r="K105" i="123"/>
  <c r="K103" i="123"/>
  <c r="F109" i="114"/>
  <c r="R110" i="126"/>
  <c r="Q103" i="120"/>
  <c r="R107" i="132"/>
  <c r="W114" i="123"/>
  <c r="R122" i="140"/>
  <c r="N99" i="115"/>
  <c r="N113" i="115" s="1"/>
  <c r="B112" i="132"/>
  <c r="G107" i="122"/>
  <c r="L113" i="134"/>
  <c r="L102" i="130"/>
  <c r="V111" i="134"/>
  <c r="W107" i="123"/>
  <c r="S106" i="135"/>
  <c r="U52" i="140"/>
  <c r="G71" i="149"/>
  <c r="N108" i="134"/>
  <c r="T107" i="127"/>
  <c r="C105" i="112"/>
  <c r="Q77" i="149"/>
  <c r="L109" i="110"/>
  <c r="T112" i="133"/>
  <c r="G102" i="118"/>
  <c r="U51" i="135"/>
  <c r="U50" i="135" s="1"/>
  <c r="U49" i="135" s="1"/>
  <c r="U60" i="149" s="1"/>
  <c r="U90" i="149" s="1"/>
  <c r="P110" i="123"/>
  <c r="P114" i="123"/>
  <c r="Q70" i="149"/>
  <c r="L113" i="127"/>
  <c r="M71" i="149"/>
  <c r="J112" i="135"/>
  <c r="K107" i="131"/>
  <c r="W113" i="132"/>
  <c r="I106" i="125"/>
  <c r="V51" i="119"/>
  <c r="V50" i="119" s="1"/>
  <c r="V49" i="119" s="1"/>
  <c r="V44" i="149" s="1"/>
  <c r="V74" i="149" s="1"/>
  <c r="I99" i="135"/>
  <c r="I108" i="135" s="1"/>
  <c r="I112" i="125"/>
  <c r="P102" i="132"/>
  <c r="P98" i="127"/>
  <c r="P97" i="127" s="1"/>
  <c r="P96" i="127" s="1"/>
  <c r="T111" i="117"/>
  <c r="V110" i="112"/>
  <c r="V107" i="121"/>
  <c r="D103" i="130"/>
  <c r="Q102" i="118"/>
  <c r="G111" i="118"/>
  <c r="M105" i="122"/>
  <c r="V107" i="116"/>
  <c r="D105" i="119"/>
  <c r="G51" i="118"/>
  <c r="G50" i="118" s="1"/>
  <c r="G49" i="118" s="1"/>
  <c r="G43" i="149" s="1"/>
  <c r="G73" i="149" s="1"/>
  <c r="C68" i="149"/>
  <c r="W91" i="149"/>
  <c r="T113" i="117"/>
  <c r="O115" i="122"/>
  <c r="M115" i="119"/>
  <c r="K66" i="149"/>
  <c r="V111" i="122"/>
  <c r="M113" i="119"/>
  <c r="V112" i="114"/>
  <c r="I102" i="125"/>
  <c r="I110" i="110"/>
  <c r="W115" i="136"/>
  <c r="M105" i="132"/>
  <c r="Q107" i="136"/>
  <c r="Q111" i="121"/>
  <c r="T106" i="117"/>
  <c r="O102" i="114"/>
  <c r="V113" i="112"/>
  <c r="V112" i="121"/>
  <c r="D115" i="130"/>
  <c r="H107" i="128"/>
  <c r="M107" i="126"/>
  <c r="E107" i="124"/>
  <c r="Q109" i="118"/>
  <c r="G113" i="115"/>
  <c r="M113" i="122"/>
  <c r="V108" i="116"/>
  <c r="D102" i="119"/>
  <c r="O115" i="120"/>
  <c r="O112" i="120"/>
  <c r="H109" i="116"/>
  <c r="J110" i="130"/>
  <c r="G80" i="149"/>
  <c r="Q113" i="128"/>
  <c r="F79" i="140"/>
  <c r="H98" i="115"/>
  <c r="H97" i="115" s="1"/>
  <c r="H96" i="115" s="1"/>
  <c r="K106" i="131"/>
  <c r="N51" i="131"/>
  <c r="N50" i="131" s="1"/>
  <c r="N49" i="131" s="1"/>
  <c r="N56" i="149" s="1"/>
  <c r="N86" i="149" s="1"/>
  <c r="U112" i="131"/>
  <c r="R108" i="124"/>
  <c r="G65" i="149"/>
  <c r="R51" i="135"/>
  <c r="R50" i="135" s="1"/>
  <c r="R49" i="135" s="1"/>
  <c r="R60" i="149" s="1"/>
  <c r="N106" i="130"/>
  <c r="V51" i="114"/>
  <c r="V50" i="114" s="1"/>
  <c r="V49" i="114" s="1"/>
  <c r="V39" i="149" s="1"/>
  <c r="V69" i="149" s="1"/>
  <c r="U106" i="131"/>
  <c r="K99" i="127"/>
  <c r="K110" i="127" s="1"/>
  <c r="W114" i="136"/>
  <c r="K115" i="131"/>
  <c r="F105" i="132"/>
  <c r="F83" i="149"/>
  <c r="U74" i="149"/>
  <c r="L109" i="113"/>
  <c r="K114" i="131"/>
  <c r="N109" i="130"/>
  <c r="R106" i="124"/>
  <c r="T110" i="117"/>
  <c r="V103" i="112"/>
  <c r="V110" i="121"/>
  <c r="D112" i="130"/>
  <c r="H108" i="128"/>
  <c r="M110" i="126"/>
  <c r="Q103" i="118"/>
  <c r="G107" i="115"/>
  <c r="M112" i="122"/>
  <c r="D70" i="149"/>
  <c r="P112" i="116"/>
  <c r="V113" i="116"/>
  <c r="D103" i="119"/>
  <c r="H108" i="116"/>
  <c r="J114" i="130"/>
  <c r="T113" i="120"/>
  <c r="F98" i="127"/>
  <c r="F97" i="127" s="1"/>
  <c r="F96" i="127" s="1"/>
  <c r="S98" i="127"/>
  <c r="S97" i="127" s="1"/>
  <c r="S96" i="127" s="1"/>
  <c r="U113" i="131"/>
  <c r="N114" i="130"/>
  <c r="W65" i="149"/>
  <c r="E110" i="120"/>
  <c r="N112" i="119"/>
  <c r="U103" i="133"/>
  <c r="K51" i="127"/>
  <c r="K50" i="127" s="1"/>
  <c r="K49" i="127" s="1"/>
  <c r="K52" i="149" s="1"/>
  <c r="W103" i="136"/>
  <c r="M106" i="131"/>
  <c r="C107" i="136"/>
  <c r="J105" i="132"/>
  <c r="T115" i="117"/>
  <c r="P106" i="114"/>
  <c r="V114" i="112"/>
  <c r="V114" i="121"/>
  <c r="H112" i="128"/>
  <c r="S102" i="120"/>
  <c r="Q105" i="118"/>
  <c r="M111" i="122"/>
  <c r="P109" i="116"/>
  <c r="V105" i="116"/>
  <c r="H115" i="132"/>
  <c r="J113" i="126"/>
  <c r="P109" i="121"/>
  <c r="H114" i="116"/>
  <c r="L103" i="110"/>
  <c r="J102" i="130"/>
  <c r="G106" i="118"/>
  <c r="U108" i="116"/>
  <c r="D108" i="134"/>
  <c r="T102" i="120"/>
  <c r="G106" i="114"/>
  <c r="H128" i="140"/>
  <c r="P99" i="131"/>
  <c r="P105" i="131" s="1"/>
  <c r="K105" i="131"/>
  <c r="W110" i="136"/>
  <c r="O107" i="122"/>
  <c r="N114" i="136"/>
  <c r="F113" i="126"/>
  <c r="O110" i="122"/>
  <c r="E84" i="149"/>
  <c r="Q103" i="136"/>
  <c r="T109" i="117"/>
  <c r="N102" i="111"/>
  <c r="V76" i="149"/>
  <c r="I77" i="149"/>
  <c r="Q108" i="125"/>
  <c r="H106" i="132"/>
  <c r="O84" i="149"/>
  <c r="Q109" i="132"/>
  <c r="P103" i="123"/>
  <c r="G112" i="118"/>
  <c r="S105" i="115"/>
  <c r="Q128" i="140"/>
  <c r="J113" i="118"/>
  <c r="K113" i="131"/>
  <c r="B52" i="125"/>
  <c r="P51" i="129"/>
  <c r="P50" i="129" s="1"/>
  <c r="P49" i="129" s="1"/>
  <c r="P54" i="149" s="1"/>
  <c r="P84" i="149" s="1"/>
  <c r="W108" i="126"/>
  <c r="I105" i="125"/>
  <c r="I109" i="125"/>
  <c r="F109" i="126"/>
  <c r="G114" i="121"/>
  <c r="G107" i="121"/>
  <c r="K108" i="131"/>
  <c r="D98" i="133"/>
  <c r="D97" i="133" s="1"/>
  <c r="D96" i="133" s="1"/>
  <c r="U114" i="133"/>
  <c r="O103" i="122"/>
  <c r="U115" i="131"/>
  <c r="N51" i="136"/>
  <c r="N50" i="136" s="1"/>
  <c r="N49" i="136" s="1"/>
  <c r="N61" i="149" s="1"/>
  <c r="N91" i="149" s="1"/>
  <c r="O109" i="122"/>
  <c r="M109" i="119"/>
  <c r="D113" i="133"/>
  <c r="K112" i="131"/>
  <c r="Q111" i="124"/>
  <c r="C114" i="136"/>
  <c r="J115" i="132"/>
  <c r="Q111" i="136"/>
  <c r="T114" i="117"/>
  <c r="E68" i="149"/>
  <c r="N108" i="111"/>
  <c r="T65" i="149"/>
  <c r="G109" i="127"/>
  <c r="V105" i="125"/>
  <c r="M103" i="122"/>
  <c r="Q106" i="125"/>
  <c r="H111" i="132"/>
  <c r="M111" i="127"/>
  <c r="Q108" i="132"/>
  <c r="P106" i="123"/>
  <c r="H71" i="149"/>
  <c r="G114" i="118"/>
  <c r="S111" i="115"/>
  <c r="T128" i="140"/>
  <c r="J115" i="118"/>
  <c r="U110" i="133"/>
  <c r="U110" i="131"/>
  <c r="K102" i="131"/>
  <c r="J102" i="134"/>
  <c r="K111" i="131"/>
  <c r="E108" i="127"/>
  <c r="M103" i="119"/>
  <c r="K98" i="131"/>
  <c r="K97" i="131" s="1"/>
  <c r="K96" i="131" s="1"/>
  <c r="U115" i="133"/>
  <c r="W111" i="126"/>
  <c r="F106" i="122"/>
  <c r="D111" i="133"/>
  <c r="Q79" i="149"/>
  <c r="J87" i="149"/>
  <c r="Q110" i="136"/>
  <c r="T107" i="117"/>
  <c r="G115" i="127"/>
  <c r="V102" i="116"/>
  <c r="G131" i="140"/>
  <c r="W98" i="136"/>
  <c r="W97" i="136" s="1"/>
  <c r="W96" i="136" s="1"/>
  <c r="O128" i="140"/>
  <c r="B132" i="140"/>
  <c r="K111" i="132"/>
  <c r="Q103" i="116"/>
  <c r="V109" i="136"/>
  <c r="H112" i="134"/>
  <c r="V108" i="131"/>
  <c r="Q102" i="116"/>
  <c r="P114" i="125"/>
  <c r="M103" i="126"/>
  <c r="E115" i="124"/>
  <c r="U113" i="114"/>
  <c r="J115" i="131"/>
  <c r="P106" i="135"/>
  <c r="G106" i="136"/>
  <c r="N111" i="121"/>
  <c r="J131" i="140"/>
  <c r="S107" i="135"/>
  <c r="B123" i="140"/>
  <c r="E114" i="123"/>
  <c r="F110" i="113"/>
  <c r="W109" i="131"/>
  <c r="W106" i="110"/>
  <c r="N105" i="123"/>
  <c r="H105" i="120"/>
  <c r="D106" i="114"/>
  <c r="Q110" i="110"/>
  <c r="L109" i="128"/>
  <c r="M114" i="124"/>
  <c r="H107" i="134"/>
  <c r="G110" i="133"/>
  <c r="W109" i="126"/>
  <c r="E112" i="125"/>
  <c r="G105" i="121"/>
  <c r="I107" i="115"/>
  <c r="U111" i="131"/>
  <c r="F111" i="128"/>
  <c r="U109" i="128"/>
  <c r="T113" i="127"/>
  <c r="R111" i="124"/>
  <c r="T109" i="123"/>
  <c r="J110" i="111"/>
  <c r="J113" i="132"/>
  <c r="M114" i="132"/>
  <c r="Q115" i="136"/>
  <c r="L112" i="134"/>
  <c r="P115" i="125"/>
  <c r="Q103" i="121"/>
  <c r="Q102" i="121"/>
  <c r="T109" i="115"/>
  <c r="O108" i="114"/>
  <c r="U110" i="114"/>
  <c r="V111" i="112"/>
  <c r="N103" i="111"/>
  <c r="D110" i="130"/>
  <c r="G108" i="127"/>
  <c r="M111" i="126"/>
  <c r="E106" i="124"/>
  <c r="Q114" i="122"/>
  <c r="Q110" i="118"/>
  <c r="C106" i="112"/>
  <c r="M106" i="122"/>
  <c r="F111" i="136"/>
  <c r="O115" i="133"/>
  <c r="P114" i="118"/>
  <c r="V114" i="116"/>
  <c r="P103" i="113"/>
  <c r="H102" i="132"/>
  <c r="J103" i="131"/>
  <c r="D115" i="131"/>
  <c r="K113" i="125"/>
  <c r="D109" i="119"/>
  <c r="D107" i="119"/>
  <c r="Q112" i="132"/>
  <c r="H112" i="126"/>
  <c r="V112" i="134"/>
  <c r="F105" i="110"/>
  <c r="P114" i="135"/>
  <c r="I103" i="131"/>
  <c r="J109" i="126"/>
  <c r="H115" i="116"/>
  <c r="F115" i="114"/>
  <c r="J107" i="130"/>
  <c r="R112" i="126"/>
  <c r="G108" i="118"/>
  <c r="M102" i="114"/>
  <c r="I110" i="112"/>
  <c r="U111" i="116"/>
  <c r="G112" i="136"/>
  <c r="R113" i="132"/>
  <c r="N107" i="121"/>
  <c r="L109" i="117"/>
  <c r="S115" i="115"/>
  <c r="N110" i="135"/>
  <c r="Q102" i="110"/>
  <c r="L113" i="136"/>
  <c r="D105" i="128"/>
  <c r="N113" i="123"/>
  <c r="D114" i="123"/>
  <c r="R76" i="149"/>
  <c r="C114" i="114"/>
  <c r="Q106" i="110"/>
  <c r="L114" i="131"/>
  <c r="L103" i="122"/>
  <c r="H111" i="122"/>
  <c r="V102" i="114"/>
  <c r="I111" i="115"/>
  <c r="V111" i="136"/>
  <c r="V109" i="110"/>
  <c r="P113" i="132"/>
  <c r="S106" i="117"/>
  <c r="J109" i="132"/>
  <c r="Q105" i="136"/>
  <c r="Q113" i="121"/>
  <c r="O114" i="114"/>
  <c r="L111" i="111"/>
  <c r="L102" i="116"/>
  <c r="D111" i="130"/>
  <c r="G107" i="127"/>
  <c r="M110" i="130"/>
  <c r="E114" i="124"/>
  <c r="Q111" i="118"/>
  <c r="G103" i="115"/>
  <c r="M115" i="122"/>
  <c r="O108" i="133"/>
  <c r="J113" i="128"/>
  <c r="H105" i="132"/>
  <c r="J113" i="131"/>
  <c r="C112" i="128"/>
  <c r="D107" i="131"/>
  <c r="D113" i="119"/>
  <c r="Q102" i="132"/>
  <c r="V110" i="134"/>
  <c r="P115" i="135"/>
  <c r="P114" i="121"/>
  <c r="H112" i="116"/>
  <c r="H102" i="116"/>
  <c r="R108" i="126"/>
  <c r="G103" i="118"/>
  <c r="G113" i="118"/>
  <c r="M109" i="114"/>
  <c r="F110" i="112"/>
  <c r="I107" i="112"/>
  <c r="G110" i="131"/>
  <c r="G107" i="136"/>
  <c r="N114" i="121"/>
  <c r="M113" i="118"/>
  <c r="L111" i="117"/>
  <c r="D108" i="112"/>
  <c r="N106" i="135"/>
  <c r="N73" i="149"/>
  <c r="T116" i="140"/>
  <c r="N52" i="140"/>
  <c r="N51" i="140" s="1"/>
  <c r="N50" i="140" s="1"/>
  <c r="N49" i="140" s="1"/>
  <c r="N34" i="149" s="1"/>
  <c r="D109" i="128"/>
  <c r="B139" i="125"/>
  <c r="W113" i="110"/>
  <c r="E105" i="127"/>
  <c r="R115" i="125"/>
  <c r="W113" i="131"/>
  <c r="L105" i="136"/>
  <c r="V115" i="131"/>
  <c r="D113" i="128"/>
  <c r="D106" i="123"/>
  <c r="U109" i="118"/>
  <c r="W102" i="112"/>
  <c r="L115" i="122"/>
  <c r="H110" i="122"/>
  <c r="V108" i="114"/>
  <c r="W111" i="112"/>
  <c r="G107" i="110"/>
  <c r="V103" i="110"/>
  <c r="E106" i="131"/>
  <c r="L107" i="122"/>
  <c r="I105" i="115"/>
  <c r="V106" i="136"/>
  <c r="V107" i="131"/>
  <c r="O113" i="128"/>
  <c r="P113" i="125"/>
  <c r="N102" i="124"/>
  <c r="Q114" i="121"/>
  <c r="P105" i="119"/>
  <c r="O112" i="114"/>
  <c r="L115" i="116"/>
  <c r="D102" i="130"/>
  <c r="G111" i="127"/>
  <c r="M113" i="126"/>
  <c r="M108" i="126"/>
  <c r="E103" i="124"/>
  <c r="P108" i="119"/>
  <c r="T112" i="119"/>
  <c r="C109" i="128"/>
  <c r="D110" i="119"/>
  <c r="V105" i="134"/>
  <c r="P110" i="135"/>
  <c r="E111" i="114"/>
  <c r="U112" i="114"/>
  <c r="M112" i="114"/>
  <c r="I102" i="112"/>
  <c r="G112" i="131"/>
  <c r="G111" i="136"/>
  <c r="M103" i="118"/>
  <c r="S102" i="116"/>
  <c r="D107" i="112"/>
  <c r="N110" i="112"/>
  <c r="N113" i="135"/>
  <c r="J122" i="140"/>
  <c r="N70" i="149"/>
  <c r="P79" i="149"/>
  <c r="C111" i="110"/>
  <c r="V107" i="136"/>
  <c r="M103" i="110"/>
  <c r="U103" i="110"/>
  <c r="J111" i="131"/>
  <c r="J102" i="131"/>
  <c r="I112" i="121"/>
  <c r="E115" i="114"/>
  <c r="M107" i="114"/>
  <c r="G122" i="140"/>
  <c r="V107" i="129"/>
  <c r="N109" i="121"/>
  <c r="N103" i="135"/>
  <c r="O91" i="149"/>
  <c r="E81" i="149"/>
  <c r="B125" i="140"/>
  <c r="G113" i="128"/>
  <c r="M103" i="121"/>
  <c r="G109" i="110"/>
  <c r="W111" i="110"/>
  <c r="V113" i="131"/>
  <c r="K111" i="128"/>
  <c r="C110" i="122"/>
  <c r="K106" i="132"/>
  <c r="O103" i="116"/>
  <c r="V115" i="114"/>
  <c r="N110" i="136"/>
  <c r="R110" i="124"/>
  <c r="J108" i="132"/>
  <c r="Q114" i="136"/>
  <c r="P108" i="125"/>
  <c r="N109" i="111"/>
  <c r="D108" i="130"/>
  <c r="D105" i="130"/>
  <c r="G114" i="127"/>
  <c r="M115" i="126"/>
  <c r="J112" i="131"/>
  <c r="J114" i="131"/>
  <c r="D106" i="119"/>
  <c r="P112" i="135"/>
  <c r="I109" i="131"/>
  <c r="H113" i="116"/>
  <c r="G110" i="118"/>
  <c r="I111" i="112"/>
  <c r="I109" i="112"/>
  <c r="F105" i="130"/>
  <c r="G102" i="136"/>
  <c r="N115" i="121"/>
  <c r="S114" i="111"/>
  <c r="M5" i="140"/>
  <c r="M4" i="140" s="1"/>
  <c r="T71" i="149"/>
  <c r="D111" i="128"/>
  <c r="V115" i="110"/>
  <c r="C110" i="132"/>
  <c r="H108" i="134"/>
  <c r="C109" i="122"/>
  <c r="H107" i="122"/>
  <c r="D109" i="114"/>
  <c r="U112" i="129"/>
  <c r="J115" i="135"/>
  <c r="J107" i="122"/>
  <c r="R111" i="119"/>
  <c r="V106" i="110"/>
  <c r="J115" i="134"/>
  <c r="Q113" i="119"/>
  <c r="N112" i="136"/>
  <c r="V107" i="110"/>
  <c r="R114" i="124"/>
  <c r="T113" i="123"/>
  <c r="J111" i="132"/>
  <c r="Q106" i="136"/>
  <c r="P110" i="125"/>
  <c r="N102" i="125"/>
  <c r="Q105" i="121"/>
  <c r="Q107" i="121"/>
  <c r="I103" i="120"/>
  <c r="O113" i="114"/>
  <c r="V112" i="112"/>
  <c r="N115" i="111"/>
  <c r="D107" i="130"/>
  <c r="G110" i="127"/>
  <c r="M114" i="126"/>
  <c r="Q108" i="118"/>
  <c r="U111" i="114"/>
  <c r="M109" i="122"/>
  <c r="F109" i="136"/>
  <c r="O111" i="133"/>
  <c r="J109" i="123"/>
  <c r="P110" i="113"/>
  <c r="J108" i="131"/>
  <c r="D110" i="131"/>
  <c r="D112" i="131"/>
  <c r="F114" i="110"/>
  <c r="P111" i="135"/>
  <c r="H107" i="116"/>
  <c r="F111" i="114"/>
  <c r="J111" i="130"/>
  <c r="R115" i="126"/>
  <c r="G105" i="118"/>
  <c r="I114" i="112"/>
  <c r="F115" i="130"/>
  <c r="U107" i="116"/>
  <c r="G110" i="136"/>
  <c r="N108" i="121"/>
  <c r="M102" i="118"/>
  <c r="S107" i="115"/>
  <c r="O106" i="125"/>
  <c r="Q116" i="140"/>
  <c r="I116" i="140"/>
  <c r="G139" i="140"/>
  <c r="K128" i="140"/>
  <c r="S105" i="135"/>
  <c r="O104" i="135"/>
  <c r="O101" i="135" s="1"/>
  <c r="O100" i="135" s="1"/>
  <c r="Q7" i="149"/>
  <c r="Q3" i="140"/>
  <c r="Q4" i="149" s="1"/>
  <c r="C103" i="123"/>
  <c r="C110" i="123"/>
  <c r="O106" i="110"/>
  <c r="Q108" i="135"/>
  <c r="I113" i="127"/>
  <c r="E109" i="123"/>
  <c r="O110" i="113"/>
  <c r="Q113" i="127"/>
  <c r="F109" i="119"/>
  <c r="H104" i="115"/>
  <c r="T113" i="134"/>
  <c r="J107" i="135"/>
  <c r="P114" i="126"/>
  <c r="D110" i="128"/>
  <c r="O114" i="116"/>
  <c r="J107" i="134"/>
  <c r="R111" i="135"/>
  <c r="F115" i="126"/>
  <c r="L112" i="122"/>
  <c r="U106" i="120"/>
  <c r="V105" i="119"/>
  <c r="V114" i="136"/>
  <c r="P112" i="126"/>
  <c r="V108" i="120"/>
  <c r="O114" i="122"/>
  <c r="O115" i="116"/>
  <c r="J99" i="110"/>
  <c r="J107" i="110" s="1"/>
  <c r="D115" i="123"/>
  <c r="T112" i="118"/>
  <c r="V106" i="131"/>
  <c r="I110" i="125"/>
  <c r="C76" i="149"/>
  <c r="I113" i="118"/>
  <c r="N115" i="117"/>
  <c r="C113" i="136"/>
  <c r="N111" i="130"/>
  <c r="K89" i="149"/>
  <c r="V105" i="130"/>
  <c r="I107" i="120"/>
  <c r="P110" i="114"/>
  <c r="W115" i="111"/>
  <c r="Q113" i="123"/>
  <c r="E115" i="110"/>
  <c r="T109" i="110"/>
  <c r="V107" i="125"/>
  <c r="I114" i="122"/>
  <c r="Q109" i="122"/>
  <c r="Q103" i="122"/>
  <c r="C109" i="112"/>
  <c r="J110" i="123"/>
  <c r="U105" i="125"/>
  <c r="C90" i="149"/>
  <c r="P109" i="123"/>
  <c r="P115" i="123"/>
  <c r="R112" i="131"/>
  <c r="R110" i="131"/>
  <c r="W105" i="130"/>
  <c r="M108" i="120"/>
  <c r="H111" i="116"/>
  <c r="R105" i="112"/>
  <c r="L108" i="110"/>
  <c r="N103" i="110"/>
  <c r="S110" i="128"/>
  <c r="G112" i="125"/>
  <c r="R103" i="126"/>
  <c r="C106" i="123"/>
  <c r="Q114" i="120"/>
  <c r="M110" i="114"/>
  <c r="M114" i="114"/>
  <c r="U109" i="113"/>
  <c r="T112" i="124"/>
  <c r="C102" i="134"/>
  <c r="R115" i="132"/>
  <c r="R110" i="132"/>
  <c r="H105" i="125"/>
  <c r="F103" i="125"/>
  <c r="M111" i="118"/>
  <c r="M110" i="118"/>
  <c r="S113" i="115"/>
  <c r="N108" i="112"/>
  <c r="S108" i="111"/>
  <c r="F122" i="140"/>
  <c r="Q5" i="140"/>
  <c r="Q4" i="140" s="1"/>
  <c r="V79" i="140"/>
  <c r="L91" i="149"/>
  <c r="K122" i="140"/>
  <c r="S109" i="135"/>
  <c r="T108" i="133"/>
  <c r="T103" i="136"/>
  <c r="O108" i="110"/>
  <c r="O110" i="134"/>
  <c r="T113" i="132"/>
  <c r="I51" i="127"/>
  <c r="I50" i="127" s="1"/>
  <c r="I49" i="127" s="1"/>
  <c r="I52" i="149" s="1"/>
  <c r="I82" i="149" s="1"/>
  <c r="O112" i="123"/>
  <c r="L82" i="149"/>
  <c r="W89" i="149"/>
  <c r="N102" i="130"/>
  <c r="P114" i="117"/>
  <c r="T109" i="134"/>
  <c r="T108" i="136"/>
  <c r="T111" i="134"/>
  <c r="U108" i="130"/>
  <c r="S96" i="136"/>
  <c r="N113" i="130"/>
  <c r="N75" i="149"/>
  <c r="C110" i="136"/>
  <c r="K107" i="124"/>
  <c r="T102" i="115"/>
  <c r="P108" i="114"/>
  <c r="V106" i="121"/>
  <c r="E102" i="110"/>
  <c r="T107" i="110"/>
  <c r="D106" i="130"/>
  <c r="V102" i="125"/>
  <c r="Q106" i="122"/>
  <c r="C67" i="149"/>
  <c r="Q115" i="125"/>
  <c r="J105" i="123"/>
  <c r="P102" i="116"/>
  <c r="H112" i="112"/>
  <c r="T115" i="130"/>
  <c r="G84" i="149"/>
  <c r="N114" i="128"/>
  <c r="P112" i="123"/>
  <c r="F115" i="110"/>
  <c r="I105" i="131"/>
  <c r="R108" i="131"/>
  <c r="R106" i="131"/>
  <c r="W102" i="130"/>
  <c r="M107" i="120"/>
  <c r="G110" i="125"/>
  <c r="M80" i="149"/>
  <c r="C107" i="123"/>
  <c r="G107" i="118"/>
  <c r="M111" i="114"/>
  <c r="M115" i="114"/>
  <c r="U68" i="149"/>
  <c r="I108" i="112"/>
  <c r="G107" i="131"/>
  <c r="L109" i="116"/>
  <c r="C115" i="134"/>
  <c r="G114" i="136"/>
  <c r="E111" i="132"/>
  <c r="R108" i="132"/>
  <c r="F108" i="125"/>
  <c r="G105" i="123"/>
  <c r="T111" i="120"/>
  <c r="M106" i="118"/>
  <c r="M115" i="118"/>
  <c r="S108" i="115"/>
  <c r="S110" i="115"/>
  <c r="N111" i="112"/>
  <c r="O102" i="125"/>
  <c r="V106" i="112"/>
  <c r="S91" i="149"/>
  <c r="U76" i="149"/>
  <c r="U5" i="140"/>
  <c r="U4" i="140" s="1"/>
  <c r="K71" i="149"/>
  <c r="T107" i="136"/>
  <c r="O131" i="140"/>
  <c r="O116" i="140"/>
  <c r="R99" i="118"/>
  <c r="R103" i="118" s="1"/>
  <c r="T98" i="136"/>
  <c r="T97" i="136" s="1"/>
  <c r="T96" i="136" s="1"/>
  <c r="T108" i="132"/>
  <c r="N105" i="130"/>
  <c r="I112" i="127"/>
  <c r="P110" i="126"/>
  <c r="O78" i="149"/>
  <c r="W72" i="149"/>
  <c r="W107" i="110"/>
  <c r="O110" i="126"/>
  <c r="L109" i="126"/>
  <c r="N107" i="117"/>
  <c r="I110" i="114"/>
  <c r="S102" i="134"/>
  <c r="F106" i="131"/>
  <c r="N108" i="130"/>
  <c r="H112" i="122"/>
  <c r="W110" i="116"/>
  <c r="V115" i="136"/>
  <c r="D113" i="126"/>
  <c r="D113" i="123"/>
  <c r="C71" i="149"/>
  <c r="D108" i="132"/>
  <c r="L70" i="149"/>
  <c r="C106" i="136"/>
  <c r="R99" i="136"/>
  <c r="R102" i="136" s="1"/>
  <c r="Q108" i="136"/>
  <c r="V112" i="130"/>
  <c r="W115" i="122"/>
  <c r="T107" i="115"/>
  <c r="P113" i="114"/>
  <c r="T115" i="110"/>
  <c r="D109" i="130"/>
  <c r="Q105" i="122"/>
  <c r="Q108" i="122"/>
  <c r="G99" i="130"/>
  <c r="G107" i="130" s="1"/>
  <c r="D65" i="149"/>
  <c r="T103" i="130"/>
  <c r="N112" i="128"/>
  <c r="O113" i="121"/>
  <c r="M109" i="113"/>
  <c r="P102" i="123"/>
  <c r="F103" i="110"/>
  <c r="I112" i="131"/>
  <c r="R115" i="131"/>
  <c r="R114" i="131"/>
  <c r="W107" i="130"/>
  <c r="M112" i="120"/>
  <c r="C51" i="123"/>
  <c r="C50" i="123" s="1"/>
  <c r="C49" i="123" s="1"/>
  <c r="C48" i="149" s="1"/>
  <c r="C78" i="149" s="1"/>
  <c r="F112" i="125"/>
  <c r="G108" i="123"/>
  <c r="U82" i="149"/>
  <c r="W139" i="140"/>
  <c r="S122" i="140"/>
  <c r="T111" i="136"/>
  <c r="B124" i="140"/>
  <c r="U128" i="140"/>
  <c r="R52" i="140"/>
  <c r="S87" i="149"/>
  <c r="O107" i="110"/>
  <c r="I108" i="127"/>
  <c r="M108" i="121"/>
  <c r="I105" i="116"/>
  <c r="T108" i="134"/>
  <c r="H113" i="127"/>
  <c r="S110" i="124"/>
  <c r="C108" i="122"/>
  <c r="I103" i="117"/>
  <c r="Q105" i="110"/>
  <c r="W112" i="134"/>
  <c r="E111" i="127"/>
  <c r="N103" i="120"/>
  <c r="T103" i="111"/>
  <c r="D106" i="136"/>
  <c r="F114" i="131"/>
  <c r="N110" i="130"/>
  <c r="H108" i="122"/>
  <c r="L86" i="149"/>
  <c r="V102" i="136"/>
  <c r="W114" i="133"/>
  <c r="D51" i="136"/>
  <c r="D50" i="136" s="1"/>
  <c r="D49" i="136" s="1"/>
  <c r="D61" i="149" s="1"/>
  <c r="D91" i="149" s="1"/>
  <c r="T114" i="123"/>
  <c r="J106" i="132"/>
  <c r="T110" i="115"/>
  <c r="P105" i="114"/>
  <c r="T105" i="110"/>
  <c r="D113" i="130"/>
  <c r="E112" i="124"/>
  <c r="Q110" i="122"/>
  <c r="T105" i="112"/>
  <c r="G51" i="130"/>
  <c r="G50" i="130" s="1"/>
  <c r="G49" i="130" s="1"/>
  <c r="G55" i="149" s="1"/>
  <c r="G85" i="149" s="1"/>
  <c r="J108" i="123"/>
  <c r="H109" i="132"/>
  <c r="T112" i="130"/>
  <c r="D114" i="131"/>
  <c r="M68" i="149"/>
  <c r="P108" i="123"/>
  <c r="P107" i="123"/>
  <c r="R103" i="131"/>
  <c r="W112" i="130"/>
  <c r="W110" i="130"/>
  <c r="J103" i="126"/>
  <c r="K108" i="123"/>
  <c r="M103" i="120"/>
  <c r="L106" i="110"/>
  <c r="S113" i="128"/>
  <c r="H99" i="123"/>
  <c r="H115" i="123" s="1"/>
  <c r="C108" i="123"/>
  <c r="U107" i="113"/>
  <c r="T106" i="124"/>
  <c r="H108" i="125"/>
  <c r="F107" i="125"/>
  <c r="N5" i="140"/>
  <c r="N4" i="140" s="1"/>
  <c r="S5" i="140"/>
  <c r="S4" i="140" s="1"/>
  <c r="N116" i="140"/>
  <c r="I5" i="140"/>
  <c r="I4" i="140" s="1"/>
  <c r="T109" i="136"/>
  <c r="H105" i="135"/>
  <c r="J114" i="121"/>
  <c r="N109" i="131"/>
  <c r="P108" i="126"/>
  <c r="Q115" i="114"/>
  <c r="J90" i="149"/>
  <c r="P106" i="115"/>
  <c r="V96" i="127"/>
  <c r="S106" i="134"/>
  <c r="W109" i="132"/>
  <c r="F103" i="126"/>
  <c r="M108" i="115"/>
  <c r="V107" i="114"/>
  <c r="W106" i="133"/>
  <c r="N107" i="123"/>
  <c r="H109" i="134"/>
  <c r="G109" i="122"/>
  <c r="C106" i="130"/>
  <c r="C91" i="149"/>
  <c r="Q111" i="123"/>
  <c r="T112" i="110"/>
  <c r="T102" i="110"/>
  <c r="M112" i="126"/>
  <c r="Q112" i="122"/>
  <c r="Q115" i="122"/>
  <c r="T106" i="112"/>
  <c r="V115" i="111"/>
  <c r="C109" i="123"/>
  <c r="F111" i="116"/>
  <c r="T110" i="130"/>
  <c r="R105" i="131"/>
  <c r="W108" i="130"/>
  <c r="U107" i="127"/>
  <c r="M115" i="120"/>
  <c r="S112" i="128"/>
  <c r="G102" i="125"/>
  <c r="U109" i="124"/>
  <c r="M103" i="114"/>
  <c r="U114" i="113"/>
  <c r="I115" i="112"/>
  <c r="T107" i="124"/>
  <c r="R106" i="132"/>
  <c r="H103" i="125"/>
  <c r="F106" i="125"/>
  <c r="G107" i="123"/>
  <c r="T75" i="149"/>
  <c r="S102" i="115"/>
  <c r="J98" i="127"/>
  <c r="J97" i="127" s="1"/>
  <c r="J96" i="127" s="1"/>
  <c r="C79" i="140"/>
  <c r="S112" i="135"/>
  <c r="R107" i="131"/>
  <c r="M111" i="120"/>
  <c r="H113" i="135"/>
  <c r="O111" i="110"/>
  <c r="O99" i="136"/>
  <c r="O108" i="136" s="1"/>
  <c r="E110" i="123"/>
  <c r="J102" i="121"/>
  <c r="V111" i="119"/>
  <c r="W103" i="110"/>
  <c r="C113" i="132"/>
  <c r="P111" i="117"/>
  <c r="T110" i="134"/>
  <c r="J111" i="135"/>
  <c r="R109" i="127"/>
  <c r="W110" i="117"/>
  <c r="F110" i="131"/>
  <c r="M108" i="130"/>
  <c r="F111" i="126"/>
  <c r="P108" i="122"/>
  <c r="E112" i="133"/>
  <c r="W111" i="116"/>
  <c r="C110" i="130"/>
  <c r="C112" i="121"/>
  <c r="F115" i="135"/>
  <c r="P112" i="132"/>
  <c r="J110" i="132"/>
  <c r="V109" i="130"/>
  <c r="Q114" i="123"/>
  <c r="E112" i="110"/>
  <c r="T113" i="110"/>
  <c r="T110" i="110"/>
  <c r="V112" i="125"/>
  <c r="I105" i="122"/>
  <c r="Q113" i="122"/>
  <c r="Q111" i="122"/>
  <c r="T110" i="112"/>
  <c r="V110" i="111"/>
  <c r="J110" i="128"/>
  <c r="P109" i="128"/>
  <c r="J114" i="123"/>
  <c r="T113" i="130"/>
  <c r="Q115" i="132"/>
  <c r="P105" i="123"/>
  <c r="W109" i="130"/>
  <c r="U105" i="127"/>
  <c r="M113" i="120"/>
  <c r="M106" i="120"/>
  <c r="U108" i="114"/>
  <c r="L110" i="110"/>
  <c r="S109" i="128"/>
  <c r="R107" i="126"/>
  <c r="M108" i="114"/>
  <c r="U110" i="113"/>
  <c r="F111" i="112"/>
  <c r="I67" i="149"/>
  <c r="T114" i="124"/>
  <c r="C111" i="134"/>
  <c r="E109" i="132"/>
  <c r="H106" i="125"/>
  <c r="F110" i="125"/>
  <c r="G114" i="123"/>
  <c r="G102" i="123"/>
  <c r="S112" i="115"/>
  <c r="S112" i="111"/>
  <c r="L51" i="140"/>
  <c r="L50" i="140" s="1"/>
  <c r="L49" i="140" s="1"/>
  <c r="L34" i="149" s="1"/>
  <c r="P5" i="140"/>
  <c r="P4" i="140" s="1"/>
  <c r="E5" i="140"/>
  <c r="E4" i="140" s="1"/>
  <c r="T114" i="133"/>
  <c r="T107" i="113"/>
  <c r="T98" i="126"/>
  <c r="T97" i="126" s="1"/>
  <c r="T96" i="126" s="1"/>
  <c r="F107" i="127"/>
  <c r="F105" i="127"/>
  <c r="F109" i="127"/>
  <c r="F113" i="127"/>
  <c r="F112" i="115"/>
  <c r="F109" i="115"/>
  <c r="F106" i="115"/>
  <c r="F105" i="115"/>
  <c r="F68" i="149"/>
  <c r="C86" i="149"/>
  <c r="V114" i="119"/>
  <c r="P108" i="117"/>
  <c r="T105" i="134"/>
  <c r="P103" i="126"/>
  <c r="L105" i="122"/>
  <c r="W113" i="116"/>
  <c r="H105" i="134"/>
  <c r="O106" i="130"/>
  <c r="I106" i="118"/>
  <c r="V106" i="130"/>
  <c r="E113" i="126"/>
  <c r="N80" i="149"/>
  <c r="Q78" i="149"/>
  <c r="V109" i="121"/>
  <c r="E107" i="110"/>
  <c r="T111" i="110"/>
  <c r="H109" i="128"/>
  <c r="V109" i="125"/>
  <c r="I109" i="122"/>
  <c r="Q102" i="122"/>
  <c r="C113" i="112"/>
  <c r="V103" i="111"/>
  <c r="P68" i="149"/>
  <c r="J106" i="131"/>
  <c r="T114" i="130"/>
  <c r="D108" i="131"/>
  <c r="E114" i="128"/>
  <c r="L67" i="149"/>
  <c r="P111" i="123"/>
  <c r="R109" i="131"/>
  <c r="W113" i="130"/>
  <c r="M109" i="120"/>
  <c r="M102" i="120"/>
  <c r="R111" i="112"/>
  <c r="N111" i="110"/>
  <c r="G115" i="118"/>
  <c r="M113" i="114"/>
  <c r="T102" i="124"/>
  <c r="U102" i="116"/>
  <c r="C105" i="134"/>
  <c r="E102" i="132"/>
  <c r="R102" i="132"/>
  <c r="H80" i="149"/>
  <c r="F105" i="125"/>
  <c r="M105" i="118"/>
  <c r="S106" i="115"/>
  <c r="E103" i="112"/>
  <c r="N105" i="112"/>
  <c r="S111" i="111"/>
  <c r="N107" i="135"/>
  <c r="D139" i="140"/>
  <c r="E128" i="140"/>
  <c r="O5" i="140"/>
  <c r="O4" i="140" s="1"/>
  <c r="S115" i="135"/>
  <c r="B119" i="140"/>
  <c r="T88" i="149"/>
  <c r="T113" i="133"/>
  <c r="J109" i="118"/>
  <c r="J111" i="118"/>
  <c r="J108" i="118"/>
  <c r="J106" i="118"/>
  <c r="F113" i="115"/>
  <c r="K108" i="119"/>
  <c r="K106" i="119"/>
  <c r="K107" i="119"/>
  <c r="K98" i="119"/>
  <c r="K97" i="119" s="1"/>
  <c r="K96" i="119" s="1"/>
  <c r="J126" i="110"/>
  <c r="J127" i="140"/>
  <c r="J126" i="140" s="1"/>
  <c r="E3" i="140"/>
  <c r="E4" i="149" s="1"/>
  <c r="V83" i="149"/>
  <c r="W128" i="140"/>
  <c r="W126" i="110"/>
  <c r="B138" i="110"/>
  <c r="B138" i="140" s="1"/>
  <c r="B91" i="140"/>
  <c r="I110" i="135"/>
  <c r="O103" i="124"/>
  <c r="E107" i="120"/>
  <c r="O106" i="124"/>
  <c r="T102" i="114"/>
  <c r="D108" i="115"/>
  <c r="V126" i="110"/>
  <c r="V98" i="110" s="1"/>
  <c r="V97" i="110" s="1"/>
  <c r="V96" i="110" s="1"/>
  <c r="V127" i="140"/>
  <c r="B129" i="110"/>
  <c r="B129" i="140" s="1"/>
  <c r="B82" i="140"/>
  <c r="M103" i="136"/>
  <c r="T109" i="135"/>
  <c r="Q105" i="135"/>
  <c r="M113" i="130"/>
  <c r="R114" i="125"/>
  <c r="R103" i="125"/>
  <c r="W107" i="117"/>
  <c r="F115" i="113"/>
  <c r="G112" i="111"/>
  <c r="I107" i="135"/>
  <c r="M110" i="136"/>
  <c r="T110" i="127"/>
  <c r="E108" i="133"/>
  <c r="H105" i="127"/>
  <c r="O102" i="126"/>
  <c r="Q108" i="127"/>
  <c r="S103" i="124"/>
  <c r="V114" i="124"/>
  <c r="D111" i="123"/>
  <c r="C114" i="120"/>
  <c r="H105" i="121"/>
  <c r="G106" i="119"/>
  <c r="U112" i="118"/>
  <c r="H68" i="149"/>
  <c r="M67" i="149"/>
  <c r="M112" i="128"/>
  <c r="J107" i="125"/>
  <c r="J113" i="135"/>
  <c r="R110" i="135"/>
  <c r="K110" i="132"/>
  <c r="U110" i="135"/>
  <c r="Q106" i="131"/>
  <c r="O104" i="127"/>
  <c r="O101" i="127" s="1"/>
  <c r="O100" i="127" s="1"/>
  <c r="E112" i="127"/>
  <c r="M110" i="124"/>
  <c r="J103" i="122"/>
  <c r="V110" i="122"/>
  <c r="V114" i="122"/>
  <c r="H110" i="121"/>
  <c r="E111" i="120"/>
  <c r="I106" i="114"/>
  <c r="C103" i="110"/>
  <c r="J108" i="134"/>
  <c r="J103" i="134"/>
  <c r="R103" i="135"/>
  <c r="U108" i="133"/>
  <c r="F102" i="131"/>
  <c r="L113" i="131"/>
  <c r="G112" i="128"/>
  <c r="M107" i="124"/>
  <c r="G109" i="121"/>
  <c r="P111" i="122"/>
  <c r="M102" i="121"/>
  <c r="U113" i="119"/>
  <c r="V113" i="119"/>
  <c r="Q114" i="116"/>
  <c r="R103" i="115"/>
  <c r="Q113" i="114"/>
  <c r="P112" i="111"/>
  <c r="L103" i="131"/>
  <c r="O112" i="131"/>
  <c r="K114" i="130"/>
  <c r="R114" i="128"/>
  <c r="D108" i="126"/>
  <c r="O114" i="124"/>
  <c r="V109" i="120"/>
  <c r="H103" i="121"/>
  <c r="H107" i="121"/>
  <c r="T51" i="113"/>
  <c r="T50" i="113" s="1"/>
  <c r="T49" i="113" s="1"/>
  <c r="T38" i="149" s="1"/>
  <c r="T68" i="149" s="1"/>
  <c r="N111" i="134"/>
  <c r="D109" i="127"/>
  <c r="N113" i="132"/>
  <c r="Q107" i="131"/>
  <c r="R109" i="128"/>
  <c r="G111" i="128"/>
  <c r="O102" i="123"/>
  <c r="N115" i="120"/>
  <c r="T98" i="111"/>
  <c r="T97" i="111" s="1"/>
  <c r="T96" i="111" s="1"/>
  <c r="V86" i="149"/>
  <c r="P105" i="132"/>
  <c r="I115" i="132"/>
  <c r="Q81" i="149"/>
  <c r="Q107" i="124"/>
  <c r="R103" i="124"/>
  <c r="Q108" i="124"/>
  <c r="T106" i="123"/>
  <c r="C108" i="121"/>
  <c r="Q111" i="114"/>
  <c r="C109" i="136"/>
  <c r="S114" i="133"/>
  <c r="N107" i="130"/>
  <c r="R107" i="128"/>
  <c r="J107" i="132"/>
  <c r="J114" i="132"/>
  <c r="R109" i="130"/>
  <c r="L106" i="134"/>
  <c r="L102" i="134"/>
  <c r="V108" i="130"/>
  <c r="O109" i="128"/>
  <c r="P105" i="125"/>
  <c r="E107" i="126"/>
  <c r="K111" i="124"/>
  <c r="N109" i="125"/>
  <c r="Q110" i="125"/>
  <c r="N103" i="124"/>
  <c r="W109" i="122"/>
  <c r="I110" i="120"/>
  <c r="T103" i="117"/>
  <c r="T114" i="115"/>
  <c r="P114" i="114"/>
  <c r="O110" i="114"/>
  <c r="O69" i="149"/>
  <c r="V103" i="113"/>
  <c r="W66" i="149"/>
  <c r="N106" i="111"/>
  <c r="Q112" i="123"/>
  <c r="N105" i="122"/>
  <c r="V115" i="121"/>
  <c r="V113" i="121"/>
  <c r="L103" i="116"/>
  <c r="E103" i="110"/>
  <c r="T103" i="110"/>
  <c r="T106" i="110"/>
  <c r="H114" i="128"/>
  <c r="H105" i="128"/>
  <c r="V113" i="125"/>
  <c r="I108" i="122"/>
  <c r="I103" i="122"/>
  <c r="Q107" i="118"/>
  <c r="Q113" i="118"/>
  <c r="G114" i="115"/>
  <c r="C111" i="112"/>
  <c r="T109" i="112"/>
  <c r="V110" i="113"/>
  <c r="D112" i="115"/>
  <c r="M107" i="110"/>
  <c r="L108" i="130"/>
  <c r="L106" i="130"/>
  <c r="J114" i="128"/>
  <c r="P111" i="128"/>
  <c r="Q105" i="125"/>
  <c r="J107" i="123"/>
  <c r="J103" i="123"/>
  <c r="P115" i="118"/>
  <c r="P114" i="116"/>
  <c r="T105" i="114"/>
  <c r="H110" i="132"/>
  <c r="H87" i="149"/>
  <c r="U115" i="110"/>
  <c r="U110" i="110"/>
  <c r="L107" i="132"/>
  <c r="J105" i="131"/>
  <c r="D105" i="131"/>
  <c r="D86" i="149"/>
  <c r="E108" i="128"/>
  <c r="N83" i="149"/>
  <c r="M115" i="127"/>
  <c r="O114" i="121"/>
  <c r="K109" i="116"/>
  <c r="H111" i="126"/>
  <c r="H109" i="126"/>
  <c r="V102" i="134"/>
  <c r="F111" i="110"/>
  <c r="P105" i="135"/>
  <c r="V107" i="128"/>
  <c r="I103" i="121"/>
  <c r="I102" i="121"/>
  <c r="P113" i="121"/>
  <c r="E108" i="114"/>
  <c r="O112" i="111"/>
  <c r="U103" i="114"/>
  <c r="L113" i="110"/>
  <c r="N109" i="110"/>
  <c r="J112" i="130"/>
  <c r="J103" i="130"/>
  <c r="E102" i="122"/>
  <c r="Q107" i="120"/>
  <c r="M103" i="111"/>
  <c r="G111" i="131"/>
  <c r="F106" i="130"/>
  <c r="U103" i="122"/>
  <c r="T103" i="124"/>
  <c r="U113" i="116"/>
  <c r="K107" i="116"/>
  <c r="C112" i="134"/>
  <c r="G115" i="136"/>
  <c r="G103" i="136"/>
  <c r="E112" i="132"/>
  <c r="D112" i="134"/>
  <c r="R105" i="132"/>
  <c r="R114" i="132"/>
  <c r="W113" i="125"/>
  <c r="G111" i="123"/>
  <c r="G115" i="123"/>
  <c r="N105" i="121"/>
  <c r="N106" i="121"/>
  <c r="L108" i="117"/>
  <c r="G108" i="114"/>
  <c r="D103" i="112"/>
  <c r="E110" i="112"/>
  <c r="N112" i="112"/>
  <c r="S110" i="111"/>
  <c r="N109" i="135"/>
  <c r="O107" i="125"/>
  <c r="R108" i="112"/>
  <c r="W112" i="123"/>
  <c r="U139" i="140"/>
  <c r="G128" i="140"/>
  <c r="G126" i="110"/>
  <c r="G98" i="110" s="1"/>
  <c r="G97" i="110" s="1"/>
  <c r="G96" i="110" s="1"/>
  <c r="H122" i="140"/>
  <c r="H116" i="140"/>
  <c r="F127" i="140"/>
  <c r="F126" i="140" s="1"/>
  <c r="D79" i="140"/>
  <c r="D51" i="140" s="1"/>
  <c r="D50" i="140" s="1"/>
  <c r="D49" i="140" s="1"/>
  <c r="D34" i="149" s="1"/>
  <c r="N126" i="110"/>
  <c r="N127" i="140"/>
  <c r="N126" i="140" s="1"/>
  <c r="P5" i="149"/>
  <c r="P3" i="140"/>
  <c r="P4" i="149" s="1"/>
  <c r="P51" i="133"/>
  <c r="P50" i="133" s="1"/>
  <c r="P49" i="133" s="1"/>
  <c r="P58" i="149" s="1"/>
  <c r="P88" i="149" s="1"/>
  <c r="P99" i="133"/>
  <c r="P111" i="133" s="1"/>
  <c r="L122" i="140"/>
  <c r="T103" i="133"/>
  <c r="T106" i="133"/>
  <c r="T102" i="136"/>
  <c r="F131" i="140"/>
  <c r="W122" i="140"/>
  <c r="W3" i="140"/>
  <c r="W4" i="149" s="1"/>
  <c r="B120" i="140"/>
  <c r="R90" i="149"/>
  <c r="T109" i="113"/>
  <c r="D82" i="149"/>
  <c r="W114" i="128"/>
  <c r="J107" i="124"/>
  <c r="I113" i="132"/>
  <c r="U108" i="110"/>
  <c r="O111" i="111"/>
  <c r="U102" i="122"/>
  <c r="F5" i="140"/>
  <c r="F4" i="140" s="1"/>
  <c r="B80" i="140"/>
  <c r="V128" i="140"/>
  <c r="T113" i="126"/>
  <c r="T109" i="126"/>
  <c r="T112" i="126"/>
  <c r="T115" i="126"/>
  <c r="T111" i="126"/>
  <c r="T102" i="126"/>
  <c r="T110" i="131"/>
  <c r="O106" i="134"/>
  <c r="T106" i="135"/>
  <c r="T110" i="126"/>
  <c r="H79" i="149"/>
  <c r="S78" i="149"/>
  <c r="W103" i="117"/>
  <c r="W104" i="135"/>
  <c r="W101" i="135" s="1"/>
  <c r="W100" i="135" s="1"/>
  <c r="G108" i="128"/>
  <c r="O82" i="149"/>
  <c r="S109" i="124"/>
  <c r="P102" i="122"/>
  <c r="E113" i="116"/>
  <c r="T99" i="116"/>
  <c r="T103" i="116" s="1"/>
  <c r="P112" i="136"/>
  <c r="C113" i="125"/>
  <c r="V105" i="122"/>
  <c r="G111" i="120"/>
  <c r="K115" i="115"/>
  <c r="W107" i="114"/>
  <c r="U105" i="111"/>
  <c r="G110" i="128"/>
  <c r="L77" i="149"/>
  <c r="O109" i="119"/>
  <c r="O113" i="119"/>
  <c r="W114" i="114"/>
  <c r="L111" i="136"/>
  <c r="K106" i="130"/>
  <c r="W84" i="149"/>
  <c r="W69" i="149"/>
  <c r="Q115" i="131"/>
  <c r="W110" i="128"/>
  <c r="H102" i="124"/>
  <c r="W51" i="124"/>
  <c r="W50" i="124" s="1"/>
  <c r="W49" i="124" s="1"/>
  <c r="W49" i="149" s="1"/>
  <c r="W79" i="149" s="1"/>
  <c r="P99" i="120"/>
  <c r="P115" i="120" s="1"/>
  <c r="D75" i="149"/>
  <c r="U106" i="111"/>
  <c r="C107" i="131"/>
  <c r="I106" i="132"/>
  <c r="R110" i="128"/>
  <c r="H111" i="127"/>
  <c r="P114" i="122"/>
  <c r="R115" i="128"/>
  <c r="R106" i="130"/>
  <c r="E115" i="126"/>
  <c r="N113" i="125"/>
  <c r="N109" i="124"/>
  <c r="L115" i="124"/>
  <c r="W106" i="122"/>
  <c r="Q109" i="123"/>
  <c r="N115" i="122"/>
  <c r="S106" i="120"/>
  <c r="V107" i="113"/>
  <c r="D113" i="115"/>
  <c r="P113" i="116"/>
  <c r="T115" i="114"/>
  <c r="H69" i="149"/>
  <c r="U114" i="110"/>
  <c r="U109" i="110"/>
  <c r="N108" i="131"/>
  <c r="O103" i="121"/>
  <c r="H107" i="126"/>
  <c r="H81" i="149"/>
  <c r="V110" i="128"/>
  <c r="I113" i="121"/>
  <c r="I110" i="121"/>
  <c r="O114" i="111"/>
  <c r="H78" i="149"/>
  <c r="I102" i="123"/>
  <c r="Q75" i="149"/>
  <c r="F110" i="130"/>
  <c r="U113" i="122"/>
  <c r="U106" i="122"/>
  <c r="E87" i="149"/>
  <c r="D107" i="134"/>
  <c r="Q108" i="128"/>
  <c r="W103" i="125"/>
  <c r="N76" i="149"/>
  <c r="G114" i="114"/>
  <c r="S66" i="149"/>
  <c r="O112" i="125"/>
  <c r="K112" i="124"/>
  <c r="S139" i="140"/>
  <c r="E116" i="140"/>
  <c r="I139" i="140"/>
  <c r="K116" i="140"/>
  <c r="S116" i="140"/>
  <c r="V5" i="140"/>
  <c r="V4" i="140" s="1"/>
  <c r="R79" i="140"/>
  <c r="P99" i="110"/>
  <c r="P106" i="110" s="1"/>
  <c r="D131" i="140"/>
  <c r="F126" i="110"/>
  <c r="F98" i="110" s="1"/>
  <c r="F97" i="110" s="1"/>
  <c r="F96" i="110" s="1"/>
  <c r="G127" i="140"/>
  <c r="E131" i="140"/>
  <c r="D126" i="110"/>
  <c r="D127" i="140"/>
  <c r="D126" i="140" s="1"/>
  <c r="C122" i="140"/>
  <c r="H131" i="140"/>
  <c r="S90" i="149"/>
  <c r="S131" i="140"/>
  <c r="C131" i="140"/>
  <c r="W131" i="140"/>
  <c r="V3" i="140"/>
  <c r="V4" i="149" s="1"/>
  <c r="T122" i="140"/>
  <c r="T105" i="133"/>
  <c r="T3" i="140"/>
  <c r="T4" i="149" s="1"/>
  <c r="T110" i="136"/>
  <c r="T106" i="136"/>
  <c r="G3" i="140"/>
  <c r="G4" i="149" s="1"/>
  <c r="U3" i="140"/>
  <c r="U4" i="149" s="1"/>
  <c r="D122" i="140"/>
  <c r="E139" i="140"/>
  <c r="R116" i="140"/>
  <c r="M3" i="140"/>
  <c r="M4" i="149" s="1"/>
  <c r="B134" i="140"/>
  <c r="B136" i="110"/>
  <c r="B89" i="140"/>
  <c r="I109" i="123"/>
  <c r="B79" i="110"/>
  <c r="B81" i="140"/>
  <c r="M114" i="136"/>
  <c r="O103" i="134"/>
  <c r="U108" i="136"/>
  <c r="T51" i="135"/>
  <c r="T50" i="135" s="1"/>
  <c r="T49" i="135" s="1"/>
  <c r="T60" i="149" s="1"/>
  <c r="T90" i="149" s="1"/>
  <c r="Q112" i="135"/>
  <c r="M102" i="130"/>
  <c r="U113" i="126"/>
  <c r="M115" i="130"/>
  <c r="M111" i="128"/>
  <c r="H108" i="124"/>
  <c r="S106" i="123"/>
  <c r="J113" i="121"/>
  <c r="N114" i="131"/>
  <c r="L109" i="136"/>
  <c r="M114" i="128"/>
  <c r="Q115" i="127"/>
  <c r="L103" i="126"/>
  <c r="S106" i="124"/>
  <c r="R102" i="121"/>
  <c r="D106" i="118"/>
  <c r="Q113" i="110"/>
  <c r="Q111" i="110"/>
  <c r="T114" i="132"/>
  <c r="E102" i="131"/>
  <c r="M106" i="133"/>
  <c r="L114" i="128"/>
  <c r="E107" i="127"/>
  <c r="P109" i="122"/>
  <c r="J102" i="122"/>
  <c r="V103" i="122"/>
  <c r="Q104" i="117"/>
  <c r="Q101" i="117" s="1"/>
  <c r="Q100" i="117" s="1"/>
  <c r="E111" i="116"/>
  <c r="R115" i="127"/>
  <c r="E115" i="131"/>
  <c r="R112" i="135"/>
  <c r="R108" i="135"/>
  <c r="K109" i="132"/>
  <c r="S86" i="149"/>
  <c r="D115" i="128"/>
  <c r="T114" i="127"/>
  <c r="M112" i="124"/>
  <c r="D112" i="121"/>
  <c r="H102" i="119"/>
  <c r="F103" i="118"/>
  <c r="W112" i="114"/>
  <c r="Q107" i="114"/>
  <c r="C102" i="113"/>
  <c r="F113" i="132"/>
  <c r="O109" i="131"/>
  <c r="K110" i="130"/>
  <c r="O113" i="124"/>
  <c r="N112" i="123"/>
  <c r="L51" i="121"/>
  <c r="L50" i="121" s="1"/>
  <c r="L49" i="121" s="1"/>
  <c r="L46" i="149" s="1"/>
  <c r="L76" i="149" s="1"/>
  <c r="M114" i="119"/>
  <c r="W102" i="114"/>
  <c r="N102" i="132"/>
  <c r="P109" i="130"/>
  <c r="Q103" i="131"/>
  <c r="T111" i="131"/>
  <c r="C105" i="127"/>
  <c r="C106" i="124"/>
  <c r="G77" i="149"/>
  <c r="R75" i="149"/>
  <c r="C103" i="116"/>
  <c r="I105" i="110"/>
  <c r="M107" i="133"/>
  <c r="I114" i="132"/>
  <c r="C109" i="125"/>
  <c r="S113" i="124"/>
  <c r="Q112" i="124"/>
  <c r="V105" i="110"/>
  <c r="C111" i="136"/>
  <c r="F112" i="135"/>
  <c r="P111" i="132"/>
  <c r="N112" i="130"/>
  <c r="R111" i="128"/>
  <c r="J112" i="132"/>
  <c r="J102" i="132"/>
  <c r="L107" i="134"/>
  <c r="L110" i="134"/>
  <c r="V114" i="130"/>
  <c r="E103" i="126"/>
  <c r="K106" i="124"/>
  <c r="N105" i="125"/>
  <c r="N112" i="124"/>
  <c r="W110" i="122"/>
  <c r="W113" i="122"/>
  <c r="M115" i="112"/>
  <c r="Q115" i="123"/>
  <c r="N112" i="122"/>
  <c r="I81" i="149"/>
  <c r="M81" i="149"/>
  <c r="I110" i="122"/>
  <c r="S111" i="120"/>
  <c r="P106" i="119"/>
  <c r="Q115" i="118"/>
  <c r="G112" i="115"/>
  <c r="O106" i="115"/>
  <c r="T67" i="149"/>
  <c r="V115" i="113"/>
  <c r="E111" i="118"/>
  <c r="D111" i="115"/>
  <c r="F112" i="136"/>
  <c r="F107" i="136"/>
  <c r="Q80" i="149"/>
  <c r="J115" i="123"/>
  <c r="J113" i="123"/>
  <c r="C115" i="116"/>
  <c r="P107" i="118"/>
  <c r="P107" i="116"/>
  <c r="O109" i="115"/>
  <c r="T107" i="114"/>
  <c r="H114" i="132"/>
  <c r="H108" i="132"/>
  <c r="W102" i="110"/>
  <c r="U112" i="110"/>
  <c r="L103" i="132"/>
  <c r="C107" i="128"/>
  <c r="E110" i="128"/>
  <c r="N108" i="128"/>
  <c r="N107" i="128"/>
  <c r="M82" i="149"/>
  <c r="O106" i="121"/>
  <c r="H110" i="126"/>
  <c r="H113" i="126"/>
  <c r="V106" i="134"/>
  <c r="V108" i="134"/>
  <c r="V109" i="128"/>
  <c r="D115" i="124"/>
  <c r="I114" i="121"/>
  <c r="O106" i="111"/>
  <c r="O113" i="111"/>
  <c r="U107" i="114"/>
  <c r="N113" i="110"/>
  <c r="J105" i="130"/>
  <c r="J108" i="130"/>
  <c r="E77" i="149"/>
  <c r="I111" i="123"/>
  <c r="I110" i="123"/>
  <c r="F114" i="130"/>
  <c r="U114" i="122"/>
  <c r="U108" i="122"/>
  <c r="D115" i="134"/>
  <c r="W105" i="125"/>
  <c r="L112" i="128"/>
  <c r="E102" i="123"/>
  <c r="L110" i="117"/>
  <c r="G112" i="114"/>
  <c r="N115" i="135"/>
  <c r="O108" i="125"/>
  <c r="O108" i="115"/>
  <c r="W105" i="123"/>
  <c r="I131" i="140"/>
  <c r="L74" i="149"/>
  <c r="J116" i="140"/>
  <c r="C5" i="149"/>
  <c r="C65" i="149" s="1"/>
  <c r="C3" i="140"/>
  <c r="C4" i="149" s="1"/>
  <c r="F52" i="140"/>
  <c r="F51" i="140" s="1"/>
  <c r="F50" i="140" s="1"/>
  <c r="F49" i="140" s="1"/>
  <c r="F34" i="149" s="1"/>
  <c r="G5" i="140"/>
  <c r="G4" i="140" s="1"/>
  <c r="K79" i="140"/>
  <c r="K51" i="140" s="1"/>
  <c r="K50" i="140" s="1"/>
  <c r="K49" i="140" s="1"/>
  <c r="K34" i="149" s="1"/>
  <c r="W5" i="140"/>
  <c r="W4" i="140" s="1"/>
  <c r="W127" i="140"/>
  <c r="T126" i="110"/>
  <c r="T127" i="140"/>
  <c r="F139" i="140"/>
  <c r="Q127" i="140"/>
  <c r="B118" i="140"/>
  <c r="N3" i="140"/>
  <c r="N4" i="149" s="1"/>
  <c r="T107" i="133"/>
  <c r="T113" i="136"/>
  <c r="T115" i="136"/>
  <c r="Q122" i="140"/>
  <c r="V70" i="149"/>
  <c r="D105" i="133"/>
  <c r="D108" i="133"/>
  <c r="D115" i="133"/>
  <c r="D112" i="133"/>
  <c r="D109" i="133"/>
  <c r="D110" i="133"/>
  <c r="D103" i="133"/>
  <c r="D114" i="133"/>
  <c r="D102" i="133"/>
  <c r="D106" i="133"/>
  <c r="D3" i="140"/>
  <c r="D4" i="149" s="1"/>
  <c r="R3" i="140"/>
  <c r="R4" i="149" s="1"/>
  <c r="B112" i="122"/>
  <c r="B52" i="136"/>
  <c r="B51" i="136" s="1"/>
  <c r="B50" i="136" s="1"/>
  <c r="B49" i="136" s="1"/>
  <c r="B61" i="149" s="1"/>
  <c r="B91" i="149" s="1"/>
  <c r="C105" i="120"/>
  <c r="T112" i="131"/>
  <c r="T112" i="114"/>
  <c r="O107" i="121"/>
  <c r="O112" i="121"/>
  <c r="I76" i="149"/>
  <c r="W108" i="125"/>
  <c r="G110" i="114"/>
  <c r="R126" i="110"/>
  <c r="R127" i="140"/>
  <c r="R126" i="140" s="1"/>
  <c r="P128" i="140"/>
  <c r="P126" i="110"/>
  <c r="B117" i="140"/>
  <c r="O114" i="134"/>
  <c r="T105" i="135"/>
  <c r="U105" i="135"/>
  <c r="Q113" i="131"/>
  <c r="M105" i="128"/>
  <c r="G108" i="133"/>
  <c r="G113" i="133"/>
  <c r="U102" i="130"/>
  <c r="L81" i="149"/>
  <c r="J108" i="124"/>
  <c r="S114" i="124"/>
  <c r="E108" i="116"/>
  <c r="G109" i="112"/>
  <c r="Q115" i="110"/>
  <c r="U109" i="136"/>
  <c r="K108" i="130"/>
  <c r="J110" i="122"/>
  <c r="V106" i="122"/>
  <c r="P107" i="122"/>
  <c r="U99" i="121"/>
  <c r="U110" i="121" s="1"/>
  <c r="M113" i="121"/>
  <c r="O106" i="119"/>
  <c r="P70" i="149"/>
  <c r="W109" i="114"/>
  <c r="W111" i="114"/>
  <c r="U112" i="135"/>
  <c r="I103" i="135"/>
  <c r="K113" i="132"/>
  <c r="Q114" i="131"/>
  <c r="M107" i="130"/>
  <c r="H77" i="149"/>
  <c r="D51" i="121"/>
  <c r="D50" i="121" s="1"/>
  <c r="D49" i="121" s="1"/>
  <c r="D46" i="149" s="1"/>
  <c r="D76" i="149" s="1"/>
  <c r="U75" i="149"/>
  <c r="I105" i="132"/>
  <c r="G107" i="133"/>
  <c r="K102" i="130"/>
  <c r="L112" i="126"/>
  <c r="O79" i="149"/>
  <c r="V75" i="149"/>
  <c r="W113" i="114"/>
  <c r="N106" i="132"/>
  <c r="V103" i="131"/>
  <c r="T103" i="131"/>
  <c r="I107" i="128"/>
  <c r="C114" i="124"/>
  <c r="J112" i="124"/>
  <c r="S109" i="121"/>
  <c r="L112" i="136"/>
  <c r="F106" i="135"/>
  <c r="I112" i="132"/>
  <c r="M115" i="128"/>
  <c r="U103" i="130"/>
  <c r="C110" i="125"/>
  <c r="Q109" i="124"/>
  <c r="F107" i="135"/>
  <c r="R115" i="130"/>
  <c r="E111" i="126"/>
  <c r="N112" i="125"/>
  <c r="N106" i="124"/>
  <c r="W102" i="122"/>
  <c r="W112" i="122"/>
  <c r="L66" i="149"/>
  <c r="Q108" i="123"/>
  <c r="N113" i="122"/>
  <c r="I112" i="122"/>
  <c r="I115" i="122"/>
  <c r="S107" i="120"/>
  <c r="G109" i="115"/>
  <c r="S113" i="112"/>
  <c r="E115" i="118"/>
  <c r="D114" i="115"/>
  <c r="M105" i="110"/>
  <c r="O103" i="117"/>
  <c r="P110" i="116"/>
  <c r="T113" i="114"/>
  <c r="U106" i="110"/>
  <c r="U105" i="110"/>
  <c r="L111" i="132"/>
  <c r="E115" i="128"/>
  <c r="N110" i="128"/>
  <c r="M112" i="127"/>
  <c r="O110" i="121"/>
  <c r="H114" i="118"/>
  <c r="H108" i="126"/>
  <c r="T115" i="134"/>
  <c r="V114" i="128"/>
  <c r="I115" i="121"/>
  <c r="H109" i="118"/>
  <c r="R102" i="112"/>
  <c r="O102" i="111"/>
  <c r="O110" i="111"/>
  <c r="T107" i="131"/>
  <c r="I106" i="123"/>
  <c r="I108" i="123"/>
  <c r="G86" i="149"/>
  <c r="F102" i="130"/>
  <c r="U109" i="122"/>
  <c r="U107" i="122"/>
  <c r="G91" i="149"/>
  <c r="D105" i="134"/>
  <c r="W106" i="125"/>
  <c r="J111" i="120"/>
  <c r="G111" i="114"/>
  <c r="O115" i="125"/>
  <c r="O105" i="115"/>
  <c r="W108" i="123"/>
  <c r="U122" i="140"/>
  <c r="M51" i="140"/>
  <c r="M50" i="140" s="1"/>
  <c r="M49" i="140" s="1"/>
  <c r="M34" i="149" s="1"/>
  <c r="L116" i="140"/>
  <c r="O122" i="140"/>
  <c r="M122" i="140"/>
  <c r="I51" i="111"/>
  <c r="I50" i="111" s="1"/>
  <c r="I49" i="111" s="1"/>
  <c r="I36" i="149" s="1"/>
  <c r="I66" i="149" s="1"/>
  <c r="I99" i="111"/>
  <c r="U79" i="140"/>
  <c r="V82" i="149"/>
  <c r="G79" i="140"/>
  <c r="G51" i="140" s="1"/>
  <c r="G50" i="140" s="1"/>
  <c r="G49" i="140" s="1"/>
  <c r="G34" i="149" s="1"/>
  <c r="P79" i="140"/>
  <c r="I127" i="140"/>
  <c r="I126" i="140" s="1"/>
  <c r="T5" i="140"/>
  <c r="T4" i="140" s="1"/>
  <c r="Q126" i="110"/>
  <c r="Q98" i="110" s="1"/>
  <c r="Q97" i="110" s="1"/>
  <c r="Q96" i="110" s="1"/>
  <c r="T91" i="149"/>
  <c r="C127" i="140"/>
  <c r="C126" i="140" s="1"/>
  <c r="T110" i="133"/>
  <c r="I3" i="140"/>
  <c r="I4" i="149" s="1"/>
  <c r="O126" i="110"/>
  <c r="O98" i="110" s="1"/>
  <c r="O97" i="110" s="1"/>
  <c r="O96" i="110" s="1"/>
  <c r="O127" i="140"/>
  <c r="J3" i="140"/>
  <c r="J4" i="149" s="1"/>
  <c r="I112" i="123"/>
  <c r="H5" i="149"/>
  <c r="H65" i="149" s="1"/>
  <c r="H3" i="140"/>
  <c r="H4" i="149" s="1"/>
  <c r="G114" i="128"/>
  <c r="I107" i="132"/>
  <c r="E112" i="126"/>
  <c r="I108" i="121"/>
  <c r="R131" i="140"/>
  <c r="B140" i="140"/>
  <c r="B139" i="140" s="1"/>
  <c r="T109" i="111"/>
  <c r="T106" i="111"/>
  <c r="T110" i="111"/>
  <c r="T108" i="111"/>
  <c r="T107" i="111"/>
  <c r="T114" i="111"/>
  <c r="T102" i="111"/>
  <c r="T105" i="111"/>
  <c r="T111" i="111"/>
  <c r="T113" i="111"/>
  <c r="O115" i="110"/>
  <c r="O110" i="136"/>
  <c r="U111" i="136"/>
  <c r="T113" i="135"/>
  <c r="H114" i="127"/>
  <c r="S106" i="130"/>
  <c r="E106" i="123"/>
  <c r="F105" i="120"/>
  <c r="S113" i="121"/>
  <c r="F113" i="118"/>
  <c r="N102" i="131"/>
  <c r="G102" i="126"/>
  <c r="L106" i="136"/>
  <c r="G105" i="133"/>
  <c r="L113" i="126"/>
  <c r="U103" i="126"/>
  <c r="R113" i="121"/>
  <c r="E114" i="120"/>
  <c r="E107" i="116"/>
  <c r="Q109" i="110"/>
  <c r="S104" i="136"/>
  <c r="S101" i="136" s="1"/>
  <c r="S100" i="136" s="1"/>
  <c r="M103" i="133"/>
  <c r="P109" i="136"/>
  <c r="J108" i="135"/>
  <c r="N115" i="132"/>
  <c r="G109" i="128"/>
  <c r="L113" i="128"/>
  <c r="E109" i="127"/>
  <c r="T115" i="127"/>
  <c r="V102" i="122"/>
  <c r="C111" i="120"/>
  <c r="R115" i="119"/>
  <c r="G113" i="119"/>
  <c r="U104" i="117"/>
  <c r="U101" i="117" s="1"/>
  <c r="U100" i="117" s="1"/>
  <c r="U109" i="135"/>
  <c r="R111" i="127"/>
  <c r="C107" i="110"/>
  <c r="R113" i="135"/>
  <c r="J112" i="134"/>
  <c r="R107" i="135"/>
  <c r="W87" i="149"/>
  <c r="G115" i="128"/>
  <c r="M113" i="128"/>
  <c r="E108" i="125"/>
  <c r="M108" i="124"/>
  <c r="G112" i="121"/>
  <c r="H102" i="121"/>
  <c r="W67" i="149"/>
  <c r="N112" i="132"/>
  <c r="F87" i="149"/>
  <c r="O105" i="131"/>
  <c r="K103" i="130"/>
  <c r="T112" i="127"/>
  <c r="O102" i="124"/>
  <c r="N78" i="149"/>
  <c r="P77" i="149"/>
  <c r="L99" i="121"/>
  <c r="L111" i="121" s="1"/>
  <c r="M102" i="119"/>
  <c r="W110" i="114"/>
  <c r="Q109" i="131"/>
  <c r="M114" i="131"/>
  <c r="N114" i="132"/>
  <c r="P102" i="130"/>
  <c r="Q86" i="149"/>
  <c r="T86" i="149"/>
  <c r="W115" i="128"/>
  <c r="J103" i="124"/>
  <c r="G105" i="122"/>
  <c r="C111" i="116"/>
  <c r="I90" i="149"/>
  <c r="C103" i="136"/>
  <c r="P114" i="132"/>
  <c r="I103" i="132"/>
  <c r="C106" i="125"/>
  <c r="R112" i="124"/>
  <c r="C113" i="121"/>
  <c r="I114" i="118"/>
  <c r="C109" i="116"/>
  <c r="F103" i="135"/>
  <c r="N103" i="130"/>
  <c r="R110" i="130"/>
  <c r="R107" i="130"/>
  <c r="L103" i="134"/>
  <c r="L109" i="134"/>
  <c r="O110" i="128"/>
  <c r="P109" i="125"/>
  <c r="K110" i="124"/>
  <c r="N110" i="125"/>
  <c r="N114" i="124"/>
  <c r="W103" i="122"/>
  <c r="W108" i="122"/>
  <c r="T108" i="117"/>
  <c r="O111" i="114"/>
  <c r="T110" i="114"/>
  <c r="N113" i="111"/>
  <c r="Q110" i="123"/>
  <c r="N111" i="122"/>
  <c r="E65" i="149"/>
  <c r="T108" i="110"/>
  <c r="H110" i="128"/>
  <c r="V103" i="125"/>
  <c r="I113" i="122"/>
  <c r="I111" i="122"/>
  <c r="S114" i="120"/>
  <c r="P74" i="149"/>
  <c r="Q114" i="118"/>
  <c r="G108" i="115"/>
  <c r="T103" i="112"/>
  <c r="V114" i="113"/>
  <c r="S106" i="112"/>
  <c r="E108" i="118"/>
  <c r="D102" i="115"/>
  <c r="F110" i="136"/>
  <c r="F103" i="136"/>
  <c r="L107" i="130"/>
  <c r="P107" i="128"/>
  <c r="E112" i="122"/>
  <c r="J112" i="123"/>
  <c r="P105" i="122"/>
  <c r="O107" i="117"/>
  <c r="P111" i="118"/>
  <c r="P103" i="116"/>
  <c r="V115" i="116"/>
  <c r="F115" i="116"/>
  <c r="T103" i="114"/>
  <c r="H105" i="112"/>
  <c r="H113" i="132"/>
  <c r="H112" i="132"/>
  <c r="U107" i="110"/>
  <c r="U113" i="110"/>
  <c r="L114" i="132"/>
  <c r="J107" i="131"/>
  <c r="D109" i="131"/>
  <c r="E111" i="128"/>
  <c r="N105" i="128"/>
  <c r="M108" i="127"/>
  <c r="O108" i="121"/>
  <c r="L114" i="117"/>
  <c r="H115" i="126"/>
  <c r="V109" i="134"/>
  <c r="V107" i="134"/>
  <c r="F113" i="110"/>
  <c r="P107" i="135"/>
  <c r="V113" i="128"/>
  <c r="I107" i="121"/>
  <c r="H106" i="118"/>
  <c r="R112" i="112"/>
  <c r="O107" i="111"/>
  <c r="O109" i="111"/>
  <c r="L114" i="110"/>
  <c r="J106" i="130"/>
  <c r="M102" i="125"/>
  <c r="L106" i="124"/>
  <c r="I114" i="123"/>
  <c r="I113" i="123"/>
  <c r="G110" i="113"/>
  <c r="G114" i="131"/>
  <c r="G105" i="131"/>
  <c r="F111" i="130"/>
  <c r="U110" i="122"/>
  <c r="U77" i="149"/>
  <c r="W107" i="131"/>
  <c r="C106" i="134"/>
  <c r="E105" i="132"/>
  <c r="D102" i="134"/>
  <c r="R111" i="132"/>
  <c r="Q107" i="128"/>
  <c r="G106" i="123"/>
  <c r="J112" i="120"/>
  <c r="N103" i="121"/>
  <c r="L112" i="117"/>
  <c r="G69" i="149"/>
  <c r="S115" i="111"/>
  <c r="N114" i="135"/>
  <c r="N112" i="135"/>
  <c r="O113" i="125"/>
  <c r="O113" i="115"/>
  <c r="W106" i="123"/>
  <c r="Q131" i="140"/>
  <c r="L131" i="140"/>
  <c r="M116" i="140"/>
  <c r="H139" i="140"/>
  <c r="M126" i="110"/>
  <c r="M127" i="140"/>
  <c r="C5" i="140"/>
  <c r="C4" i="140" s="1"/>
  <c r="V131" i="140"/>
  <c r="L126" i="110"/>
  <c r="L98" i="110" s="1"/>
  <c r="L97" i="110" s="1"/>
  <c r="L96" i="110" s="1"/>
  <c r="L127" i="140"/>
  <c r="L126" i="140" s="1"/>
  <c r="L99" i="135"/>
  <c r="L107" i="135" s="1"/>
  <c r="L51" i="135"/>
  <c r="L50" i="135" s="1"/>
  <c r="L49" i="135" s="1"/>
  <c r="L60" i="149" s="1"/>
  <c r="L90" i="149" s="1"/>
  <c r="U126" i="110"/>
  <c r="U127" i="140"/>
  <c r="P122" i="140"/>
  <c r="L5" i="140"/>
  <c r="L4" i="140" s="1"/>
  <c r="W79" i="140"/>
  <c r="W51" i="140" s="1"/>
  <c r="W50" i="140" s="1"/>
  <c r="W49" i="140" s="1"/>
  <c r="W34" i="149" s="1"/>
  <c r="L139" i="140"/>
  <c r="P127" i="140"/>
  <c r="U131" i="140"/>
  <c r="I126" i="110"/>
  <c r="I98" i="110" s="1"/>
  <c r="I97" i="110" s="1"/>
  <c r="I96" i="110" s="1"/>
  <c r="E79" i="140"/>
  <c r="E51" i="140" s="1"/>
  <c r="E50" i="140" s="1"/>
  <c r="E49" i="140" s="1"/>
  <c r="E34" i="149" s="1"/>
  <c r="I79" i="140"/>
  <c r="P116" i="140"/>
  <c r="P108" i="127"/>
  <c r="P111" i="127"/>
  <c r="P115" i="127"/>
  <c r="P114" i="127"/>
  <c r="P113" i="127"/>
  <c r="P112" i="127"/>
  <c r="P107" i="127"/>
  <c r="P105" i="127"/>
  <c r="K112" i="119"/>
  <c r="K105" i="119"/>
  <c r="K111" i="119"/>
  <c r="K114" i="119"/>
  <c r="K115" i="119"/>
  <c r="K109" i="119"/>
  <c r="K113" i="119"/>
  <c r="K103" i="119"/>
  <c r="K110" i="119"/>
  <c r="K102" i="119"/>
  <c r="S110" i="127"/>
  <c r="S108" i="127"/>
  <c r="S105" i="127"/>
  <c r="T109" i="133"/>
  <c r="T114" i="136"/>
  <c r="T112" i="136"/>
  <c r="B133" i="140"/>
  <c r="O79" i="140"/>
  <c r="O51" i="140" s="1"/>
  <c r="O50" i="140" s="1"/>
  <c r="O49" i="140" s="1"/>
  <c r="O34" i="149" s="1"/>
  <c r="F75" i="149"/>
  <c r="R112" i="130"/>
  <c r="B137" i="110"/>
  <c r="B137" i="140" s="1"/>
  <c r="B90" i="140"/>
  <c r="U103" i="135"/>
  <c r="J110" i="124"/>
  <c r="R105" i="130"/>
  <c r="E109" i="126"/>
  <c r="N115" i="125"/>
  <c r="W114" i="122"/>
  <c r="U102" i="110"/>
  <c r="F113" i="130"/>
  <c r="D111" i="134"/>
  <c r="T51" i="140"/>
  <c r="T50" i="140" s="1"/>
  <c r="T49" i="140" s="1"/>
  <c r="T34" i="149" s="1"/>
  <c r="S5" i="149"/>
  <c r="S65" i="149" s="1"/>
  <c r="S3" i="140"/>
  <c r="S4" i="149" s="1"/>
  <c r="K131" i="140"/>
  <c r="T131" i="140"/>
  <c r="F106" i="117"/>
  <c r="F113" i="117"/>
  <c r="F107" i="117"/>
  <c r="F114" i="117"/>
  <c r="F103" i="117"/>
  <c r="F115" i="117"/>
  <c r="F109" i="117"/>
  <c r="F108" i="117"/>
  <c r="F111" i="117"/>
  <c r="N131" i="140"/>
  <c r="K109" i="133"/>
  <c r="K107" i="133"/>
  <c r="K113" i="133"/>
  <c r="K102" i="133"/>
  <c r="K106" i="133"/>
  <c r="K111" i="133"/>
  <c r="K110" i="133"/>
  <c r="K114" i="133"/>
  <c r="K108" i="133"/>
  <c r="K103" i="133"/>
  <c r="K115" i="133"/>
  <c r="K112" i="133"/>
  <c r="K105" i="133"/>
  <c r="B130" i="110"/>
  <c r="B130" i="140" s="1"/>
  <c r="B83" i="140"/>
  <c r="O65" i="149"/>
  <c r="O102" i="134"/>
  <c r="U112" i="136"/>
  <c r="S111" i="130"/>
  <c r="T111" i="127"/>
  <c r="P107" i="124"/>
  <c r="F113" i="120"/>
  <c r="J110" i="121"/>
  <c r="K86" i="149"/>
  <c r="R112" i="128"/>
  <c r="Q105" i="127"/>
  <c r="Q111" i="127"/>
  <c r="D83" i="149"/>
  <c r="U81" i="149"/>
  <c r="P103" i="122"/>
  <c r="E75" i="149"/>
  <c r="U110" i="118"/>
  <c r="G103" i="112"/>
  <c r="M109" i="128"/>
  <c r="P105" i="136"/>
  <c r="K102" i="132"/>
  <c r="W106" i="131"/>
  <c r="L105" i="114"/>
  <c r="U108" i="135"/>
  <c r="M108" i="136"/>
  <c r="C115" i="110"/>
  <c r="G109" i="133"/>
  <c r="M85" i="149"/>
  <c r="G107" i="128"/>
  <c r="O109" i="124"/>
  <c r="R113" i="119"/>
  <c r="V109" i="119"/>
  <c r="P110" i="111"/>
  <c r="K82" i="149"/>
  <c r="N111" i="132"/>
  <c r="F102" i="132"/>
  <c r="O113" i="131"/>
  <c r="O110" i="124"/>
  <c r="C106" i="120"/>
  <c r="P115" i="122"/>
  <c r="H112" i="121"/>
  <c r="E109" i="116"/>
  <c r="U105" i="136"/>
  <c r="Q102" i="131"/>
  <c r="C110" i="124"/>
  <c r="J79" i="149"/>
  <c r="C115" i="120"/>
  <c r="S113" i="134"/>
  <c r="C102" i="130"/>
  <c r="O96" i="127"/>
  <c r="C80" i="149"/>
  <c r="M115" i="124"/>
  <c r="C109" i="121"/>
  <c r="T112" i="111"/>
  <c r="S110" i="133"/>
  <c r="R114" i="130"/>
  <c r="R108" i="130"/>
  <c r="V107" i="130"/>
  <c r="E108" i="126"/>
  <c r="S80" i="149"/>
  <c r="N103" i="125"/>
  <c r="W107" i="122"/>
  <c r="O107" i="114"/>
  <c r="E109" i="113"/>
  <c r="W107" i="111"/>
  <c r="N106" i="122"/>
  <c r="E113" i="110"/>
  <c r="I103" i="123"/>
  <c r="S113" i="120"/>
  <c r="Q112" i="118"/>
  <c r="G105" i="115"/>
  <c r="C114" i="112"/>
  <c r="T111" i="112"/>
  <c r="V109" i="113"/>
  <c r="S110" i="112"/>
  <c r="O108" i="111"/>
  <c r="E102" i="118"/>
  <c r="F108" i="136"/>
  <c r="P114" i="128"/>
  <c r="U105" i="122"/>
  <c r="O106" i="117"/>
  <c r="P71" i="149"/>
  <c r="T106" i="114"/>
  <c r="P110" i="136"/>
  <c r="L105" i="132"/>
  <c r="E107" i="128"/>
  <c r="N109" i="128"/>
  <c r="I109" i="124"/>
  <c r="O111" i="121"/>
  <c r="H103" i="126"/>
  <c r="P78" i="149"/>
  <c r="V114" i="134"/>
  <c r="V112" i="128"/>
  <c r="I105" i="121"/>
  <c r="H113" i="118"/>
  <c r="D102" i="114"/>
  <c r="R103" i="112"/>
  <c r="O66" i="149"/>
  <c r="H107" i="135"/>
  <c r="L65" i="149"/>
  <c r="N108" i="110"/>
  <c r="L114" i="124"/>
  <c r="I107" i="123"/>
  <c r="G102" i="131"/>
  <c r="G113" i="131"/>
  <c r="F107" i="130"/>
  <c r="U112" i="122"/>
  <c r="C108" i="134"/>
  <c r="C114" i="134"/>
  <c r="E108" i="132"/>
  <c r="D110" i="134"/>
  <c r="Q114" i="128"/>
  <c r="W109" i="125"/>
  <c r="W102" i="125"/>
  <c r="J103" i="120"/>
  <c r="N102" i="121"/>
  <c r="G102" i="114"/>
  <c r="G115" i="114"/>
  <c r="S105" i="111"/>
  <c r="W109" i="123"/>
  <c r="C116" i="140"/>
  <c r="H127" i="140"/>
  <c r="H126" i="140" s="1"/>
  <c r="H126" i="110"/>
  <c r="H98" i="110" s="1"/>
  <c r="H97" i="110" s="1"/>
  <c r="H96" i="110" s="1"/>
  <c r="K5" i="140"/>
  <c r="K4" i="140" s="1"/>
  <c r="D5" i="140"/>
  <c r="D4" i="140" s="1"/>
  <c r="K5" i="149"/>
  <c r="K65" i="149" s="1"/>
  <c r="K3" i="140"/>
  <c r="K4" i="149" s="1"/>
  <c r="M131" i="140"/>
  <c r="P51" i="110"/>
  <c r="P50" i="110" s="1"/>
  <c r="P49" i="110" s="1"/>
  <c r="P35" i="149" s="1"/>
  <c r="R5" i="140"/>
  <c r="R4" i="140" s="1"/>
  <c r="S127" i="140"/>
  <c r="S126" i="140" s="1"/>
  <c r="V116" i="140"/>
  <c r="E126" i="110"/>
  <c r="E127" i="140"/>
  <c r="P131" i="140"/>
  <c r="U116" i="140"/>
  <c r="C66" i="149"/>
  <c r="T102" i="133"/>
  <c r="T115" i="133"/>
  <c r="K127" i="140"/>
  <c r="O3" i="140"/>
  <c r="O4" i="149" s="1"/>
  <c r="F3" i="140"/>
  <c r="F4" i="149" s="1"/>
  <c r="W102" i="136"/>
  <c r="W113" i="136"/>
  <c r="W111" i="136"/>
  <c r="W107" i="136"/>
  <c r="W106" i="136"/>
  <c r="W108" i="136"/>
  <c r="W105" i="136"/>
  <c r="W109" i="136"/>
  <c r="L3" i="140"/>
  <c r="L4" i="149" s="1"/>
  <c r="F110" i="117"/>
  <c r="C51" i="119"/>
  <c r="C50" i="119" s="1"/>
  <c r="C49" i="119" s="1"/>
  <c r="C44" i="149" s="1"/>
  <c r="C74" i="149" s="1"/>
  <c r="C99" i="119"/>
  <c r="E110" i="119"/>
  <c r="E111" i="119"/>
  <c r="V112" i="119"/>
  <c r="U102" i="119"/>
  <c r="P112" i="119"/>
  <c r="T115" i="119"/>
  <c r="E102" i="119"/>
  <c r="O108" i="119"/>
  <c r="P109" i="119"/>
  <c r="T110" i="119"/>
  <c r="E112" i="119"/>
  <c r="L99" i="119"/>
  <c r="L113" i="119" s="1"/>
  <c r="E105" i="119"/>
  <c r="F112" i="119"/>
  <c r="Q105" i="119"/>
  <c r="H115" i="119"/>
  <c r="M110" i="119"/>
  <c r="E113" i="119"/>
  <c r="P115" i="119"/>
  <c r="T105" i="119"/>
  <c r="D115" i="119"/>
  <c r="E103" i="119"/>
  <c r="E115" i="119"/>
  <c r="H110" i="119"/>
  <c r="P102" i="119"/>
  <c r="T106" i="119"/>
  <c r="R108" i="119"/>
  <c r="H107" i="119"/>
  <c r="T111" i="119"/>
  <c r="S99" i="119"/>
  <c r="S51" i="119"/>
  <c r="S50" i="119" s="1"/>
  <c r="S49" i="119" s="1"/>
  <c r="S44" i="149" s="1"/>
  <c r="S74" i="149" s="1"/>
  <c r="H103" i="119"/>
  <c r="U114" i="119"/>
  <c r="V115" i="119"/>
  <c r="P103" i="119"/>
  <c r="D111" i="119"/>
  <c r="E109" i="119"/>
  <c r="B131" i="131"/>
  <c r="B135" i="140"/>
  <c r="H101" i="115"/>
  <c r="H100" i="115" s="1"/>
  <c r="C98" i="133"/>
  <c r="C97" i="133" s="1"/>
  <c r="C96" i="133" s="1"/>
  <c r="C105" i="133"/>
  <c r="C109" i="133"/>
  <c r="C112" i="133"/>
  <c r="C115" i="133"/>
  <c r="C103" i="133"/>
  <c r="C106" i="133"/>
  <c r="C113" i="133"/>
  <c r="I99" i="129"/>
  <c r="I115" i="129" s="1"/>
  <c r="I104" i="129" s="1"/>
  <c r="I51" i="129"/>
  <c r="I50" i="129" s="1"/>
  <c r="I49" i="129" s="1"/>
  <c r="I54" i="149" s="1"/>
  <c r="I84" i="149" s="1"/>
  <c r="C98" i="117"/>
  <c r="C97" i="117" s="1"/>
  <c r="C96" i="117" s="1"/>
  <c r="I98" i="130"/>
  <c r="I97" i="130" s="1"/>
  <c r="I96" i="130" s="1"/>
  <c r="I110" i="130"/>
  <c r="R98" i="120"/>
  <c r="R97" i="120" s="1"/>
  <c r="R96" i="120" s="1"/>
  <c r="R113" i="120"/>
  <c r="R115" i="120"/>
  <c r="R106" i="120"/>
  <c r="R110" i="120"/>
  <c r="R105" i="120"/>
  <c r="R103" i="120"/>
  <c r="R107" i="120"/>
  <c r="R108" i="120"/>
  <c r="R112" i="120"/>
  <c r="R111" i="120"/>
  <c r="H51" i="131"/>
  <c r="H50" i="131" s="1"/>
  <c r="H49" i="131" s="1"/>
  <c r="H56" i="149" s="1"/>
  <c r="H86" i="149" s="1"/>
  <c r="H99" i="131"/>
  <c r="H103" i="131" s="1"/>
  <c r="G114" i="119"/>
  <c r="Q98" i="111"/>
  <c r="Q97" i="111" s="1"/>
  <c r="Q96" i="111" s="1"/>
  <c r="Q103" i="111"/>
  <c r="Q110" i="111"/>
  <c r="Q106" i="111"/>
  <c r="Q108" i="111"/>
  <c r="Q113" i="111"/>
  <c r="Q111" i="111"/>
  <c r="Q109" i="111"/>
  <c r="Q112" i="111"/>
  <c r="Q105" i="111"/>
  <c r="Q102" i="111"/>
  <c r="Q115" i="111"/>
  <c r="K98" i="134"/>
  <c r="K97" i="134" s="1"/>
  <c r="K96" i="134" s="1"/>
  <c r="K98" i="110"/>
  <c r="K97" i="110" s="1"/>
  <c r="K96" i="110" s="1"/>
  <c r="S98" i="110"/>
  <c r="S97" i="110" s="1"/>
  <c r="S96" i="110" s="1"/>
  <c r="B131" i="116"/>
  <c r="O103" i="110"/>
  <c r="G107" i="134"/>
  <c r="O111" i="134"/>
  <c r="T114" i="135"/>
  <c r="Q98" i="135"/>
  <c r="Q97" i="135" s="1"/>
  <c r="Q96" i="135" s="1"/>
  <c r="Q111" i="135"/>
  <c r="Q115" i="135"/>
  <c r="Q106" i="135"/>
  <c r="Q109" i="135"/>
  <c r="Q103" i="135"/>
  <c r="N113" i="131"/>
  <c r="T112" i="132"/>
  <c r="S114" i="130"/>
  <c r="Q99" i="130"/>
  <c r="Q105" i="130" s="1"/>
  <c r="Q51" i="130"/>
  <c r="Q50" i="130" s="1"/>
  <c r="Q49" i="130" s="1"/>
  <c r="Q55" i="149" s="1"/>
  <c r="Q85" i="149" s="1"/>
  <c r="W114" i="127"/>
  <c r="U102" i="126"/>
  <c r="V115" i="129"/>
  <c r="R107" i="125"/>
  <c r="O107" i="123"/>
  <c r="E98" i="123"/>
  <c r="E97" i="123" s="1"/>
  <c r="E96" i="123" s="1"/>
  <c r="E111" i="123"/>
  <c r="E108" i="123"/>
  <c r="E115" i="123"/>
  <c r="M111" i="121"/>
  <c r="F112" i="118"/>
  <c r="C108" i="117"/>
  <c r="K111" i="112"/>
  <c r="G114" i="111"/>
  <c r="G105" i="111"/>
  <c r="W105" i="131"/>
  <c r="N106" i="131"/>
  <c r="P107" i="131"/>
  <c r="G102" i="110"/>
  <c r="W108" i="110"/>
  <c r="L108" i="136"/>
  <c r="E105" i="131"/>
  <c r="W103" i="134"/>
  <c r="C102" i="133"/>
  <c r="E103" i="133"/>
  <c r="C105" i="132"/>
  <c r="U113" i="130"/>
  <c r="U115" i="130"/>
  <c r="H109" i="127"/>
  <c r="Q112" i="127"/>
  <c r="D114" i="128"/>
  <c r="L108" i="126"/>
  <c r="S98" i="124"/>
  <c r="S97" i="124" s="1"/>
  <c r="S96" i="124" s="1"/>
  <c r="S112" i="124"/>
  <c r="S107" i="124"/>
  <c r="P108" i="124"/>
  <c r="C112" i="122"/>
  <c r="D103" i="123"/>
  <c r="R105" i="121"/>
  <c r="E98" i="120"/>
  <c r="E97" i="120" s="1"/>
  <c r="E96" i="120" s="1"/>
  <c r="E106" i="120"/>
  <c r="E105" i="120"/>
  <c r="E108" i="120"/>
  <c r="E103" i="120"/>
  <c r="E115" i="120"/>
  <c r="U102" i="118"/>
  <c r="M110" i="116"/>
  <c r="U98" i="115"/>
  <c r="U97" i="115" s="1"/>
  <c r="U96" i="115" s="1"/>
  <c r="U105" i="115"/>
  <c r="U103" i="115"/>
  <c r="U112" i="115"/>
  <c r="U111" i="115"/>
  <c r="U102" i="115"/>
  <c r="U110" i="115"/>
  <c r="U108" i="115"/>
  <c r="U114" i="115"/>
  <c r="U106" i="115"/>
  <c r="U113" i="115"/>
  <c r="U115" i="115"/>
  <c r="U109" i="115"/>
  <c r="C106" i="114"/>
  <c r="D111" i="114"/>
  <c r="G103" i="111"/>
  <c r="Q114" i="110"/>
  <c r="T102" i="134"/>
  <c r="I112" i="128"/>
  <c r="J115" i="125"/>
  <c r="G110" i="110"/>
  <c r="S111" i="132"/>
  <c r="M105" i="136"/>
  <c r="S112" i="134"/>
  <c r="P108" i="134"/>
  <c r="K105" i="127"/>
  <c r="H114" i="124"/>
  <c r="K99" i="122"/>
  <c r="K113" i="122" s="1"/>
  <c r="K51" i="122"/>
  <c r="K50" i="122" s="1"/>
  <c r="K49" i="122" s="1"/>
  <c r="K47" i="149" s="1"/>
  <c r="K77" i="149" s="1"/>
  <c r="J106" i="122"/>
  <c r="V98" i="122"/>
  <c r="V97" i="122" s="1"/>
  <c r="V96" i="122" s="1"/>
  <c r="V112" i="122"/>
  <c r="V107" i="122"/>
  <c r="V115" i="122"/>
  <c r="V113" i="122"/>
  <c r="V108" i="122"/>
  <c r="Q103" i="119"/>
  <c r="Q112" i="119"/>
  <c r="F110" i="119"/>
  <c r="O113" i="116"/>
  <c r="G103" i="116"/>
  <c r="V103" i="114"/>
  <c r="C109" i="114"/>
  <c r="W110" i="113"/>
  <c r="H99" i="111"/>
  <c r="H112" i="111" s="1"/>
  <c r="H51" i="111"/>
  <c r="H50" i="111" s="1"/>
  <c r="H49" i="111" s="1"/>
  <c r="H36" i="149" s="1"/>
  <c r="H66" i="149" s="1"/>
  <c r="R113" i="111"/>
  <c r="G108" i="110"/>
  <c r="M107" i="136"/>
  <c r="C112" i="110"/>
  <c r="U105" i="131"/>
  <c r="J113" i="134"/>
  <c r="E107" i="131"/>
  <c r="J111" i="134"/>
  <c r="S110" i="134"/>
  <c r="R98" i="135"/>
  <c r="R97" i="135" s="1"/>
  <c r="R96" i="135" s="1"/>
  <c r="R114" i="135"/>
  <c r="R109" i="135"/>
  <c r="R106" i="135"/>
  <c r="U98" i="133"/>
  <c r="U97" i="133" s="1"/>
  <c r="U96" i="133" s="1"/>
  <c r="U105" i="133"/>
  <c r="U109" i="133"/>
  <c r="U113" i="133"/>
  <c r="U107" i="133"/>
  <c r="N107" i="131"/>
  <c r="M112" i="130"/>
  <c r="R105" i="127"/>
  <c r="F107" i="126"/>
  <c r="S108" i="124"/>
  <c r="E113" i="123"/>
  <c r="G98" i="121"/>
  <c r="G97" i="121" s="1"/>
  <c r="G96" i="121" s="1"/>
  <c r="G110" i="121"/>
  <c r="G106" i="121"/>
  <c r="G103" i="121"/>
  <c r="G113" i="121"/>
  <c r="G111" i="121"/>
  <c r="G108" i="121"/>
  <c r="H109" i="121"/>
  <c r="P110" i="122"/>
  <c r="L113" i="122"/>
  <c r="Q114" i="119"/>
  <c r="M107" i="119"/>
  <c r="H111" i="119"/>
  <c r="V98" i="119"/>
  <c r="V97" i="119" s="1"/>
  <c r="V96" i="119" s="1"/>
  <c r="V106" i="119"/>
  <c r="V110" i="119"/>
  <c r="V102" i="119"/>
  <c r="E105" i="116"/>
  <c r="G108" i="116"/>
  <c r="Q105" i="116"/>
  <c r="Q115" i="115"/>
  <c r="K51" i="114"/>
  <c r="K50" i="114" s="1"/>
  <c r="K49" i="114" s="1"/>
  <c r="K39" i="149" s="1"/>
  <c r="K69" i="149" s="1"/>
  <c r="K99" i="114"/>
  <c r="K110" i="114" s="1"/>
  <c r="F115" i="111"/>
  <c r="U110" i="111"/>
  <c r="U107" i="131"/>
  <c r="G110" i="134"/>
  <c r="T108" i="127"/>
  <c r="O112" i="110"/>
  <c r="V98" i="136"/>
  <c r="V97" i="136" s="1"/>
  <c r="V96" i="136" s="1"/>
  <c r="V112" i="136"/>
  <c r="V108" i="136"/>
  <c r="V113" i="136"/>
  <c r="V110" i="136"/>
  <c r="V105" i="136"/>
  <c r="U109" i="132"/>
  <c r="M102" i="131"/>
  <c r="S112" i="132"/>
  <c r="C112" i="131"/>
  <c r="T110" i="132"/>
  <c r="N103" i="131"/>
  <c r="U112" i="130"/>
  <c r="F112" i="128"/>
  <c r="D109" i="126"/>
  <c r="N111" i="126"/>
  <c r="P109" i="126"/>
  <c r="F110" i="122"/>
  <c r="V110" i="124"/>
  <c r="E105" i="123"/>
  <c r="N109" i="123"/>
  <c r="V98" i="120"/>
  <c r="V97" i="120" s="1"/>
  <c r="V96" i="120" s="1"/>
  <c r="V103" i="120"/>
  <c r="V110" i="120"/>
  <c r="V114" i="120"/>
  <c r="V106" i="120"/>
  <c r="V112" i="120"/>
  <c r="O113" i="122"/>
  <c r="U107" i="119"/>
  <c r="U106" i="119"/>
  <c r="O111" i="116"/>
  <c r="W98" i="114"/>
  <c r="W97" i="114" s="1"/>
  <c r="W96" i="114" s="1"/>
  <c r="W108" i="114"/>
  <c r="W103" i="114"/>
  <c r="R99" i="114"/>
  <c r="R110" i="114" s="1"/>
  <c r="R51" i="114"/>
  <c r="R50" i="114" s="1"/>
  <c r="R49" i="114" s="1"/>
  <c r="R39" i="149" s="1"/>
  <c r="R69" i="149" s="1"/>
  <c r="C109" i="113"/>
  <c r="Q107" i="110"/>
  <c r="P106" i="131"/>
  <c r="N107" i="134"/>
  <c r="M107" i="131"/>
  <c r="D108" i="127"/>
  <c r="N105" i="132"/>
  <c r="H114" i="134"/>
  <c r="O102" i="130"/>
  <c r="C110" i="127"/>
  <c r="W98" i="128"/>
  <c r="W97" i="128" s="1"/>
  <c r="W96" i="128" s="1"/>
  <c r="W108" i="128"/>
  <c r="W109" i="128"/>
  <c r="W112" i="128"/>
  <c r="W111" i="128"/>
  <c r="E110" i="125"/>
  <c r="C102" i="124"/>
  <c r="W110" i="124"/>
  <c r="J106" i="124"/>
  <c r="L114" i="122"/>
  <c r="D107" i="120"/>
  <c r="H105" i="119"/>
  <c r="Q108" i="116"/>
  <c r="Q107" i="115"/>
  <c r="F110" i="111"/>
  <c r="D105" i="136"/>
  <c r="V109" i="131"/>
  <c r="N98" i="129"/>
  <c r="N97" i="129" s="1"/>
  <c r="N96" i="129" s="1"/>
  <c r="N101" i="129"/>
  <c r="N100" i="129" s="1"/>
  <c r="W114" i="110"/>
  <c r="P103" i="136"/>
  <c r="E103" i="134"/>
  <c r="E110" i="133"/>
  <c r="S106" i="133"/>
  <c r="S103" i="133"/>
  <c r="D112" i="132"/>
  <c r="P113" i="134"/>
  <c r="I98" i="132"/>
  <c r="I97" i="132" s="1"/>
  <c r="I96" i="132" s="1"/>
  <c r="I109" i="132"/>
  <c r="I108" i="132"/>
  <c r="I110" i="132"/>
  <c r="I102" i="132"/>
  <c r="Q115" i="126"/>
  <c r="J110" i="125"/>
  <c r="O106" i="122"/>
  <c r="O111" i="122"/>
  <c r="S111" i="121"/>
  <c r="F111" i="119"/>
  <c r="R114" i="119"/>
  <c r="U108" i="120"/>
  <c r="I98" i="118"/>
  <c r="I97" i="118" s="1"/>
  <c r="I96" i="118" s="1"/>
  <c r="I115" i="118"/>
  <c r="I111" i="118"/>
  <c r="I109" i="118"/>
  <c r="I107" i="118"/>
  <c r="I103" i="118"/>
  <c r="I108" i="118"/>
  <c r="I102" i="118"/>
  <c r="I112" i="118"/>
  <c r="I110" i="118"/>
  <c r="C106" i="117"/>
  <c r="I110" i="117"/>
  <c r="V115" i="117"/>
  <c r="Q115" i="116"/>
  <c r="M115" i="115"/>
  <c r="S109" i="113"/>
  <c r="Q107" i="111"/>
  <c r="U115" i="111"/>
  <c r="G106" i="110"/>
  <c r="C98" i="136"/>
  <c r="C97" i="136" s="1"/>
  <c r="C96" i="136" s="1"/>
  <c r="C108" i="136"/>
  <c r="R98" i="128"/>
  <c r="R97" i="128" s="1"/>
  <c r="R96" i="128" s="1"/>
  <c r="R113" i="128"/>
  <c r="J98" i="132"/>
  <c r="J97" i="132" s="1"/>
  <c r="J96" i="132" s="1"/>
  <c r="K108" i="134"/>
  <c r="K102" i="134"/>
  <c r="I115" i="135"/>
  <c r="M102" i="132"/>
  <c r="Q102" i="136"/>
  <c r="I115" i="128"/>
  <c r="R113" i="130"/>
  <c r="V113" i="130"/>
  <c r="V103" i="130"/>
  <c r="O112" i="128"/>
  <c r="P106" i="125"/>
  <c r="E102" i="126"/>
  <c r="S108" i="125"/>
  <c r="S106" i="125"/>
  <c r="K109" i="124"/>
  <c r="N114" i="125"/>
  <c r="N108" i="124"/>
  <c r="N107" i="124"/>
  <c r="Q108" i="121"/>
  <c r="I109" i="120"/>
  <c r="N102" i="119"/>
  <c r="T98" i="117"/>
  <c r="T97" i="117" s="1"/>
  <c r="T96" i="117" s="1"/>
  <c r="T103" i="115"/>
  <c r="P115" i="114"/>
  <c r="P112" i="114"/>
  <c r="O105" i="114"/>
  <c r="E115" i="113"/>
  <c r="T108" i="112"/>
  <c r="W112" i="111"/>
  <c r="W108" i="111"/>
  <c r="L114" i="111"/>
  <c r="L108" i="111"/>
  <c r="N111" i="111"/>
  <c r="Q103" i="123"/>
  <c r="N108" i="122"/>
  <c r="N109" i="122"/>
  <c r="L105" i="116"/>
  <c r="K109" i="110"/>
  <c r="E106" i="110"/>
  <c r="E109" i="110"/>
  <c r="J105" i="136"/>
  <c r="J103" i="136"/>
  <c r="G112" i="127"/>
  <c r="H115" i="128"/>
  <c r="I115" i="126"/>
  <c r="V106" i="125"/>
  <c r="V115" i="125"/>
  <c r="E98" i="124"/>
  <c r="E97" i="124" s="1"/>
  <c r="E96" i="124" s="1"/>
  <c r="E113" i="124"/>
  <c r="I98" i="122"/>
  <c r="I97" i="122" s="1"/>
  <c r="I96" i="122" s="1"/>
  <c r="I106" i="122"/>
  <c r="K109" i="121"/>
  <c r="S103" i="120"/>
  <c r="S115" i="120"/>
  <c r="P114" i="119"/>
  <c r="P110" i="119"/>
  <c r="H112" i="117"/>
  <c r="G115" i="115"/>
  <c r="C115" i="112"/>
  <c r="C110" i="112"/>
  <c r="T107" i="112"/>
  <c r="S107" i="112"/>
  <c r="S105" i="112"/>
  <c r="V102" i="111"/>
  <c r="V112" i="111"/>
  <c r="D110" i="126"/>
  <c r="M108" i="122"/>
  <c r="E114" i="118"/>
  <c r="D109" i="115"/>
  <c r="D103" i="115"/>
  <c r="S110" i="110"/>
  <c r="F102" i="136"/>
  <c r="F102" i="134"/>
  <c r="M115" i="110"/>
  <c r="O110" i="133"/>
  <c r="J105" i="128"/>
  <c r="J111" i="128"/>
  <c r="P98" i="128"/>
  <c r="P97" i="128" s="1"/>
  <c r="P96" i="128" s="1"/>
  <c r="Q114" i="125"/>
  <c r="Q113" i="125"/>
  <c r="J98" i="123"/>
  <c r="J97" i="123" s="1"/>
  <c r="J96" i="123" s="1"/>
  <c r="J111" i="123"/>
  <c r="T113" i="119"/>
  <c r="T114" i="119"/>
  <c r="O113" i="117"/>
  <c r="P105" i="118"/>
  <c r="P108" i="116"/>
  <c r="V110" i="116"/>
  <c r="F110" i="116"/>
  <c r="T114" i="114"/>
  <c r="H106" i="114"/>
  <c r="P98" i="113"/>
  <c r="P97" i="113" s="1"/>
  <c r="P96" i="113" s="1"/>
  <c r="H107" i="112"/>
  <c r="U114" i="125"/>
  <c r="D111" i="110"/>
  <c r="D110" i="110"/>
  <c r="C98" i="135"/>
  <c r="C97" i="135" s="1"/>
  <c r="C96" i="135" s="1"/>
  <c r="L109" i="132"/>
  <c r="J98" i="131"/>
  <c r="J97" i="131" s="1"/>
  <c r="J96" i="131" s="1"/>
  <c r="T108" i="130"/>
  <c r="C108" i="128"/>
  <c r="G101" i="129"/>
  <c r="G100" i="129" s="1"/>
  <c r="G98" i="129"/>
  <c r="G97" i="129" s="1"/>
  <c r="G96" i="129" s="1"/>
  <c r="E113" i="128"/>
  <c r="E112" i="128"/>
  <c r="K107" i="125"/>
  <c r="K103" i="125"/>
  <c r="M114" i="127"/>
  <c r="I113" i="124"/>
  <c r="I108" i="124"/>
  <c r="O98" i="121"/>
  <c r="O97" i="121" s="1"/>
  <c r="O96" i="121" s="1"/>
  <c r="O115" i="121"/>
  <c r="O102" i="121"/>
  <c r="O105" i="121"/>
  <c r="M113" i="116"/>
  <c r="Q113" i="132"/>
  <c r="Q114" i="132"/>
  <c r="F105" i="133"/>
  <c r="F103" i="133"/>
  <c r="P98" i="123"/>
  <c r="P97" i="123" s="1"/>
  <c r="P96" i="123" s="1"/>
  <c r="V98" i="134"/>
  <c r="V97" i="134" s="1"/>
  <c r="V96" i="134" s="1"/>
  <c r="F109" i="110"/>
  <c r="F112" i="110"/>
  <c r="J110" i="133"/>
  <c r="J103" i="133"/>
  <c r="P108" i="135"/>
  <c r="P109" i="135"/>
  <c r="I113" i="131"/>
  <c r="I115" i="131"/>
  <c r="R98" i="131"/>
  <c r="R97" i="131" s="1"/>
  <c r="R96" i="131" s="1"/>
  <c r="W111" i="130"/>
  <c r="J108" i="126"/>
  <c r="J115" i="126"/>
  <c r="U109" i="127"/>
  <c r="E111" i="124"/>
  <c r="D112" i="124"/>
  <c r="K110" i="123"/>
  <c r="M105" i="120"/>
  <c r="I98" i="121"/>
  <c r="I97" i="121" s="1"/>
  <c r="I96" i="121" s="1"/>
  <c r="I109" i="121"/>
  <c r="O98" i="120"/>
  <c r="O97" i="120" s="1"/>
  <c r="O96" i="120" s="1"/>
  <c r="W115" i="121"/>
  <c r="W112" i="121"/>
  <c r="P108" i="121"/>
  <c r="R107" i="119"/>
  <c r="H111" i="118"/>
  <c r="F113" i="114"/>
  <c r="F112" i="114"/>
  <c r="E105" i="114"/>
  <c r="F114" i="112"/>
  <c r="R113" i="112"/>
  <c r="U114" i="114"/>
  <c r="L111" i="110"/>
  <c r="N114" i="110"/>
  <c r="S107" i="128"/>
  <c r="S114" i="128"/>
  <c r="R98" i="126"/>
  <c r="R97" i="126" s="1"/>
  <c r="R96" i="126" s="1"/>
  <c r="M105" i="125"/>
  <c r="M107" i="125"/>
  <c r="R103" i="122"/>
  <c r="U106" i="124"/>
  <c r="L111" i="124"/>
  <c r="L113" i="124"/>
  <c r="E114" i="122"/>
  <c r="I98" i="123"/>
  <c r="I97" i="123" s="1"/>
  <c r="I96" i="123" s="1"/>
  <c r="C115" i="123"/>
  <c r="Q115" i="120"/>
  <c r="Q106" i="120"/>
  <c r="R103" i="121"/>
  <c r="W111" i="120"/>
  <c r="M98" i="114"/>
  <c r="M97" i="114" s="1"/>
  <c r="M96" i="114" s="1"/>
  <c r="U98" i="113"/>
  <c r="U97" i="113" s="1"/>
  <c r="U96" i="113" s="1"/>
  <c r="F113" i="112"/>
  <c r="M113" i="111"/>
  <c r="M105" i="111"/>
  <c r="G108" i="131"/>
  <c r="F109" i="130"/>
  <c r="T111" i="124"/>
  <c r="T109" i="124"/>
  <c r="U112" i="116"/>
  <c r="K102" i="116"/>
  <c r="G98" i="136"/>
  <c r="G97" i="136" s="1"/>
  <c r="G96" i="136" s="1"/>
  <c r="E106" i="132"/>
  <c r="I103" i="136"/>
  <c r="I109" i="136"/>
  <c r="D106" i="134"/>
  <c r="Q115" i="128"/>
  <c r="W115" i="125"/>
  <c r="H113" i="125"/>
  <c r="F102" i="125"/>
  <c r="F113" i="124"/>
  <c r="F111" i="124"/>
  <c r="R115" i="123"/>
  <c r="J107" i="120"/>
  <c r="K103" i="121"/>
  <c r="T115" i="120"/>
  <c r="T109" i="120"/>
  <c r="M98" i="118"/>
  <c r="M97" i="118" s="1"/>
  <c r="M96" i="118" s="1"/>
  <c r="L113" i="117"/>
  <c r="L107" i="117"/>
  <c r="S110" i="116"/>
  <c r="G113" i="114"/>
  <c r="D111" i="112"/>
  <c r="E109" i="112"/>
  <c r="N107" i="112"/>
  <c r="N98" i="135"/>
  <c r="N97" i="135" s="1"/>
  <c r="N96" i="135" s="1"/>
  <c r="O105" i="125"/>
  <c r="N111" i="118"/>
  <c r="N110" i="118"/>
  <c r="O111" i="115"/>
  <c r="D110" i="115"/>
  <c r="P107" i="125"/>
  <c r="W103" i="123"/>
  <c r="K98" i="112"/>
  <c r="K97" i="112" s="1"/>
  <c r="K96" i="112" s="1"/>
  <c r="K102" i="112"/>
  <c r="K112" i="112"/>
  <c r="K108" i="112"/>
  <c r="K115" i="112"/>
  <c r="I99" i="133"/>
  <c r="I111" i="133" s="1"/>
  <c r="I51" i="133"/>
  <c r="I50" i="133" s="1"/>
  <c r="I49" i="133" s="1"/>
  <c r="I58" i="149" s="1"/>
  <c r="I88" i="149" s="1"/>
  <c r="G98" i="119"/>
  <c r="G97" i="119" s="1"/>
  <c r="G96" i="119" s="1"/>
  <c r="D98" i="113"/>
  <c r="D97" i="113" s="1"/>
  <c r="D96" i="113" s="1"/>
  <c r="D115" i="113"/>
  <c r="D102" i="113"/>
  <c r="O98" i="132"/>
  <c r="O97" i="132" s="1"/>
  <c r="O96" i="132" s="1"/>
  <c r="O112" i="132"/>
  <c r="O103" i="132"/>
  <c r="O102" i="132"/>
  <c r="O110" i="132"/>
  <c r="O111" i="132"/>
  <c r="V98" i="126"/>
  <c r="V97" i="126" s="1"/>
  <c r="V96" i="126" s="1"/>
  <c r="V110" i="126"/>
  <c r="V109" i="126"/>
  <c r="M99" i="135"/>
  <c r="M108" i="135" s="1"/>
  <c r="M51" i="135"/>
  <c r="M50" i="135" s="1"/>
  <c r="M49" i="135" s="1"/>
  <c r="M60" i="149" s="1"/>
  <c r="M90" i="149" s="1"/>
  <c r="S99" i="118"/>
  <c r="S111" i="118" s="1"/>
  <c r="S51" i="118"/>
  <c r="S50" i="118" s="1"/>
  <c r="S49" i="118" s="1"/>
  <c r="S43" i="149" s="1"/>
  <c r="S73" i="149" s="1"/>
  <c r="R98" i="117"/>
  <c r="R97" i="117" s="1"/>
  <c r="R96" i="117" s="1"/>
  <c r="R113" i="117"/>
  <c r="R109" i="117"/>
  <c r="R110" i="117"/>
  <c r="K113" i="110"/>
  <c r="J114" i="136"/>
  <c r="F98" i="134"/>
  <c r="F97" i="134" s="1"/>
  <c r="F96" i="134" s="1"/>
  <c r="U98" i="125"/>
  <c r="U97" i="125" s="1"/>
  <c r="U96" i="125" s="1"/>
  <c r="J114" i="133"/>
  <c r="U98" i="124"/>
  <c r="U97" i="124" s="1"/>
  <c r="U96" i="124" s="1"/>
  <c r="I111" i="136"/>
  <c r="R98" i="123"/>
  <c r="R97" i="123" s="1"/>
  <c r="R96" i="123" s="1"/>
  <c r="U115" i="124"/>
  <c r="G112" i="134"/>
  <c r="O98" i="136"/>
  <c r="O97" i="136" s="1"/>
  <c r="O96" i="136" s="1"/>
  <c r="S110" i="130"/>
  <c r="R98" i="125"/>
  <c r="R97" i="125" s="1"/>
  <c r="R96" i="125" s="1"/>
  <c r="R108" i="125"/>
  <c r="R102" i="125"/>
  <c r="R109" i="125"/>
  <c r="R113" i="125"/>
  <c r="R112" i="125"/>
  <c r="R110" i="125"/>
  <c r="S111" i="123"/>
  <c r="S110" i="121"/>
  <c r="M98" i="121"/>
  <c r="M97" i="121" s="1"/>
  <c r="M96" i="121" s="1"/>
  <c r="M109" i="121"/>
  <c r="S105" i="121"/>
  <c r="F98" i="118"/>
  <c r="F97" i="118" s="1"/>
  <c r="F96" i="118" s="1"/>
  <c r="F109" i="118"/>
  <c r="F108" i="118"/>
  <c r="F102" i="118"/>
  <c r="F115" i="118"/>
  <c r="U103" i="111"/>
  <c r="G111" i="111"/>
  <c r="G110" i="126"/>
  <c r="U107" i="132"/>
  <c r="D99" i="135"/>
  <c r="D113" i="135" s="1"/>
  <c r="D51" i="135"/>
  <c r="D50" i="135" s="1"/>
  <c r="D49" i="135" s="1"/>
  <c r="D60" i="149" s="1"/>
  <c r="D90" i="149" s="1"/>
  <c r="W111" i="134"/>
  <c r="G105" i="134"/>
  <c r="C108" i="131"/>
  <c r="H98" i="127"/>
  <c r="H97" i="127" s="1"/>
  <c r="H96" i="127" s="1"/>
  <c r="H115" i="127"/>
  <c r="H107" i="127"/>
  <c r="L98" i="126"/>
  <c r="L97" i="126" s="1"/>
  <c r="L96" i="126" s="1"/>
  <c r="L111" i="126"/>
  <c r="L102" i="126"/>
  <c r="L110" i="126"/>
  <c r="U111" i="126"/>
  <c r="P113" i="124"/>
  <c r="C113" i="122"/>
  <c r="M107" i="121"/>
  <c r="I51" i="119"/>
  <c r="I50" i="119" s="1"/>
  <c r="I49" i="119" s="1"/>
  <c r="I44" i="149" s="1"/>
  <c r="I74" i="149" s="1"/>
  <c r="I99" i="119"/>
  <c r="I113" i="119" s="1"/>
  <c r="D98" i="118"/>
  <c r="D97" i="118" s="1"/>
  <c r="D96" i="118" s="1"/>
  <c r="D102" i="118"/>
  <c r="D112" i="118"/>
  <c r="D111" i="118"/>
  <c r="D110" i="118"/>
  <c r="D103" i="118"/>
  <c r="D113" i="118"/>
  <c r="D109" i="118"/>
  <c r="U98" i="118"/>
  <c r="U97" i="118" s="1"/>
  <c r="U96" i="118" s="1"/>
  <c r="U105" i="118"/>
  <c r="U107" i="118"/>
  <c r="U108" i="118"/>
  <c r="U111" i="118"/>
  <c r="W102" i="115"/>
  <c r="D98" i="114"/>
  <c r="D97" i="114" s="1"/>
  <c r="D96" i="114" s="1"/>
  <c r="D105" i="114"/>
  <c r="D115" i="114"/>
  <c r="D114" i="114"/>
  <c r="D110" i="114"/>
  <c r="D112" i="114"/>
  <c r="D107" i="114"/>
  <c r="J99" i="113"/>
  <c r="J109" i="113" s="1"/>
  <c r="J51" i="113"/>
  <c r="J50" i="113" s="1"/>
  <c r="J49" i="113" s="1"/>
  <c r="J38" i="149" s="1"/>
  <c r="J68" i="149" s="1"/>
  <c r="K105" i="111"/>
  <c r="T98" i="134"/>
  <c r="T97" i="134" s="1"/>
  <c r="T96" i="134" s="1"/>
  <c r="I108" i="128"/>
  <c r="D102" i="136"/>
  <c r="M112" i="133"/>
  <c r="M114" i="130"/>
  <c r="K99" i="126"/>
  <c r="K110" i="126" s="1"/>
  <c r="K51" i="126"/>
  <c r="K50" i="126" s="1"/>
  <c r="K49" i="126" s="1"/>
  <c r="K51" i="149" s="1"/>
  <c r="K81" i="149" s="1"/>
  <c r="L98" i="128"/>
  <c r="L97" i="128" s="1"/>
  <c r="L96" i="128" s="1"/>
  <c r="L108" i="128"/>
  <c r="L111" i="128"/>
  <c r="L110" i="128"/>
  <c r="L107" i="128"/>
  <c r="L115" i="128"/>
  <c r="J114" i="122"/>
  <c r="D106" i="120"/>
  <c r="N109" i="119"/>
  <c r="F111" i="118"/>
  <c r="I102" i="114"/>
  <c r="W113" i="115"/>
  <c r="O99" i="112"/>
  <c r="O113" i="112" s="1"/>
  <c r="O51" i="112"/>
  <c r="O50" i="112" s="1"/>
  <c r="O49" i="112" s="1"/>
  <c r="O37" i="149" s="1"/>
  <c r="O67" i="149" s="1"/>
  <c r="G115" i="110"/>
  <c r="M109" i="136"/>
  <c r="L114" i="136"/>
  <c r="W111" i="131"/>
  <c r="E114" i="131"/>
  <c r="S114" i="134"/>
  <c r="G106" i="133"/>
  <c r="K98" i="132"/>
  <c r="K97" i="132" s="1"/>
  <c r="K96" i="132" s="1"/>
  <c r="K115" i="132"/>
  <c r="K103" i="132"/>
  <c r="K107" i="132"/>
  <c r="K114" i="132"/>
  <c r="I103" i="130"/>
  <c r="W114" i="126"/>
  <c r="T99" i="128"/>
  <c r="T114" i="128" s="1"/>
  <c r="T51" i="128"/>
  <c r="T50" i="128" s="1"/>
  <c r="T49" i="128" s="1"/>
  <c r="T53" i="149" s="1"/>
  <c r="T83" i="149" s="1"/>
  <c r="J109" i="125"/>
  <c r="G99" i="124"/>
  <c r="G108" i="124" s="1"/>
  <c r="G51" i="124"/>
  <c r="G50" i="124" s="1"/>
  <c r="G49" i="124" s="1"/>
  <c r="G49" i="149" s="1"/>
  <c r="G79" i="149" s="1"/>
  <c r="L111" i="122"/>
  <c r="Q110" i="119"/>
  <c r="F115" i="119"/>
  <c r="G111" i="116"/>
  <c r="G107" i="116"/>
  <c r="Q98" i="116"/>
  <c r="Q97" i="116" s="1"/>
  <c r="Q96" i="116" s="1"/>
  <c r="Q107" i="116"/>
  <c r="Q109" i="116"/>
  <c r="Q110" i="116"/>
  <c r="Q112" i="116"/>
  <c r="Q113" i="116"/>
  <c r="Q112" i="115"/>
  <c r="U114" i="131"/>
  <c r="G114" i="134"/>
  <c r="L111" i="131"/>
  <c r="N106" i="136"/>
  <c r="N111" i="136"/>
  <c r="M113" i="136"/>
  <c r="O115" i="132"/>
  <c r="W109" i="134"/>
  <c r="F110" i="132"/>
  <c r="O98" i="131"/>
  <c r="O97" i="131" s="1"/>
  <c r="O96" i="131" s="1"/>
  <c r="O107" i="131"/>
  <c r="O106" i="131"/>
  <c r="O110" i="131"/>
  <c r="O103" i="131"/>
  <c r="W98" i="129"/>
  <c r="W97" i="129" s="1"/>
  <c r="W96" i="129" s="1"/>
  <c r="W113" i="129"/>
  <c r="W107" i="129"/>
  <c r="W109" i="129"/>
  <c r="W112" i="129"/>
  <c r="I110" i="127"/>
  <c r="N107" i="126"/>
  <c r="P113" i="126"/>
  <c r="E112" i="123"/>
  <c r="J107" i="121"/>
  <c r="O112" i="122"/>
  <c r="H98" i="121"/>
  <c r="H97" i="121" s="1"/>
  <c r="H96" i="121" s="1"/>
  <c r="H113" i="121"/>
  <c r="H114" i="121"/>
  <c r="H106" i="121"/>
  <c r="M106" i="119"/>
  <c r="G112" i="119"/>
  <c r="C109" i="117"/>
  <c r="C107" i="117"/>
  <c r="I98" i="115"/>
  <c r="I97" i="115" s="1"/>
  <c r="I96" i="115" s="1"/>
  <c r="I113" i="115"/>
  <c r="I110" i="115"/>
  <c r="I108" i="115"/>
  <c r="I114" i="115"/>
  <c r="I106" i="115"/>
  <c r="D109" i="113"/>
  <c r="J98" i="129"/>
  <c r="J97" i="129" s="1"/>
  <c r="J96" i="129" s="1"/>
  <c r="E99" i="135"/>
  <c r="E115" i="135" s="1"/>
  <c r="E51" i="135"/>
  <c r="E50" i="135" s="1"/>
  <c r="E49" i="135" s="1"/>
  <c r="E60" i="149" s="1"/>
  <c r="E90" i="149" s="1"/>
  <c r="O109" i="132"/>
  <c r="D115" i="136"/>
  <c r="T112" i="134"/>
  <c r="Q109" i="126"/>
  <c r="T98" i="131"/>
  <c r="T97" i="131" s="1"/>
  <c r="T96" i="131" s="1"/>
  <c r="T102" i="131"/>
  <c r="T105" i="131"/>
  <c r="C107" i="127"/>
  <c r="T99" i="125"/>
  <c r="T102" i="125" s="1"/>
  <c r="T51" i="125"/>
  <c r="T50" i="125" s="1"/>
  <c r="T49" i="125" s="1"/>
  <c r="T50" i="149" s="1"/>
  <c r="T80" i="149" s="1"/>
  <c r="V107" i="126"/>
  <c r="M106" i="124"/>
  <c r="C98" i="124"/>
  <c r="C97" i="124" s="1"/>
  <c r="C96" i="124" s="1"/>
  <c r="C111" i="124"/>
  <c r="C108" i="124"/>
  <c r="C105" i="124"/>
  <c r="C113" i="124"/>
  <c r="C115" i="124"/>
  <c r="C107" i="124"/>
  <c r="C103" i="124"/>
  <c r="W106" i="124"/>
  <c r="J111" i="124"/>
  <c r="R114" i="121"/>
  <c r="E113" i="120"/>
  <c r="D108" i="118"/>
  <c r="T107" i="118"/>
  <c r="W98" i="116"/>
  <c r="W97" i="116" s="1"/>
  <c r="W96" i="116" s="1"/>
  <c r="W112" i="116"/>
  <c r="W115" i="116"/>
  <c r="W114" i="116"/>
  <c r="W103" i="116"/>
  <c r="W109" i="116"/>
  <c r="R111" i="115"/>
  <c r="L110" i="131"/>
  <c r="V114" i="131"/>
  <c r="I108" i="125"/>
  <c r="O115" i="134"/>
  <c r="M115" i="133"/>
  <c r="O102" i="131"/>
  <c r="C98" i="130"/>
  <c r="C97" i="130" s="1"/>
  <c r="C96" i="130" s="1"/>
  <c r="C112" i="130"/>
  <c r="C108" i="130"/>
  <c r="C115" i="130"/>
  <c r="C113" i="130"/>
  <c r="C107" i="130"/>
  <c r="C109" i="130"/>
  <c r="C105" i="130"/>
  <c r="S113" i="130"/>
  <c r="U110" i="126"/>
  <c r="Q107" i="126"/>
  <c r="I114" i="127"/>
  <c r="C98" i="125"/>
  <c r="C97" i="125" s="1"/>
  <c r="C96" i="125" s="1"/>
  <c r="C105" i="125"/>
  <c r="C103" i="125"/>
  <c r="C112" i="125"/>
  <c r="C108" i="125"/>
  <c r="C107" i="125"/>
  <c r="C115" i="125"/>
  <c r="Q98" i="124"/>
  <c r="Q97" i="124" s="1"/>
  <c r="Q96" i="124" s="1"/>
  <c r="Q110" i="124"/>
  <c r="Q102" i="124"/>
  <c r="Q106" i="124"/>
  <c r="Q115" i="124"/>
  <c r="Q114" i="124"/>
  <c r="Q113" i="124"/>
  <c r="S102" i="123"/>
  <c r="T98" i="123"/>
  <c r="T97" i="123" s="1"/>
  <c r="T96" i="123" s="1"/>
  <c r="T105" i="123"/>
  <c r="T107" i="123"/>
  <c r="T112" i="123"/>
  <c r="T110" i="123"/>
  <c r="T102" i="123"/>
  <c r="T108" i="123"/>
  <c r="T115" i="123"/>
  <c r="C98" i="121"/>
  <c r="C97" i="121" s="1"/>
  <c r="C96" i="121" s="1"/>
  <c r="C107" i="121"/>
  <c r="C111" i="121"/>
  <c r="C110" i="121"/>
  <c r="C106" i="121"/>
  <c r="C103" i="121"/>
  <c r="C115" i="121"/>
  <c r="C102" i="121"/>
  <c r="G112" i="120"/>
  <c r="L99" i="120"/>
  <c r="L108" i="120" s="1"/>
  <c r="L51" i="120"/>
  <c r="L50" i="120" s="1"/>
  <c r="L49" i="120" s="1"/>
  <c r="L45" i="149" s="1"/>
  <c r="L75" i="149" s="1"/>
  <c r="G110" i="119"/>
  <c r="W51" i="119"/>
  <c r="W50" i="119" s="1"/>
  <c r="W49" i="119" s="1"/>
  <c r="W44" i="149" s="1"/>
  <c r="W74" i="149" s="1"/>
  <c r="W99" i="119"/>
  <c r="W114" i="119" s="1"/>
  <c r="U113" i="118"/>
  <c r="V103" i="117"/>
  <c r="W102" i="116"/>
  <c r="M109" i="115"/>
  <c r="D103" i="114"/>
  <c r="R108" i="111"/>
  <c r="S108" i="133"/>
  <c r="K109" i="134"/>
  <c r="K110" i="134"/>
  <c r="M108" i="132"/>
  <c r="Q98" i="136"/>
  <c r="Q97" i="136" s="1"/>
  <c r="Q96" i="136" s="1"/>
  <c r="R111" i="130"/>
  <c r="V110" i="130"/>
  <c r="V115" i="130"/>
  <c r="O108" i="128"/>
  <c r="H110" i="127"/>
  <c r="P112" i="125"/>
  <c r="E98" i="126"/>
  <c r="E97" i="126" s="1"/>
  <c r="E96" i="126" s="1"/>
  <c r="S105" i="125"/>
  <c r="K115" i="124"/>
  <c r="K114" i="124"/>
  <c r="N98" i="125"/>
  <c r="N97" i="125" s="1"/>
  <c r="N96" i="125" s="1"/>
  <c r="N113" i="124"/>
  <c r="N111" i="124"/>
  <c r="Q98" i="121"/>
  <c r="Q97" i="121" s="1"/>
  <c r="Q96" i="121" s="1"/>
  <c r="I98" i="120"/>
  <c r="I97" i="120" s="1"/>
  <c r="I96" i="120" s="1"/>
  <c r="I112" i="120"/>
  <c r="R107" i="117"/>
  <c r="T105" i="115"/>
  <c r="T115" i="115"/>
  <c r="P103" i="114"/>
  <c r="P102" i="114"/>
  <c r="L105" i="111"/>
  <c r="N107" i="111"/>
  <c r="N110" i="111"/>
  <c r="Q106" i="123"/>
  <c r="Q105" i="123"/>
  <c r="N107" i="122"/>
  <c r="N114" i="122"/>
  <c r="L108" i="116"/>
  <c r="F111" i="111"/>
  <c r="K110" i="110"/>
  <c r="K107" i="110"/>
  <c r="E108" i="110"/>
  <c r="E105" i="110"/>
  <c r="J106" i="136"/>
  <c r="J115" i="136"/>
  <c r="G105" i="127"/>
  <c r="I110" i="126"/>
  <c r="I107" i="126"/>
  <c r="M98" i="126"/>
  <c r="M97" i="126" s="1"/>
  <c r="M96" i="126" s="1"/>
  <c r="V110" i="125"/>
  <c r="K107" i="121"/>
  <c r="S105" i="120"/>
  <c r="S109" i="120"/>
  <c r="P111" i="119"/>
  <c r="H108" i="117"/>
  <c r="G98" i="115"/>
  <c r="G97" i="115" s="1"/>
  <c r="G96" i="115" s="1"/>
  <c r="G102" i="115"/>
  <c r="T114" i="112"/>
  <c r="S115" i="112"/>
  <c r="S112" i="112"/>
  <c r="V114" i="111"/>
  <c r="V105" i="111"/>
  <c r="E113" i="118"/>
  <c r="E107" i="118"/>
  <c r="S106" i="110"/>
  <c r="S107" i="110"/>
  <c r="F98" i="136"/>
  <c r="F97" i="136" s="1"/>
  <c r="F96" i="136" s="1"/>
  <c r="F106" i="134"/>
  <c r="F107" i="134"/>
  <c r="M114" i="110"/>
  <c r="M113" i="110"/>
  <c r="O113" i="133"/>
  <c r="J112" i="128"/>
  <c r="Q102" i="125"/>
  <c r="R109" i="122"/>
  <c r="O114" i="117"/>
  <c r="O115" i="117"/>
  <c r="P106" i="118"/>
  <c r="P103" i="118"/>
  <c r="P98" i="116"/>
  <c r="P97" i="116" s="1"/>
  <c r="P96" i="116" s="1"/>
  <c r="V109" i="116"/>
  <c r="F103" i="116"/>
  <c r="F109" i="116"/>
  <c r="T98" i="114"/>
  <c r="T97" i="114" s="1"/>
  <c r="T96" i="114" s="1"/>
  <c r="H114" i="114"/>
  <c r="H111" i="112"/>
  <c r="H109" i="112"/>
  <c r="U106" i="125"/>
  <c r="D109" i="110"/>
  <c r="D107" i="110"/>
  <c r="C107" i="132"/>
  <c r="L106" i="132"/>
  <c r="L112" i="132"/>
  <c r="T98" i="130"/>
  <c r="T97" i="130" s="1"/>
  <c r="T96" i="130" s="1"/>
  <c r="C111" i="128"/>
  <c r="E105" i="128"/>
  <c r="N98" i="128"/>
  <c r="N97" i="128" s="1"/>
  <c r="N96" i="128" s="1"/>
  <c r="K106" i="125"/>
  <c r="I107" i="124"/>
  <c r="I112" i="124"/>
  <c r="Q105" i="132"/>
  <c r="F102" i="133"/>
  <c r="H98" i="126"/>
  <c r="H97" i="126" s="1"/>
  <c r="H96" i="126" s="1"/>
  <c r="U102" i="132"/>
  <c r="F107" i="110"/>
  <c r="F108" i="110"/>
  <c r="F109" i="132"/>
  <c r="I106" i="131"/>
  <c r="I111" i="131"/>
  <c r="W98" i="130"/>
  <c r="W97" i="130" s="1"/>
  <c r="W96" i="130" s="1"/>
  <c r="V98" i="128"/>
  <c r="V97" i="128" s="1"/>
  <c r="V96" i="128" s="1"/>
  <c r="J114" i="126"/>
  <c r="J111" i="126"/>
  <c r="U114" i="127"/>
  <c r="D102" i="124"/>
  <c r="D109" i="124"/>
  <c r="W111" i="121"/>
  <c r="W108" i="121"/>
  <c r="P102" i="121"/>
  <c r="P106" i="121"/>
  <c r="H105" i="118"/>
  <c r="H102" i="118"/>
  <c r="F106" i="114"/>
  <c r="F105" i="114"/>
  <c r="E113" i="114"/>
  <c r="E112" i="114"/>
  <c r="R114" i="112"/>
  <c r="U105" i="114"/>
  <c r="N106" i="110"/>
  <c r="N108" i="132"/>
  <c r="S108" i="128"/>
  <c r="M112" i="125"/>
  <c r="R114" i="122"/>
  <c r="U110" i="124"/>
  <c r="U112" i="124"/>
  <c r="L110" i="124"/>
  <c r="E105" i="122"/>
  <c r="E111" i="122"/>
  <c r="C112" i="123"/>
  <c r="C114" i="123"/>
  <c r="Q109" i="120"/>
  <c r="Q113" i="120"/>
  <c r="W113" i="120"/>
  <c r="W112" i="120"/>
  <c r="L108" i="114"/>
  <c r="F109" i="112"/>
  <c r="F103" i="112"/>
  <c r="G109" i="113"/>
  <c r="M115" i="111"/>
  <c r="M107" i="111"/>
  <c r="G98" i="131"/>
  <c r="G97" i="131" s="1"/>
  <c r="G96" i="131" s="1"/>
  <c r="T110" i="124"/>
  <c r="T113" i="124"/>
  <c r="U115" i="116"/>
  <c r="C98" i="134"/>
  <c r="C97" i="134" s="1"/>
  <c r="C96" i="134" s="1"/>
  <c r="E98" i="132"/>
  <c r="E97" i="132" s="1"/>
  <c r="E96" i="132" s="1"/>
  <c r="I114" i="136"/>
  <c r="I115" i="136"/>
  <c r="D98" i="134"/>
  <c r="D97" i="134" s="1"/>
  <c r="D96" i="134" s="1"/>
  <c r="Q109" i="128"/>
  <c r="W111" i="127"/>
  <c r="V102" i="126"/>
  <c r="H112" i="125"/>
  <c r="F98" i="125"/>
  <c r="F97" i="125" s="1"/>
  <c r="F96" i="125" s="1"/>
  <c r="F115" i="124"/>
  <c r="G102" i="122"/>
  <c r="R112" i="123"/>
  <c r="O106" i="123"/>
  <c r="J102" i="120"/>
  <c r="J105" i="120"/>
  <c r="T108" i="120"/>
  <c r="T103" i="120"/>
  <c r="S115" i="116"/>
  <c r="D112" i="112"/>
  <c r="D110" i="112"/>
  <c r="N98" i="112"/>
  <c r="N97" i="112" s="1"/>
  <c r="N96" i="112" s="1"/>
  <c r="N109" i="112"/>
  <c r="O98" i="125"/>
  <c r="O97" i="125" s="1"/>
  <c r="O96" i="125" s="1"/>
  <c r="O107" i="115"/>
  <c r="N108" i="125"/>
  <c r="M102" i="122"/>
  <c r="W111" i="123"/>
  <c r="P109" i="114"/>
  <c r="P98" i="112"/>
  <c r="P97" i="112" s="1"/>
  <c r="P96" i="112" s="1"/>
  <c r="P105" i="112"/>
  <c r="P110" i="112"/>
  <c r="P109" i="112"/>
  <c r="P102" i="112"/>
  <c r="P107" i="112"/>
  <c r="P112" i="112"/>
  <c r="P106" i="112"/>
  <c r="P108" i="112"/>
  <c r="P103" i="112"/>
  <c r="P114" i="112"/>
  <c r="P111" i="112"/>
  <c r="P115" i="112"/>
  <c r="S98" i="113"/>
  <c r="S97" i="113" s="1"/>
  <c r="S96" i="113" s="1"/>
  <c r="S113" i="113"/>
  <c r="S115" i="113"/>
  <c r="S110" i="113"/>
  <c r="J98" i="133"/>
  <c r="J97" i="133" s="1"/>
  <c r="J96" i="133" s="1"/>
  <c r="N98" i="118"/>
  <c r="N97" i="118" s="1"/>
  <c r="N96" i="118" s="1"/>
  <c r="H98" i="124"/>
  <c r="H97" i="124" s="1"/>
  <c r="H96" i="124" s="1"/>
  <c r="H107" i="124"/>
  <c r="S98" i="121"/>
  <c r="S97" i="121" s="1"/>
  <c r="S96" i="121" s="1"/>
  <c r="S103" i="121"/>
  <c r="S115" i="121"/>
  <c r="S102" i="121"/>
  <c r="S114" i="121"/>
  <c r="S106" i="121"/>
  <c r="I98" i="116"/>
  <c r="I97" i="116" s="1"/>
  <c r="I96" i="116" s="1"/>
  <c r="I103" i="116"/>
  <c r="I107" i="116"/>
  <c r="I111" i="116"/>
  <c r="I108" i="116"/>
  <c r="I112" i="116"/>
  <c r="I115" i="116"/>
  <c r="U98" i="111"/>
  <c r="U97" i="111" s="1"/>
  <c r="U96" i="111" s="1"/>
  <c r="U111" i="111"/>
  <c r="U108" i="111"/>
  <c r="U113" i="111"/>
  <c r="U115" i="132"/>
  <c r="P98" i="124"/>
  <c r="P97" i="124" s="1"/>
  <c r="P96" i="124" s="1"/>
  <c r="P110" i="124"/>
  <c r="N99" i="114"/>
  <c r="N111" i="114" s="1"/>
  <c r="N51" i="114"/>
  <c r="N50" i="114" s="1"/>
  <c r="N49" i="114" s="1"/>
  <c r="N39" i="149" s="1"/>
  <c r="N69" i="149" s="1"/>
  <c r="K98" i="111"/>
  <c r="K97" i="111" s="1"/>
  <c r="K96" i="111" s="1"/>
  <c r="K102" i="111"/>
  <c r="K106" i="111"/>
  <c r="K114" i="111"/>
  <c r="K108" i="111"/>
  <c r="K115" i="111"/>
  <c r="K111" i="111"/>
  <c r="K112" i="111"/>
  <c r="K110" i="111"/>
  <c r="N99" i="133"/>
  <c r="N103" i="133" s="1"/>
  <c r="N51" i="133"/>
  <c r="N50" i="133" s="1"/>
  <c r="N49" i="133" s="1"/>
  <c r="N58" i="149" s="1"/>
  <c r="N88" i="149" s="1"/>
  <c r="H103" i="124"/>
  <c r="F51" i="123"/>
  <c r="F50" i="123" s="1"/>
  <c r="F49" i="123" s="1"/>
  <c r="F48" i="149" s="1"/>
  <c r="F78" i="149" s="1"/>
  <c r="F99" i="123"/>
  <c r="F114" i="123" s="1"/>
  <c r="U99" i="123"/>
  <c r="U110" i="123" s="1"/>
  <c r="U51" i="123"/>
  <c r="U50" i="123" s="1"/>
  <c r="U49" i="123" s="1"/>
  <c r="U48" i="149" s="1"/>
  <c r="U78" i="149" s="1"/>
  <c r="I102" i="116"/>
  <c r="C110" i="113"/>
  <c r="R109" i="111"/>
  <c r="M98" i="136"/>
  <c r="M97" i="136" s="1"/>
  <c r="M96" i="136" s="1"/>
  <c r="C115" i="131"/>
  <c r="V99" i="133"/>
  <c r="V114" i="133" s="1"/>
  <c r="V51" i="133"/>
  <c r="V50" i="133" s="1"/>
  <c r="V49" i="133" s="1"/>
  <c r="V58" i="149" s="1"/>
  <c r="V88" i="149" s="1"/>
  <c r="M98" i="130"/>
  <c r="M97" i="130" s="1"/>
  <c r="M96" i="130" s="1"/>
  <c r="M111" i="130"/>
  <c r="M103" i="130"/>
  <c r="O108" i="123"/>
  <c r="D98" i="121"/>
  <c r="D97" i="121" s="1"/>
  <c r="D96" i="121" s="1"/>
  <c r="D110" i="121"/>
  <c r="D109" i="121"/>
  <c r="D106" i="121"/>
  <c r="D113" i="121"/>
  <c r="D115" i="121"/>
  <c r="L51" i="118"/>
  <c r="L50" i="118" s="1"/>
  <c r="L49" i="118" s="1"/>
  <c r="L43" i="149" s="1"/>
  <c r="L73" i="149" s="1"/>
  <c r="L99" i="118"/>
  <c r="L111" i="118" s="1"/>
  <c r="J99" i="114"/>
  <c r="J112" i="114" s="1"/>
  <c r="J51" i="114"/>
  <c r="J50" i="114" s="1"/>
  <c r="J49" i="114" s="1"/>
  <c r="J39" i="149" s="1"/>
  <c r="J69" i="149" s="1"/>
  <c r="P98" i="111"/>
  <c r="P97" i="111" s="1"/>
  <c r="P96" i="111" s="1"/>
  <c r="P103" i="111"/>
  <c r="P113" i="111"/>
  <c r="P114" i="111"/>
  <c r="P108" i="111"/>
  <c r="P106" i="111"/>
  <c r="P115" i="111"/>
  <c r="P107" i="111"/>
  <c r="G103" i="134"/>
  <c r="K98" i="127"/>
  <c r="K97" i="127" s="1"/>
  <c r="K96" i="127" s="1"/>
  <c r="U102" i="136"/>
  <c r="S98" i="132"/>
  <c r="S97" i="132" s="1"/>
  <c r="S96" i="132" s="1"/>
  <c r="S114" i="132"/>
  <c r="S115" i="132"/>
  <c r="S106" i="132"/>
  <c r="S107" i="132"/>
  <c r="S102" i="132"/>
  <c r="S108" i="132"/>
  <c r="W103" i="131"/>
  <c r="U98" i="130"/>
  <c r="U97" i="130" s="1"/>
  <c r="U96" i="130" s="1"/>
  <c r="U111" i="130"/>
  <c r="U114" i="130"/>
  <c r="F98" i="128"/>
  <c r="F97" i="128" s="1"/>
  <c r="F96" i="128" s="1"/>
  <c r="F114" i="128"/>
  <c r="N115" i="126"/>
  <c r="L107" i="127"/>
  <c r="F98" i="122"/>
  <c r="F97" i="122" s="1"/>
  <c r="F96" i="122" s="1"/>
  <c r="F103" i="122"/>
  <c r="F105" i="122"/>
  <c r="F111" i="122"/>
  <c r="F107" i="122"/>
  <c r="F115" i="122"/>
  <c r="F109" i="122"/>
  <c r="F108" i="122"/>
  <c r="F112" i="122"/>
  <c r="V98" i="124"/>
  <c r="V97" i="124" s="1"/>
  <c r="V96" i="124" s="1"/>
  <c r="C114" i="117"/>
  <c r="O98" i="116"/>
  <c r="O97" i="116" s="1"/>
  <c r="O96" i="116" s="1"/>
  <c r="O112" i="116"/>
  <c r="I114" i="130"/>
  <c r="U99" i="134"/>
  <c r="U110" i="134" s="1"/>
  <c r="U51" i="134"/>
  <c r="U50" i="134" s="1"/>
  <c r="U49" i="134" s="1"/>
  <c r="U59" i="149" s="1"/>
  <c r="U89" i="149" s="1"/>
  <c r="M106" i="136"/>
  <c r="T108" i="135"/>
  <c r="D98" i="127"/>
  <c r="D97" i="127" s="1"/>
  <c r="D96" i="127" s="1"/>
  <c r="D115" i="127"/>
  <c r="D114" i="127"/>
  <c r="D112" i="127"/>
  <c r="D107" i="127"/>
  <c r="D111" i="127"/>
  <c r="T111" i="132"/>
  <c r="O98" i="130"/>
  <c r="O97" i="130" s="1"/>
  <c r="O96" i="130" s="1"/>
  <c r="O111" i="130"/>
  <c r="O113" i="130"/>
  <c r="O109" i="130"/>
  <c r="O108" i="130"/>
  <c r="O103" i="130"/>
  <c r="O112" i="130"/>
  <c r="I107" i="130"/>
  <c r="V115" i="126"/>
  <c r="P115" i="124"/>
  <c r="W114" i="124"/>
  <c r="T98" i="121"/>
  <c r="T97" i="121" s="1"/>
  <c r="T96" i="121" s="1"/>
  <c r="T102" i="121"/>
  <c r="T106" i="121"/>
  <c r="T110" i="121"/>
  <c r="T107" i="121"/>
  <c r="T115" i="121"/>
  <c r="T114" i="121"/>
  <c r="T109" i="121"/>
  <c r="T105" i="121"/>
  <c r="F102" i="119"/>
  <c r="F114" i="118"/>
  <c r="Q110" i="113"/>
  <c r="K113" i="112"/>
  <c r="I102" i="110"/>
  <c r="I103" i="110"/>
  <c r="I115" i="110"/>
  <c r="I111" i="110"/>
  <c r="I108" i="110"/>
  <c r="I112" i="110"/>
  <c r="V51" i="132"/>
  <c r="V50" i="132" s="1"/>
  <c r="V49" i="132" s="1"/>
  <c r="V57" i="149" s="1"/>
  <c r="V87" i="149" s="1"/>
  <c r="V99" i="132"/>
  <c r="V114" i="132" s="1"/>
  <c r="F113" i="128"/>
  <c r="W115" i="129"/>
  <c r="V113" i="126"/>
  <c r="Q112" i="126"/>
  <c r="J112" i="125"/>
  <c r="P102" i="124"/>
  <c r="V51" i="123"/>
  <c r="V50" i="123" s="1"/>
  <c r="V49" i="123" s="1"/>
  <c r="V48" i="149" s="1"/>
  <c r="V78" i="149" s="1"/>
  <c r="V99" i="123"/>
  <c r="V115" i="123" s="1"/>
  <c r="K98" i="120"/>
  <c r="K97" i="120" s="1"/>
  <c r="K96" i="120" s="1"/>
  <c r="K109" i="120"/>
  <c r="K113" i="120"/>
  <c r="K115" i="120"/>
  <c r="K112" i="120"/>
  <c r="K107" i="120"/>
  <c r="K110" i="120"/>
  <c r="K111" i="120"/>
  <c r="K105" i="120"/>
  <c r="K106" i="120"/>
  <c r="K108" i="120"/>
  <c r="K102" i="120"/>
  <c r="K103" i="120"/>
  <c r="U105" i="120"/>
  <c r="R114" i="120"/>
  <c r="E98" i="115"/>
  <c r="E97" i="115" s="1"/>
  <c r="E96" i="115" s="1"/>
  <c r="E107" i="115"/>
  <c r="E110" i="115"/>
  <c r="E108" i="115"/>
  <c r="E114" i="115"/>
  <c r="E113" i="115"/>
  <c r="E103" i="115"/>
  <c r="E109" i="115"/>
  <c r="E106" i="115"/>
  <c r="E115" i="115"/>
  <c r="E112" i="115"/>
  <c r="E102" i="115"/>
  <c r="E111" i="115"/>
  <c r="I102" i="115"/>
  <c r="D113" i="114"/>
  <c r="J99" i="112"/>
  <c r="J106" i="112" s="1"/>
  <c r="J51" i="112"/>
  <c r="J50" i="112" s="1"/>
  <c r="J49" i="112" s="1"/>
  <c r="J37" i="149" s="1"/>
  <c r="J67" i="149" s="1"/>
  <c r="E99" i="111"/>
  <c r="E110" i="111" s="1"/>
  <c r="E51" i="111"/>
  <c r="E50" i="111" s="1"/>
  <c r="E49" i="111" s="1"/>
  <c r="E36" i="149" s="1"/>
  <c r="E66" i="149" s="1"/>
  <c r="F105" i="111"/>
  <c r="K105" i="134"/>
  <c r="K107" i="134"/>
  <c r="M98" i="132"/>
  <c r="M97" i="132" s="1"/>
  <c r="M96" i="132" s="1"/>
  <c r="J106" i="125"/>
  <c r="W115" i="120"/>
  <c r="R108" i="117"/>
  <c r="U114" i="118"/>
  <c r="E98" i="113"/>
  <c r="E97" i="113" s="1"/>
  <c r="E96" i="113" s="1"/>
  <c r="W98" i="111"/>
  <c r="W97" i="111" s="1"/>
  <c r="W96" i="111" s="1"/>
  <c r="L115" i="111"/>
  <c r="G112" i="110"/>
  <c r="K108" i="110"/>
  <c r="K115" i="110"/>
  <c r="J110" i="136"/>
  <c r="G102" i="133"/>
  <c r="I109" i="126"/>
  <c r="H113" i="117"/>
  <c r="C113" i="117"/>
  <c r="C98" i="112"/>
  <c r="C97" i="112" s="1"/>
  <c r="C96" i="112" s="1"/>
  <c r="C103" i="112"/>
  <c r="S108" i="112"/>
  <c r="S103" i="112"/>
  <c r="V113" i="111"/>
  <c r="V107" i="111"/>
  <c r="E105" i="118"/>
  <c r="E109" i="118"/>
  <c r="D98" i="115"/>
  <c r="D97" i="115" s="1"/>
  <c r="D96" i="115" s="1"/>
  <c r="S102" i="110"/>
  <c r="S115" i="110"/>
  <c r="F114" i="134"/>
  <c r="F115" i="134"/>
  <c r="M112" i="110"/>
  <c r="O98" i="133"/>
  <c r="O97" i="133" s="1"/>
  <c r="O96" i="133" s="1"/>
  <c r="Q98" i="125"/>
  <c r="Q97" i="125" s="1"/>
  <c r="Q96" i="125" s="1"/>
  <c r="T98" i="119"/>
  <c r="T97" i="119" s="1"/>
  <c r="T96" i="119" s="1"/>
  <c r="O112" i="117"/>
  <c r="O108" i="117"/>
  <c r="P113" i="118"/>
  <c r="P108" i="118"/>
  <c r="F112" i="116"/>
  <c r="F108" i="116"/>
  <c r="H108" i="114"/>
  <c r="H113" i="112"/>
  <c r="H106" i="112"/>
  <c r="U107" i="125"/>
  <c r="U112" i="125"/>
  <c r="D108" i="110"/>
  <c r="D115" i="110"/>
  <c r="W112" i="133"/>
  <c r="V105" i="131"/>
  <c r="L102" i="132"/>
  <c r="L108" i="132"/>
  <c r="M107" i="128"/>
  <c r="C115" i="128"/>
  <c r="O101" i="129"/>
  <c r="O100" i="129" s="1"/>
  <c r="O98" i="129"/>
  <c r="O97" i="129" s="1"/>
  <c r="O96" i="129" s="1"/>
  <c r="K105" i="125"/>
  <c r="K110" i="125"/>
  <c r="M98" i="127"/>
  <c r="M97" i="127" s="1"/>
  <c r="M96" i="127" s="1"/>
  <c r="I114" i="124"/>
  <c r="G112" i="116"/>
  <c r="M98" i="113"/>
  <c r="M97" i="113" s="1"/>
  <c r="M96" i="113" s="1"/>
  <c r="Q98" i="132"/>
  <c r="Q97" i="132" s="1"/>
  <c r="Q96" i="132" s="1"/>
  <c r="F110" i="133"/>
  <c r="F111" i="133"/>
  <c r="W107" i="134"/>
  <c r="L107" i="131"/>
  <c r="J108" i="133"/>
  <c r="J102" i="133"/>
  <c r="K108" i="132"/>
  <c r="I102" i="131"/>
  <c r="T102" i="132"/>
  <c r="U113" i="127"/>
  <c r="D106" i="124"/>
  <c r="K98" i="123"/>
  <c r="K97" i="123" s="1"/>
  <c r="K96" i="123" s="1"/>
  <c r="M98" i="120"/>
  <c r="M97" i="120" s="1"/>
  <c r="M96" i="120" s="1"/>
  <c r="W107" i="121"/>
  <c r="W109" i="121"/>
  <c r="P103" i="121"/>
  <c r="H108" i="118"/>
  <c r="H103" i="118"/>
  <c r="F103" i="114"/>
  <c r="F108" i="114"/>
  <c r="E110" i="114"/>
  <c r="E114" i="114"/>
  <c r="R107" i="112"/>
  <c r="R109" i="112"/>
  <c r="U106" i="114"/>
  <c r="L105" i="110"/>
  <c r="L107" i="110"/>
  <c r="N110" i="110"/>
  <c r="N115" i="110"/>
  <c r="M111" i="133"/>
  <c r="S115" i="128"/>
  <c r="G98" i="125"/>
  <c r="G97" i="125" s="1"/>
  <c r="G96" i="125" s="1"/>
  <c r="M113" i="125"/>
  <c r="R108" i="122"/>
  <c r="R110" i="122"/>
  <c r="U114" i="124"/>
  <c r="L108" i="124"/>
  <c r="E113" i="122"/>
  <c r="E107" i="122"/>
  <c r="C105" i="123"/>
  <c r="C111" i="123"/>
  <c r="Q102" i="120"/>
  <c r="Q112" i="120"/>
  <c r="W110" i="120"/>
  <c r="W108" i="120"/>
  <c r="F105" i="112"/>
  <c r="F112" i="112"/>
  <c r="M112" i="111"/>
  <c r="M110" i="111"/>
  <c r="G115" i="131"/>
  <c r="G109" i="131"/>
  <c r="F98" i="130"/>
  <c r="F97" i="130" s="1"/>
  <c r="F96" i="130" s="1"/>
  <c r="T108" i="124"/>
  <c r="U110" i="116"/>
  <c r="K114" i="116"/>
  <c r="K103" i="116"/>
  <c r="C113" i="134"/>
  <c r="C110" i="134"/>
  <c r="E114" i="132"/>
  <c r="E107" i="132"/>
  <c r="I110" i="136"/>
  <c r="D114" i="134"/>
  <c r="D109" i="134"/>
  <c r="R98" i="132"/>
  <c r="R97" i="132" s="1"/>
  <c r="R96" i="132" s="1"/>
  <c r="P103" i="131"/>
  <c r="Q111" i="128"/>
  <c r="F110" i="128"/>
  <c r="W98" i="125"/>
  <c r="W97" i="125" s="1"/>
  <c r="W96" i="125" s="1"/>
  <c r="H107" i="125"/>
  <c r="F109" i="125"/>
  <c r="F102" i="124"/>
  <c r="R114" i="123"/>
  <c r="R106" i="123"/>
  <c r="C103" i="122"/>
  <c r="G98" i="123"/>
  <c r="G97" i="123" s="1"/>
  <c r="G96" i="123" s="1"/>
  <c r="G103" i="123"/>
  <c r="G109" i="123"/>
  <c r="J114" i="120"/>
  <c r="J110" i="120"/>
  <c r="T114" i="120"/>
  <c r="T107" i="120"/>
  <c r="L106" i="117"/>
  <c r="S108" i="116"/>
  <c r="S98" i="115"/>
  <c r="S97" i="115" s="1"/>
  <c r="S96" i="115" s="1"/>
  <c r="S109" i="115"/>
  <c r="G103" i="114"/>
  <c r="G109" i="114"/>
  <c r="D102" i="112"/>
  <c r="D114" i="112"/>
  <c r="E98" i="112"/>
  <c r="E97" i="112" s="1"/>
  <c r="E96" i="112" s="1"/>
  <c r="E108" i="112"/>
  <c r="N103" i="112"/>
  <c r="S98" i="111"/>
  <c r="S97" i="111" s="1"/>
  <c r="S96" i="111" s="1"/>
  <c r="S109" i="111"/>
  <c r="S103" i="111"/>
  <c r="S102" i="111"/>
  <c r="S107" i="111"/>
  <c r="O103" i="125"/>
  <c r="F113" i="122"/>
  <c r="N106" i="118"/>
  <c r="O112" i="115"/>
  <c r="O102" i="115"/>
  <c r="F115" i="112"/>
  <c r="H102" i="114"/>
  <c r="W102" i="123"/>
  <c r="W110" i="123"/>
  <c r="I115" i="123"/>
  <c r="W98" i="113"/>
  <c r="W97" i="113" s="1"/>
  <c r="W96" i="113" s="1"/>
  <c r="W114" i="113"/>
  <c r="W107" i="113"/>
  <c r="E98" i="134"/>
  <c r="E97" i="134" s="1"/>
  <c r="E96" i="134" s="1"/>
  <c r="E106" i="134"/>
  <c r="E102" i="134"/>
  <c r="E110" i="134"/>
  <c r="E115" i="134"/>
  <c r="E114" i="134"/>
  <c r="E111" i="134"/>
  <c r="E107" i="134"/>
  <c r="G98" i="111"/>
  <c r="G97" i="111" s="1"/>
  <c r="G96" i="111" s="1"/>
  <c r="G113" i="111"/>
  <c r="G110" i="111"/>
  <c r="M105" i="116"/>
  <c r="P98" i="134"/>
  <c r="P97" i="134" s="1"/>
  <c r="P96" i="134" s="1"/>
  <c r="P115" i="134"/>
  <c r="P112" i="134"/>
  <c r="P111" i="134"/>
  <c r="P103" i="134"/>
  <c r="P102" i="134"/>
  <c r="V98" i="117"/>
  <c r="V97" i="117" s="1"/>
  <c r="V96" i="117" s="1"/>
  <c r="V108" i="117"/>
  <c r="V112" i="117"/>
  <c r="V106" i="117"/>
  <c r="V109" i="117"/>
  <c r="V110" i="117"/>
  <c r="D99" i="111"/>
  <c r="D107" i="111" s="1"/>
  <c r="D51" i="111"/>
  <c r="D50" i="111" s="1"/>
  <c r="D49" i="111" s="1"/>
  <c r="D36" i="149" s="1"/>
  <c r="D66" i="149" s="1"/>
  <c r="I98" i="126"/>
  <c r="I97" i="126" s="1"/>
  <c r="I96" i="126" s="1"/>
  <c r="N102" i="126"/>
  <c r="H105" i="114"/>
  <c r="I98" i="113"/>
  <c r="I97" i="113" s="1"/>
  <c r="I96" i="113" s="1"/>
  <c r="S98" i="123"/>
  <c r="S97" i="123" s="1"/>
  <c r="S96" i="123" s="1"/>
  <c r="S113" i="123"/>
  <c r="S112" i="123"/>
  <c r="K109" i="112"/>
  <c r="G98" i="126"/>
  <c r="G97" i="126" s="1"/>
  <c r="G96" i="126" s="1"/>
  <c r="G107" i="126"/>
  <c r="C99" i="126"/>
  <c r="C110" i="126" s="1"/>
  <c r="C51" i="126"/>
  <c r="C50" i="126" s="1"/>
  <c r="C49" i="126" s="1"/>
  <c r="C51" i="149" s="1"/>
  <c r="C81" i="149" s="1"/>
  <c r="O110" i="110"/>
  <c r="O105" i="110"/>
  <c r="O113" i="110"/>
  <c r="C111" i="132"/>
  <c r="O113" i="136"/>
  <c r="O98" i="134"/>
  <c r="O97" i="134" s="1"/>
  <c r="O96" i="134" s="1"/>
  <c r="O108" i="134"/>
  <c r="O112" i="134"/>
  <c r="O113" i="134"/>
  <c r="O109" i="134"/>
  <c r="U98" i="136"/>
  <c r="U97" i="136" s="1"/>
  <c r="U96" i="136" s="1"/>
  <c r="T98" i="135"/>
  <c r="T97" i="135" s="1"/>
  <c r="T96" i="135" s="1"/>
  <c r="T112" i="135"/>
  <c r="T115" i="135"/>
  <c r="T107" i="132"/>
  <c r="N115" i="131"/>
  <c r="S102" i="130"/>
  <c r="V108" i="129"/>
  <c r="I98" i="127"/>
  <c r="I97" i="127" s="1"/>
  <c r="I96" i="127" s="1"/>
  <c r="I105" i="127"/>
  <c r="P98" i="129"/>
  <c r="P97" i="129" s="1"/>
  <c r="P96" i="129" s="1"/>
  <c r="H109" i="124"/>
  <c r="F98" i="120"/>
  <c r="F97" i="120" s="1"/>
  <c r="F96" i="120" s="1"/>
  <c r="F102" i="120"/>
  <c r="F109" i="120"/>
  <c r="F103" i="120"/>
  <c r="F115" i="120"/>
  <c r="F108" i="120"/>
  <c r="F111" i="120"/>
  <c r="F112" i="120"/>
  <c r="F106" i="120"/>
  <c r="F107" i="120"/>
  <c r="M106" i="121"/>
  <c r="S108" i="121"/>
  <c r="F106" i="118"/>
  <c r="W98" i="117"/>
  <c r="W97" i="117" s="1"/>
  <c r="W96" i="117" s="1"/>
  <c r="W106" i="117"/>
  <c r="W113" i="117"/>
  <c r="F109" i="113"/>
  <c r="O98" i="113"/>
  <c r="O97" i="113" s="1"/>
  <c r="O96" i="113" s="1"/>
  <c r="K110" i="112"/>
  <c r="L109" i="127"/>
  <c r="K108" i="127"/>
  <c r="W98" i="110"/>
  <c r="W97" i="110" s="1"/>
  <c r="W96" i="110" s="1"/>
  <c r="L98" i="136"/>
  <c r="L97" i="136" s="1"/>
  <c r="L96" i="136" s="1"/>
  <c r="L103" i="136"/>
  <c r="L107" i="136"/>
  <c r="W102" i="134"/>
  <c r="E98" i="133"/>
  <c r="E97" i="133" s="1"/>
  <c r="E96" i="133" s="1"/>
  <c r="E109" i="133"/>
  <c r="E105" i="133"/>
  <c r="C105" i="131"/>
  <c r="O98" i="126"/>
  <c r="O97" i="126" s="1"/>
  <c r="O96" i="126" s="1"/>
  <c r="O107" i="126"/>
  <c r="O112" i="126"/>
  <c r="O103" i="126"/>
  <c r="O115" i="126"/>
  <c r="O113" i="126"/>
  <c r="Q98" i="127"/>
  <c r="Q97" i="127" s="1"/>
  <c r="Q96" i="127" s="1"/>
  <c r="Q109" i="127"/>
  <c r="Q114" i="127"/>
  <c r="D98" i="128"/>
  <c r="D97" i="128" s="1"/>
  <c r="D96" i="128" s="1"/>
  <c r="D108" i="128"/>
  <c r="U114" i="126"/>
  <c r="J105" i="125"/>
  <c r="P109" i="124"/>
  <c r="C105" i="122"/>
  <c r="E51" i="121"/>
  <c r="E50" i="121" s="1"/>
  <c r="E49" i="121" s="1"/>
  <c r="E46" i="149" s="1"/>
  <c r="E76" i="149" s="1"/>
  <c r="E99" i="121"/>
  <c r="E110" i="121" s="1"/>
  <c r="I109" i="117"/>
  <c r="F105" i="119"/>
  <c r="D107" i="118"/>
  <c r="N98" i="117"/>
  <c r="N97" i="117" s="1"/>
  <c r="N96" i="117" s="1"/>
  <c r="N114" i="117"/>
  <c r="N112" i="117"/>
  <c r="N106" i="117"/>
  <c r="N109" i="117"/>
  <c r="N103" i="117"/>
  <c r="N111" i="117"/>
  <c r="N108" i="117"/>
  <c r="G113" i="116"/>
  <c r="T102" i="116"/>
  <c r="H98" i="113"/>
  <c r="H97" i="113" s="1"/>
  <c r="H96" i="113" s="1"/>
  <c r="H109" i="113"/>
  <c r="H110" i="113"/>
  <c r="H115" i="113"/>
  <c r="U98" i="129"/>
  <c r="U97" i="129" s="1"/>
  <c r="U96" i="129" s="1"/>
  <c r="O109" i="110"/>
  <c r="P113" i="136"/>
  <c r="G109" i="134"/>
  <c r="O106" i="132"/>
  <c r="J98" i="135"/>
  <c r="J97" i="135" s="1"/>
  <c r="J96" i="135" s="1"/>
  <c r="J110" i="135"/>
  <c r="J106" i="135"/>
  <c r="J114" i="135"/>
  <c r="J105" i="135"/>
  <c r="J109" i="135"/>
  <c r="E113" i="133"/>
  <c r="L114" i="127"/>
  <c r="E98" i="127"/>
  <c r="E97" i="127" s="1"/>
  <c r="E96" i="127" s="1"/>
  <c r="E115" i="127"/>
  <c r="E110" i="127"/>
  <c r="S115" i="123"/>
  <c r="T112" i="121"/>
  <c r="D51" i="122"/>
  <c r="D50" i="122" s="1"/>
  <c r="D49" i="122" s="1"/>
  <c r="D47" i="149" s="1"/>
  <c r="D77" i="149" s="1"/>
  <c r="D99" i="122"/>
  <c r="D115" i="122" s="1"/>
  <c r="D114" i="120"/>
  <c r="F106" i="119"/>
  <c r="N105" i="119"/>
  <c r="V51" i="118"/>
  <c r="V50" i="118" s="1"/>
  <c r="V49" i="118" s="1"/>
  <c r="V43" i="149" s="1"/>
  <c r="V73" i="149" s="1"/>
  <c r="V99" i="118"/>
  <c r="V113" i="118" s="1"/>
  <c r="V114" i="117"/>
  <c r="O110" i="116"/>
  <c r="C115" i="114"/>
  <c r="K106" i="112"/>
  <c r="P111" i="111"/>
  <c r="G103" i="110"/>
  <c r="U98" i="135"/>
  <c r="U97" i="135" s="1"/>
  <c r="U96" i="135" s="1"/>
  <c r="R107" i="127"/>
  <c r="C98" i="110"/>
  <c r="C97" i="110" s="1"/>
  <c r="C96" i="110" s="1"/>
  <c r="C110" i="110"/>
  <c r="C106" i="110"/>
  <c r="C113" i="110"/>
  <c r="C109" i="110"/>
  <c r="E111" i="133"/>
  <c r="Q110" i="135"/>
  <c r="E103" i="131"/>
  <c r="J98" i="134"/>
  <c r="J97" i="134" s="1"/>
  <c r="J96" i="134" s="1"/>
  <c r="J109" i="134"/>
  <c r="J114" i="134"/>
  <c r="J106" i="134"/>
  <c r="S107" i="134"/>
  <c r="H103" i="134"/>
  <c r="K105" i="132"/>
  <c r="F98" i="131"/>
  <c r="F97" i="131" s="1"/>
  <c r="F96" i="131" s="1"/>
  <c r="F115" i="131"/>
  <c r="F113" i="131"/>
  <c r="F103" i="131"/>
  <c r="F111" i="131"/>
  <c r="W98" i="132"/>
  <c r="W97" i="132" s="1"/>
  <c r="W96" i="132" s="1"/>
  <c r="W111" i="132"/>
  <c r="V108" i="126"/>
  <c r="U115" i="129"/>
  <c r="G98" i="128"/>
  <c r="G97" i="128" s="1"/>
  <c r="G96" i="128" s="1"/>
  <c r="W102" i="126"/>
  <c r="F114" i="126"/>
  <c r="E115" i="125"/>
  <c r="M98" i="124"/>
  <c r="M97" i="124" s="1"/>
  <c r="M96" i="124" s="1"/>
  <c r="M111" i="124"/>
  <c r="M113" i="124"/>
  <c r="M102" i="124"/>
  <c r="M103" i="124"/>
  <c r="P114" i="124"/>
  <c r="E103" i="123"/>
  <c r="N102" i="123"/>
  <c r="H98" i="122"/>
  <c r="H97" i="122" s="1"/>
  <c r="H96" i="122" s="1"/>
  <c r="H106" i="122"/>
  <c r="H115" i="122"/>
  <c r="H114" i="122"/>
  <c r="H111" i="121"/>
  <c r="L108" i="122"/>
  <c r="D103" i="121"/>
  <c r="Q102" i="119"/>
  <c r="U110" i="120"/>
  <c r="R105" i="119"/>
  <c r="H98" i="119"/>
  <c r="H97" i="119" s="1"/>
  <c r="H96" i="119" s="1"/>
  <c r="H114" i="119"/>
  <c r="H106" i="119"/>
  <c r="W51" i="118"/>
  <c r="W50" i="118" s="1"/>
  <c r="W49" i="118" s="1"/>
  <c r="W43" i="149" s="1"/>
  <c r="W73" i="149" s="1"/>
  <c r="W99" i="118"/>
  <c r="W103" i="118" s="1"/>
  <c r="I110" i="116"/>
  <c r="R102" i="115"/>
  <c r="W110" i="115"/>
  <c r="L111" i="114"/>
  <c r="Q99" i="112"/>
  <c r="Q107" i="112" s="1"/>
  <c r="Q51" i="112"/>
  <c r="Q50" i="112" s="1"/>
  <c r="Q49" i="112" s="1"/>
  <c r="Q37" i="149" s="1"/>
  <c r="J98" i="111"/>
  <c r="J97" i="111" s="1"/>
  <c r="J96" i="111" s="1"/>
  <c r="J102" i="111"/>
  <c r="J105" i="111"/>
  <c r="J109" i="111"/>
  <c r="J115" i="111"/>
  <c r="J112" i="111"/>
  <c r="J108" i="111"/>
  <c r="J113" i="111"/>
  <c r="J107" i="111"/>
  <c r="G102" i="111"/>
  <c r="U103" i="131"/>
  <c r="G111" i="134"/>
  <c r="I107" i="110"/>
  <c r="N107" i="136"/>
  <c r="G114" i="110"/>
  <c r="M99" i="134"/>
  <c r="M108" i="134" s="1"/>
  <c r="M51" i="134"/>
  <c r="M50" i="134" s="1"/>
  <c r="M49" i="134" s="1"/>
  <c r="M59" i="149" s="1"/>
  <c r="M89" i="149" s="1"/>
  <c r="I99" i="134"/>
  <c r="I108" i="134" s="1"/>
  <c r="I51" i="134"/>
  <c r="I50" i="134" s="1"/>
  <c r="I49" i="134" s="1"/>
  <c r="I59" i="149" s="1"/>
  <c r="I89" i="149" s="1"/>
  <c r="S109" i="132"/>
  <c r="T113" i="131"/>
  <c r="K98" i="130"/>
  <c r="K97" i="130" s="1"/>
  <c r="K96" i="130" s="1"/>
  <c r="K107" i="130"/>
  <c r="K109" i="130"/>
  <c r="K105" i="130"/>
  <c r="K112" i="130"/>
  <c r="K115" i="130"/>
  <c r="K113" i="130"/>
  <c r="K112" i="128"/>
  <c r="F107" i="128"/>
  <c r="F112" i="126"/>
  <c r="W115" i="124"/>
  <c r="O98" i="124"/>
  <c r="O97" i="124" s="1"/>
  <c r="O96" i="124" s="1"/>
  <c r="O108" i="124"/>
  <c r="O111" i="124"/>
  <c r="O107" i="124"/>
  <c r="V107" i="124"/>
  <c r="N115" i="123"/>
  <c r="H115" i="121"/>
  <c r="H98" i="120"/>
  <c r="H97" i="120" s="1"/>
  <c r="H96" i="120" s="1"/>
  <c r="H114" i="120"/>
  <c r="H103" i="120"/>
  <c r="H102" i="120"/>
  <c r="H108" i="120"/>
  <c r="H112" i="120"/>
  <c r="H106" i="120"/>
  <c r="H111" i="120"/>
  <c r="H113" i="120"/>
  <c r="H109" i="120"/>
  <c r="G107" i="119"/>
  <c r="U110" i="119"/>
  <c r="E102" i="116"/>
  <c r="R107" i="115"/>
  <c r="L98" i="113"/>
  <c r="L97" i="113" s="1"/>
  <c r="L96" i="113" s="1"/>
  <c r="I108" i="130"/>
  <c r="J115" i="129"/>
  <c r="J104" i="129" s="1"/>
  <c r="J101" i="129" s="1"/>
  <c r="J100" i="129" s="1"/>
  <c r="U115" i="136"/>
  <c r="U111" i="133"/>
  <c r="U111" i="135"/>
  <c r="Q99" i="134"/>
  <c r="Q112" i="134" s="1"/>
  <c r="Q51" i="134"/>
  <c r="Q50" i="134" s="1"/>
  <c r="Q49" i="134" s="1"/>
  <c r="Q59" i="149" s="1"/>
  <c r="Q89" i="149" s="1"/>
  <c r="P98" i="130"/>
  <c r="P97" i="130" s="1"/>
  <c r="P96" i="130" s="1"/>
  <c r="P107" i="130"/>
  <c r="P114" i="130"/>
  <c r="P112" i="130"/>
  <c r="P111" i="130"/>
  <c r="P115" i="130"/>
  <c r="H113" i="134"/>
  <c r="Q98" i="131"/>
  <c r="Q97" i="131" s="1"/>
  <c r="Q96" i="131" s="1"/>
  <c r="Q112" i="131"/>
  <c r="Q105" i="131"/>
  <c r="U111" i="129"/>
  <c r="H108" i="127"/>
  <c r="C109" i="124"/>
  <c r="S99" i="122"/>
  <c r="S113" i="122" s="1"/>
  <c r="S51" i="122"/>
  <c r="S50" i="122" s="1"/>
  <c r="S49" i="122" s="1"/>
  <c r="S47" i="149" s="1"/>
  <c r="S77" i="149" s="1"/>
  <c r="H106" i="124"/>
  <c r="N109" i="120"/>
  <c r="P98" i="120"/>
  <c r="P97" i="120" s="1"/>
  <c r="P96" i="120" s="1"/>
  <c r="C108" i="120"/>
  <c r="O115" i="119"/>
  <c r="T114" i="118"/>
  <c r="C98" i="116"/>
  <c r="C97" i="116" s="1"/>
  <c r="C96" i="116" s="1"/>
  <c r="C102" i="116"/>
  <c r="C112" i="116"/>
  <c r="C107" i="116"/>
  <c r="C108" i="116"/>
  <c r="C105" i="116"/>
  <c r="C114" i="116"/>
  <c r="C113" i="116"/>
  <c r="W109" i="117"/>
  <c r="W108" i="116"/>
  <c r="D112" i="136"/>
  <c r="I105" i="135"/>
  <c r="V102" i="131"/>
  <c r="T109" i="127"/>
  <c r="C102" i="110"/>
  <c r="U114" i="135"/>
  <c r="I109" i="110"/>
  <c r="R99" i="110"/>
  <c r="R115" i="110" s="1"/>
  <c r="R51" i="110"/>
  <c r="R50" i="110" s="1"/>
  <c r="R49" i="110" s="1"/>
  <c r="R35" i="149" s="1"/>
  <c r="R65" i="149" s="1"/>
  <c r="I106" i="135"/>
  <c r="C103" i="130"/>
  <c r="P106" i="134"/>
  <c r="T106" i="131"/>
  <c r="C114" i="132"/>
  <c r="P108" i="130"/>
  <c r="J102" i="125"/>
  <c r="H110" i="124"/>
  <c r="V109" i="124"/>
  <c r="R98" i="124"/>
  <c r="R97" i="124" s="1"/>
  <c r="R96" i="124" s="1"/>
  <c r="R113" i="124"/>
  <c r="R109" i="124"/>
  <c r="R115" i="124"/>
  <c r="R102" i="124"/>
  <c r="T111" i="123"/>
  <c r="S105" i="123"/>
  <c r="R115" i="121"/>
  <c r="R102" i="120"/>
  <c r="U106" i="118"/>
  <c r="V111" i="117"/>
  <c r="I113" i="116"/>
  <c r="R99" i="116"/>
  <c r="R108" i="116" s="1"/>
  <c r="R51" i="116"/>
  <c r="R50" i="116" s="1"/>
  <c r="R49" i="116" s="1"/>
  <c r="R41" i="149" s="1"/>
  <c r="R71" i="149" s="1"/>
  <c r="M112" i="112"/>
  <c r="P105" i="111"/>
  <c r="K103" i="111"/>
  <c r="G108" i="111"/>
  <c r="V112" i="110"/>
  <c r="F98" i="135"/>
  <c r="F97" i="135" s="1"/>
  <c r="F96" i="135" s="1"/>
  <c r="F108" i="135"/>
  <c r="P98" i="132"/>
  <c r="P97" i="132" s="1"/>
  <c r="P96" i="132" s="1"/>
  <c r="P115" i="132"/>
  <c r="N98" i="130"/>
  <c r="N97" i="130" s="1"/>
  <c r="N96" i="130" s="1"/>
  <c r="K111" i="134"/>
  <c r="K106" i="134"/>
  <c r="R110" i="136"/>
  <c r="M113" i="132"/>
  <c r="M107" i="132"/>
  <c r="Q109" i="136"/>
  <c r="Q112" i="136"/>
  <c r="R102" i="130"/>
  <c r="L98" i="134"/>
  <c r="L97" i="134" s="1"/>
  <c r="L96" i="134" s="1"/>
  <c r="V102" i="130"/>
  <c r="O115" i="128"/>
  <c r="E110" i="126"/>
  <c r="S115" i="125"/>
  <c r="K108" i="124"/>
  <c r="N106" i="125"/>
  <c r="V112" i="124"/>
  <c r="W98" i="122"/>
  <c r="W97" i="122" s="1"/>
  <c r="W96" i="122" s="1"/>
  <c r="W111" i="122"/>
  <c r="Q106" i="121"/>
  <c r="Q110" i="121"/>
  <c r="I114" i="120"/>
  <c r="R115" i="117"/>
  <c r="T111" i="115"/>
  <c r="O98" i="114"/>
  <c r="O97" i="114" s="1"/>
  <c r="O96" i="114" s="1"/>
  <c r="O115" i="114"/>
  <c r="V98" i="112"/>
  <c r="V97" i="112" s="1"/>
  <c r="V96" i="112" s="1"/>
  <c r="V115" i="112"/>
  <c r="V108" i="112"/>
  <c r="V105" i="112"/>
  <c r="W114" i="111"/>
  <c r="L110" i="111"/>
  <c r="N114" i="111"/>
  <c r="Q107" i="123"/>
  <c r="N103" i="122"/>
  <c r="V98" i="121"/>
  <c r="V97" i="121" s="1"/>
  <c r="V96" i="121" s="1"/>
  <c r="L114" i="116"/>
  <c r="U115" i="135"/>
  <c r="K106" i="110"/>
  <c r="O105" i="136"/>
  <c r="Q107" i="135"/>
  <c r="T98" i="110"/>
  <c r="T97" i="110" s="1"/>
  <c r="T96" i="110" s="1"/>
  <c r="J108" i="136"/>
  <c r="J111" i="136"/>
  <c r="F112" i="131"/>
  <c r="D98" i="130"/>
  <c r="D97" i="130" s="1"/>
  <c r="D96" i="130" s="1"/>
  <c r="R105" i="125"/>
  <c r="H98" i="128"/>
  <c r="H97" i="128" s="1"/>
  <c r="H96" i="128" s="1"/>
  <c r="I103" i="126"/>
  <c r="M102" i="126"/>
  <c r="V114" i="125"/>
  <c r="E109" i="124"/>
  <c r="E108" i="124"/>
  <c r="I107" i="122"/>
  <c r="Q98" i="122"/>
  <c r="Q97" i="122" s="1"/>
  <c r="Q96" i="122" s="1"/>
  <c r="K113" i="121"/>
  <c r="S110" i="120"/>
  <c r="V103" i="119"/>
  <c r="Q98" i="118"/>
  <c r="Q97" i="118" s="1"/>
  <c r="Q96" i="118" s="1"/>
  <c r="R110" i="115"/>
  <c r="G110" i="115"/>
  <c r="C108" i="112"/>
  <c r="T102" i="112"/>
  <c r="V98" i="113"/>
  <c r="V97" i="113" s="1"/>
  <c r="V96" i="113" s="1"/>
  <c r="S109" i="112"/>
  <c r="V111" i="111"/>
  <c r="M110" i="122"/>
  <c r="E106" i="118"/>
  <c r="D105" i="115"/>
  <c r="O102" i="110"/>
  <c r="S105" i="110"/>
  <c r="U102" i="131"/>
  <c r="F113" i="136"/>
  <c r="G115" i="134"/>
  <c r="F109" i="134"/>
  <c r="M111" i="110"/>
  <c r="M102" i="110"/>
  <c r="S111" i="134"/>
  <c r="O105" i="133"/>
  <c r="R105" i="135"/>
  <c r="L98" i="130"/>
  <c r="L97" i="130" s="1"/>
  <c r="L96" i="130" s="1"/>
  <c r="U110" i="130"/>
  <c r="P115" i="128"/>
  <c r="P113" i="128"/>
  <c r="Q109" i="125"/>
  <c r="U110" i="125"/>
  <c r="D107" i="121"/>
  <c r="T108" i="119"/>
  <c r="T107" i="119"/>
  <c r="O109" i="117"/>
  <c r="P112" i="118"/>
  <c r="P105" i="116"/>
  <c r="V112" i="116"/>
  <c r="F102" i="116"/>
  <c r="F113" i="116"/>
  <c r="T109" i="114"/>
  <c r="H103" i="112"/>
  <c r="H98" i="132"/>
  <c r="H97" i="132" s="1"/>
  <c r="H96" i="132" s="1"/>
  <c r="U102" i="125"/>
  <c r="U108" i="125"/>
  <c r="D105" i="110"/>
  <c r="D106" i="110"/>
  <c r="U98" i="110"/>
  <c r="U97" i="110" s="1"/>
  <c r="U96" i="110" s="1"/>
  <c r="C107" i="135"/>
  <c r="C114" i="135"/>
  <c r="W115" i="132"/>
  <c r="T111" i="130"/>
  <c r="T109" i="130"/>
  <c r="C113" i="128"/>
  <c r="D98" i="131"/>
  <c r="D97" i="131" s="1"/>
  <c r="D96" i="131" s="1"/>
  <c r="V112" i="129"/>
  <c r="N113" i="128"/>
  <c r="N115" i="128"/>
  <c r="M113" i="127"/>
  <c r="I115" i="124"/>
  <c r="D108" i="124"/>
  <c r="D98" i="119"/>
  <c r="D97" i="119" s="1"/>
  <c r="D96" i="119" s="1"/>
  <c r="D108" i="119"/>
  <c r="D112" i="119"/>
  <c r="I109" i="115"/>
  <c r="L115" i="113"/>
  <c r="L104" i="113" s="1"/>
  <c r="L101" i="113" s="1"/>
  <c r="L100" i="113" s="1"/>
  <c r="Q110" i="132"/>
  <c r="Q107" i="132"/>
  <c r="F112" i="133"/>
  <c r="F106" i="133"/>
  <c r="H102" i="126"/>
  <c r="P113" i="123"/>
  <c r="V115" i="120"/>
  <c r="V103" i="134"/>
  <c r="F110" i="110"/>
  <c r="J111" i="133"/>
  <c r="J115" i="133"/>
  <c r="P103" i="135"/>
  <c r="I108" i="131"/>
  <c r="R111" i="131"/>
  <c r="R113" i="131"/>
  <c r="W103" i="130"/>
  <c r="W106" i="130"/>
  <c r="V108" i="128"/>
  <c r="V115" i="128"/>
  <c r="J102" i="126"/>
  <c r="U110" i="127"/>
  <c r="U112" i="127"/>
  <c r="D107" i="124"/>
  <c r="D113" i="124"/>
  <c r="K115" i="123"/>
  <c r="F110" i="120"/>
  <c r="M114" i="120"/>
  <c r="E109" i="122"/>
  <c r="I106" i="121"/>
  <c r="O109" i="120"/>
  <c r="O102" i="120"/>
  <c r="W114" i="121"/>
  <c r="P111" i="121"/>
  <c r="H115" i="118"/>
  <c r="H98" i="116"/>
  <c r="H97" i="116" s="1"/>
  <c r="H96" i="116" s="1"/>
  <c r="H105" i="116"/>
  <c r="F107" i="114"/>
  <c r="E102" i="114"/>
  <c r="R110" i="112"/>
  <c r="O98" i="111"/>
  <c r="O97" i="111" s="1"/>
  <c r="O96" i="111" s="1"/>
  <c r="O115" i="111"/>
  <c r="L112" i="110"/>
  <c r="L115" i="110"/>
  <c r="N102" i="110"/>
  <c r="J98" i="130"/>
  <c r="J97" i="130" s="1"/>
  <c r="J96" i="130" s="1"/>
  <c r="G103" i="125"/>
  <c r="W115" i="126"/>
  <c r="R114" i="126"/>
  <c r="R111" i="126"/>
  <c r="M115" i="125"/>
  <c r="R111" i="122"/>
  <c r="U103" i="124"/>
  <c r="U108" i="124"/>
  <c r="E106" i="122"/>
  <c r="C102" i="123"/>
  <c r="Q108" i="120"/>
  <c r="W106" i="120"/>
  <c r="G98" i="118"/>
  <c r="G97" i="118" s="1"/>
  <c r="G96" i="118" s="1"/>
  <c r="U105" i="116"/>
  <c r="M106" i="114"/>
  <c r="I98" i="112"/>
  <c r="I97" i="112" s="1"/>
  <c r="I96" i="112" s="1"/>
  <c r="M102" i="111"/>
  <c r="G103" i="131"/>
  <c r="F108" i="130"/>
  <c r="F103" i="130"/>
  <c r="U98" i="122"/>
  <c r="U97" i="122" s="1"/>
  <c r="U96" i="122" s="1"/>
  <c r="U111" i="122"/>
  <c r="U114" i="116"/>
  <c r="K105" i="116"/>
  <c r="C109" i="134"/>
  <c r="C107" i="134"/>
  <c r="G108" i="136"/>
  <c r="G109" i="136"/>
  <c r="E113" i="132"/>
  <c r="E115" i="132"/>
  <c r="I105" i="136"/>
  <c r="I112" i="136"/>
  <c r="D103" i="134"/>
  <c r="R109" i="132"/>
  <c r="I109" i="130"/>
  <c r="R98" i="129"/>
  <c r="R97" i="129" s="1"/>
  <c r="R96" i="129" s="1"/>
  <c r="R101" i="129"/>
  <c r="R100" i="129" s="1"/>
  <c r="W110" i="125"/>
  <c r="W114" i="125"/>
  <c r="H102" i="125"/>
  <c r="F113" i="125"/>
  <c r="F109" i="124"/>
  <c r="R109" i="123"/>
  <c r="R113" i="123"/>
  <c r="G112" i="123"/>
  <c r="J109" i="120"/>
  <c r="N98" i="121"/>
  <c r="N97" i="121" s="1"/>
  <c r="N96" i="121" s="1"/>
  <c r="N113" i="121"/>
  <c r="N110" i="121"/>
  <c r="M108" i="118"/>
  <c r="M107" i="118"/>
  <c r="T110" i="116"/>
  <c r="S103" i="115"/>
  <c r="S112" i="116"/>
  <c r="G105" i="114"/>
  <c r="D105" i="112"/>
  <c r="E112" i="112"/>
  <c r="E113" i="112"/>
  <c r="N113" i="112"/>
  <c r="S113" i="111"/>
  <c r="N108" i="135"/>
  <c r="N111" i="135"/>
  <c r="O114" i="125"/>
  <c r="N108" i="118"/>
  <c r="N115" i="118"/>
  <c r="O115" i="115"/>
  <c r="Q107" i="125"/>
  <c r="P107" i="113"/>
  <c r="W113" i="123"/>
  <c r="W105" i="120"/>
  <c r="M98" i="116"/>
  <c r="M97" i="116" s="1"/>
  <c r="M96" i="116" s="1"/>
  <c r="M103" i="116"/>
  <c r="M112" i="116"/>
  <c r="M111" i="116"/>
  <c r="M114" i="116"/>
  <c r="M115" i="116"/>
  <c r="N98" i="113"/>
  <c r="N97" i="113" s="1"/>
  <c r="N96" i="113" s="1"/>
  <c r="N113" i="126"/>
  <c r="Q98" i="126"/>
  <c r="Q97" i="126" s="1"/>
  <c r="Q96" i="126" s="1"/>
  <c r="Q103" i="126"/>
  <c r="Q114" i="126"/>
  <c r="Q113" i="126"/>
  <c r="Q110" i="126"/>
  <c r="Q102" i="126"/>
  <c r="L98" i="111"/>
  <c r="L97" i="111" s="1"/>
  <c r="L96" i="111" s="1"/>
  <c r="L102" i="111"/>
  <c r="I102" i="126"/>
  <c r="H98" i="117"/>
  <c r="H97" i="117" s="1"/>
  <c r="H96" i="117" s="1"/>
  <c r="H109" i="117"/>
  <c r="F113" i="134"/>
  <c r="H98" i="114"/>
  <c r="H97" i="114" s="1"/>
  <c r="H96" i="114" s="1"/>
  <c r="H113" i="114"/>
  <c r="K98" i="125"/>
  <c r="K97" i="125" s="1"/>
  <c r="K96" i="125" s="1"/>
  <c r="F108" i="133"/>
  <c r="E109" i="134"/>
  <c r="K105" i="112"/>
  <c r="R98" i="122"/>
  <c r="R97" i="122" s="1"/>
  <c r="R96" i="122" s="1"/>
  <c r="R105" i="122"/>
  <c r="B51" i="119"/>
  <c r="B50" i="119" s="1"/>
  <c r="B49" i="119" s="1"/>
  <c r="B44" i="149" s="1"/>
  <c r="B74" i="149" s="1"/>
  <c r="H98" i="135"/>
  <c r="H97" i="135" s="1"/>
  <c r="H96" i="135" s="1"/>
  <c r="H106" i="135"/>
  <c r="H111" i="135"/>
  <c r="H115" i="135"/>
  <c r="H114" i="135"/>
  <c r="H108" i="135"/>
  <c r="H103" i="135"/>
  <c r="O114" i="136"/>
  <c r="D107" i="136"/>
  <c r="S103" i="130"/>
  <c r="S98" i="129"/>
  <c r="S97" i="129" s="1"/>
  <c r="S96" i="129" s="1"/>
  <c r="S101" i="129"/>
  <c r="S100" i="129" s="1"/>
  <c r="O110" i="123"/>
  <c r="M114" i="121"/>
  <c r="J98" i="121"/>
  <c r="J97" i="121" s="1"/>
  <c r="J96" i="121" s="1"/>
  <c r="J111" i="121"/>
  <c r="J108" i="121"/>
  <c r="J112" i="121"/>
  <c r="J109" i="121"/>
  <c r="F103" i="111"/>
  <c r="W98" i="131"/>
  <c r="W97" i="131" s="1"/>
  <c r="W96" i="131" s="1"/>
  <c r="W114" i="131"/>
  <c r="W102" i="131"/>
  <c r="N98" i="131"/>
  <c r="N97" i="131" s="1"/>
  <c r="N96" i="131" s="1"/>
  <c r="G108" i="126"/>
  <c r="D108" i="136"/>
  <c r="P110" i="134"/>
  <c r="C114" i="133"/>
  <c r="D98" i="123"/>
  <c r="D97" i="123" s="1"/>
  <c r="D96" i="123" s="1"/>
  <c r="D102" i="123"/>
  <c r="D108" i="123"/>
  <c r="D105" i="123"/>
  <c r="D112" i="123"/>
  <c r="D107" i="123"/>
  <c r="R110" i="121"/>
  <c r="I114" i="117"/>
  <c r="D114" i="118"/>
  <c r="P98" i="117"/>
  <c r="P97" i="117" s="1"/>
  <c r="P96" i="117" s="1"/>
  <c r="P109" i="117"/>
  <c r="P110" i="117"/>
  <c r="P106" i="117"/>
  <c r="P103" i="117"/>
  <c r="P112" i="117"/>
  <c r="P115" i="117"/>
  <c r="P107" i="117"/>
  <c r="C110" i="117"/>
  <c r="M98" i="115"/>
  <c r="M97" i="115" s="1"/>
  <c r="M96" i="115" s="1"/>
  <c r="M111" i="115"/>
  <c r="M102" i="115"/>
  <c r="M107" i="115"/>
  <c r="M114" i="115"/>
  <c r="M105" i="115"/>
  <c r="M103" i="115"/>
  <c r="M112" i="115"/>
  <c r="G98" i="112"/>
  <c r="G97" i="112" s="1"/>
  <c r="G96" i="112" s="1"/>
  <c r="G113" i="112"/>
  <c r="G111" i="112"/>
  <c r="G110" i="112"/>
  <c r="G115" i="112"/>
  <c r="G114" i="112"/>
  <c r="G106" i="112"/>
  <c r="G107" i="112"/>
  <c r="G108" i="112"/>
  <c r="G102" i="112"/>
  <c r="G105" i="112"/>
  <c r="I105" i="128"/>
  <c r="M98" i="133"/>
  <c r="M97" i="133" s="1"/>
  <c r="M96" i="133" s="1"/>
  <c r="M114" i="133"/>
  <c r="M110" i="133"/>
  <c r="M109" i="133"/>
  <c r="M102" i="133"/>
  <c r="M113" i="133"/>
  <c r="M105" i="133"/>
  <c r="G99" i="132"/>
  <c r="G113" i="132" s="1"/>
  <c r="G51" i="132"/>
  <c r="G50" i="132" s="1"/>
  <c r="G49" i="132" s="1"/>
  <c r="G57" i="149" s="1"/>
  <c r="G87" i="149" s="1"/>
  <c r="Q99" i="129"/>
  <c r="Q115" i="129" s="1"/>
  <c r="Q104" i="129" s="1"/>
  <c r="Q51" i="129"/>
  <c r="Q50" i="129" s="1"/>
  <c r="Q49" i="129" s="1"/>
  <c r="Q54" i="149" s="1"/>
  <c r="Q84" i="149" s="1"/>
  <c r="L114" i="126"/>
  <c r="G103" i="126"/>
  <c r="W108" i="124"/>
  <c r="G109" i="119"/>
  <c r="C115" i="117"/>
  <c r="P98" i="115"/>
  <c r="P97" i="115" s="1"/>
  <c r="P96" i="115" s="1"/>
  <c r="P114" i="115"/>
  <c r="P110" i="115"/>
  <c r="P107" i="115"/>
  <c r="P112" i="115"/>
  <c r="P103" i="115"/>
  <c r="P108" i="115"/>
  <c r="P109" i="115"/>
  <c r="P105" i="115"/>
  <c r="P111" i="115"/>
  <c r="P115" i="115"/>
  <c r="P102" i="115"/>
  <c r="W115" i="113"/>
  <c r="K103" i="112"/>
  <c r="U107" i="111"/>
  <c r="G111" i="110"/>
  <c r="T106" i="134"/>
  <c r="R98" i="127"/>
  <c r="R97" i="127" s="1"/>
  <c r="R96" i="127" s="1"/>
  <c r="R108" i="127"/>
  <c r="E108" i="134"/>
  <c r="S115" i="134"/>
  <c r="W108" i="131"/>
  <c r="F109" i="128"/>
  <c r="R110" i="127"/>
  <c r="J113" i="125"/>
  <c r="D111" i="121"/>
  <c r="R98" i="119"/>
  <c r="R97" i="119" s="1"/>
  <c r="R96" i="119" s="1"/>
  <c r="R112" i="119"/>
  <c r="R102" i="119"/>
  <c r="R103" i="119"/>
  <c r="R106" i="119"/>
  <c r="C98" i="115"/>
  <c r="C97" i="115" s="1"/>
  <c r="C96" i="115" s="1"/>
  <c r="C103" i="115"/>
  <c r="C114" i="115"/>
  <c r="C113" i="115"/>
  <c r="C109" i="115"/>
  <c r="C102" i="115"/>
  <c r="V98" i="114"/>
  <c r="V97" i="114" s="1"/>
  <c r="V96" i="114" s="1"/>
  <c r="V106" i="114"/>
  <c r="V111" i="114"/>
  <c r="V105" i="114"/>
  <c r="V113" i="114"/>
  <c r="V114" i="114"/>
  <c r="L98" i="114"/>
  <c r="L97" i="114" s="1"/>
  <c r="L96" i="114" s="1"/>
  <c r="L107" i="114"/>
  <c r="L112" i="114"/>
  <c r="L109" i="114"/>
  <c r="L106" i="114"/>
  <c r="L115" i="114"/>
  <c r="L102" i="114"/>
  <c r="L114" i="114"/>
  <c r="L113" i="114"/>
  <c r="L103" i="114"/>
  <c r="G106" i="134"/>
  <c r="L108" i="131"/>
  <c r="T114" i="134"/>
  <c r="T103" i="135"/>
  <c r="Q114" i="135"/>
  <c r="S105" i="132"/>
  <c r="I106" i="130"/>
  <c r="U107" i="130"/>
  <c r="F115" i="128"/>
  <c r="G115" i="126"/>
  <c r="H115" i="124"/>
  <c r="V108" i="124"/>
  <c r="V103" i="124"/>
  <c r="T51" i="122"/>
  <c r="T50" i="122" s="1"/>
  <c r="T49" i="122" s="1"/>
  <c r="T47" i="149" s="1"/>
  <c r="T77" i="149" s="1"/>
  <c r="T99" i="122"/>
  <c r="T102" i="122" s="1"/>
  <c r="G115" i="119"/>
  <c r="U98" i="119"/>
  <c r="U97" i="119" s="1"/>
  <c r="U96" i="119" s="1"/>
  <c r="E110" i="116"/>
  <c r="C111" i="117"/>
  <c r="T98" i="113"/>
  <c r="T97" i="113" s="1"/>
  <c r="T96" i="113" s="1"/>
  <c r="T110" i="113"/>
  <c r="T115" i="113"/>
  <c r="I112" i="130"/>
  <c r="D110" i="136"/>
  <c r="R51" i="134"/>
  <c r="R50" i="134" s="1"/>
  <c r="R49" i="134" s="1"/>
  <c r="R59" i="149" s="1"/>
  <c r="R89" i="149" s="1"/>
  <c r="R99" i="134"/>
  <c r="R115" i="134" s="1"/>
  <c r="D105" i="127"/>
  <c r="R112" i="127"/>
  <c r="E107" i="133"/>
  <c r="H98" i="134"/>
  <c r="H97" i="134" s="1"/>
  <c r="H96" i="134" s="1"/>
  <c r="O110" i="130"/>
  <c r="I111" i="130"/>
  <c r="K109" i="127"/>
  <c r="E98" i="129"/>
  <c r="E97" i="129" s="1"/>
  <c r="E96" i="129" s="1"/>
  <c r="E101" i="129"/>
  <c r="E100" i="129" s="1"/>
  <c r="V114" i="126"/>
  <c r="N112" i="126"/>
  <c r="W113" i="124"/>
  <c r="J98" i="124"/>
  <c r="J97" i="124" s="1"/>
  <c r="J96" i="124" s="1"/>
  <c r="J109" i="124"/>
  <c r="J113" i="124"/>
  <c r="N113" i="120"/>
  <c r="T108" i="121"/>
  <c r="D103" i="120"/>
  <c r="K99" i="118"/>
  <c r="K110" i="118" s="1"/>
  <c r="K51" i="118"/>
  <c r="K50" i="118" s="1"/>
  <c r="K49" i="118" s="1"/>
  <c r="K43" i="149" s="1"/>
  <c r="K73" i="149" s="1"/>
  <c r="K99" i="117"/>
  <c r="K115" i="117" s="1"/>
  <c r="K51" i="117"/>
  <c r="K50" i="117" s="1"/>
  <c r="K49" i="117" s="1"/>
  <c r="K42" i="149" s="1"/>
  <c r="K72" i="149" s="1"/>
  <c r="D51" i="116"/>
  <c r="D50" i="116" s="1"/>
  <c r="D49" i="116" s="1"/>
  <c r="D41" i="149" s="1"/>
  <c r="D71" i="149" s="1"/>
  <c r="D99" i="116"/>
  <c r="D114" i="116" s="1"/>
  <c r="S98" i="114"/>
  <c r="S97" i="114" s="1"/>
  <c r="S96" i="114" s="1"/>
  <c r="S112" i="114"/>
  <c r="S111" i="114"/>
  <c r="S102" i="114"/>
  <c r="S113" i="114"/>
  <c r="S106" i="114"/>
  <c r="S115" i="114"/>
  <c r="S105" i="114"/>
  <c r="S107" i="114"/>
  <c r="K107" i="112"/>
  <c r="D113" i="136"/>
  <c r="G113" i="110"/>
  <c r="U106" i="136"/>
  <c r="W107" i="132"/>
  <c r="E99" i="136"/>
  <c r="E108" i="136" s="1"/>
  <c r="E51" i="136"/>
  <c r="E50" i="136" s="1"/>
  <c r="E49" i="136" s="1"/>
  <c r="E61" i="149" s="1"/>
  <c r="E91" i="149" s="1"/>
  <c r="V99" i="135"/>
  <c r="V115" i="135" s="1"/>
  <c r="V51" i="135"/>
  <c r="V50" i="135" s="1"/>
  <c r="V49" i="135" s="1"/>
  <c r="V60" i="149" s="1"/>
  <c r="V90" i="149" s="1"/>
  <c r="G113" i="134"/>
  <c r="D98" i="132"/>
  <c r="D97" i="132" s="1"/>
  <c r="D96" i="132" s="1"/>
  <c r="D102" i="132"/>
  <c r="D109" i="132"/>
  <c r="D110" i="132"/>
  <c r="D111" i="132"/>
  <c r="D113" i="132"/>
  <c r="P114" i="134"/>
  <c r="T51" i="129"/>
  <c r="T50" i="129" s="1"/>
  <c r="T49" i="129" s="1"/>
  <c r="T54" i="149" s="1"/>
  <c r="T84" i="149" s="1"/>
  <c r="T99" i="129"/>
  <c r="T112" i="129" s="1"/>
  <c r="I110" i="128"/>
  <c r="Q108" i="126"/>
  <c r="S115" i="124"/>
  <c r="S110" i="123"/>
  <c r="S112" i="121"/>
  <c r="V108" i="119"/>
  <c r="W114" i="117"/>
  <c r="M113" i="115"/>
  <c r="K51" i="113"/>
  <c r="K50" i="113" s="1"/>
  <c r="K49" i="113" s="1"/>
  <c r="K38" i="149" s="1"/>
  <c r="K68" i="149" s="1"/>
  <c r="K99" i="113"/>
  <c r="K115" i="113" s="1"/>
  <c r="U112" i="111"/>
  <c r="J106" i="111"/>
  <c r="K112" i="134"/>
  <c r="K114" i="134"/>
  <c r="M109" i="132"/>
  <c r="M115" i="132"/>
  <c r="S98" i="125"/>
  <c r="S97" i="125" s="1"/>
  <c r="S96" i="125" s="1"/>
  <c r="M110" i="121"/>
  <c r="R103" i="117"/>
  <c r="P98" i="114"/>
  <c r="P97" i="114" s="1"/>
  <c r="P96" i="114" s="1"/>
  <c r="W106" i="111"/>
  <c r="W113" i="111"/>
  <c r="L112" i="111"/>
  <c r="L106" i="111"/>
  <c r="N98" i="122"/>
  <c r="N97" i="122" s="1"/>
  <c r="N96" i="122" s="1"/>
  <c r="L110" i="116"/>
  <c r="K102" i="110"/>
  <c r="K112" i="110"/>
  <c r="E98" i="110"/>
  <c r="E97" i="110" s="1"/>
  <c r="E96" i="110" s="1"/>
  <c r="J109" i="136"/>
  <c r="J112" i="136"/>
  <c r="O115" i="131"/>
  <c r="I114" i="126"/>
  <c r="I108" i="126"/>
  <c r="J102" i="124"/>
  <c r="K106" i="121"/>
  <c r="K105" i="121"/>
  <c r="S98" i="120"/>
  <c r="S97" i="120" s="1"/>
  <c r="S96" i="120" s="1"/>
  <c r="H114" i="117"/>
  <c r="S111" i="112"/>
  <c r="V108" i="111"/>
  <c r="E98" i="118"/>
  <c r="E97" i="118" s="1"/>
  <c r="E96" i="118" s="1"/>
  <c r="S114" i="110"/>
  <c r="S112" i="110"/>
  <c r="F110" i="134"/>
  <c r="F111" i="134"/>
  <c r="M106" i="110"/>
  <c r="J98" i="128"/>
  <c r="J97" i="128" s="1"/>
  <c r="J96" i="128" s="1"/>
  <c r="L115" i="126"/>
  <c r="S111" i="124"/>
  <c r="R109" i="120"/>
  <c r="O98" i="117"/>
  <c r="O97" i="117" s="1"/>
  <c r="O96" i="117" s="1"/>
  <c r="P98" i="118"/>
  <c r="P97" i="118" s="1"/>
  <c r="P96" i="118" s="1"/>
  <c r="F114" i="116"/>
  <c r="H109" i="114"/>
  <c r="H112" i="114"/>
  <c r="H98" i="112"/>
  <c r="H97" i="112" s="1"/>
  <c r="H96" i="112" s="1"/>
  <c r="U113" i="125"/>
  <c r="D112" i="110"/>
  <c r="C98" i="128"/>
  <c r="C97" i="128" s="1"/>
  <c r="C96" i="128" s="1"/>
  <c r="O111" i="126"/>
  <c r="K112" i="125"/>
  <c r="I103" i="124"/>
  <c r="R107" i="122"/>
  <c r="F115" i="133"/>
  <c r="H107" i="120"/>
  <c r="J106" i="133"/>
  <c r="J113" i="133"/>
  <c r="I111" i="127"/>
  <c r="U111" i="127"/>
  <c r="D103" i="124"/>
  <c r="J103" i="121"/>
  <c r="P98" i="121"/>
  <c r="P97" i="121" s="1"/>
  <c r="P96" i="121" s="1"/>
  <c r="H98" i="118"/>
  <c r="H97" i="118" s="1"/>
  <c r="H96" i="118" s="1"/>
  <c r="H107" i="118"/>
  <c r="E98" i="114"/>
  <c r="E97" i="114" s="1"/>
  <c r="E96" i="114" s="1"/>
  <c r="E106" i="114"/>
  <c r="E107" i="114"/>
  <c r="Q108" i="131"/>
  <c r="M98" i="129"/>
  <c r="M97" i="129" s="1"/>
  <c r="M96" i="129" s="1"/>
  <c r="M101" i="129"/>
  <c r="M100" i="129" s="1"/>
  <c r="Q107" i="127"/>
  <c r="M110" i="125"/>
  <c r="R113" i="122"/>
  <c r="R102" i="122"/>
  <c r="U102" i="124"/>
  <c r="L98" i="124"/>
  <c r="L97" i="124" s="1"/>
  <c r="L96" i="124" s="1"/>
  <c r="L102" i="124"/>
  <c r="E98" i="122"/>
  <c r="E97" i="122" s="1"/>
  <c r="E96" i="122" s="1"/>
  <c r="D102" i="120"/>
  <c r="I114" i="116"/>
  <c r="F98" i="112"/>
  <c r="F97" i="112" s="1"/>
  <c r="F96" i="112" s="1"/>
  <c r="F102" i="112"/>
  <c r="I109" i="113"/>
  <c r="K98" i="116"/>
  <c r="K97" i="116" s="1"/>
  <c r="K96" i="116" s="1"/>
  <c r="I113" i="136"/>
  <c r="P106" i="130"/>
  <c r="W108" i="129"/>
  <c r="F98" i="124"/>
  <c r="F97" i="124" s="1"/>
  <c r="F96" i="124" s="1"/>
  <c r="F114" i="124"/>
  <c r="R107" i="123"/>
  <c r="R108" i="123"/>
  <c r="T98" i="120"/>
  <c r="T97" i="120" s="1"/>
  <c r="T96" i="120" s="1"/>
  <c r="S98" i="116"/>
  <c r="S97" i="116" s="1"/>
  <c r="S96" i="116" s="1"/>
  <c r="S105" i="116"/>
  <c r="S114" i="116"/>
  <c r="U103" i="136"/>
  <c r="N114" i="118"/>
  <c r="N112" i="118"/>
  <c r="E102" i="124"/>
  <c r="E112" i="118"/>
  <c r="W98" i="115"/>
  <c r="W97" i="115" s="1"/>
  <c r="W96" i="115" s="1"/>
  <c r="W106" i="115"/>
  <c r="W114" i="115"/>
  <c r="W105" i="115"/>
  <c r="W103" i="115"/>
  <c r="W115" i="115"/>
  <c r="W112" i="115"/>
  <c r="U98" i="132"/>
  <c r="U97" i="132" s="1"/>
  <c r="U96" i="132" s="1"/>
  <c r="U106" i="132"/>
  <c r="U112" i="132"/>
  <c r="U105" i="132"/>
  <c r="U113" i="132"/>
  <c r="U114" i="132"/>
  <c r="U108" i="132"/>
  <c r="G98" i="116"/>
  <c r="G97" i="116" s="1"/>
  <c r="G96" i="116" s="1"/>
  <c r="G114" i="116"/>
  <c r="G102" i="116"/>
  <c r="G109" i="116"/>
  <c r="W98" i="124"/>
  <c r="W97" i="124" s="1"/>
  <c r="W96" i="124" s="1"/>
  <c r="W103" i="124"/>
  <c r="W109" i="124"/>
  <c r="W111" i="124"/>
  <c r="J99" i="116"/>
  <c r="J114" i="116" s="1"/>
  <c r="J51" i="116"/>
  <c r="J50" i="116" s="1"/>
  <c r="J49" i="116" s="1"/>
  <c r="J41" i="149" s="1"/>
  <c r="J71" i="149" s="1"/>
  <c r="C111" i="133"/>
  <c r="H103" i="117"/>
  <c r="D98" i="110"/>
  <c r="D97" i="110" s="1"/>
  <c r="D96" i="110" s="1"/>
  <c r="F98" i="133"/>
  <c r="F97" i="133" s="1"/>
  <c r="F96" i="133" s="1"/>
  <c r="M98" i="125"/>
  <c r="M97" i="125" s="1"/>
  <c r="M96" i="125" s="1"/>
  <c r="W98" i="120"/>
  <c r="W97" i="120" s="1"/>
  <c r="W96" i="120" s="1"/>
  <c r="B51" i="129"/>
  <c r="B50" i="129" s="1"/>
  <c r="B49" i="129" s="1"/>
  <c r="B54" i="149" s="1"/>
  <c r="B84" i="149" s="1"/>
  <c r="H109" i="135"/>
  <c r="O115" i="136"/>
  <c r="T98" i="132"/>
  <c r="T97" i="132" s="1"/>
  <c r="T96" i="132" s="1"/>
  <c r="T105" i="132"/>
  <c r="T109" i="132"/>
  <c r="V98" i="129"/>
  <c r="V97" i="129" s="1"/>
  <c r="V96" i="129" s="1"/>
  <c r="V113" i="129"/>
  <c r="O114" i="123"/>
  <c r="S108" i="123"/>
  <c r="G98" i="120"/>
  <c r="G97" i="120" s="1"/>
  <c r="G96" i="120" s="1"/>
  <c r="G108" i="120"/>
  <c r="G114" i="120"/>
  <c r="G105" i="120"/>
  <c r="G109" i="120"/>
  <c r="G106" i="120"/>
  <c r="G103" i="120"/>
  <c r="J105" i="121"/>
  <c r="F105" i="118"/>
  <c r="Q98" i="115"/>
  <c r="Q97" i="115" s="1"/>
  <c r="Q96" i="115" s="1"/>
  <c r="Q106" i="115"/>
  <c r="Q113" i="115"/>
  <c r="Q110" i="115"/>
  <c r="Q105" i="115"/>
  <c r="Q111" i="115"/>
  <c r="Q108" i="115"/>
  <c r="Q114" i="115"/>
  <c r="Q102" i="115"/>
  <c r="F98" i="113"/>
  <c r="F97" i="113" s="1"/>
  <c r="F96" i="113" s="1"/>
  <c r="R98" i="111"/>
  <c r="R97" i="111" s="1"/>
  <c r="R96" i="111" s="1"/>
  <c r="R107" i="111"/>
  <c r="R115" i="111"/>
  <c r="R112" i="111"/>
  <c r="R106" i="111"/>
  <c r="R103" i="111"/>
  <c r="R110" i="111"/>
  <c r="F106" i="111"/>
  <c r="L98" i="127"/>
  <c r="L97" i="127" s="1"/>
  <c r="L96" i="127" s="1"/>
  <c r="L111" i="127"/>
  <c r="P98" i="131"/>
  <c r="P97" i="131" s="1"/>
  <c r="P96" i="131" s="1"/>
  <c r="G109" i="126"/>
  <c r="W98" i="134"/>
  <c r="W97" i="134" s="1"/>
  <c r="W96" i="134" s="1"/>
  <c r="W108" i="134"/>
  <c r="W113" i="134"/>
  <c r="W105" i="134"/>
  <c r="W115" i="134"/>
  <c r="C108" i="133"/>
  <c r="C98" i="132"/>
  <c r="C97" i="132" s="1"/>
  <c r="C96" i="132" s="1"/>
  <c r="C106" i="132"/>
  <c r="C103" i="132"/>
  <c r="C108" i="132"/>
  <c r="C115" i="132"/>
  <c r="C98" i="131"/>
  <c r="C97" i="131" s="1"/>
  <c r="C96" i="131" s="1"/>
  <c r="C103" i="131"/>
  <c r="C102" i="131"/>
  <c r="C111" i="131"/>
  <c r="C106" i="131"/>
  <c r="P109" i="131"/>
  <c r="K98" i="128"/>
  <c r="K97" i="128" s="1"/>
  <c r="K96" i="128" s="1"/>
  <c r="K115" i="128"/>
  <c r="K108" i="128"/>
  <c r="K105" i="128"/>
  <c r="K107" i="128"/>
  <c r="K113" i="128"/>
  <c r="D99" i="125"/>
  <c r="D105" i="125" s="1"/>
  <c r="D51" i="125"/>
  <c r="D50" i="125" s="1"/>
  <c r="D49" i="125" s="1"/>
  <c r="D50" i="149" s="1"/>
  <c r="D80" i="149" s="1"/>
  <c r="U98" i="126"/>
  <c r="U97" i="126" s="1"/>
  <c r="U96" i="126" s="1"/>
  <c r="C98" i="122"/>
  <c r="C97" i="122" s="1"/>
  <c r="C96" i="122" s="1"/>
  <c r="C102" i="122"/>
  <c r="C111" i="122"/>
  <c r="C106" i="122"/>
  <c r="C115" i="122"/>
  <c r="M99" i="123"/>
  <c r="M115" i="123" s="1"/>
  <c r="M51" i="123"/>
  <c r="M50" i="123" s="1"/>
  <c r="M49" i="123" s="1"/>
  <c r="M48" i="149" s="1"/>
  <c r="M78" i="149" s="1"/>
  <c r="F98" i="119"/>
  <c r="F97" i="119" s="1"/>
  <c r="F96" i="119" s="1"/>
  <c r="F108" i="119"/>
  <c r="F107" i="119"/>
  <c r="F114" i="119"/>
  <c r="U115" i="118"/>
  <c r="M109" i="116"/>
  <c r="C98" i="114"/>
  <c r="C97" i="114" s="1"/>
  <c r="C96" i="114" s="1"/>
  <c r="C102" i="114"/>
  <c r="C110" i="114"/>
  <c r="C105" i="114"/>
  <c r="C103" i="114"/>
  <c r="C107" i="114"/>
  <c r="C111" i="114"/>
  <c r="N107" i="113"/>
  <c r="M98" i="128"/>
  <c r="M97" i="128" s="1"/>
  <c r="M96" i="128" s="1"/>
  <c r="M110" i="128"/>
  <c r="J98" i="125"/>
  <c r="J97" i="125" s="1"/>
  <c r="J96" i="125" s="1"/>
  <c r="J103" i="125"/>
  <c r="P114" i="131"/>
  <c r="O114" i="132"/>
  <c r="I115" i="130"/>
  <c r="F99" i="121"/>
  <c r="F106" i="121" s="1"/>
  <c r="F51" i="121"/>
  <c r="F50" i="121" s="1"/>
  <c r="F49" i="121" s="1"/>
  <c r="F46" i="149" s="1"/>
  <c r="F76" i="149" s="1"/>
  <c r="G113" i="120"/>
  <c r="G105" i="119"/>
  <c r="D108" i="120"/>
  <c r="N98" i="119"/>
  <c r="N97" i="119" s="1"/>
  <c r="N96" i="119" s="1"/>
  <c r="N114" i="119"/>
  <c r="N103" i="119"/>
  <c r="N106" i="119"/>
  <c r="N110" i="119"/>
  <c r="N115" i="119"/>
  <c r="N108" i="119"/>
  <c r="N107" i="119"/>
  <c r="N111" i="119"/>
  <c r="G105" i="116"/>
  <c r="J51" i="115"/>
  <c r="J50" i="115" s="1"/>
  <c r="J49" i="115" s="1"/>
  <c r="J40" i="149" s="1"/>
  <c r="J70" i="149" s="1"/>
  <c r="J99" i="115"/>
  <c r="J102" i="115" s="1"/>
  <c r="W107" i="115"/>
  <c r="R98" i="113"/>
  <c r="R97" i="113" s="1"/>
  <c r="R96" i="113" s="1"/>
  <c r="R110" i="113"/>
  <c r="R107" i="113"/>
  <c r="R115" i="113"/>
  <c r="M111" i="136"/>
  <c r="O103" i="136"/>
  <c r="E105" i="134"/>
  <c r="D111" i="136"/>
  <c r="T103" i="134"/>
  <c r="P111" i="131"/>
  <c r="L112" i="127"/>
  <c r="W98" i="126"/>
  <c r="W97" i="126" s="1"/>
  <c r="W96" i="126" s="1"/>
  <c r="W113" i="126"/>
  <c r="W107" i="126"/>
  <c r="W112" i="126"/>
  <c r="W103" i="126"/>
  <c r="V113" i="124"/>
  <c r="G102" i="120"/>
  <c r="L98" i="122"/>
  <c r="L97" i="122" s="1"/>
  <c r="L96" i="122" s="1"/>
  <c r="L106" i="122"/>
  <c r="L102" i="122"/>
  <c r="L110" i="122"/>
  <c r="Q98" i="119"/>
  <c r="Q97" i="119" s="1"/>
  <c r="Q96" i="119" s="1"/>
  <c r="Q109" i="119"/>
  <c r="Q108" i="119"/>
  <c r="Q115" i="119"/>
  <c r="U98" i="120"/>
  <c r="U97" i="120" s="1"/>
  <c r="U96" i="120" s="1"/>
  <c r="U115" i="120"/>
  <c r="U103" i="120"/>
  <c r="U107" i="120"/>
  <c r="U111" i="120"/>
  <c r="U113" i="120"/>
  <c r="U109" i="120"/>
  <c r="R109" i="119"/>
  <c r="C103" i="117"/>
  <c r="W111" i="115"/>
  <c r="W98" i="112"/>
  <c r="W97" i="112" s="1"/>
  <c r="W96" i="112" s="1"/>
  <c r="W112" i="112"/>
  <c r="W113" i="112"/>
  <c r="W103" i="112"/>
  <c r="W105" i="112"/>
  <c r="W109" i="112"/>
  <c r="W110" i="112"/>
  <c r="W115" i="112"/>
  <c r="W106" i="112"/>
  <c r="W108" i="112"/>
  <c r="P102" i="111"/>
  <c r="L98" i="131"/>
  <c r="L97" i="131" s="1"/>
  <c r="L96" i="131" s="1"/>
  <c r="N98" i="136"/>
  <c r="N97" i="136" s="1"/>
  <c r="N96" i="136" s="1"/>
  <c r="N109" i="136"/>
  <c r="N113" i="136"/>
  <c r="N108" i="136"/>
  <c r="N102" i="136"/>
  <c r="N105" i="136"/>
  <c r="M115" i="136"/>
  <c r="W110" i="110"/>
  <c r="P107" i="134"/>
  <c r="H104" i="133"/>
  <c r="H101" i="133" s="1"/>
  <c r="H100" i="133" s="1"/>
  <c r="S113" i="132"/>
  <c r="W110" i="131"/>
  <c r="C98" i="129"/>
  <c r="C97" i="129" s="1"/>
  <c r="C96" i="129" s="1"/>
  <c r="C101" i="129"/>
  <c r="C100" i="129" s="1"/>
  <c r="I107" i="127"/>
  <c r="V106" i="124"/>
  <c r="V111" i="124"/>
  <c r="P98" i="122"/>
  <c r="P97" i="122" s="1"/>
  <c r="P96" i="122" s="1"/>
  <c r="O98" i="122"/>
  <c r="O97" i="122" s="1"/>
  <c r="O96" i="122" s="1"/>
  <c r="O102" i="122"/>
  <c r="G108" i="119"/>
  <c r="C99" i="118"/>
  <c r="C114" i="118" s="1"/>
  <c r="C51" i="118"/>
  <c r="C50" i="118" s="1"/>
  <c r="C49" i="118" s="1"/>
  <c r="C43" i="149" s="1"/>
  <c r="C73" i="149" s="1"/>
  <c r="E98" i="116"/>
  <c r="E97" i="116" s="1"/>
  <c r="E96" i="116" s="1"/>
  <c r="E103" i="116"/>
  <c r="E112" i="116"/>
  <c r="E114" i="116"/>
  <c r="O105" i="116"/>
  <c r="R98" i="115"/>
  <c r="R97" i="115" s="1"/>
  <c r="R96" i="115" s="1"/>
  <c r="R109" i="115"/>
  <c r="R108" i="115"/>
  <c r="R105" i="115"/>
  <c r="R114" i="115"/>
  <c r="R106" i="115"/>
  <c r="Q98" i="114"/>
  <c r="Q97" i="114" s="1"/>
  <c r="Q96" i="114" s="1"/>
  <c r="Q103" i="114"/>
  <c r="Q109" i="114"/>
  <c r="Q105" i="114"/>
  <c r="Q114" i="114"/>
  <c r="Q110" i="114"/>
  <c r="Q106" i="114"/>
  <c r="G109" i="111"/>
  <c r="I113" i="130"/>
  <c r="W112" i="110"/>
  <c r="O108" i="132"/>
  <c r="E106" i="133"/>
  <c r="E115" i="133"/>
  <c r="L106" i="131"/>
  <c r="O114" i="130"/>
  <c r="C98" i="127"/>
  <c r="C97" i="127" s="1"/>
  <c r="C96" i="127" s="1"/>
  <c r="C112" i="127"/>
  <c r="C111" i="127"/>
  <c r="C109" i="127"/>
  <c r="C113" i="127"/>
  <c r="I102" i="130"/>
  <c r="U98" i="128"/>
  <c r="U97" i="128" s="1"/>
  <c r="U96" i="128" s="1"/>
  <c r="U113" i="128"/>
  <c r="U115" i="128"/>
  <c r="P111" i="124"/>
  <c r="N98" i="120"/>
  <c r="N97" i="120" s="1"/>
  <c r="N96" i="120" s="1"/>
  <c r="N105" i="120"/>
  <c r="N107" i="120"/>
  <c r="N108" i="120"/>
  <c r="N102" i="120"/>
  <c r="N110" i="120"/>
  <c r="N114" i="120"/>
  <c r="N111" i="120"/>
  <c r="T103" i="121"/>
  <c r="E109" i="120"/>
  <c r="C98" i="120"/>
  <c r="C97" i="120" s="1"/>
  <c r="C96" i="120" s="1"/>
  <c r="C107" i="120"/>
  <c r="C110" i="120"/>
  <c r="C109" i="120"/>
  <c r="C113" i="120"/>
  <c r="O98" i="119"/>
  <c r="O97" i="119" s="1"/>
  <c r="O96" i="119" s="1"/>
  <c r="O103" i="119"/>
  <c r="O105" i="119"/>
  <c r="O110" i="119"/>
  <c r="O114" i="119"/>
  <c r="T98" i="118"/>
  <c r="T97" i="118" s="1"/>
  <c r="T96" i="118" s="1"/>
  <c r="T109" i="118"/>
  <c r="T103" i="118"/>
  <c r="T113" i="118"/>
  <c r="T111" i="118"/>
  <c r="T102" i="118"/>
  <c r="T105" i="118"/>
  <c r="T108" i="118"/>
  <c r="W111" i="117"/>
  <c r="W112" i="117"/>
  <c r="S109" i="114"/>
  <c r="Q112" i="114"/>
  <c r="I98" i="135"/>
  <c r="I97" i="135" s="1"/>
  <c r="I96" i="135" s="1"/>
  <c r="I111" i="135"/>
  <c r="V98" i="131"/>
  <c r="V97" i="131" s="1"/>
  <c r="V96" i="131" s="1"/>
  <c r="V111" i="131"/>
  <c r="T98" i="127"/>
  <c r="T97" i="127" s="1"/>
  <c r="T96" i="127" s="1"/>
  <c r="C105" i="110"/>
  <c r="O107" i="136"/>
  <c r="I106" i="110"/>
  <c r="L115" i="136"/>
  <c r="T110" i="135"/>
  <c r="D115" i="132"/>
  <c r="V112" i="131"/>
  <c r="L105" i="131"/>
  <c r="U106" i="130"/>
  <c r="F98" i="129"/>
  <c r="F97" i="129" s="1"/>
  <c r="F96" i="129" s="1"/>
  <c r="F101" i="129"/>
  <c r="F100" i="129" s="1"/>
  <c r="U109" i="126"/>
  <c r="J106" i="121"/>
  <c r="M112" i="121"/>
  <c r="D102" i="121"/>
  <c r="O109" i="116"/>
  <c r="L98" i="115"/>
  <c r="L97" i="115" s="1"/>
  <c r="L96" i="115" s="1"/>
  <c r="L110" i="115"/>
  <c r="L108" i="115"/>
  <c r="L103" i="115"/>
  <c r="L107" i="115"/>
  <c r="L114" i="115"/>
  <c r="L111" i="115"/>
  <c r="L102" i="115"/>
  <c r="L105" i="115"/>
  <c r="L113" i="115"/>
  <c r="L106" i="115"/>
  <c r="L112" i="115"/>
  <c r="L115" i="115"/>
  <c r="L109" i="115"/>
  <c r="W108" i="115"/>
  <c r="K109" i="111"/>
  <c r="V108" i="110"/>
  <c r="P102" i="131"/>
  <c r="K103" i="134"/>
  <c r="M106" i="132"/>
  <c r="M103" i="132"/>
  <c r="O98" i="128"/>
  <c r="O97" i="128" s="1"/>
  <c r="O96" i="128" s="1"/>
  <c r="K98" i="124"/>
  <c r="K97" i="124" s="1"/>
  <c r="K96" i="124" s="1"/>
  <c r="G110" i="120"/>
  <c r="R114" i="117"/>
  <c r="T98" i="115"/>
  <c r="T97" i="115" s="1"/>
  <c r="T96" i="115" s="1"/>
  <c r="T112" i="115"/>
  <c r="T106" i="115"/>
  <c r="W102" i="111"/>
  <c r="W110" i="111"/>
  <c r="L109" i="111"/>
  <c r="L113" i="111"/>
  <c r="L98" i="116"/>
  <c r="L97" i="116" s="1"/>
  <c r="L96" i="116" s="1"/>
  <c r="K105" i="110"/>
  <c r="K103" i="110"/>
  <c r="J113" i="136"/>
  <c r="I111" i="126"/>
  <c r="K98" i="121"/>
  <c r="K97" i="121" s="1"/>
  <c r="K96" i="121" s="1"/>
  <c r="K115" i="121"/>
  <c r="K110" i="121"/>
  <c r="H107" i="117"/>
  <c r="H111" i="117"/>
  <c r="S98" i="112"/>
  <c r="S97" i="112" s="1"/>
  <c r="S96" i="112" s="1"/>
  <c r="V98" i="111"/>
  <c r="V97" i="111" s="1"/>
  <c r="V96" i="111" s="1"/>
  <c r="S109" i="110"/>
  <c r="S103" i="110"/>
  <c r="F105" i="134"/>
  <c r="M98" i="110"/>
  <c r="M97" i="110" s="1"/>
  <c r="M96" i="110" s="1"/>
  <c r="E114" i="127"/>
  <c r="H112" i="124"/>
  <c r="C103" i="120"/>
  <c r="U112" i="119"/>
  <c r="F98" i="116"/>
  <c r="F97" i="116" s="1"/>
  <c r="F96" i="116" s="1"/>
  <c r="H115" i="114"/>
  <c r="H110" i="114"/>
  <c r="D98" i="129"/>
  <c r="D97" i="129" s="1"/>
  <c r="D96" i="129" s="1"/>
  <c r="D101" i="129"/>
  <c r="D100" i="129" s="1"/>
  <c r="U109" i="125"/>
  <c r="D103" i="110"/>
  <c r="L98" i="132"/>
  <c r="L97" i="132" s="1"/>
  <c r="L96" i="132" s="1"/>
  <c r="C114" i="128"/>
  <c r="K111" i="127"/>
  <c r="K109" i="125"/>
  <c r="P112" i="124"/>
  <c r="O109" i="113"/>
  <c r="T107" i="135"/>
  <c r="F109" i="133"/>
  <c r="U102" i="133"/>
  <c r="O102" i="119"/>
  <c r="J109" i="133"/>
  <c r="I98" i="131"/>
  <c r="I97" i="131" s="1"/>
  <c r="I96" i="131" s="1"/>
  <c r="J98" i="126"/>
  <c r="J97" i="126" s="1"/>
  <c r="J96" i="126" s="1"/>
  <c r="U98" i="127"/>
  <c r="U97" i="127" s="1"/>
  <c r="U96" i="127" s="1"/>
  <c r="D111" i="124"/>
  <c r="P107" i="121"/>
  <c r="T110" i="118"/>
  <c r="O102" i="116"/>
  <c r="U98" i="114"/>
  <c r="U97" i="114" s="1"/>
  <c r="U96" i="114" s="1"/>
  <c r="N98" i="110"/>
  <c r="N97" i="110" s="1"/>
  <c r="N96" i="110" s="1"/>
  <c r="O105" i="130"/>
  <c r="K109" i="128"/>
  <c r="P115" i="129"/>
  <c r="P104" i="129" s="1"/>
  <c r="P101" i="129" s="1"/>
  <c r="P100" i="129" s="1"/>
  <c r="M114" i="125"/>
  <c r="M108" i="125"/>
  <c r="R115" i="122"/>
  <c r="U113" i="124"/>
  <c r="L107" i="124"/>
  <c r="L109" i="124"/>
  <c r="E108" i="122"/>
  <c r="C98" i="123"/>
  <c r="C97" i="123" s="1"/>
  <c r="C96" i="123" s="1"/>
  <c r="Q98" i="120"/>
  <c r="Q97" i="120" s="1"/>
  <c r="Q96" i="120" s="1"/>
  <c r="W103" i="120"/>
  <c r="W105" i="116"/>
  <c r="F106" i="112"/>
  <c r="I115" i="113"/>
  <c r="G98" i="113"/>
  <c r="G97" i="113" s="1"/>
  <c r="G96" i="113" s="1"/>
  <c r="M98" i="111"/>
  <c r="M97" i="111" s="1"/>
  <c r="M96" i="111" s="1"/>
  <c r="D112" i="128"/>
  <c r="V109" i="114"/>
  <c r="I106" i="136"/>
  <c r="Q98" i="128"/>
  <c r="Q97" i="128" s="1"/>
  <c r="Q96" i="128" s="1"/>
  <c r="H98" i="125"/>
  <c r="H97" i="125" s="1"/>
  <c r="H96" i="125" s="1"/>
  <c r="H115" i="125"/>
  <c r="F108" i="124"/>
  <c r="F107" i="124"/>
  <c r="R110" i="123"/>
  <c r="R105" i="123"/>
  <c r="J98" i="120"/>
  <c r="J97" i="120" s="1"/>
  <c r="J96" i="120" s="1"/>
  <c r="J115" i="120"/>
  <c r="J113" i="120"/>
  <c r="P107" i="120"/>
  <c r="T112" i="120"/>
  <c r="E102" i="120"/>
  <c r="S111" i="116"/>
  <c r="W105" i="114"/>
  <c r="D98" i="112"/>
  <c r="D97" i="112" s="1"/>
  <c r="D96" i="112" s="1"/>
  <c r="D115" i="112"/>
  <c r="C107" i="133"/>
  <c r="N109" i="118"/>
  <c r="N113" i="118"/>
  <c r="O98" i="115"/>
  <c r="O97" i="115" s="1"/>
  <c r="O96" i="115" s="1"/>
  <c r="O114" i="115"/>
  <c r="R111" i="117"/>
  <c r="P115" i="116"/>
  <c r="K98" i="129"/>
  <c r="K97" i="129" s="1"/>
  <c r="K96" i="129" s="1"/>
  <c r="K101" i="129"/>
  <c r="K100" i="129" s="1"/>
  <c r="G98" i="134"/>
  <c r="G97" i="134" s="1"/>
  <c r="G96" i="134" s="1"/>
  <c r="N98" i="126"/>
  <c r="N97" i="126" s="1"/>
  <c r="N96" i="126" s="1"/>
  <c r="N109" i="126"/>
  <c r="N110" i="126"/>
  <c r="C98" i="113"/>
  <c r="C97" i="113" s="1"/>
  <c r="C96" i="113" s="1"/>
  <c r="D98" i="120"/>
  <c r="D97" i="120" s="1"/>
  <c r="D96" i="120" s="1"/>
  <c r="D113" i="120"/>
  <c r="D105" i="120"/>
  <c r="D110" i="120"/>
  <c r="D112" i="120"/>
  <c r="D109" i="120"/>
  <c r="D98" i="136"/>
  <c r="D97" i="136" s="1"/>
  <c r="D96" i="136" s="1"/>
  <c r="D103" i="136"/>
  <c r="D110" i="113"/>
  <c r="J98" i="136"/>
  <c r="J97" i="136" s="1"/>
  <c r="J96" i="136" s="1"/>
  <c r="S108" i="110"/>
  <c r="I98" i="124"/>
  <c r="I97" i="124" s="1"/>
  <c r="I96" i="124" s="1"/>
  <c r="I106" i="124"/>
  <c r="I102" i="124"/>
  <c r="I110" i="124"/>
  <c r="D98" i="124"/>
  <c r="D97" i="124" s="1"/>
  <c r="D96" i="124" s="1"/>
  <c r="I98" i="136"/>
  <c r="I97" i="136" s="1"/>
  <c r="I96" i="136" s="1"/>
  <c r="R102" i="123"/>
  <c r="N107" i="118"/>
  <c r="S98" i="130"/>
  <c r="S97" i="130" s="1"/>
  <c r="S96" i="130" s="1"/>
  <c r="S107" i="130"/>
  <c r="S109" i="130"/>
  <c r="S105" i="130"/>
  <c r="S112" i="130"/>
  <c r="S108" i="130"/>
  <c r="W98" i="127"/>
  <c r="W97" i="127" s="1"/>
  <c r="W96" i="127" s="1"/>
  <c r="W108" i="127"/>
  <c r="W109" i="127"/>
  <c r="W112" i="127"/>
  <c r="W105" i="127"/>
  <c r="W107" i="127"/>
  <c r="W115" i="127"/>
  <c r="W107" i="124"/>
  <c r="O98" i="123"/>
  <c r="O97" i="123" s="1"/>
  <c r="O96" i="123" s="1"/>
  <c r="O103" i="123"/>
  <c r="O109" i="123"/>
  <c r="O113" i="123"/>
  <c r="O105" i="123"/>
  <c r="O111" i="123"/>
  <c r="S103" i="123"/>
  <c r="F110" i="118"/>
  <c r="Q98" i="113"/>
  <c r="Q97" i="113" s="1"/>
  <c r="Q96" i="113" s="1"/>
  <c r="Q115" i="113"/>
  <c r="Q109" i="113"/>
  <c r="F98" i="111"/>
  <c r="F97" i="111" s="1"/>
  <c r="F96" i="111" s="1"/>
  <c r="F108" i="111"/>
  <c r="F114" i="111"/>
  <c r="F107" i="111"/>
  <c r="F102" i="111"/>
  <c r="F113" i="111"/>
  <c r="F112" i="111"/>
  <c r="P115" i="131"/>
  <c r="G114" i="126"/>
  <c r="U110" i="132"/>
  <c r="W106" i="134"/>
  <c r="C110" i="133"/>
  <c r="C109" i="132"/>
  <c r="C109" i="131"/>
  <c r="K114" i="128"/>
  <c r="U112" i="126"/>
  <c r="C114" i="122"/>
  <c r="R98" i="121"/>
  <c r="R97" i="121" s="1"/>
  <c r="R96" i="121" s="1"/>
  <c r="R109" i="121"/>
  <c r="R112" i="121"/>
  <c r="R111" i="121"/>
  <c r="R106" i="121"/>
  <c r="I98" i="117"/>
  <c r="I97" i="117" s="1"/>
  <c r="I96" i="117" s="1"/>
  <c r="I111" i="117"/>
  <c r="I106" i="117"/>
  <c r="I108" i="117"/>
  <c r="I115" i="117"/>
  <c r="I113" i="117"/>
  <c r="I112" i="117"/>
  <c r="O51" i="118"/>
  <c r="O50" i="118" s="1"/>
  <c r="O49" i="118" s="1"/>
  <c r="O43" i="149" s="1"/>
  <c r="O73" i="149" s="1"/>
  <c r="O99" i="118"/>
  <c r="O107" i="118" s="1"/>
  <c r="M102" i="116"/>
  <c r="G110" i="116"/>
  <c r="C108" i="114"/>
  <c r="N109" i="113"/>
  <c r="N110" i="113"/>
  <c r="M98" i="112"/>
  <c r="M97" i="112" s="1"/>
  <c r="M96" i="112" s="1"/>
  <c r="M111" i="112"/>
  <c r="M103" i="112"/>
  <c r="M109" i="112"/>
  <c r="M107" i="112"/>
  <c r="M102" i="112"/>
  <c r="M113" i="112"/>
  <c r="M110" i="112"/>
  <c r="M114" i="112"/>
  <c r="M108" i="112"/>
  <c r="I98" i="128"/>
  <c r="I97" i="128" s="1"/>
  <c r="I96" i="128" s="1"/>
  <c r="T106" i="132"/>
  <c r="P98" i="136"/>
  <c r="P97" i="136" s="1"/>
  <c r="P96" i="136" s="1"/>
  <c r="P115" i="136"/>
  <c r="P108" i="136"/>
  <c r="P107" i="136"/>
  <c r="P111" i="136"/>
  <c r="P102" i="136"/>
  <c r="P106" i="136"/>
  <c r="U110" i="136"/>
  <c r="O105" i="134"/>
  <c r="N108" i="126"/>
  <c r="E99" i="130"/>
  <c r="E108" i="130" s="1"/>
  <c r="E51" i="130"/>
  <c r="E50" i="130" s="1"/>
  <c r="E49" i="130" s="1"/>
  <c r="E55" i="149" s="1"/>
  <c r="E85" i="149" s="1"/>
  <c r="G112" i="126"/>
  <c r="J98" i="122"/>
  <c r="J97" i="122" s="1"/>
  <c r="J96" i="122" s="1"/>
  <c r="J112" i="122"/>
  <c r="J115" i="122"/>
  <c r="J113" i="122"/>
  <c r="J111" i="122"/>
  <c r="J108" i="122"/>
  <c r="J109" i="122"/>
  <c r="J99" i="119"/>
  <c r="J114" i="119" s="1"/>
  <c r="J51" i="119"/>
  <c r="J50" i="119" s="1"/>
  <c r="J49" i="119" s="1"/>
  <c r="J44" i="149" s="1"/>
  <c r="J74" i="149" s="1"/>
  <c r="C112" i="117"/>
  <c r="M107" i="116"/>
  <c r="I98" i="114"/>
  <c r="I97" i="114" s="1"/>
  <c r="I96" i="114" s="1"/>
  <c r="I115" i="114"/>
  <c r="I107" i="114"/>
  <c r="I103" i="114"/>
  <c r="I109" i="114"/>
  <c r="I112" i="114"/>
  <c r="I111" i="114"/>
  <c r="I114" i="114"/>
  <c r="I105" i="114"/>
  <c r="I108" i="114"/>
  <c r="C112" i="114"/>
  <c r="W113" i="113"/>
  <c r="P113" i="112"/>
  <c r="R105" i="111"/>
  <c r="M112" i="136"/>
  <c r="H98" i="129"/>
  <c r="H97" i="129" s="1"/>
  <c r="H96" i="129" s="1"/>
  <c r="H101" i="129"/>
  <c r="H100" i="129" s="1"/>
  <c r="E113" i="134"/>
  <c r="E98" i="131"/>
  <c r="E97" i="131" s="1"/>
  <c r="E96" i="131" s="1"/>
  <c r="E112" i="131"/>
  <c r="E110" i="131"/>
  <c r="E109" i="131"/>
  <c r="E108" i="131"/>
  <c r="S98" i="134"/>
  <c r="S97" i="134" s="1"/>
  <c r="S96" i="134" s="1"/>
  <c r="S109" i="134"/>
  <c r="S108" i="134"/>
  <c r="G98" i="133"/>
  <c r="G97" i="133" s="1"/>
  <c r="G96" i="133" s="1"/>
  <c r="G115" i="133"/>
  <c r="G111" i="133"/>
  <c r="H99" i="130"/>
  <c r="H102" i="130" s="1"/>
  <c r="H51" i="130"/>
  <c r="H50" i="130" s="1"/>
  <c r="H49" i="130" s="1"/>
  <c r="H55" i="149" s="1"/>
  <c r="H85" i="149" s="1"/>
  <c r="U105" i="130"/>
  <c r="S99" i="126"/>
  <c r="S110" i="126" s="1"/>
  <c r="S51" i="126"/>
  <c r="S50" i="126" s="1"/>
  <c r="S49" i="126" s="1"/>
  <c r="S51" i="149" s="1"/>
  <c r="S81" i="149" s="1"/>
  <c r="L99" i="125"/>
  <c r="L113" i="125" s="1"/>
  <c r="L51" i="125"/>
  <c r="L50" i="125" s="1"/>
  <c r="L49" i="125" s="1"/>
  <c r="L50" i="149" s="1"/>
  <c r="L80" i="149" s="1"/>
  <c r="F98" i="126"/>
  <c r="F97" i="126" s="1"/>
  <c r="F96" i="126" s="1"/>
  <c r="E98" i="125"/>
  <c r="E97" i="125" s="1"/>
  <c r="E96" i="125" s="1"/>
  <c r="E113" i="125"/>
  <c r="E105" i="125"/>
  <c r="E102" i="125"/>
  <c r="E106" i="125"/>
  <c r="P103" i="124"/>
  <c r="D105" i="121"/>
  <c r="U102" i="120"/>
  <c r="Q106" i="119"/>
  <c r="G103" i="119"/>
  <c r="U99" i="112"/>
  <c r="U108" i="112" s="1"/>
  <c r="U51" i="112"/>
  <c r="U50" i="112" s="1"/>
  <c r="U49" i="112" s="1"/>
  <c r="U37" i="149" s="1"/>
  <c r="U67" i="149" s="1"/>
  <c r="R111" i="111"/>
  <c r="U114" i="111"/>
  <c r="U98" i="131"/>
  <c r="U97" i="131" s="1"/>
  <c r="U96" i="131" s="1"/>
  <c r="U108" i="131"/>
  <c r="G102" i="134"/>
  <c r="L112" i="131"/>
  <c r="N115" i="136"/>
  <c r="O107" i="132"/>
  <c r="Q99" i="133"/>
  <c r="Q105" i="133" s="1"/>
  <c r="Q51" i="133"/>
  <c r="Q50" i="133" s="1"/>
  <c r="Q49" i="133" s="1"/>
  <c r="Q58" i="149" s="1"/>
  <c r="Q88" i="149" s="1"/>
  <c r="W98" i="133"/>
  <c r="W97" i="133" s="1"/>
  <c r="W96" i="133" s="1"/>
  <c r="W109" i="133"/>
  <c r="W105" i="133"/>
  <c r="W111" i="133"/>
  <c r="W108" i="133"/>
  <c r="W113" i="133"/>
  <c r="W115" i="133"/>
  <c r="W103" i="133"/>
  <c r="W102" i="133"/>
  <c r="W107" i="133"/>
  <c r="F98" i="132"/>
  <c r="F97" i="132" s="1"/>
  <c r="F96" i="132" s="1"/>
  <c r="F115" i="132"/>
  <c r="F111" i="132"/>
  <c r="F107" i="132"/>
  <c r="F108" i="132"/>
  <c r="N105" i="131"/>
  <c r="C114" i="131"/>
  <c r="I115" i="127"/>
  <c r="D98" i="126"/>
  <c r="D97" i="126" s="1"/>
  <c r="D96" i="126" s="1"/>
  <c r="D103" i="126"/>
  <c r="D114" i="126"/>
  <c r="D112" i="126"/>
  <c r="D102" i="126"/>
  <c r="D111" i="126"/>
  <c r="N103" i="126"/>
  <c r="P98" i="126"/>
  <c r="P97" i="126" s="1"/>
  <c r="P96" i="126" s="1"/>
  <c r="F114" i="122"/>
  <c r="H111" i="124"/>
  <c r="V115" i="124"/>
  <c r="N98" i="123"/>
  <c r="N97" i="123" s="1"/>
  <c r="N96" i="123" s="1"/>
  <c r="N106" i="123"/>
  <c r="N108" i="123"/>
  <c r="G111" i="119"/>
  <c r="M98" i="119"/>
  <c r="M97" i="119" s="1"/>
  <c r="M96" i="119" s="1"/>
  <c r="M112" i="119"/>
  <c r="M108" i="119"/>
  <c r="U109" i="119"/>
  <c r="O107" i="116"/>
  <c r="G106" i="111"/>
  <c r="I105" i="130"/>
  <c r="O109" i="136"/>
  <c r="O105" i="132"/>
  <c r="G112" i="133"/>
  <c r="N98" i="134"/>
  <c r="N97" i="134" s="1"/>
  <c r="N96" i="134" s="1"/>
  <c r="N114" i="134"/>
  <c r="N109" i="134"/>
  <c r="N106" i="134"/>
  <c r="N113" i="134"/>
  <c r="N102" i="134"/>
  <c r="N105" i="134"/>
  <c r="N110" i="134"/>
  <c r="M98" i="131"/>
  <c r="M97" i="131" s="1"/>
  <c r="M96" i="131" s="1"/>
  <c r="M110" i="131"/>
  <c r="M112" i="131"/>
  <c r="M113" i="131"/>
  <c r="M109" i="131"/>
  <c r="M108" i="131"/>
  <c r="J110" i="134"/>
  <c r="D113" i="127"/>
  <c r="N98" i="132"/>
  <c r="N97" i="132" s="1"/>
  <c r="N96" i="132" s="1"/>
  <c r="N107" i="132"/>
  <c r="N109" i="132"/>
  <c r="H106" i="134"/>
  <c r="N112" i="131"/>
  <c r="O115" i="130"/>
  <c r="C114" i="127"/>
  <c r="M106" i="130"/>
  <c r="V109" i="129"/>
  <c r="U112" i="128"/>
  <c r="V103" i="126"/>
  <c r="W102" i="124"/>
  <c r="J114" i="124"/>
  <c r="S107" i="123"/>
  <c r="G98" i="122"/>
  <c r="G97" i="122" s="1"/>
  <c r="G96" i="122" s="1"/>
  <c r="G114" i="122"/>
  <c r="G112" i="122"/>
  <c r="G110" i="122"/>
  <c r="G108" i="122"/>
  <c r="G106" i="122"/>
  <c r="G111" i="122"/>
  <c r="G115" i="122"/>
  <c r="T111" i="121"/>
  <c r="G115" i="120"/>
  <c r="D115" i="120"/>
  <c r="O111" i="119"/>
  <c r="O107" i="119"/>
  <c r="T106" i="118"/>
  <c r="W108" i="117"/>
  <c r="N51" i="116"/>
  <c r="N50" i="116" s="1"/>
  <c r="N49" i="116" s="1"/>
  <c r="N41" i="149" s="1"/>
  <c r="N71" i="149" s="1"/>
  <c r="N99" i="116"/>
  <c r="N105" i="116" s="1"/>
  <c r="K98" i="115"/>
  <c r="K97" i="115" s="1"/>
  <c r="K96" i="115" s="1"/>
  <c r="K102" i="115"/>
  <c r="K103" i="115"/>
  <c r="K111" i="115"/>
  <c r="K108" i="115"/>
  <c r="K105" i="115"/>
  <c r="K114" i="115"/>
  <c r="K113" i="115"/>
  <c r="K106" i="115"/>
  <c r="K110" i="115"/>
  <c r="K112" i="115"/>
  <c r="M106" i="112"/>
  <c r="D109" i="136"/>
  <c r="I112" i="135"/>
  <c r="I98" i="125"/>
  <c r="I97" i="125" s="1"/>
  <c r="I96" i="125" s="1"/>
  <c r="I113" i="125"/>
  <c r="I115" i="125"/>
  <c r="I103" i="125"/>
  <c r="V111" i="110"/>
  <c r="W105" i="110"/>
  <c r="U106" i="133"/>
  <c r="H112" i="135"/>
  <c r="I114" i="110"/>
  <c r="U113" i="135"/>
  <c r="H111" i="134"/>
  <c r="T115" i="131"/>
  <c r="D105" i="132"/>
  <c r="C111" i="130"/>
  <c r="P105" i="134"/>
  <c r="W115" i="131"/>
  <c r="N111" i="131"/>
  <c r="L108" i="127"/>
  <c r="G113" i="126"/>
  <c r="V112" i="126"/>
  <c r="M115" i="121"/>
  <c r="R108" i="121"/>
  <c r="Q111" i="119"/>
  <c r="C102" i="120"/>
  <c r="G99" i="117"/>
  <c r="G114" i="117" s="1"/>
  <c r="G51" i="117"/>
  <c r="G50" i="117" s="1"/>
  <c r="G49" i="117" s="1"/>
  <c r="G42" i="149" s="1"/>
  <c r="G72" i="149" s="1"/>
  <c r="S98" i="117"/>
  <c r="S97" i="117" s="1"/>
  <c r="S96" i="117" s="1"/>
  <c r="S108" i="117"/>
  <c r="S111" i="117"/>
  <c r="S115" i="117"/>
  <c r="S110" i="117"/>
  <c r="S112" i="117"/>
  <c r="S114" i="117"/>
  <c r="S107" i="117"/>
  <c r="S103" i="117"/>
  <c r="S113" i="117"/>
  <c r="V107" i="117"/>
  <c r="C106" i="115"/>
  <c r="C112" i="115"/>
  <c r="S114" i="113"/>
  <c r="Q114" i="111"/>
  <c r="S98" i="133"/>
  <c r="S97" i="133" s="1"/>
  <c r="S96" i="133" s="1"/>
  <c r="S109" i="133"/>
  <c r="E113" i="131"/>
  <c r="K115" i="134"/>
  <c r="Q103" i="110"/>
  <c r="L115" i="127"/>
  <c r="M112" i="132"/>
  <c r="M111" i="132"/>
  <c r="C110" i="131"/>
  <c r="R98" i="130"/>
  <c r="R97" i="130" s="1"/>
  <c r="R96" i="130" s="1"/>
  <c r="V98" i="130"/>
  <c r="V97" i="130" s="1"/>
  <c r="V96" i="130" s="1"/>
  <c r="O105" i="128"/>
  <c r="O114" i="128"/>
  <c r="P98" i="125"/>
  <c r="P97" i="125" s="1"/>
  <c r="P96" i="125" s="1"/>
  <c r="P102" i="125"/>
  <c r="S114" i="125"/>
  <c r="S110" i="125"/>
  <c r="K103" i="124"/>
  <c r="N98" i="124"/>
  <c r="N97" i="124" s="1"/>
  <c r="N96" i="124" s="1"/>
  <c r="N115" i="124"/>
  <c r="R106" i="117"/>
  <c r="T108" i="115"/>
  <c r="M110" i="115"/>
  <c r="P111" i="114"/>
  <c r="E110" i="113"/>
  <c r="W105" i="111"/>
  <c r="W109" i="111"/>
  <c r="L107" i="111"/>
  <c r="N98" i="111"/>
  <c r="N97" i="111" s="1"/>
  <c r="N96" i="111" s="1"/>
  <c r="Q98" i="123"/>
  <c r="Q97" i="123" s="1"/>
  <c r="Q96" i="123" s="1"/>
  <c r="N110" i="122"/>
  <c r="L111" i="116"/>
  <c r="L107" i="116"/>
  <c r="K114" i="110"/>
  <c r="K111" i="110"/>
  <c r="E111" i="110"/>
  <c r="E110" i="110"/>
  <c r="J102" i="136"/>
  <c r="G98" i="127"/>
  <c r="G97" i="127" s="1"/>
  <c r="G96" i="127" s="1"/>
  <c r="I113" i="126"/>
  <c r="V98" i="125"/>
  <c r="V97" i="125" s="1"/>
  <c r="V96" i="125" s="1"/>
  <c r="K112" i="121"/>
  <c r="K108" i="121"/>
  <c r="S112" i="120"/>
  <c r="P98" i="119"/>
  <c r="P97" i="119" s="1"/>
  <c r="P96" i="119" s="1"/>
  <c r="P113" i="119"/>
  <c r="H115" i="117"/>
  <c r="H106" i="117"/>
  <c r="G111" i="115"/>
  <c r="C102" i="112"/>
  <c r="T98" i="112"/>
  <c r="T97" i="112" s="1"/>
  <c r="T96" i="112" s="1"/>
  <c r="T113" i="112"/>
  <c r="T112" i="112"/>
  <c r="S102" i="112"/>
  <c r="R102" i="111"/>
  <c r="V109" i="111"/>
  <c r="M98" i="122"/>
  <c r="M97" i="122" s="1"/>
  <c r="M96" i="122" s="1"/>
  <c r="E103" i="118"/>
  <c r="D115" i="115"/>
  <c r="D107" i="115"/>
  <c r="S113" i="110"/>
  <c r="S111" i="110"/>
  <c r="F112" i="134"/>
  <c r="F108" i="134"/>
  <c r="M108" i="110"/>
  <c r="M109" i="110"/>
  <c r="O103" i="133"/>
  <c r="O114" i="133"/>
  <c r="J109" i="128"/>
  <c r="J115" i="128"/>
  <c r="U115" i="126"/>
  <c r="Q103" i="125"/>
  <c r="T109" i="119"/>
  <c r="T103" i="119"/>
  <c r="D105" i="118"/>
  <c r="O111" i="117"/>
  <c r="P109" i="118"/>
  <c r="P102" i="118"/>
  <c r="V98" i="116"/>
  <c r="V97" i="116" s="1"/>
  <c r="V96" i="116" s="1"/>
  <c r="F107" i="116"/>
  <c r="H103" i="114"/>
  <c r="H107" i="114"/>
  <c r="H110" i="112"/>
  <c r="H114" i="112"/>
  <c r="U115" i="125"/>
  <c r="W114" i="112"/>
  <c r="D113" i="110"/>
  <c r="D102" i="110"/>
  <c r="L110" i="132"/>
  <c r="L115" i="132"/>
  <c r="T107" i="130"/>
  <c r="T105" i="130"/>
  <c r="C105" i="128"/>
  <c r="E98" i="128"/>
  <c r="E97" i="128" s="1"/>
  <c r="E96" i="128" s="1"/>
  <c r="K115" i="125"/>
  <c r="K102" i="125"/>
  <c r="M107" i="127"/>
  <c r="M105" i="127"/>
  <c r="G102" i="121"/>
  <c r="W109" i="120"/>
  <c r="M110" i="113"/>
  <c r="M104" i="113" s="1"/>
  <c r="M101" i="113" s="1"/>
  <c r="M100" i="113" s="1"/>
  <c r="J103" i="111"/>
  <c r="Q106" i="132"/>
  <c r="F113" i="133"/>
  <c r="F114" i="133"/>
  <c r="R114" i="127"/>
  <c r="J105" i="133"/>
  <c r="J107" i="133"/>
  <c r="P98" i="135"/>
  <c r="P97" i="135" s="1"/>
  <c r="P96" i="135" s="1"/>
  <c r="I114" i="131"/>
  <c r="I107" i="131"/>
  <c r="W114" i="130"/>
  <c r="J112" i="126"/>
  <c r="J107" i="126"/>
  <c r="U115" i="127"/>
  <c r="P107" i="126"/>
  <c r="D114" i="124"/>
  <c r="W98" i="121"/>
  <c r="W97" i="121" s="1"/>
  <c r="W96" i="121" s="1"/>
  <c r="P105" i="121"/>
  <c r="P115" i="121"/>
  <c r="H112" i="118"/>
  <c r="N110" i="117"/>
  <c r="Q103" i="115"/>
  <c r="F98" i="114"/>
  <c r="F97" i="114" s="1"/>
  <c r="F96" i="114" s="1"/>
  <c r="E103" i="114"/>
  <c r="T113" i="113"/>
  <c r="R98" i="112"/>
  <c r="R97" i="112" s="1"/>
  <c r="R96" i="112" s="1"/>
  <c r="R106" i="112"/>
  <c r="U115" i="114"/>
  <c r="N107" i="110"/>
  <c r="N112" i="110"/>
  <c r="S98" i="128"/>
  <c r="S97" i="128" s="1"/>
  <c r="S96" i="128" s="1"/>
  <c r="F102" i="126"/>
  <c r="M106" i="125"/>
  <c r="M109" i="125"/>
  <c r="R112" i="122"/>
  <c r="O112" i="124"/>
  <c r="U111" i="124"/>
  <c r="L103" i="124"/>
  <c r="E115" i="122"/>
  <c r="C113" i="123"/>
  <c r="S109" i="123"/>
  <c r="Q110" i="120"/>
  <c r="N112" i="120"/>
  <c r="W107" i="120"/>
  <c r="H108" i="119"/>
  <c r="K110" i="116"/>
  <c r="F107" i="112"/>
  <c r="I110" i="113"/>
  <c r="G115" i="111"/>
  <c r="M108" i="111"/>
  <c r="K113" i="111"/>
  <c r="T98" i="124"/>
  <c r="T97" i="124" s="1"/>
  <c r="T96" i="124" s="1"/>
  <c r="U98" i="116"/>
  <c r="U97" i="116" s="1"/>
  <c r="U96" i="116" s="1"/>
  <c r="K112" i="116"/>
  <c r="L102" i="136"/>
  <c r="I102" i="136"/>
  <c r="I108" i="136"/>
  <c r="Q110" i="128"/>
  <c r="Q112" i="128"/>
  <c r="L98" i="129"/>
  <c r="L97" i="129" s="1"/>
  <c r="L96" i="129" s="1"/>
  <c r="L101" i="129"/>
  <c r="L100" i="129" s="1"/>
  <c r="H110" i="125"/>
  <c r="F106" i="124"/>
  <c r="F103" i="124"/>
  <c r="R111" i="123"/>
  <c r="J108" i="120"/>
  <c r="O108" i="122"/>
  <c r="T105" i="120"/>
  <c r="T110" i="120"/>
  <c r="F103" i="119"/>
  <c r="L98" i="117"/>
  <c r="L97" i="117" s="1"/>
  <c r="L96" i="117" s="1"/>
  <c r="L103" i="117"/>
  <c r="S113" i="116"/>
  <c r="Q102" i="114"/>
  <c r="G98" i="114"/>
  <c r="G97" i="114" s="1"/>
  <c r="G96" i="114" s="1"/>
  <c r="D106" i="112"/>
  <c r="D113" i="112"/>
  <c r="N106" i="112"/>
  <c r="N115" i="112"/>
  <c r="O109" i="125"/>
  <c r="N103" i="118"/>
  <c r="N105" i="118"/>
  <c r="O110" i="115"/>
  <c r="U109" i="111"/>
  <c r="L113" i="116"/>
  <c r="C112" i="112"/>
  <c r="W98" i="123"/>
  <c r="W97" i="123" s="1"/>
  <c r="W96" i="123" s="1"/>
  <c r="N105" i="111"/>
  <c r="B79" i="115"/>
  <c r="B51" i="115" s="1"/>
  <c r="B50" i="115" s="1"/>
  <c r="B49" i="115" s="1"/>
  <c r="B40" i="149" s="1"/>
  <c r="B70" i="149" s="1"/>
  <c r="B115" i="132"/>
  <c r="B114" i="132"/>
  <c r="B109" i="131"/>
  <c r="B50" i="131"/>
  <c r="B49" i="131" s="1"/>
  <c r="B56" i="149" s="1"/>
  <c r="B86" i="149" s="1"/>
  <c r="B102" i="121"/>
  <c r="B126" i="112"/>
  <c r="B126" i="130"/>
  <c r="B126" i="116"/>
  <c r="B115" i="122"/>
  <c r="B131" i="130"/>
  <c r="B79" i="112"/>
  <c r="B51" i="112" s="1"/>
  <c r="B50" i="112" s="1"/>
  <c r="B49" i="112" s="1"/>
  <c r="B37" i="149" s="1"/>
  <c r="B67" i="149" s="1"/>
  <c r="B128" i="128"/>
  <c r="B126" i="128" s="1"/>
  <c r="B98" i="128" s="1"/>
  <c r="B97" i="128" s="1"/>
  <c r="B96" i="128" s="1"/>
  <c r="B116" i="135"/>
  <c r="B79" i="134"/>
  <c r="B51" i="134" s="1"/>
  <c r="B50" i="134" s="1"/>
  <c r="B49" i="134" s="1"/>
  <c r="B59" i="149" s="1"/>
  <c r="B89" i="149" s="1"/>
  <c r="B106" i="132"/>
  <c r="B111" i="132"/>
  <c r="B108" i="132"/>
  <c r="B107" i="132"/>
  <c r="B103" i="132"/>
  <c r="B110" i="132"/>
  <c r="B111" i="131"/>
  <c r="B115" i="131"/>
  <c r="B107" i="131"/>
  <c r="B113" i="131"/>
  <c r="B103" i="131"/>
  <c r="B102" i="131"/>
  <c r="B116" i="130"/>
  <c r="B108" i="128"/>
  <c r="B79" i="127"/>
  <c r="B51" i="127" s="1"/>
  <c r="B50" i="127" s="1"/>
  <c r="B49" i="127" s="1"/>
  <c r="B52" i="149" s="1"/>
  <c r="B82" i="149" s="1"/>
  <c r="B112" i="123"/>
  <c r="B111" i="123"/>
  <c r="B115" i="123"/>
  <c r="B105" i="123"/>
  <c r="B106" i="123"/>
  <c r="B108" i="123"/>
  <c r="B110" i="123"/>
  <c r="B102" i="123"/>
  <c r="B103" i="123"/>
  <c r="B114" i="123"/>
  <c r="B107" i="123"/>
  <c r="B111" i="122"/>
  <c r="B107" i="122"/>
  <c r="B110" i="122"/>
  <c r="B109" i="122"/>
  <c r="B106" i="122"/>
  <c r="B108" i="122"/>
  <c r="B114" i="122"/>
  <c r="B103" i="122"/>
  <c r="B113" i="122"/>
  <c r="B105" i="122"/>
  <c r="B115" i="121"/>
  <c r="B103" i="121"/>
  <c r="B108" i="121"/>
  <c r="B79" i="121"/>
  <c r="B51" i="121" s="1"/>
  <c r="B50" i="121" s="1"/>
  <c r="B49" i="121" s="1"/>
  <c r="B46" i="149" s="1"/>
  <c r="B76" i="149" s="1"/>
  <c r="B105" i="121"/>
  <c r="B109" i="121"/>
  <c r="B111" i="121"/>
  <c r="B112" i="121"/>
  <c r="B107" i="121"/>
  <c r="B113" i="121"/>
  <c r="B99" i="120"/>
  <c r="B115" i="120" s="1"/>
  <c r="B99" i="119"/>
  <c r="B108" i="119" s="1"/>
  <c r="B131" i="119"/>
  <c r="B79" i="118"/>
  <c r="B79" i="116"/>
  <c r="B51" i="116" s="1"/>
  <c r="B50" i="116" s="1"/>
  <c r="B49" i="116" s="1"/>
  <c r="B41" i="149" s="1"/>
  <c r="B71" i="149" s="1"/>
  <c r="B102" i="128"/>
  <c r="B113" i="128"/>
  <c r="B111" i="128"/>
  <c r="B112" i="128"/>
  <c r="B110" i="128"/>
  <c r="B105" i="128"/>
  <c r="B115" i="128"/>
  <c r="B103" i="128"/>
  <c r="B114" i="128"/>
  <c r="B109" i="128"/>
  <c r="B131" i="117"/>
  <c r="B79" i="113"/>
  <c r="B51" i="113" s="1"/>
  <c r="B50" i="113" s="1"/>
  <c r="B49" i="113" s="1"/>
  <c r="B38" i="149" s="1"/>
  <c r="B68" i="149" s="1"/>
  <c r="B108" i="129"/>
  <c r="B105" i="129"/>
  <c r="B109" i="129"/>
  <c r="B113" i="129"/>
  <c r="B110" i="129"/>
  <c r="B114" i="129"/>
  <c r="B136" i="122"/>
  <c r="B131" i="132"/>
  <c r="B126" i="131"/>
  <c r="B98" i="131" s="1"/>
  <c r="B97" i="131" s="1"/>
  <c r="B79" i="126"/>
  <c r="B51" i="126" s="1"/>
  <c r="B50" i="126" s="1"/>
  <c r="B49" i="126" s="1"/>
  <c r="B51" i="149" s="1"/>
  <c r="B81" i="149" s="1"/>
  <c r="B51" i="130"/>
  <c r="B50" i="130" s="1"/>
  <c r="B49" i="130" s="1"/>
  <c r="B55" i="149" s="1"/>
  <c r="B85" i="149" s="1"/>
  <c r="B131" i="136"/>
  <c r="B116" i="129"/>
  <c r="B99" i="115"/>
  <c r="B105" i="115" s="1"/>
  <c r="B128" i="132"/>
  <c r="B126" i="132" s="1"/>
  <c r="B98" i="132" s="1"/>
  <c r="B97" i="132" s="1"/>
  <c r="B79" i="132"/>
  <c r="B51" i="132" s="1"/>
  <c r="B50" i="132" s="1"/>
  <c r="B49" i="132" s="1"/>
  <c r="B57" i="149" s="1"/>
  <c r="B87" i="149" s="1"/>
  <c r="B79" i="117"/>
  <c r="B51" i="117" s="1"/>
  <c r="B50" i="117" s="1"/>
  <c r="B49" i="117" s="1"/>
  <c r="B42" i="149" s="1"/>
  <c r="B72" i="149" s="1"/>
  <c r="B99" i="117"/>
  <c r="B111" i="117" s="1"/>
  <c r="B131" i="120"/>
  <c r="B109" i="123"/>
  <c r="B131" i="129"/>
  <c r="B50" i="128"/>
  <c r="B49" i="128" s="1"/>
  <c r="B53" i="149" s="1"/>
  <c r="B83" i="149" s="1"/>
  <c r="B131" i="124"/>
  <c r="B131" i="133"/>
  <c r="B103" i="129"/>
  <c r="B102" i="134"/>
  <c r="B52" i="110"/>
  <c r="B99" i="110" s="1"/>
  <c r="B111" i="110" s="1"/>
  <c r="B105" i="134"/>
  <c r="B116" i="134"/>
  <c r="B102" i="117"/>
  <c r="B105" i="117"/>
  <c r="B122" i="112"/>
  <c r="B127" i="115"/>
  <c r="B126" i="115" s="1"/>
  <c r="B52" i="118"/>
  <c r="B127" i="118"/>
  <c r="B126" i="118" s="1"/>
  <c r="B126" i="120"/>
  <c r="B99" i="112"/>
  <c r="B107" i="112" s="1"/>
  <c r="B131" i="121"/>
  <c r="B79" i="111"/>
  <c r="B51" i="111" s="1"/>
  <c r="B50" i="111" s="1"/>
  <c r="B49" i="111" s="1"/>
  <c r="B36" i="149" s="1"/>
  <c r="B66" i="149" s="1"/>
  <c r="B131" i="112"/>
  <c r="B126" i="111"/>
  <c r="B99" i="111"/>
  <c r="B111" i="111" s="1"/>
  <c r="B99" i="113"/>
  <c r="B108" i="113" s="1"/>
  <c r="B51" i="120"/>
  <c r="B50" i="120" s="1"/>
  <c r="B49" i="120" s="1"/>
  <c r="B45" i="149" s="1"/>
  <c r="B75" i="149" s="1"/>
  <c r="B128" i="121"/>
  <c r="B126" i="121" s="1"/>
  <c r="B98" i="121" s="1"/>
  <c r="B97" i="121" s="1"/>
  <c r="B126" i="124"/>
  <c r="B127" i="113"/>
  <c r="B126" i="113" s="1"/>
  <c r="B131" i="113"/>
  <c r="B52" i="114"/>
  <c r="B99" i="114" s="1"/>
  <c r="B79" i="114"/>
  <c r="B99" i="116"/>
  <c r="B79" i="123"/>
  <c r="B51" i="123" s="1"/>
  <c r="B50" i="123" s="1"/>
  <c r="B49" i="123" s="1"/>
  <c r="B48" i="149" s="1"/>
  <c r="B78" i="149" s="1"/>
  <c r="B128" i="123"/>
  <c r="B126" i="123" s="1"/>
  <c r="B98" i="123" s="1"/>
  <c r="B97" i="123" s="1"/>
  <c r="B96" i="123" s="1"/>
  <c r="B102" i="127"/>
  <c r="B103" i="127"/>
  <c r="B114" i="127"/>
  <c r="B111" i="127"/>
  <c r="B108" i="127"/>
  <c r="B106" i="127"/>
  <c r="B109" i="127"/>
  <c r="B105" i="127"/>
  <c r="B115" i="127"/>
  <c r="B112" i="127"/>
  <c r="B110" i="127"/>
  <c r="B113" i="127"/>
  <c r="B107" i="127"/>
  <c r="B126" i="114"/>
  <c r="B127" i="117"/>
  <c r="B126" i="117" s="1"/>
  <c r="B127" i="119"/>
  <c r="B126" i="119" s="1"/>
  <c r="B116" i="120"/>
  <c r="B127" i="127"/>
  <c r="B126" i="127" s="1"/>
  <c r="B98" i="127" s="1"/>
  <c r="B97" i="127" s="1"/>
  <c r="B96" i="127" s="1"/>
  <c r="B127" i="129"/>
  <c r="B126" i="129" s="1"/>
  <c r="B113" i="134"/>
  <c r="B52" i="135"/>
  <c r="B110" i="134"/>
  <c r="B115" i="134"/>
  <c r="B131" i="134"/>
  <c r="B112" i="134"/>
  <c r="B126" i="122"/>
  <c r="B98" i="122" s="1"/>
  <c r="B97" i="122" s="1"/>
  <c r="B99" i="126"/>
  <c r="B112" i="126" s="1"/>
  <c r="B111" i="129"/>
  <c r="B127" i="134"/>
  <c r="B126" i="134" s="1"/>
  <c r="B106" i="134"/>
  <c r="B128" i="135"/>
  <c r="B126" i="135" s="1"/>
  <c r="B113" i="123"/>
  <c r="B127" i="125"/>
  <c r="B126" i="125" s="1"/>
  <c r="B126" i="133"/>
  <c r="B108" i="131"/>
  <c r="B116" i="133"/>
  <c r="B102" i="129"/>
  <c r="B106" i="129"/>
  <c r="B105" i="131"/>
  <c r="B109" i="134"/>
  <c r="B79" i="133"/>
  <c r="B51" i="133" s="1"/>
  <c r="B50" i="133" s="1"/>
  <c r="B49" i="133" s="1"/>
  <c r="B58" i="149" s="1"/>
  <c r="B88" i="149" s="1"/>
  <c r="B109" i="132"/>
  <c r="B111" i="134"/>
  <c r="B51" i="125"/>
  <c r="B50" i="125" s="1"/>
  <c r="B49" i="125" s="1"/>
  <c r="B50" i="149" s="1"/>
  <c r="B80" i="149" s="1"/>
  <c r="B122" i="129"/>
  <c r="B79" i="124"/>
  <c r="B114" i="121"/>
  <c r="B110" i="121"/>
  <c r="B99" i="125"/>
  <c r="B113" i="125" s="1"/>
  <c r="B115" i="129"/>
  <c r="B114" i="131"/>
  <c r="B110" i="131"/>
  <c r="B99" i="133"/>
  <c r="B107" i="133" s="1"/>
  <c r="B113" i="132"/>
  <c r="B102" i="132"/>
  <c r="B114" i="134"/>
  <c r="B128" i="110"/>
  <c r="B99" i="130"/>
  <c r="B107" i="134"/>
  <c r="B52" i="124"/>
  <c r="B112" i="129"/>
  <c r="B107" i="129"/>
  <c r="B112" i="131"/>
  <c r="B103" i="134"/>
  <c r="B99" i="136"/>
  <c r="B113" i="136" s="1"/>
  <c r="H110" i="134" l="1"/>
  <c r="E114" i="119"/>
  <c r="W105" i="132"/>
  <c r="J115" i="130"/>
  <c r="H115" i="134"/>
  <c r="O111" i="128"/>
  <c r="E115" i="112"/>
  <c r="T114" i="126"/>
  <c r="R114" i="136"/>
  <c r="W102" i="132"/>
  <c r="J104" i="127"/>
  <c r="J101" i="127" s="1"/>
  <c r="J100" i="127" s="1"/>
  <c r="K104" i="135"/>
  <c r="K101" i="135" s="1"/>
  <c r="K100" i="135" s="1"/>
  <c r="E104" i="117"/>
  <c r="E101" i="117" s="1"/>
  <c r="E100" i="117" s="1"/>
  <c r="P112" i="131"/>
  <c r="M126" i="140"/>
  <c r="P108" i="131"/>
  <c r="E107" i="119"/>
  <c r="H51" i="140"/>
  <c r="H50" i="140" s="1"/>
  <c r="H49" i="140" s="1"/>
  <c r="H34" i="149" s="1"/>
  <c r="E108" i="119"/>
  <c r="E126" i="140"/>
  <c r="T126" i="140"/>
  <c r="R51" i="140"/>
  <c r="R50" i="140" s="1"/>
  <c r="R49" i="140" s="1"/>
  <c r="R34" i="149" s="1"/>
  <c r="R64" i="149" s="1"/>
  <c r="W112" i="125"/>
  <c r="G113" i="123"/>
  <c r="J115" i="110"/>
  <c r="J98" i="110"/>
  <c r="J97" i="110" s="1"/>
  <c r="J96" i="110" s="1"/>
  <c r="J106" i="110"/>
  <c r="I51" i="140"/>
  <c r="I50" i="140" s="1"/>
  <c r="I49" i="140" s="1"/>
  <c r="I34" i="149" s="1"/>
  <c r="I64" i="149" s="1"/>
  <c r="J110" i="110"/>
  <c r="J113" i="110"/>
  <c r="R98" i="136"/>
  <c r="R97" i="136" s="1"/>
  <c r="R96" i="136" s="1"/>
  <c r="N98" i="115"/>
  <c r="N97" i="115" s="1"/>
  <c r="N96" i="115" s="1"/>
  <c r="H112" i="123"/>
  <c r="J111" i="110"/>
  <c r="J105" i="110"/>
  <c r="P109" i="120"/>
  <c r="Q67" i="149"/>
  <c r="J103" i="110"/>
  <c r="J112" i="110"/>
  <c r="H98" i="123"/>
  <c r="H97" i="123" s="1"/>
  <c r="H96" i="123" s="1"/>
  <c r="P111" i="120"/>
  <c r="J114" i="110"/>
  <c r="W108" i="132"/>
  <c r="J108" i="110"/>
  <c r="P104" i="132"/>
  <c r="P101" i="132" s="1"/>
  <c r="P100" i="132" s="1"/>
  <c r="P106" i="120"/>
  <c r="K126" i="140"/>
  <c r="J104" i="131"/>
  <c r="J101" i="131" s="1"/>
  <c r="J100" i="131" s="1"/>
  <c r="W106" i="132"/>
  <c r="W114" i="132"/>
  <c r="P113" i="120"/>
  <c r="F98" i="117"/>
  <c r="F97" i="117" s="1"/>
  <c r="F96" i="117" s="1"/>
  <c r="W112" i="132"/>
  <c r="C51" i="140"/>
  <c r="C50" i="140" s="1"/>
  <c r="C49" i="140" s="1"/>
  <c r="C34" i="149" s="1"/>
  <c r="C64" i="149" s="1"/>
  <c r="H64" i="149"/>
  <c r="E114" i="112"/>
  <c r="W114" i="120"/>
  <c r="K104" i="136"/>
  <c r="K101" i="136" s="1"/>
  <c r="K100" i="136" s="1"/>
  <c r="L112" i="112"/>
  <c r="H108" i="110"/>
  <c r="V104" i="127"/>
  <c r="V101" i="127" s="1"/>
  <c r="V100" i="127" s="1"/>
  <c r="D104" i="130"/>
  <c r="D101" i="130" s="1"/>
  <c r="D100" i="130" s="1"/>
  <c r="M104" i="126"/>
  <c r="M101" i="126" s="1"/>
  <c r="M100" i="126" s="1"/>
  <c r="H106" i="110"/>
  <c r="L104" i="123"/>
  <c r="L101" i="123" s="1"/>
  <c r="L100" i="123" s="1"/>
  <c r="H110" i="110"/>
  <c r="H109" i="110"/>
  <c r="D104" i="117"/>
  <c r="D101" i="117" s="1"/>
  <c r="D100" i="117" s="1"/>
  <c r="E64" i="149"/>
  <c r="S104" i="131"/>
  <c r="S101" i="131" s="1"/>
  <c r="S100" i="131" s="1"/>
  <c r="P104" i="113"/>
  <c r="P101" i="113" s="1"/>
  <c r="P100" i="113" s="1"/>
  <c r="L105" i="112"/>
  <c r="E106" i="112"/>
  <c r="R107" i="136"/>
  <c r="E107" i="112"/>
  <c r="L109" i="112"/>
  <c r="G104" i="125"/>
  <c r="G101" i="125" s="1"/>
  <c r="G100" i="125" s="1"/>
  <c r="V104" i="121"/>
  <c r="V101" i="121" s="1"/>
  <c r="V100" i="121" s="1"/>
  <c r="L110" i="112"/>
  <c r="G104" i="127"/>
  <c r="G101" i="127" s="1"/>
  <c r="G100" i="127" s="1"/>
  <c r="C104" i="111"/>
  <c r="C101" i="111" s="1"/>
  <c r="C100" i="111" s="1"/>
  <c r="T103" i="126"/>
  <c r="T107" i="126"/>
  <c r="T104" i="126" s="1"/>
  <c r="R104" i="133"/>
  <c r="R101" i="133" s="1"/>
  <c r="R100" i="133" s="1"/>
  <c r="L104" i="130"/>
  <c r="L101" i="130" s="1"/>
  <c r="L100" i="130" s="1"/>
  <c r="U111" i="121"/>
  <c r="G108" i="130"/>
  <c r="H114" i="110"/>
  <c r="U51" i="140"/>
  <c r="U50" i="140" s="1"/>
  <c r="U49" i="140" s="1"/>
  <c r="U34" i="149" s="1"/>
  <c r="U64" i="149" s="1"/>
  <c r="U112" i="121"/>
  <c r="L98" i="112"/>
  <c r="L97" i="112" s="1"/>
  <c r="L96" i="112" s="1"/>
  <c r="O104" i="113"/>
  <c r="O101" i="113" s="1"/>
  <c r="O100" i="113" s="1"/>
  <c r="U115" i="121"/>
  <c r="U105" i="121"/>
  <c r="R111" i="136"/>
  <c r="E104" i="113"/>
  <c r="E101" i="113" s="1"/>
  <c r="E100" i="113" s="1"/>
  <c r="U109" i="121"/>
  <c r="O104" i="120"/>
  <c r="O101" i="120" s="1"/>
  <c r="O100" i="120" s="1"/>
  <c r="H102" i="123"/>
  <c r="R106" i="136"/>
  <c r="P110" i="131"/>
  <c r="H114" i="123"/>
  <c r="E111" i="112"/>
  <c r="L114" i="112"/>
  <c r="P113" i="131"/>
  <c r="Q126" i="140"/>
  <c r="T104" i="117"/>
  <c r="T101" i="117" s="1"/>
  <c r="T100" i="117" s="1"/>
  <c r="W64" i="149"/>
  <c r="U113" i="121"/>
  <c r="S103" i="125"/>
  <c r="U98" i="121"/>
  <c r="U97" i="121" s="1"/>
  <c r="U96" i="121" s="1"/>
  <c r="H107" i="110"/>
  <c r="H103" i="110"/>
  <c r="H115" i="110"/>
  <c r="H102" i="110"/>
  <c r="H111" i="110"/>
  <c r="H105" i="110"/>
  <c r="U107" i="121"/>
  <c r="H108" i="123"/>
  <c r="L106" i="112"/>
  <c r="L113" i="112"/>
  <c r="L102" i="112"/>
  <c r="L108" i="112"/>
  <c r="L111" i="112"/>
  <c r="O112" i="136"/>
  <c r="O106" i="136"/>
  <c r="E102" i="112"/>
  <c r="P102" i="120"/>
  <c r="S102" i="125"/>
  <c r="S113" i="125"/>
  <c r="H112" i="110"/>
  <c r="P110" i="120"/>
  <c r="F104" i="113"/>
  <c r="F101" i="113" s="1"/>
  <c r="F100" i="113" s="1"/>
  <c r="H104" i="136"/>
  <c r="H101" i="136" s="1"/>
  <c r="H100" i="136" s="1"/>
  <c r="L115" i="112"/>
  <c r="L107" i="112"/>
  <c r="S51" i="140"/>
  <c r="S50" i="140" s="1"/>
  <c r="S49" i="140" s="1"/>
  <c r="S34" i="149" s="1"/>
  <c r="R105" i="136"/>
  <c r="P65" i="149"/>
  <c r="O111" i="136"/>
  <c r="H113" i="123"/>
  <c r="H106" i="123"/>
  <c r="W126" i="140"/>
  <c r="H107" i="123"/>
  <c r="M104" i="122"/>
  <c r="O102" i="136"/>
  <c r="R112" i="136"/>
  <c r="P51" i="140"/>
  <c r="P50" i="140" s="1"/>
  <c r="P49" i="140" s="1"/>
  <c r="P34" i="149" s="1"/>
  <c r="P64" i="149" s="1"/>
  <c r="T64" i="149"/>
  <c r="S103" i="134"/>
  <c r="B111" i="119"/>
  <c r="I104" i="120"/>
  <c r="I101" i="120" s="1"/>
  <c r="I100" i="120" s="1"/>
  <c r="U104" i="129"/>
  <c r="U101" i="129" s="1"/>
  <c r="U100" i="129" s="1"/>
  <c r="U103" i="121"/>
  <c r="U102" i="121"/>
  <c r="B131" i="140"/>
  <c r="S107" i="125"/>
  <c r="C104" i="135"/>
  <c r="C101" i="135" s="1"/>
  <c r="C100" i="135" s="1"/>
  <c r="S112" i="125"/>
  <c r="N104" i="127"/>
  <c r="N101" i="127" s="1"/>
  <c r="N100" i="127" s="1"/>
  <c r="N115" i="115"/>
  <c r="K104" i="123"/>
  <c r="K101" i="123" s="1"/>
  <c r="K100" i="123" s="1"/>
  <c r="V104" i="113"/>
  <c r="V101" i="113" s="1"/>
  <c r="V100" i="113" s="1"/>
  <c r="N110" i="115"/>
  <c r="G108" i="135"/>
  <c r="B103" i="119"/>
  <c r="B122" i="140"/>
  <c r="N102" i="115"/>
  <c r="Q64" i="149"/>
  <c r="D64" i="149"/>
  <c r="B96" i="122"/>
  <c r="L102" i="133"/>
  <c r="P104" i="126"/>
  <c r="P101" i="126" s="1"/>
  <c r="P100" i="126" s="1"/>
  <c r="B113" i="119"/>
  <c r="V51" i="140"/>
  <c r="V50" i="140" s="1"/>
  <c r="V49" i="140" s="1"/>
  <c r="V34" i="149" s="1"/>
  <c r="V64" i="149" s="1"/>
  <c r="O104" i="111"/>
  <c r="O101" i="111" s="1"/>
  <c r="O100" i="111" s="1"/>
  <c r="W106" i="118"/>
  <c r="L105" i="121"/>
  <c r="G103" i="135"/>
  <c r="K104" i="124"/>
  <c r="K101" i="124" s="1"/>
  <c r="K100" i="124" s="1"/>
  <c r="P126" i="140"/>
  <c r="G109" i="130"/>
  <c r="J64" i="149"/>
  <c r="G104" i="136"/>
  <c r="G101" i="136" s="1"/>
  <c r="G100" i="136" s="1"/>
  <c r="W109" i="119"/>
  <c r="L114" i="133"/>
  <c r="L102" i="121"/>
  <c r="C104" i="110"/>
  <c r="C101" i="110" s="1"/>
  <c r="C100" i="110" s="1"/>
  <c r="G113" i="135"/>
  <c r="G110" i="117"/>
  <c r="H103" i="123"/>
  <c r="H110" i="123"/>
  <c r="N114" i="115"/>
  <c r="V114" i="123"/>
  <c r="H111" i="123"/>
  <c r="I104" i="112"/>
  <c r="I101" i="112" s="1"/>
  <c r="I100" i="112" s="1"/>
  <c r="L115" i="133"/>
  <c r="J110" i="117"/>
  <c r="J103" i="117"/>
  <c r="H109" i="123"/>
  <c r="L105" i="133"/>
  <c r="J107" i="117"/>
  <c r="R115" i="136"/>
  <c r="R103" i="136"/>
  <c r="L111" i="133"/>
  <c r="L112" i="133"/>
  <c r="J114" i="117"/>
  <c r="R113" i="136"/>
  <c r="K114" i="127"/>
  <c r="N109" i="115"/>
  <c r="T106" i="122"/>
  <c r="S114" i="122"/>
  <c r="V110" i="118"/>
  <c r="Q106" i="133"/>
  <c r="N107" i="115"/>
  <c r="N108" i="115"/>
  <c r="J108" i="117"/>
  <c r="J111" i="117"/>
  <c r="J109" i="117"/>
  <c r="J112" i="117"/>
  <c r="J98" i="117"/>
  <c r="J97" i="117" s="1"/>
  <c r="J96" i="117" s="1"/>
  <c r="W102" i="119"/>
  <c r="K104" i="131"/>
  <c r="K101" i="131" s="1"/>
  <c r="K100" i="131" s="1"/>
  <c r="N103" i="115"/>
  <c r="M115" i="117"/>
  <c r="M108" i="117"/>
  <c r="M114" i="117"/>
  <c r="M106" i="117"/>
  <c r="M111" i="117"/>
  <c r="M103" i="117"/>
  <c r="M107" i="117"/>
  <c r="M109" i="117"/>
  <c r="M110" i="117"/>
  <c r="M98" i="117"/>
  <c r="M97" i="117" s="1"/>
  <c r="M96" i="117" s="1"/>
  <c r="M113" i="117"/>
  <c r="J113" i="117"/>
  <c r="Q104" i="122"/>
  <c r="Q101" i="122" s="1"/>
  <c r="Q100" i="122" s="1"/>
  <c r="G104" i="118"/>
  <c r="G101" i="118" s="1"/>
  <c r="G100" i="118" s="1"/>
  <c r="N105" i="115"/>
  <c r="G115" i="135"/>
  <c r="G114" i="135"/>
  <c r="G106" i="135"/>
  <c r="G110" i="135"/>
  <c r="G111" i="135"/>
  <c r="G109" i="135"/>
  <c r="G107" i="135"/>
  <c r="G112" i="135"/>
  <c r="G98" i="135"/>
  <c r="G97" i="135" s="1"/>
  <c r="G96" i="135" s="1"/>
  <c r="J106" i="117"/>
  <c r="B102" i="120"/>
  <c r="E102" i="130"/>
  <c r="S102" i="122"/>
  <c r="L106" i="121"/>
  <c r="N106" i="115"/>
  <c r="B51" i="110"/>
  <c r="B50" i="110" s="1"/>
  <c r="B49" i="110" s="1"/>
  <c r="B35" i="149" s="1"/>
  <c r="B65" i="149" s="1"/>
  <c r="Q104" i="125"/>
  <c r="Q101" i="125" s="1"/>
  <c r="Q100" i="125" s="1"/>
  <c r="L98" i="121"/>
  <c r="L97" i="121" s="1"/>
  <c r="L96" i="121" s="1"/>
  <c r="F104" i="127"/>
  <c r="F101" i="127" s="1"/>
  <c r="F100" i="127" s="1"/>
  <c r="B109" i="119"/>
  <c r="H104" i="125"/>
  <c r="H101" i="125" s="1"/>
  <c r="H100" i="125" s="1"/>
  <c r="Q107" i="130"/>
  <c r="I104" i="121"/>
  <c r="I101" i="121" s="1"/>
  <c r="I100" i="121" s="1"/>
  <c r="U108" i="121"/>
  <c r="M64" i="149"/>
  <c r="G126" i="140"/>
  <c r="N112" i="115"/>
  <c r="L106" i="133"/>
  <c r="L107" i="133"/>
  <c r="L98" i="133"/>
  <c r="L97" i="133" s="1"/>
  <c r="L96" i="133" s="1"/>
  <c r="L108" i="133"/>
  <c r="L113" i="133"/>
  <c r="L103" i="133"/>
  <c r="T109" i="129"/>
  <c r="D104" i="131"/>
  <c r="D101" i="131" s="1"/>
  <c r="D100" i="131" s="1"/>
  <c r="G104" i="123"/>
  <c r="G101" i="123" s="1"/>
  <c r="G100" i="123" s="1"/>
  <c r="Q104" i="118"/>
  <c r="Q101" i="118" s="1"/>
  <c r="Q100" i="118" s="1"/>
  <c r="P104" i="125"/>
  <c r="P101" i="125" s="1"/>
  <c r="P100" i="125" s="1"/>
  <c r="S104" i="115"/>
  <c r="S101" i="115" s="1"/>
  <c r="S100" i="115" s="1"/>
  <c r="V115" i="115"/>
  <c r="V110" i="115"/>
  <c r="V114" i="115"/>
  <c r="V112" i="115"/>
  <c r="V105" i="115"/>
  <c r="V109" i="115"/>
  <c r="V102" i="115"/>
  <c r="V106" i="115"/>
  <c r="V113" i="115"/>
  <c r="V107" i="115"/>
  <c r="V103" i="115"/>
  <c r="V108" i="115"/>
  <c r="V98" i="115"/>
  <c r="V97" i="115" s="1"/>
  <c r="V96" i="115" s="1"/>
  <c r="G104" i="131"/>
  <c r="G101" i="131" s="1"/>
  <c r="G100" i="131" s="1"/>
  <c r="V111" i="115"/>
  <c r="G113" i="117"/>
  <c r="U106" i="112"/>
  <c r="E115" i="130"/>
  <c r="S115" i="122"/>
  <c r="Q108" i="112"/>
  <c r="L114" i="121"/>
  <c r="K112" i="127"/>
  <c r="N111" i="115"/>
  <c r="L109" i="133"/>
  <c r="U104" i="127"/>
  <c r="U101" i="127" s="1"/>
  <c r="U100" i="127" s="1"/>
  <c r="G102" i="130"/>
  <c r="I104" i="125"/>
  <c r="I101" i="125" s="1"/>
  <c r="I100" i="125" s="1"/>
  <c r="U112" i="112"/>
  <c r="M103" i="123"/>
  <c r="Q103" i="112"/>
  <c r="T109" i="116"/>
  <c r="D108" i="111"/>
  <c r="L104" i="117"/>
  <c r="L101" i="117" s="1"/>
  <c r="L100" i="117" s="1"/>
  <c r="V107" i="123"/>
  <c r="Q112" i="130"/>
  <c r="P107" i="133"/>
  <c r="K107" i="127"/>
  <c r="T104" i="120"/>
  <c r="T101" i="120" s="1"/>
  <c r="T100" i="120" s="1"/>
  <c r="T105" i="116"/>
  <c r="T112" i="116"/>
  <c r="D102" i="111"/>
  <c r="V110" i="123"/>
  <c r="F107" i="123"/>
  <c r="N105" i="133"/>
  <c r="M107" i="135"/>
  <c r="I113" i="135"/>
  <c r="I109" i="135"/>
  <c r="T104" i="135"/>
  <c r="T101" i="135" s="1"/>
  <c r="T100" i="135" s="1"/>
  <c r="E105" i="136"/>
  <c r="T98" i="116"/>
  <c r="T97" i="116" s="1"/>
  <c r="T96" i="116" s="1"/>
  <c r="V108" i="123"/>
  <c r="F106" i="123"/>
  <c r="F106" i="140" s="1"/>
  <c r="G98" i="130"/>
  <c r="G97" i="130" s="1"/>
  <c r="G96" i="130" s="1"/>
  <c r="M115" i="135"/>
  <c r="K113" i="127"/>
  <c r="R104" i="112"/>
  <c r="R101" i="112" s="1"/>
  <c r="R100" i="112" s="1"/>
  <c r="G110" i="130"/>
  <c r="V104" i="125"/>
  <c r="V101" i="125" s="1"/>
  <c r="V100" i="125" s="1"/>
  <c r="T111" i="116"/>
  <c r="F105" i="123"/>
  <c r="L105" i="120"/>
  <c r="M112" i="135"/>
  <c r="P104" i="135"/>
  <c r="P101" i="135" s="1"/>
  <c r="P100" i="135" s="1"/>
  <c r="K115" i="127"/>
  <c r="B96" i="131"/>
  <c r="F104" i="116"/>
  <c r="F101" i="116" s="1"/>
  <c r="F100" i="116" s="1"/>
  <c r="M104" i="112"/>
  <c r="M101" i="112" s="1"/>
  <c r="M100" i="112" s="1"/>
  <c r="R104" i="131"/>
  <c r="R101" i="131" s="1"/>
  <c r="R100" i="131" s="1"/>
  <c r="P104" i="123"/>
  <c r="P101" i="123" s="1"/>
  <c r="P100" i="123" s="1"/>
  <c r="T104" i="114"/>
  <c r="T101" i="114" s="1"/>
  <c r="T100" i="114" s="1"/>
  <c r="F104" i="136"/>
  <c r="F101" i="136" s="1"/>
  <c r="F100" i="136" s="1"/>
  <c r="V112" i="118"/>
  <c r="T108" i="116"/>
  <c r="U102" i="134"/>
  <c r="F110" i="123"/>
  <c r="L109" i="120"/>
  <c r="P110" i="110"/>
  <c r="G111" i="130"/>
  <c r="I114" i="135"/>
  <c r="U104" i="122"/>
  <c r="U101" i="122" s="1"/>
  <c r="U100" i="122" s="1"/>
  <c r="M104" i="114"/>
  <c r="M101" i="114" s="1"/>
  <c r="M100" i="114" s="1"/>
  <c r="H104" i="116"/>
  <c r="H101" i="116" s="1"/>
  <c r="H100" i="116" s="1"/>
  <c r="T115" i="116"/>
  <c r="U106" i="134"/>
  <c r="Q104" i="110"/>
  <c r="Q101" i="110" s="1"/>
  <c r="Q100" i="110" s="1"/>
  <c r="O126" i="140"/>
  <c r="G109" i="117"/>
  <c r="T113" i="129"/>
  <c r="T114" i="122"/>
  <c r="T113" i="116"/>
  <c r="F112" i="123"/>
  <c r="L107" i="120"/>
  <c r="K106" i="114"/>
  <c r="T114" i="116"/>
  <c r="P113" i="110"/>
  <c r="R104" i="113"/>
  <c r="R101" i="113" s="1"/>
  <c r="R100" i="113" s="1"/>
  <c r="M108" i="123"/>
  <c r="D115" i="116"/>
  <c r="D114" i="135"/>
  <c r="M110" i="135"/>
  <c r="K103" i="114"/>
  <c r="Q110" i="130"/>
  <c r="C104" i="134"/>
  <c r="C101" i="134" s="1"/>
  <c r="C100" i="134" s="1"/>
  <c r="L112" i="121"/>
  <c r="R113" i="118"/>
  <c r="M112" i="123"/>
  <c r="K102" i="114"/>
  <c r="L64" i="149"/>
  <c r="J104" i="132"/>
  <c r="J101" i="132" s="1"/>
  <c r="J100" i="132" s="1"/>
  <c r="F104" i="125"/>
  <c r="F101" i="125" s="1"/>
  <c r="F100" i="125" s="1"/>
  <c r="B115" i="117"/>
  <c r="U114" i="112"/>
  <c r="H115" i="130"/>
  <c r="C110" i="118"/>
  <c r="M114" i="123"/>
  <c r="Q109" i="112"/>
  <c r="W108" i="118"/>
  <c r="K114" i="114"/>
  <c r="J104" i="118"/>
  <c r="J101" i="118" s="1"/>
  <c r="J100" i="118" s="1"/>
  <c r="F104" i="115"/>
  <c r="F101" i="115" s="1"/>
  <c r="F100" i="115" s="1"/>
  <c r="R107" i="118"/>
  <c r="N104" i="130"/>
  <c r="N101" i="130" s="1"/>
  <c r="N100" i="130" s="1"/>
  <c r="U110" i="112"/>
  <c r="U110" i="140" s="1"/>
  <c r="C113" i="118"/>
  <c r="F111" i="121"/>
  <c r="M105" i="123"/>
  <c r="M106" i="123"/>
  <c r="K113" i="117"/>
  <c r="T105" i="122"/>
  <c r="R107" i="116"/>
  <c r="R111" i="110"/>
  <c r="S112" i="122"/>
  <c r="I114" i="134"/>
  <c r="Q114" i="112"/>
  <c r="V105" i="123"/>
  <c r="U105" i="134"/>
  <c r="F115" i="123"/>
  <c r="W105" i="119"/>
  <c r="L115" i="120"/>
  <c r="S105" i="118"/>
  <c r="K111" i="114"/>
  <c r="T104" i="134"/>
  <c r="T101" i="134" s="1"/>
  <c r="T100" i="134" s="1"/>
  <c r="S104" i="135"/>
  <c r="S101" i="135" s="1"/>
  <c r="S100" i="135" s="1"/>
  <c r="U105" i="112"/>
  <c r="M111" i="123"/>
  <c r="K114" i="117"/>
  <c r="R106" i="134"/>
  <c r="S108" i="122"/>
  <c r="Q105" i="112"/>
  <c r="V111" i="123"/>
  <c r="F108" i="123"/>
  <c r="N107" i="133"/>
  <c r="W113" i="119"/>
  <c r="L114" i="120"/>
  <c r="K107" i="114"/>
  <c r="K112" i="114"/>
  <c r="H105" i="111"/>
  <c r="H113" i="131"/>
  <c r="C104" i="127"/>
  <c r="C101" i="127" s="1"/>
  <c r="C100" i="127" s="1"/>
  <c r="J104" i="130"/>
  <c r="J101" i="130" s="1"/>
  <c r="J100" i="130" s="1"/>
  <c r="V104" i="120"/>
  <c r="V101" i="120" s="1"/>
  <c r="V100" i="120" s="1"/>
  <c r="G112" i="117"/>
  <c r="Q114" i="133"/>
  <c r="U111" i="112"/>
  <c r="S108" i="126"/>
  <c r="M113" i="123"/>
  <c r="E102" i="136"/>
  <c r="K107" i="117"/>
  <c r="Q104" i="121"/>
  <c r="Q101" i="121" s="1"/>
  <c r="Q100" i="121" s="1"/>
  <c r="S110" i="122"/>
  <c r="M106" i="134"/>
  <c r="Q106" i="112"/>
  <c r="W114" i="118"/>
  <c r="V112" i="123"/>
  <c r="F102" i="123"/>
  <c r="W107" i="119"/>
  <c r="K107" i="126"/>
  <c r="I105" i="119"/>
  <c r="K109" i="114"/>
  <c r="Q111" i="130"/>
  <c r="Q104" i="136"/>
  <c r="Q101" i="136" s="1"/>
  <c r="Q100" i="136" s="1"/>
  <c r="B98" i="115"/>
  <c r="B97" i="115" s="1"/>
  <c r="B96" i="115" s="1"/>
  <c r="Q104" i="113"/>
  <c r="Q101" i="113" s="1"/>
  <c r="Q100" i="113" s="1"/>
  <c r="M102" i="123"/>
  <c r="D103" i="116"/>
  <c r="W111" i="118"/>
  <c r="F111" i="123"/>
  <c r="F113" i="123"/>
  <c r="K113" i="114"/>
  <c r="Q115" i="130"/>
  <c r="P104" i="127"/>
  <c r="P101" i="127" s="1"/>
  <c r="P100" i="127" s="1"/>
  <c r="T104" i="110"/>
  <c r="T101" i="110" s="1"/>
  <c r="T100" i="110" s="1"/>
  <c r="V115" i="133"/>
  <c r="B98" i="117"/>
  <c r="B97" i="117" s="1"/>
  <c r="B96" i="117" s="1"/>
  <c r="S103" i="126"/>
  <c r="F108" i="121"/>
  <c r="R105" i="134"/>
  <c r="R112" i="134"/>
  <c r="R114" i="110"/>
  <c r="M103" i="134"/>
  <c r="Q111" i="112"/>
  <c r="Q102" i="112"/>
  <c r="M104" i="121"/>
  <c r="M101" i="121" s="1"/>
  <c r="M100" i="121" s="1"/>
  <c r="D115" i="111"/>
  <c r="E104" i="132"/>
  <c r="E101" i="132" s="1"/>
  <c r="E100" i="132" s="1"/>
  <c r="V103" i="123"/>
  <c r="V106" i="133"/>
  <c r="V103" i="133"/>
  <c r="U115" i="123"/>
  <c r="N108" i="133"/>
  <c r="W115" i="119"/>
  <c r="L110" i="120"/>
  <c r="H114" i="111"/>
  <c r="Q114" i="130"/>
  <c r="H112" i="131"/>
  <c r="B116" i="140"/>
  <c r="K64" i="149"/>
  <c r="P107" i="110"/>
  <c r="G105" i="130"/>
  <c r="C104" i="115"/>
  <c r="C101" i="115" s="1"/>
  <c r="C100" i="115" s="1"/>
  <c r="V104" i="110"/>
  <c r="V101" i="110" s="1"/>
  <c r="V100" i="110" s="1"/>
  <c r="C106" i="118"/>
  <c r="L104" i="122"/>
  <c r="L101" i="122" s="1"/>
  <c r="L100" i="122" s="1"/>
  <c r="L104" i="126"/>
  <c r="L101" i="126" s="1"/>
  <c r="L100" i="126" s="1"/>
  <c r="V112" i="135"/>
  <c r="R102" i="134"/>
  <c r="R107" i="134"/>
  <c r="H104" i="127"/>
  <c r="H101" i="127" s="1"/>
  <c r="H100" i="127" s="1"/>
  <c r="I115" i="134"/>
  <c r="Q112" i="112"/>
  <c r="W109" i="118"/>
  <c r="D112" i="111"/>
  <c r="E111" i="111"/>
  <c r="V105" i="133"/>
  <c r="N102" i="133"/>
  <c r="S108" i="118"/>
  <c r="Q108" i="130"/>
  <c r="L105" i="119"/>
  <c r="G104" i="128"/>
  <c r="G101" i="128" s="1"/>
  <c r="G100" i="128" s="1"/>
  <c r="L110" i="135"/>
  <c r="N104" i="125"/>
  <c r="N101" i="125" s="1"/>
  <c r="N100" i="125" s="1"/>
  <c r="P114" i="120"/>
  <c r="I104" i="132"/>
  <c r="I101" i="132" s="1"/>
  <c r="I100" i="132" s="1"/>
  <c r="G103" i="130"/>
  <c r="R108" i="136"/>
  <c r="R109" i="136"/>
  <c r="G114" i="130"/>
  <c r="J109" i="110"/>
  <c r="J102" i="110"/>
  <c r="H104" i="134"/>
  <c r="H101" i="134" s="1"/>
  <c r="H100" i="134" s="1"/>
  <c r="V111" i="135"/>
  <c r="R113" i="134"/>
  <c r="R103" i="134"/>
  <c r="I109" i="134"/>
  <c r="M105" i="134"/>
  <c r="D109" i="111"/>
  <c r="V108" i="133"/>
  <c r="V109" i="133"/>
  <c r="S107" i="118"/>
  <c r="I103" i="133"/>
  <c r="R104" i="130"/>
  <c r="R101" i="130" s="1"/>
  <c r="R100" i="130" s="1"/>
  <c r="S104" i="113"/>
  <c r="S101" i="113" s="1"/>
  <c r="S100" i="113" s="1"/>
  <c r="U126" i="140"/>
  <c r="P104" i="122"/>
  <c r="P101" i="122" s="1"/>
  <c r="P100" i="122" s="1"/>
  <c r="H104" i="128"/>
  <c r="H101" i="128" s="1"/>
  <c r="H100" i="128" s="1"/>
  <c r="G113" i="130"/>
  <c r="G108" i="117"/>
  <c r="L104" i="124"/>
  <c r="L101" i="124" s="1"/>
  <c r="L100" i="124" s="1"/>
  <c r="E104" i="127"/>
  <c r="E101" i="127" s="1"/>
  <c r="E100" i="127" s="1"/>
  <c r="F109" i="121"/>
  <c r="R108" i="134"/>
  <c r="R111" i="134"/>
  <c r="M104" i="118"/>
  <c r="M101" i="118" s="1"/>
  <c r="M100" i="118" s="1"/>
  <c r="R104" i="126"/>
  <c r="R101" i="126" s="1"/>
  <c r="R100" i="126" s="1"/>
  <c r="Q115" i="112"/>
  <c r="V113" i="132"/>
  <c r="V110" i="133"/>
  <c r="V113" i="133"/>
  <c r="V104" i="116"/>
  <c r="V101" i="116" s="1"/>
  <c r="V100" i="116" s="1"/>
  <c r="W111" i="119"/>
  <c r="T115" i="128"/>
  <c r="S102" i="118"/>
  <c r="I102" i="133"/>
  <c r="V104" i="130"/>
  <c r="V101" i="130" s="1"/>
  <c r="V100" i="130" s="1"/>
  <c r="S104" i="127"/>
  <c r="S101" i="127" s="1"/>
  <c r="S100" i="127" s="1"/>
  <c r="T104" i="111"/>
  <c r="T101" i="111" s="1"/>
  <c r="T100" i="111" s="1"/>
  <c r="L104" i="134"/>
  <c r="L101" i="134" s="1"/>
  <c r="L100" i="134" s="1"/>
  <c r="C104" i="136"/>
  <c r="C101" i="136" s="1"/>
  <c r="C100" i="136" s="1"/>
  <c r="L107" i="121"/>
  <c r="D104" i="134"/>
  <c r="D101" i="134" s="1"/>
  <c r="D100" i="134" s="1"/>
  <c r="H104" i="132"/>
  <c r="H101" i="132" s="1"/>
  <c r="H100" i="132" s="1"/>
  <c r="H105" i="123"/>
  <c r="G112" i="130"/>
  <c r="B103" i="117"/>
  <c r="N114" i="116"/>
  <c r="N104" i="123"/>
  <c r="N101" i="123" s="1"/>
  <c r="N100" i="123" s="1"/>
  <c r="U115" i="112"/>
  <c r="E112" i="130"/>
  <c r="C108" i="118"/>
  <c r="J112" i="116"/>
  <c r="T111" i="129"/>
  <c r="V114" i="135"/>
  <c r="R114" i="134"/>
  <c r="S104" i="132"/>
  <c r="S101" i="132" s="1"/>
  <c r="S100" i="132" s="1"/>
  <c r="V102" i="133"/>
  <c r="V111" i="133"/>
  <c r="D107" i="135"/>
  <c r="S106" i="118"/>
  <c r="I107" i="133"/>
  <c r="C104" i="112"/>
  <c r="C101" i="112" s="1"/>
  <c r="C100" i="112" s="1"/>
  <c r="R115" i="114"/>
  <c r="K114" i="122"/>
  <c r="Q109" i="130"/>
  <c r="H106" i="131"/>
  <c r="L111" i="135"/>
  <c r="T102" i="140"/>
  <c r="F104" i="130"/>
  <c r="F101" i="130" s="1"/>
  <c r="F100" i="130" s="1"/>
  <c r="V104" i="134"/>
  <c r="V101" i="134" s="1"/>
  <c r="V100" i="134" s="1"/>
  <c r="B136" i="140"/>
  <c r="R106" i="118"/>
  <c r="R115" i="118"/>
  <c r="R98" i="118"/>
  <c r="R97" i="118" s="1"/>
  <c r="R96" i="118" s="1"/>
  <c r="R105" i="118"/>
  <c r="R112" i="118"/>
  <c r="R110" i="118"/>
  <c r="R108" i="118"/>
  <c r="R111" i="118"/>
  <c r="R114" i="118"/>
  <c r="R102" i="118"/>
  <c r="R109" i="118"/>
  <c r="N104" i="112"/>
  <c r="N101" i="112" s="1"/>
  <c r="N100" i="112" s="1"/>
  <c r="N111" i="116"/>
  <c r="U102" i="112"/>
  <c r="C102" i="118"/>
  <c r="F112" i="121"/>
  <c r="M107" i="123"/>
  <c r="J111" i="116"/>
  <c r="T107" i="129"/>
  <c r="V105" i="135"/>
  <c r="D109" i="116"/>
  <c r="K112" i="117"/>
  <c r="R109" i="134"/>
  <c r="M114" i="134"/>
  <c r="Q110" i="112"/>
  <c r="V112" i="133"/>
  <c r="V107" i="133"/>
  <c r="L104" i="128"/>
  <c r="L101" i="128" s="1"/>
  <c r="L100" i="128" s="1"/>
  <c r="I114" i="133"/>
  <c r="J104" i="123"/>
  <c r="J101" i="123" s="1"/>
  <c r="J100" i="123" s="1"/>
  <c r="R114" i="114"/>
  <c r="S104" i="111"/>
  <c r="S101" i="111" s="1"/>
  <c r="S100" i="111" s="1"/>
  <c r="I104" i="123"/>
  <c r="I101" i="123" s="1"/>
  <c r="I100" i="123" s="1"/>
  <c r="L114" i="135"/>
  <c r="D104" i="133"/>
  <c r="D101" i="133" s="1"/>
  <c r="D100" i="133" s="1"/>
  <c r="H104" i="126"/>
  <c r="H101" i="126" s="1"/>
  <c r="H100" i="126" s="1"/>
  <c r="U104" i="113"/>
  <c r="U101" i="113" s="1"/>
  <c r="U100" i="113" s="1"/>
  <c r="B106" i="119"/>
  <c r="P104" i="114"/>
  <c r="P101" i="114" s="1"/>
  <c r="P100" i="114" s="1"/>
  <c r="G106" i="117"/>
  <c r="N112" i="116"/>
  <c r="M104" i="130"/>
  <c r="M101" i="130" s="1"/>
  <c r="M100" i="130" s="1"/>
  <c r="U103" i="112"/>
  <c r="F110" i="121"/>
  <c r="J113" i="116"/>
  <c r="T108" i="129"/>
  <c r="V107" i="135"/>
  <c r="D110" i="116"/>
  <c r="K110" i="117"/>
  <c r="R110" i="134"/>
  <c r="T111" i="122"/>
  <c r="F104" i="135"/>
  <c r="F101" i="135" s="1"/>
  <c r="F100" i="135" s="1"/>
  <c r="R105" i="110"/>
  <c r="S109" i="122"/>
  <c r="M115" i="134"/>
  <c r="Q113" i="112"/>
  <c r="F104" i="131"/>
  <c r="F101" i="131" s="1"/>
  <c r="F100" i="131" s="1"/>
  <c r="D110" i="111"/>
  <c r="T104" i="124"/>
  <c r="T101" i="124" s="1"/>
  <c r="T100" i="124" s="1"/>
  <c r="W110" i="119"/>
  <c r="I112" i="133"/>
  <c r="R109" i="114"/>
  <c r="Q104" i="127"/>
  <c r="Q101" i="127" s="1"/>
  <c r="Q100" i="127" s="1"/>
  <c r="O64" i="149"/>
  <c r="L103" i="135"/>
  <c r="P114" i="133"/>
  <c r="G106" i="130"/>
  <c r="G115" i="130"/>
  <c r="O104" i="128"/>
  <c r="O101" i="128" s="1"/>
  <c r="O100" i="128" s="1"/>
  <c r="D104" i="132"/>
  <c r="D101" i="132" s="1"/>
  <c r="D100" i="132" s="1"/>
  <c r="M104" i="131"/>
  <c r="M101" i="131" s="1"/>
  <c r="M100" i="131" s="1"/>
  <c r="S113" i="126"/>
  <c r="H112" i="130"/>
  <c r="O113" i="118"/>
  <c r="O113" i="140" s="1"/>
  <c r="C104" i="120"/>
  <c r="C101" i="120" s="1"/>
  <c r="C100" i="120" s="1"/>
  <c r="U104" i="128"/>
  <c r="U101" i="128" s="1"/>
  <c r="U100" i="128" s="1"/>
  <c r="F103" i="121"/>
  <c r="D115" i="125"/>
  <c r="J103" i="116"/>
  <c r="J105" i="116"/>
  <c r="O104" i="131"/>
  <c r="O101" i="131" s="1"/>
  <c r="O100" i="131" s="1"/>
  <c r="V113" i="135"/>
  <c r="E103" i="136"/>
  <c r="E109" i="136"/>
  <c r="U104" i="136"/>
  <c r="U101" i="136" s="1"/>
  <c r="U100" i="136" s="1"/>
  <c r="W104" i="122"/>
  <c r="W101" i="122" s="1"/>
  <c r="W100" i="122" s="1"/>
  <c r="R106" i="110"/>
  <c r="R109" i="110"/>
  <c r="C104" i="116"/>
  <c r="C101" i="116" s="1"/>
  <c r="C100" i="116" s="1"/>
  <c r="F104" i="120"/>
  <c r="F101" i="120" s="1"/>
  <c r="F100" i="120" s="1"/>
  <c r="M104" i="128"/>
  <c r="M101" i="128" s="1"/>
  <c r="M100" i="128" s="1"/>
  <c r="U108" i="123"/>
  <c r="G104" i="113"/>
  <c r="G101" i="113" s="1"/>
  <c r="G100" i="113" s="1"/>
  <c r="E104" i="128"/>
  <c r="E101" i="128" s="1"/>
  <c r="E100" i="128" s="1"/>
  <c r="U104" i="125"/>
  <c r="U101" i="125" s="1"/>
  <c r="U100" i="125" s="1"/>
  <c r="T108" i="128"/>
  <c r="K111" i="126"/>
  <c r="K114" i="126"/>
  <c r="I109" i="133"/>
  <c r="R104" i="128"/>
  <c r="R101" i="128" s="1"/>
  <c r="R100" i="128" s="1"/>
  <c r="I104" i="118"/>
  <c r="I101" i="118" s="1"/>
  <c r="I100" i="118" s="1"/>
  <c r="V104" i="136"/>
  <c r="V101" i="136" s="1"/>
  <c r="V100" i="136" s="1"/>
  <c r="T104" i="127"/>
  <c r="T101" i="127" s="1"/>
  <c r="T100" i="127" s="1"/>
  <c r="K115" i="122"/>
  <c r="C104" i="133"/>
  <c r="C101" i="133" s="1"/>
  <c r="C100" i="133" s="1"/>
  <c r="T104" i="136"/>
  <c r="T101" i="136" s="1"/>
  <c r="T100" i="136" s="1"/>
  <c r="P108" i="133"/>
  <c r="P113" i="133"/>
  <c r="P108" i="120"/>
  <c r="G104" i="122"/>
  <c r="G101" i="122" s="1"/>
  <c r="G100" i="122" s="1"/>
  <c r="Q107" i="133"/>
  <c r="H114" i="130"/>
  <c r="J111" i="119"/>
  <c r="O112" i="118"/>
  <c r="O115" i="118"/>
  <c r="F107" i="121"/>
  <c r="M110" i="123"/>
  <c r="D107" i="125"/>
  <c r="Q104" i="115"/>
  <c r="Q101" i="115" s="1"/>
  <c r="Q100" i="115" s="1"/>
  <c r="J107" i="116"/>
  <c r="J110" i="116"/>
  <c r="M104" i="110"/>
  <c r="M101" i="110" s="1"/>
  <c r="M100" i="110" s="1"/>
  <c r="V109" i="135"/>
  <c r="E111" i="136"/>
  <c r="E110" i="136"/>
  <c r="K109" i="117"/>
  <c r="T104" i="113"/>
  <c r="T101" i="113" s="1"/>
  <c r="T100" i="113" s="1"/>
  <c r="T110" i="122"/>
  <c r="R104" i="132"/>
  <c r="R101" i="132" s="1"/>
  <c r="R100" i="132" s="1"/>
  <c r="V104" i="128"/>
  <c r="V101" i="128" s="1"/>
  <c r="V100" i="128" s="1"/>
  <c r="D104" i="110"/>
  <c r="D101" i="110" s="1"/>
  <c r="D100" i="110" s="1"/>
  <c r="R110" i="110"/>
  <c r="M111" i="134"/>
  <c r="H104" i="122"/>
  <c r="H101" i="122" s="1"/>
  <c r="H100" i="122" s="1"/>
  <c r="K104" i="132"/>
  <c r="K101" i="132" s="1"/>
  <c r="K100" i="132" s="1"/>
  <c r="Q104" i="135"/>
  <c r="Q101" i="135" s="1"/>
  <c r="Q100" i="135" s="1"/>
  <c r="V103" i="118"/>
  <c r="D104" i="128"/>
  <c r="D101" i="128" s="1"/>
  <c r="D100" i="128" s="1"/>
  <c r="L104" i="136"/>
  <c r="L101" i="136" s="1"/>
  <c r="L100" i="136" s="1"/>
  <c r="D106" i="111"/>
  <c r="D105" i="111"/>
  <c r="W104" i="123"/>
  <c r="W101" i="123" s="1"/>
  <c r="W100" i="123" s="1"/>
  <c r="J102" i="112"/>
  <c r="U114" i="134"/>
  <c r="U111" i="123"/>
  <c r="U105" i="123"/>
  <c r="N113" i="133"/>
  <c r="N115" i="133"/>
  <c r="W103" i="119"/>
  <c r="W103" i="140" s="1"/>
  <c r="W112" i="119"/>
  <c r="L106" i="120"/>
  <c r="K112" i="126"/>
  <c r="D110" i="135"/>
  <c r="I108" i="133"/>
  <c r="W104" i="121"/>
  <c r="W101" i="121" s="1"/>
  <c r="W100" i="121" s="1"/>
  <c r="D104" i="126"/>
  <c r="D101" i="126" s="1"/>
  <c r="D100" i="126" s="1"/>
  <c r="K102" i="122"/>
  <c r="L115" i="135"/>
  <c r="L113" i="135"/>
  <c r="L115" i="121"/>
  <c r="P106" i="133"/>
  <c r="P110" i="133"/>
  <c r="V126" i="140"/>
  <c r="P112" i="120"/>
  <c r="Q104" i="128"/>
  <c r="Q101" i="128" s="1"/>
  <c r="Q100" i="128" s="1"/>
  <c r="H104" i="117"/>
  <c r="H101" i="117" s="1"/>
  <c r="H100" i="117" s="1"/>
  <c r="I104" i="130"/>
  <c r="I101" i="130" s="1"/>
  <c r="I100" i="130" s="1"/>
  <c r="Q113" i="133"/>
  <c r="S102" i="126"/>
  <c r="H103" i="130"/>
  <c r="O114" i="118"/>
  <c r="O104" i="130"/>
  <c r="O101" i="130" s="1"/>
  <c r="O100" i="130" s="1"/>
  <c r="F113" i="121"/>
  <c r="D110" i="125"/>
  <c r="J102" i="116"/>
  <c r="J109" i="116"/>
  <c r="V106" i="135"/>
  <c r="E106" i="136"/>
  <c r="E115" i="136"/>
  <c r="T109" i="122"/>
  <c r="G115" i="132"/>
  <c r="N104" i="121"/>
  <c r="N101" i="121" s="1"/>
  <c r="N100" i="121" s="1"/>
  <c r="W104" i="130"/>
  <c r="W101" i="130" s="1"/>
  <c r="W100" i="130" s="1"/>
  <c r="F104" i="110"/>
  <c r="F101" i="110" s="1"/>
  <c r="F100" i="110" s="1"/>
  <c r="R103" i="110"/>
  <c r="R108" i="110"/>
  <c r="S111" i="122"/>
  <c r="W112" i="118"/>
  <c r="V111" i="118"/>
  <c r="C109" i="126"/>
  <c r="D113" i="111"/>
  <c r="D103" i="111"/>
  <c r="L104" i="132"/>
  <c r="L101" i="132" s="1"/>
  <c r="L100" i="132" s="1"/>
  <c r="H104" i="112"/>
  <c r="H101" i="112" s="1"/>
  <c r="H100" i="112" s="1"/>
  <c r="E109" i="111"/>
  <c r="J109" i="112"/>
  <c r="V102" i="132"/>
  <c r="U107" i="134"/>
  <c r="J115" i="114"/>
  <c r="U103" i="123"/>
  <c r="U112" i="123"/>
  <c r="N110" i="133"/>
  <c r="N104" i="126"/>
  <c r="N101" i="126" s="1"/>
  <c r="N100" i="126" s="1"/>
  <c r="T113" i="128"/>
  <c r="O103" i="112"/>
  <c r="K108" i="126"/>
  <c r="D112" i="135"/>
  <c r="R113" i="114"/>
  <c r="G104" i="121"/>
  <c r="G101" i="121" s="1"/>
  <c r="G100" i="121" s="1"/>
  <c r="K108" i="122"/>
  <c r="K104" i="119"/>
  <c r="K101" i="119" s="1"/>
  <c r="K100" i="119" s="1"/>
  <c r="L106" i="135"/>
  <c r="C104" i="128"/>
  <c r="C101" i="128" s="1"/>
  <c r="C100" i="128" s="1"/>
  <c r="S104" i="133"/>
  <c r="S101" i="133" s="1"/>
  <c r="S100" i="133" s="1"/>
  <c r="H105" i="130"/>
  <c r="O110" i="118"/>
  <c r="W104" i="114"/>
  <c r="W101" i="114" s="1"/>
  <c r="W100" i="114" s="1"/>
  <c r="D106" i="125"/>
  <c r="P104" i="130"/>
  <c r="P101" i="130" s="1"/>
  <c r="P100" i="130" s="1"/>
  <c r="E107" i="136"/>
  <c r="L104" i="114"/>
  <c r="L101" i="114" s="1"/>
  <c r="L100" i="114" s="1"/>
  <c r="P104" i="128"/>
  <c r="P101" i="128" s="1"/>
  <c r="P100" i="128" s="1"/>
  <c r="G104" i="115"/>
  <c r="G101" i="115" s="1"/>
  <c r="G100" i="115" s="1"/>
  <c r="I104" i="122"/>
  <c r="I101" i="122" s="1"/>
  <c r="I100" i="122" s="1"/>
  <c r="R104" i="124"/>
  <c r="R101" i="124" s="1"/>
  <c r="R100" i="124" s="1"/>
  <c r="H104" i="120"/>
  <c r="H101" i="120" s="1"/>
  <c r="H100" i="120" s="1"/>
  <c r="F104" i="128"/>
  <c r="F101" i="128" s="1"/>
  <c r="F100" i="128" s="1"/>
  <c r="S104" i="134"/>
  <c r="V107" i="118"/>
  <c r="C115" i="126"/>
  <c r="E102" i="111"/>
  <c r="J111" i="112"/>
  <c r="V110" i="132"/>
  <c r="U103" i="134"/>
  <c r="J108" i="114"/>
  <c r="U113" i="123"/>
  <c r="U109" i="123"/>
  <c r="F103" i="123"/>
  <c r="F109" i="123"/>
  <c r="N112" i="133"/>
  <c r="N109" i="133"/>
  <c r="I104" i="131"/>
  <c r="I101" i="131" s="1"/>
  <c r="I100" i="131" s="1"/>
  <c r="C104" i="121"/>
  <c r="C101" i="121" s="1"/>
  <c r="C100" i="121" s="1"/>
  <c r="G104" i="133"/>
  <c r="G101" i="133" s="1"/>
  <c r="G100" i="133" s="1"/>
  <c r="O114" i="112"/>
  <c r="K113" i="126"/>
  <c r="N104" i="124"/>
  <c r="N101" i="124" s="1"/>
  <c r="N100" i="124" s="1"/>
  <c r="E104" i="116"/>
  <c r="E101" i="116" s="1"/>
  <c r="E100" i="116" s="1"/>
  <c r="G64" i="149"/>
  <c r="F104" i="117"/>
  <c r="F101" i="117" s="1"/>
  <c r="F100" i="117" s="1"/>
  <c r="L105" i="135"/>
  <c r="L109" i="135"/>
  <c r="L98" i="135"/>
  <c r="L97" i="135" s="1"/>
  <c r="L96" i="135" s="1"/>
  <c r="F64" i="149"/>
  <c r="B127" i="140"/>
  <c r="T104" i="133"/>
  <c r="T101" i="133" s="1"/>
  <c r="T100" i="133" s="1"/>
  <c r="P105" i="133"/>
  <c r="P109" i="133"/>
  <c r="P112" i="133"/>
  <c r="P115" i="133"/>
  <c r="P98" i="133"/>
  <c r="P97" i="133" s="1"/>
  <c r="P96" i="133" s="1"/>
  <c r="P103" i="133"/>
  <c r="P103" i="120"/>
  <c r="N64" i="149"/>
  <c r="L103" i="121"/>
  <c r="B126" i="110"/>
  <c r="B98" i="110" s="1"/>
  <c r="B97" i="110" s="1"/>
  <c r="B96" i="110" s="1"/>
  <c r="B128" i="140"/>
  <c r="F104" i="132"/>
  <c r="F101" i="132" s="1"/>
  <c r="F100" i="132" s="1"/>
  <c r="Q115" i="133"/>
  <c r="E104" i="125"/>
  <c r="E101" i="125" s="1"/>
  <c r="E100" i="125" s="1"/>
  <c r="S109" i="126"/>
  <c r="H109" i="130"/>
  <c r="O109" i="118"/>
  <c r="W104" i="116"/>
  <c r="W101" i="116" s="1"/>
  <c r="W100" i="116" s="1"/>
  <c r="J105" i="115"/>
  <c r="D112" i="125"/>
  <c r="J115" i="116"/>
  <c r="J108" i="116"/>
  <c r="K109" i="113"/>
  <c r="E113" i="136"/>
  <c r="E112" i="136"/>
  <c r="U104" i="111"/>
  <c r="U101" i="111" s="1"/>
  <c r="U100" i="111" s="1"/>
  <c r="I104" i="128"/>
  <c r="I101" i="128" s="1"/>
  <c r="I100" i="128" s="1"/>
  <c r="H104" i="135"/>
  <c r="H101" i="135" s="1"/>
  <c r="H100" i="135" s="1"/>
  <c r="G104" i="114"/>
  <c r="G101" i="114" s="1"/>
  <c r="G100" i="114" s="1"/>
  <c r="N104" i="128"/>
  <c r="N101" i="128" s="1"/>
  <c r="N100" i="128" s="1"/>
  <c r="E104" i="124"/>
  <c r="E101" i="124" s="1"/>
  <c r="E100" i="124" s="1"/>
  <c r="R113" i="110"/>
  <c r="R112" i="110"/>
  <c r="S107" i="122"/>
  <c r="S105" i="122"/>
  <c r="M109" i="134"/>
  <c r="M113" i="134"/>
  <c r="W105" i="118"/>
  <c r="W115" i="118"/>
  <c r="J104" i="134"/>
  <c r="J101" i="134" s="1"/>
  <c r="J100" i="134" s="1"/>
  <c r="V115" i="118"/>
  <c r="H104" i="113"/>
  <c r="H101" i="113" s="1"/>
  <c r="H100" i="113" s="1"/>
  <c r="C113" i="126"/>
  <c r="E106" i="111"/>
  <c r="E104" i="115"/>
  <c r="E101" i="115" s="1"/>
  <c r="E100" i="115" s="1"/>
  <c r="V112" i="132"/>
  <c r="V106" i="132"/>
  <c r="U113" i="134"/>
  <c r="J105" i="114"/>
  <c r="U107" i="123"/>
  <c r="U114" i="123"/>
  <c r="N114" i="133"/>
  <c r="N111" i="133"/>
  <c r="W106" i="119"/>
  <c r="W108" i="119"/>
  <c r="I104" i="115"/>
  <c r="I101" i="115" s="1"/>
  <c r="I100" i="115" s="1"/>
  <c r="O115" i="112"/>
  <c r="K103" i="126"/>
  <c r="S103" i="118"/>
  <c r="I106" i="133"/>
  <c r="I110" i="133"/>
  <c r="G104" i="110"/>
  <c r="G101" i="110" s="1"/>
  <c r="G100" i="110" s="1"/>
  <c r="O104" i="122"/>
  <c r="O101" i="122" s="1"/>
  <c r="O100" i="122" s="1"/>
  <c r="P104" i="124"/>
  <c r="P101" i="124" s="1"/>
  <c r="P100" i="124" s="1"/>
  <c r="I113" i="111"/>
  <c r="I102" i="111"/>
  <c r="I111" i="111"/>
  <c r="I109" i="111"/>
  <c r="I112" i="111"/>
  <c r="I98" i="111"/>
  <c r="I97" i="111" s="1"/>
  <c r="I96" i="111" s="1"/>
  <c r="I105" i="111"/>
  <c r="I106" i="111"/>
  <c r="I110" i="111"/>
  <c r="I108" i="111"/>
  <c r="I115" i="111"/>
  <c r="U104" i="110"/>
  <c r="U101" i="110" s="1"/>
  <c r="U100" i="110" s="1"/>
  <c r="I107" i="111"/>
  <c r="T107" i="116"/>
  <c r="L104" i="127"/>
  <c r="L101" i="127" s="1"/>
  <c r="L100" i="127" s="1"/>
  <c r="O104" i="115"/>
  <c r="O101" i="115" s="1"/>
  <c r="O100" i="115" s="1"/>
  <c r="O104" i="124"/>
  <c r="O101" i="124" s="1"/>
  <c r="O100" i="124" s="1"/>
  <c r="O104" i="117"/>
  <c r="O101" i="117" s="1"/>
  <c r="O100" i="117" s="1"/>
  <c r="T104" i="112"/>
  <c r="T101" i="112" s="1"/>
  <c r="T100" i="112" s="1"/>
  <c r="S111" i="126"/>
  <c r="H108" i="130"/>
  <c r="H110" i="130"/>
  <c r="O111" i="118"/>
  <c r="M104" i="132"/>
  <c r="M101" i="132" s="1"/>
  <c r="M100" i="132" s="1"/>
  <c r="U104" i="126"/>
  <c r="U101" i="126" s="1"/>
  <c r="U100" i="126" s="1"/>
  <c r="D113" i="125"/>
  <c r="E114" i="136"/>
  <c r="W104" i="125"/>
  <c r="W101" i="125" s="1"/>
  <c r="W100" i="125" s="1"/>
  <c r="M101" i="122"/>
  <c r="M100" i="122" s="1"/>
  <c r="R102" i="110"/>
  <c r="U104" i="135"/>
  <c r="U101" i="135" s="1"/>
  <c r="U100" i="135" s="1"/>
  <c r="W102" i="118"/>
  <c r="W107" i="118"/>
  <c r="V102" i="118"/>
  <c r="W104" i="113"/>
  <c r="W101" i="113" s="1"/>
  <c r="W100" i="113" s="1"/>
  <c r="E103" i="111"/>
  <c r="V108" i="132"/>
  <c r="U109" i="134"/>
  <c r="U102" i="123"/>
  <c r="U106" i="123"/>
  <c r="N106" i="133"/>
  <c r="N104" i="110"/>
  <c r="N101" i="110" s="1"/>
  <c r="N100" i="110" s="1"/>
  <c r="O109" i="112"/>
  <c r="K109" i="126"/>
  <c r="K102" i="126"/>
  <c r="Q104" i="120"/>
  <c r="Q101" i="120" s="1"/>
  <c r="Q100" i="120" s="1"/>
  <c r="H107" i="111"/>
  <c r="K111" i="122"/>
  <c r="S104" i="124"/>
  <c r="S101" i="124" s="1"/>
  <c r="S100" i="124" s="1"/>
  <c r="H111" i="131"/>
  <c r="W104" i="136"/>
  <c r="W101" i="136" s="1"/>
  <c r="W100" i="136" s="1"/>
  <c r="K104" i="133"/>
  <c r="K101" i="133" s="1"/>
  <c r="K100" i="133" s="1"/>
  <c r="L112" i="135"/>
  <c r="L109" i="121"/>
  <c r="I103" i="111"/>
  <c r="L108" i="121"/>
  <c r="P112" i="110"/>
  <c r="P114" i="110"/>
  <c r="P111" i="110"/>
  <c r="P111" i="140" s="1"/>
  <c r="P115" i="110"/>
  <c r="P103" i="110"/>
  <c r="P98" i="110"/>
  <c r="P97" i="110" s="1"/>
  <c r="P96" i="110" s="1"/>
  <c r="P108" i="110"/>
  <c r="P105" i="110"/>
  <c r="P102" i="110"/>
  <c r="P109" i="110"/>
  <c r="P105" i="120"/>
  <c r="M104" i="127"/>
  <c r="M101" i="127" s="1"/>
  <c r="M100" i="127" s="1"/>
  <c r="P104" i="134"/>
  <c r="P101" i="134" s="1"/>
  <c r="P100" i="134" s="1"/>
  <c r="Q102" i="133"/>
  <c r="S112" i="126"/>
  <c r="H106" i="130"/>
  <c r="J104" i="122"/>
  <c r="J101" i="122" s="1"/>
  <c r="J100" i="122" s="1"/>
  <c r="E113" i="130"/>
  <c r="P104" i="136"/>
  <c r="P101" i="136" s="1"/>
  <c r="P100" i="136" s="1"/>
  <c r="O103" i="118"/>
  <c r="I104" i="110"/>
  <c r="I101" i="110" s="1"/>
  <c r="I100" i="110" s="1"/>
  <c r="N104" i="135"/>
  <c r="N101" i="135" s="1"/>
  <c r="N100" i="135" s="1"/>
  <c r="U104" i="116"/>
  <c r="U101" i="116" s="1"/>
  <c r="U100" i="116" s="1"/>
  <c r="E104" i="126"/>
  <c r="E101" i="126" s="1"/>
  <c r="E100" i="126" s="1"/>
  <c r="R105" i="116"/>
  <c r="R107" i="110"/>
  <c r="M110" i="134"/>
  <c r="W113" i="118"/>
  <c r="H104" i="121"/>
  <c r="H101" i="121" s="1"/>
  <c r="H100" i="121" s="1"/>
  <c r="V105" i="118"/>
  <c r="V104" i="129"/>
  <c r="V101" i="129" s="1"/>
  <c r="V100" i="129" s="1"/>
  <c r="V115" i="132"/>
  <c r="U115" i="134"/>
  <c r="U108" i="134"/>
  <c r="I104" i="116"/>
  <c r="I101" i="116" s="1"/>
  <c r="I100" i="116" s="1"/>
  <c r="N104" i="122"/>
  <c r="N101" i="122" s="1"/>
  <c r="N100" i="122" s="1"/>
  <c r="T112" i="128"/>
  <c r="K115" i="126"/>
  <c r="I105" i="133"/>
  <c r="I115" i="133"/>
  <c r="H108" i="111"/>
  <c r="V104" i="122"/>
  <c r="V101" i="122" s="1"/>
  <c r="V100" i="122" s="1"/>
  <c r="K112" i="122"/>
  <c r="L108" i="135"/>
  <c r="U106" i="121"/>
  <c r="U114" i="121"/>
  <c r="L110" i="121"/>
  <c r="L113" i="121"/>
  <c r="P102" i="133"/>
  <c r="S64" i="149"/>
  <c r="I114" i="111"/>
  <c r="S108" i="119"/>
  <c r="S103" i="119"/>
  <c r="S98" i="119"/>
  <c r="S97" i="119" s="1"/>
  <c r="S96" i="119" s="1"/>
  <c r="S113" i="119"/>
  <c r="S111" i="119"/>
  <c r="S102" i="119"/>
  <c r="S114" i="119"/>
  <c r="C103" i="119"/>
  <c r="C115" i="119"/>
  <c r="C108" i="119"/>
  <c r="C110" i="119"/>
  <c r="C111" i="119"/>
  <c r="C98" i="119"/>
  <c r="C97" i="119" s="1"/>
  <c r="C96" i="119" s="1"/>
  <c r="C109" i="119"/>
  <c r="I110" i="119"/>
  <c r="S109" i="119"/>
  <c r="L98" i="119"/>
  <c r="L97" i="119" s="1"/>
  <c r="L96" i="119" s="1"/>
  <c r="L114" i="119"/>
  <c r="L106" i="119"/>
  <c r="L110" i="119"/>
  <c r="C106" i="119"/>
  <c r="C113" i="119"/>
  <c r="P104" i="119"/>
  <c r="P101" i="119" s="1"/>
  <c r="S112" i="119"/>
  <c r="L102" i="119"/>
  <c r="C112" i="119"/>
  <c r="B107" i="119"/>
  <c r="D104" i="119"/>
  <c r="D101" i="119" s="1"/>
  <c r="S110" i="119"/>
  <c r="S107" i="119"/>
  <c r="L112" i="119"/>
  <c r="C102" i="119"/>
  <c r="T104" i="119"/>
  <c r="T101" i="119" s="1"/>
  <c r="V104" i="119"/>
  <c r="V101" i="119" s="1"/>
  <c r="I108" i="119"/>
  <c r="S106" i="119"/>
  <c r="L107" i="119"/>
  <c r="C105" i="119"/>
  <c r="I111" i="119"/>
  <c r="S105" i="119"/>
  <c r="L115" i="119"/>
  <c r="C114" i="119"/>
  <c r="Q104" i="119"/>
  <c r="Q101" i="119" s="1"/>
  <c r="M104" i="119"/>
  <c r="M101" i="119" s="1"/>
  <c r="I107" i="119"/>
  <c r="U104" i="119"/>
  <c r="U101" i="119" s="1"/>
  <c r="L108" i="119"/>
  <c r="L109" i="119"/>
  <c r="O104" i="119"/>
  <c r="O101" i="119" s="1"/>
  <c r="I103" i="119"/>
  <c r="S115" i="119"/>
  <c r="E104" i="119"/>
  <c r="E101" i="119" s="1"/>
  <c r="L103" i="119"/>
  <c r="L111" i="119"/>
  <c r="C107" i="119"/>
  <c r="Q111" i="134"/>
  <c r="E98" i="121"/>
  <c r="E97" i="121" s="1"/>
  <c r="E96" i="121" s="1"/>
  <c r="L98" i="118"/>
  <c r="L97" i="118" s="1"/>
  <c r="L96" i="118" s="1"/>
  <c r="N98" i="114"/>
  <c r="N97" i="114" s="1"/>
  <c r="N96" i="114" s="1"/>
  <c r="E111" i="135"/>
  <c r="B98" i="119"/>
  <c r="B97" i="119" s="1"/>
  <c r="B96" i="119" s="1"/>
  <c r="B108" i="117"/>
  <c r="B114" i="117"/>
  <c r="B114" i="119"/>
  <c r="G107" i="117"/>
  <c r="K104" i="115"/>
  <c r="K101" i="115" s="1"/>
  <c r="K100" i="115" s="1"/>
  <c r="N108" i="116"/>
  <c r="O104" i="132"/>
  <c r="O101" i="132" s="1"/>
  <c r="O100" i="132" s="1"/>
  <c r="U104" i="130"/>
  <c r="U101" i="130" s="1"/>
  <c r="U100" i="130" s="1"/>
  <c r="I104" i="114"/>
  <c r="I101" i="114" s="1"/>
  <c r="I100" i="114" s="1"/>
  <c r="B106" i="117"/>
  <c r="B102" i="119"/>
  <c r="B108" i="115"/>
  <c r="B105" i="119"/>
  <c r="J104" i="126"/>
  <c r="J101" i="126" s="1"/>
  <c r="J100" i="126" s="1"/>
  <c r="J104" i="133"/>
  <c r="J101" i="133" s="1"/>
  <c r="J100" i="133" s="1"/>
  <c r="S104" i="117"/>
  <c r="S101" i="117" s="1"/>
  <c r="S100" i="117" s="1"/>
  <c r="G111" i="117"/>
  <c r="W104" i="110"/>
  <c r="W101" i="110" s="1"/>
  <c r="W100" i="110" s="1"/>
  <c r="N102" i="116"/>
  <c r="Q111" i="133"/>
  <c r="U109" i="112"/>
  <c r="U107" i="112"/>
  <c r="L102" i="125"/>
  <c r="S107" i="126"/>
  <c r="H111" i="130"/>
  <c r="H113" i="130"/>
  <c r="J107" i="119"/>
  <c r="J113" i="119"/>
  <c r="E110" i="130"/>
  <c r="O102" i="118"/>
  <c r="O105" i="118"/>
  <c r="L104" i="115"/>
  <c r="L101" i="115" s="1"/>
  <c r="L100" i="115" s="1"/>
  <c r="C115" i="118"/>
  <c r="J114" i="115"/>
  <c r="J115" i="115"/>
  <c r="F102" i="121"/>
  <c r="M98" i="123"/>
  <c r="M97" i="123" s="1"/>
  <c r="M96" i="123" s="1"/>
  <c r="D102" i="125"/>
  <c r="J104" i="121"/>
  <c r="J101" i="121" s="1"/>
  <c r="J100" i="121" s="1"/>
  <c r="J98" i="116"/>
  <c r="J97" i="116" s="1"/>
  <c r="J96" i="116" s="1"/>
  <c r="K104" i="121"/>
  <c r="K101" i="121" s="1"/>
  <c r="K100" i="121" s="1"/>
  <c r="V108" i="135"/>
  <c r="V103" i="135"/>
  <c r="E98" i="136"/>
  <c r="E97" i="136" s="1"/>
  <c r="E96" i="136" s="1"/>
  <c r="D113" i="116"/>
  <c r="D108" i="116"/>
  <c r="K103" i="117"/>
  <c r="K102" i="118"/>
  <c r="R98" i="134"/>
  <c r="R97" i="134" s="1"/>
  <c r="R96" i="134" s="1"/>
  <c r="T113" i="122"/>
  <c r="G110" i="132"/>
  <c r="D104" i="123"/>
  <c r="D101" i="123" s="1"/>
  <c r="D100" i="123" s="1"/>
  <c r="R104" i="122"/>
  <c r="R101" i="122" s="1"/>
  <c r="R100" i="122" s="1"/>
  <c r="W104" i="120"/>
  <c r="W101" i="120" s="1"/>
  <c r="W100" i="120" s="1"/>
  <c r="I104" i="136"/>
  <c r="I101" i="136" s="1"/>
  <c r="I100" i="136" s="1"/>
  <c r="P104" i="111"/>
  <c r="P101" i="111" s="1"/>
  <c r="P100" i="111" s="1"/>
  <c r="R110" i="116"/>
  <c r="S103" i="122"/>
  <c r="Q115" i="134"/>
  <c r="Q108" i="134"/>
  <c r="K104" i="130"/>
  <c r="K101" i="130" s="1"/>
  <c r="K100" i="130" s="1"/>
  <c r="I103" i="134"/>
  <c r="I113" i="134"/>
  <c r="M107" i="134"/>
  <c r="V106" i="118"/>
  <c r="D105" i="122"/>
  <c r="D108" i="122"/>
  <c r="E112" i="121"/>
  <c r="E103" i="121"/>
  <c r="E104" i="133"/>
  <c r="E101" i="133" s="1"/>
  <c r="E100" i="133" s="1"/>
  <c r="C112" i="126"/>
  <c r="G104" i="126"/>
  <c r="G101" i="126" s="1"/>
  <c r="G100" i="126" s="1"/>
  <c r="D111" i="111"/>
  <c r="C104" i="123"/>
  <c r="C101" i="123" s="1"/>
  <c r="C100" i="123" s="1"/>
  <c r="L104" i="110"/>
  <c r="L101" i="110" s="1"/>
  <c r="L100" i="110" s="1"/>
  <c r="F104" i="111"/>
  <c r="F101" i="111" s="1"/>
  <c r="F100" i="111" s="1"/>
  <c r="E105" i="111"/>
  <c r="J110" i="112"/>
  <c r="J112" i="112"/>
  <c r="V102" i="123"/>
  <c r="V109" i="132"/>
  <c r="J106" i="114"/>
  <c r="J102" i="114"/>
  <c r="L105" i="118"/>
  <c r="L107" i="118"/>
  <c r="V98" i="133"/>
  <c r="V97" i="133" s="1"/>
  <c r="V96" i="133" s="1"/>
  <c r="U98" i="123"/>
  <c r="U97" i="123" s="1"/>
  <c r="U96" i="123" s="1"/>
  <c r="N98" i="133"/>
  <c r="N97" i="133" s="1"/>
  <c r="N96" i="133" s="1"/>
  <c r="N105" i="114"/>
  <c r="J104" i="120"/>
  <c r="J101" i="120" s="1"/>
  <c r="J100" i="120" s="1"/>
  <c r="E104" i="122"/>
  <c r="E101" i="122" s="1"/>
  <c r="E100" i="122" s="1"/>
  <c r="E104" i="110"/>
  <c r="E101" i="110" s="1"/>
  <c r="E100" i="110" s="1"/>
  <c r="Q104" i="123"/>
  <c r="Q101" i="123" s="1"/>
  <c r="Q100" i="123" s="1"/>
  <c r="T104" i="115"/>
  <c r="T101" i="115" s="1"/>
  <c r="T100" i="115" s="1"/>
  <c r="W98" i="119"/>
  <c r="W97" i="119" s="1"/>
  <c r="W96" i="119" s="1"/>
  <c r="Q104" i="126"/>
  <c r="Q101" i="126" s="1"/>
  <c r="Q100" i="126" s="1"/>
  <c r="W104" i="124"/>
  <c r="W101" i="124" s="1"/>
  <c r="W100" i="124" s="1"/>
  <c r="T106" i="125"/>
  <c r="T105" i="125"/>
  <c r="E114" i="135"/>
  <c r="E108" i="135"/>
  <c r="G115" i="124"/>
  <c r="G110" i="124"/>
  <c r="T111" i="128"/>
  <c r="O112" i="112"/>
  <c r="O111" i="112"/>
  <c r="K98" i="126"/>
  <c r="K97" i="126" s="1"/>
  <c r="K96" i="126" s="1"/>
  <c r="I109" i="119"/>
  <c r="D115" i="135"/>
  <c r="D106" i="135"/>
  <c r="S110" i="118"/>
  <c r="M105" i="135"/>
  <c r="M106" i="135"/>
  <c r="I113" i="133"/>
  <c r="M104" i="125"/>
  <c r="M101" i="125" s="1"/>
  <c r="M100" i="125" s="1"/>
  <c r="J104" i="128"/>
  <c r="J101" i="128" s="1"/>
  <c r="J100" i="128" s="1"/>
  <c r="H104" i="119"/>
  <c r="H101" i="119" s="1"/>
  <c r="N104" i="132"/>
  <c r="N101" i="132" s="1"/>
  <c r="N100" i="132" s="1"/>
  <c r="R105" i="114"/>
  <c r="R103" i="114"/>
  <c r="K115" i="114"/>
  <c r="R104" i="127"/>
  <c r="R101" i="127" s="1"/>
  <c r="R100" i="127" s="1"/>
  <c r="H113" i="111"/>
  <c r="H102" i="111"/>
  <c r="K105" i="122"/>
  <c r="E104" i="131"/>
  <c r="E101" i="131" s="1"/>
  <c r="E100" i="131" s="1"/>
  <c r="Q102" i="130"/>
  <c r="Q104" i="111"/>
  <c r="Q101" i="111" s="1"/>
  <c r="Q100" i="111" s="1"/>
  <c r="H105" i="131"/>
  <c r="H107" i="131"/>
  <c r="L98" i="125"/>
  <c r="L97" i="125" s="1"/>
  <c r="L96" i="125" s="1"/>
  <c r="K107" i="118"/>
  <c r="G98" i="132"/>
  <c r="G97" i="132" s="1"/>
  <c r="G96" i="132" s="1"/>
  <c r="K104" i="111"/>
  <c r="K101" i="111" s="1"/>
  <c r="K100" i="111" s="1"/>
  <c r="U104" i="115"/>
  <c r="U101" i="115" s="1"/>
  <c r="U100" i="115" s="1"/>
  <c r="P104" i="121"/>
  <c r="P101" i="121" s="1"/>
  <c r="P100" i="121" s="1"/>
  <c r="T104" i="130"/>
  <c r="T101" i="130" s="1"/>
  <c r="T100" i="130" s="1"/>
  <c r="N98" i="116"/>
  <c r="N97" i="116" s="1"/>
  <c r="N96" i="116" s="1"/>
  <c r="L108" i="125"/>
  <c r="R104" i="111"/>
  <c r="R101" i="111" s="1"/>
  <c r="R100" i="111" s="1"/>
  <c r="J115" i="119"/>
  <c r="J109" i="119"/>
  <c r="K104" i="110"/>
  <c r="K101" i="110" s="1"/>
  <c r="L104" i="131"/>
  <c r="L101" i="131" s="1"/>
  <c r="L100" i="131" s="1"/>
  <c r="W104" i="112"/>
  <c r="W101" i="112" s="1"/>
  <c r="W100" i="112" s="1"/>
  <c r="J108" i="115"/>
  <c r="N104" i="113"/>
  <c r="N101" i="113" s="1"/>
  <c r="N100" i="113" s="1"/>
  <c r="K104" i="128"/>
  <c r="K101" i="128" s="1"/>
  <c r="K100" i="128" s="1"/>
  <c r="D112" i="116"/>
  <c r="K98" i="117"/>
  <c r="K97" i="117" s="1"/>
  <c r="K96" i="117" s="1"/>
  <c r="T98" i="122"/>
  <c r="T97" i="122" s="1"/>
  <c r="T96" i="122" s="1"/>
  <c r="P104" i="115"/>
  <c r="P101" i="115" s="1"/>
  <c r="P100" i="115" s="1"/>
  <c r="G107" i="132"/>
  <c r="G109" i="132"/>
  <c r="M104" i="115"/>
  <c r="M101" i="115" s="1"/>
  <c r="M100" i="115" s="1"/>
  <c r="R104" i="135"/>
  <c r="R101" i="135" s="1"/>
  <c r="R100" i="135" s="1"/>
  <c r="R102" i="116"/>
  <c r="R103" i="116"/>
  <c r="Q106" i="134"/>
  <c r="I107" i="134"/>
  <c r="I112" i="134"/>
  <c r="J104" i="111"/>
  <c r="J101" i="111" s="1"/>
  <c r="J100" i="111" s="1"/>
  <c r="D107" i="122"/>
  <c r="E105" i="121"/>
  <c r="C108" i="126"/>
  <c r="H104" i="114"/>
  <c r="H101" i="114" s="1"/>
  <c r="H100" i="114" s="1"/>
  <c r="D104" i="124"/>
  <c r="D101" i="124" s="1"/>
  <c r="D100" i="124" s="1"/>
  <c r="K104" i="125"/>
  <c r="K101" i="125" s="1"/>
  <c r="K100" i="125" s="1"/>
  <c r="E113" i="111"/>
  <c r="E107" i="111"/>
  <c r="J103" i="112"/>
  <c r="V98" i="123"/>
  <c r="V97" i="123" s="1"/>
  <c r="V96" i="123" s="1"/>
  <c r="V98" i="132"/>
  <c r="V97" i="132" s="1"/>
  <c r="V96" i="132" s="1"/>
  <c r="F104" i="122"/>
  <c r="F101" i="122" s="1"/>
  <c r="F100" i="122" s="1"/>
  <c r="J111" i="114"/>
  <c r="J109" i="114"/>
  <c r="L102" i="118"/>
  <c r="L112" i="118"/>
  <c r="N112" i="114"/>
  <c r="H104" i="118"/>
  <c r="H101" i="118" s="1"/>
  <c r="H100" i="118" s="1"/>
  <c r="Q104" i="132"/>
  <c r="Q101" i="132" s="1"/>
  <c r="Q100" i="132" s="1"/>
  <c r="V104" i="111"/>
  <c r="V101" i="111" s="1"/>
  <c r="V100" i="111" s="1"/>
  <c r="L98" i="120"/>
  <c r="L97" i="120" s="1"/>
  <c r="L96" i="120" s="1"/>
  <c r="Q104" i="124"/>
  <c r="Q101" i="124" s="1"/>
  <c r="Q100" i="124" s="1"/>
  <c r="M104" i="124"/>
  <c r="M101" i="124" s="1"/>
  <c r="M100" i="124" s="1"/>
  <c r="T115" i="125"/>
  <c r="G109" i="124"/>
  <c r="G106" i="124"/>
  <c r="T107" i="128"/>
  <c r="O108" i="112"/>
  <c r="O105" i="112"/>
  <c r="J110" i="113"/>
  <c r="I98" i="119"/>
  <c r="I97" i="119" s="1"/>
  <c r="I96" i="119" s="1"/>
  <c r="D111" i="135"/>
  <c r="S104" i="121"/>
  <c r="S101" i="121" s="1"/>
  <c r="S100" i="121" s="1"/>
  <c r="S114" i="118"/>
  <c r="S112" i="118"/>
  <c r="M113" i="135"/>
  <c r="M109" i="135"/>
  <c r="E104" i="114"/>
  <c r="E101" i="114" s="1"/>
  <c r="E100" i="114" s="1"/>
  <c r="W104" i="128"/>
  <c r="W101" i="128" s="1"/>
  <c r="W100" i="128" s="1"/>
  <c r="R112" i="114"/>
  <c r="R111" i="114"/>
  <c r="U104" i="131"/>
  <c r="U101" i="131" s="1"/>
  <c r="U100" i="131" s="1"/>
  <c r="H111" i="111"/>
  <c r="H109" i="111"/>
  <c r="E104" i="120"/>
  <c r="E101" i="120" s="1"/>
  <c r="E100" i="120" s="1"/>
  <c r="R104" i="120"/>
  <c r="R101" i="120" s="1"/>
  <c r="R100" i="120" s="1"/>
  <c r="I98" i="129"/>
  <c r="I97" i="129" s="1"/>
  <c r="I96" i="129" s="1"/>
  <c r="I101" i="129"/>
  <c r="I100" i="129" s="1"/>
  <c r="K98" i="118"/>
  <c r="K97" i="118" s="1"/>
  <c r="K96" i="118" s="1"/>
  <c r="E98" i="135"/>
  <c r="E97" i="135" s="1"/>
  <c r="E96" i="135" s="1"/>
  <c r="G111" i="124"/>
  <c r="N107" i="116"/>
  <c r="D104" i="121"/>
  <c r="D101" i="121" s="1"/>
  <c r="D100" i="121" s="1"/>
  <c r="L109" i="125"/>
  <c r="J106" i="119"/>
  <c r="E98" i="130"/>
  <c r="E97" i="130" s="1"/>
  <c r="E96" i="130" s="1"/>
  <c r="I104" i="124"/>
  <c r="I101" i="124" s="1"/>
  <c r="I100" i="124" s="1"/>
  <c r="N104" i="120"/>
  <c r="N101" i="120" s="1"/>
  <c r="N100" i="120" s="1"/>
  <c r="O104" i="116"/>
  <c r="O101" i="116" s="1"/>
  <c r="O100" i="116" s="1"/>
  <c r="C107" i="118"/>
  <c r="C103" i="118"/>
  <c r="N104" i="136"/>
  <c r="N101" i="136" s="1"/>
  <c r="N100" i="136" s="1"/>
  <c r="W104" i="126"/>
  <c r="W101" i="126" s="1"/>
  <c r="W100" i="126" s="1"/>
  <c r="E104" i="134"/>
  <c r="E101" i="134" s="1"/>
  <c r="E100" i="134" s="1"/>
  <c r="J110" i="115"/>
  <c r="G104" i="116"/>
  <c r="G101" i="116" s="1"/>
  <c r="G100" i="116" s="1"/>
  <c r="F105" i="121"/>
  <c r="F114" i="121"/>
  <c r="F114" i="140" s="1"/>
  <c r="D103" i="125"/>
  <c r="D109" i="125"/>
  <c r="D98" i="116"/>
  <c r="D97" i="116" s="1"/>
  <c r="D96" i="116" s="1"/>
  <c r="K105" i="118"/>
  <c r="K106" i="118"/>
  <c r="G114" i="132"/>
  <c r="M104" i="133"/>
  <c r="M101" i="133" s="1"/>
  <c r="M100" i="133" s="1"/>
  <c r="K104" i="112"/>
  <c r="K101" i="112" s="1"/>
  <c r="K100" i="112" s="1"/>
  <c r="O104" i="133"/>
  <c r="O101" i="133" s="1"/>
  <c r="O100" i="133" s="1"/>
  <c r="S104" i="110"/>
  <c r="S101" i="110" s="1"/>
  <c r="S100" i="110" s="1"/>
  <c r="R111" i="116"/>
  <c r="R112" i="116"/>
  <c r="S98" i="122"/>
  <c r="S97" i="122" s="1"/>
  <c r="S96" i="122" s="1"/>
  <c r="Q114" i="134"/>
  <c r="Q113" i="134"/>
  <c r="I110" i="134"/>
  <c r="M98" i="134"/>
  <c r="M97" i="134" s="1"/>
  <c r="M96" i="134" s="1"/>
  <c r="W98" i="118"/>
  <c r="W97" i="118" s="1"/>
  <c r="W96" i="118" s="1"/>
  <c r="V114" i="118"/>
  <c r="V108" i="118"/>
  <c r="D109" i="122"/>
  <c r="E102" i="121"/>
  <c r="E106" i="121"/>
  <c r="W104" i="117"/>
  <c r="W101" i="117" s="1"/>
  <c r="W100" i="117" s="1"/>
  <c r="C107" i="126"/>
  <c r="C102" i="126"/>
  <c r="M104" i="116"/>
  <c r="M101" i="116" s="1"/>
  <c r="M100" i="116" s="1"/>
  <c r="V104" i="131"/>
  <c r="V101" i="131" s="1"/>
  <c r="V100" i="131" s="1"/>
  <c r="E115" i="111"/>
  <c r="J114" i="112"/>
  <c r="J108" i="112"/>
  <c r="V113" i="123"/>
  <c r="V109" i="123"/>
  <c r="V107" i="132"/>
  <c r="V105" i="132"/>
  <c r="U98" i="134"/>
  <c r="U97" i="134" s="1"/>
  <c r="U96" i="134" s="1"/>
  <c r="J107" i="114"/>
  <c r="J113" i="114"/>
  <c r="L113" i="118"/>
  <c r="L115" i="118"/>
  <c r="N106" i="114"/>
  <c r="N115" i="114"/>
  <c r="U104" i="114"/>
  <c r="U101" i="114" s="1"/>
  <c r="U100" i="114" s="1"/>
  <c r="I104" i="126"/>
  <c r="I101" i="126" s="1"/>
  <c r="I100" i="126" s="1"/>
  <c r="L113" i="120"/>
  <c r="T104" i="123"/>
  <c r="T101" i="123" s="1"/>
  <c r="T100" i="123" s="1"/>
  <c r="C104" i="130"/>
  <c r="C101" i="130" s="1"/>
  <c r="C100" i="130" s="1"/>
  <c r="V104" i="126"/>
  <c r="V101" i="126" s="1"/>
  <c r="V100" i="126" s="1"/>
  <c r="T114" i="125"/>
  <c r="T104" i="131"/>
  <c r="T101" i="131" s="1"/>
  <c r="T100" i="131" s="1"/>
  <c r="E110" i="135"/>
  <c r="G103" i="124"/>
  <c r="G114" i="124"/>
  <c r="O106" i="112"/>
  <c r="O102" i="112"/>
  <c r="J115" i="113"/>
  <c r="U104" i="118"/>
  <c r="U101" i="118" s="1"/>
  <c r="U100" i="118" s="1"/>
  <c r="I115" i="119"/>
  <c r="I106" i="119"/>
  <c r="D108" i="135"/>
  <c r="D105" i="135"/>
  <c r="S113" i="118"/>
  <c r="S109" i="118"/>
  <c r="M114" i="135"/>
  <c r="O104" i="121"/>
  <c r="O101" i="121" s="1"/>
  <c r="O100" i="121" s="1"/>
  <c r="L104" i="116"/>
  <c r="L101" i="116" s="1"/>
  <c r="L100" i="116" s="1"/>
  <c r="J104" i="124"/>
  <c r="J101" i="124" s="1"/>
  <c r="J100" i="124" s="1"/>
  <c r="R108" i="114"/>
  <c r="R106" i="114"/>
  <c r="E104" i="123"/>
  <c r="E101" i="123" s="1"/>
  <c r="E100" i="123" s="1"/>
  <c r="K98" i="114"/>
  <c r="K97" i="114" s="1"/>
  <c r="K96" i="114" s="1"/>
  <c r="H115" i="111"/>
  <c r="K107" i="122"/>
  <c r="K109" i="122"/>
  <c r="Q106" i="130"/>
  <c r="Q113" i="130"/>
  <c r="H114" i="131"/>
  <c r="H108" i="131"/>
  <c r="L112" i="125"/>
  <c r="D110" i="122"/>
  <c r="T108" i="125"/>
  <c r="B109" i="117"/>
  <c r="B115" i="119"/>
  <c r="G115" i="117"/>
  <c r="G103" i="117"/>
  <c r="Q98" i="133"/>
  <c r="Q97" i="133" s="1"/>
  <c r="Q96" i="133" s="1"/>
  <c r="B112" i="119"/>
  <c r="B113" i="117"/>
  <c r="B110" i="117"/>
  <c r="N104" i="118"/>
  <c r="N101" i="118" s="1"/>
  <c r="N100" i="118" s="1"/>
  <c r="F104" i="124"/>
  <c r="F101" i="124" s="1"/>
  <c r="F100" i="124" s="1"/>
  <c r="D104" i="118"/>
  <c r="D101" i="118" s="1"/>
  <c r="D100" i="118" s="1"/>
  <c r="N110" i="116"/>
  <c r="W104" i="133"/>
  <c r="W101" i="133" s="1"/>
  <c r="W100" i="133" s="1"/>
  <c r="Q110" i="133"/>
  <c r="Q112" i="133"/>
  <c r="U113" i="112"/>
  <c r="L115" i="125"/>
  <c r="S115" i="126"/>
  <c r="H107" i="130"/>
  <c r="J112" i="119"/>
  <c r="J103" i="119"/>
  <c r="E107" i="130"/>
  <c r="O106" i="118"/>
  <c r="O104" i="123"/>
  <c r="O101" i="123" s="1"/>
  <c r="O100" i="123" s="1"/>
  <c r="R104" i="123"/>
  <c r="R101" i="123" s="1"/>
  <c r="R100" i="123" s="1"/>
  <c r="C109" i="118"/>
  <c r="C112" i="118"/>
  <c r="J109" i="115"/>
  <c r="J103" i="115"/>
  <c r="F115" i="121"/>
  <c r="M109" i="123"/>
  <c r="D108" i="125"/>
  <c r="G104" i="120"/>
  <c r="G101" i="120" s="1"/>
  <c r="G100" i="120" s="1"/>
  <c r="S104" i="116"/>
  <c r="S101" i="116" s="1"/>
  <c r="S100" i="116" s="1"/>
  <c r="K110" i="113"/>
  <c r="T115" i="129"/>
  <c r="V110" i="135"/>
  <c r="D111" i="116"/>
  <c r="D107" i="116"/>
  <c r="K111" i="117"/>
  <c r="K114" i="118"/>
  <c r="K109" i="118"/>
  <c r="T115" i="122"/>
  <c r="Q98" i="129"/>
  <c r="Q97" i="129" s="1"/>
  <c r="Q96" i="129" s="1"/>
  <c r="Q101" i="129"/>
  <c r="Q100" i="129" s="1"/>
  <c r="G108" i="132"/>
  <c r="G104" i="112"/>
  <c r="G101" i="112" s="1"/>
  <c r="G100" i="112" s="1"/>
  <c r="P104" i="116"/>
  <c r="P101" i="116" s="1"/>
  <c r="P100" i="116" s="1"/>
  <c r="V104" i="112"/>
  <c r="V101" i="112" s="1"/>
  <c r="V100" i="112" s="1"/>
  <c r="R115" i="116"/>
  <c r="R109" i="116"/>
  <c r="R98" i="110"/>
  <c r="R97" i="110" s="1"/>
  <c r="R96" i="110" s="1"/>
  <c r="H104" i="124"/>
  <c r="H101" i="124" s="1"/>
  <c r="H100" i="124" s="1"/>
  <c r="S106" i="122"/>
  <c r="Q107" i="134"/>
  <c r="Q102" i="134"/>
  <c r="I105" i="134"/>
  <c r="M102" i="134"/>
  <c r="M112" i="134"/>
  <c r="Q98" i="112"/>
  <c r="Q97" i="112" s="1"/>
  <c r="Q96" i="112" s="1"/>
  <c r="W110" i="118"/>
  <c r="R104" i="119"/>
  <c r="R101" i="119" s="1"/>
  <c r="V109" i="118"/>
  <c r="D102" i="122"/>
  <c r="D112" i="122"/>
  <c r="J104" i="135"/>
  <c r="J101" i="135" s="1"/>
  <c r="J100" i="135" s="1"/>
  <c r="F104" i="119"/>
  <c r="F101" i="119" s="1"/>
  <c r="E113" i="121"/>
  <c r="E114" i="121"/>
  <c r="O104" i="126"/>
  <c r="O101" i="126" s="1"/>
  <c r="O100" i="126" s="1"/>
  <c r="C103" i="126"/>
  <c r="D98" i="111"/>
  <c r="D97" i="111" s="1"/>
  <c r="D96" i="111" s="1"/>
  <c r="E104" i="118"/>
  <c r="E101" i="118" s="1"/>
  <c r="E100" i="118" s="1"/>
  <c r="E112" i="111"/>
  <c r="J113" i="112"/>
  <c r="K104" i="120"/>
  <c r="K101" i="120" s="1"/>
  <c r="K100" i="120" s="1"/>
  <c r="V106" i="123"/>
  <c r="V111" i="132"/>
  <c r="U111" i="134"/>
  <c r="U112" i="134"/>
  <c r="L103" i="118"/>
  <c r="F98" i="123"/>
  <c r="F97" i="123" s="1"/>
  <c r="F96" i="123" s="1"/>
  <c r="N107" i="114"/>
  <c r="N108" i="114"/>
  <c r="P104" i="112"/>
  <c r="P101" i="112" s="1"/>
  <c r="P100" i="112" s="1"/>
  <c r="L104" i="111"/>
  <c r="L101" i="111" s="1"/>
  <c r="L100" i="111" s="1"/>
  <c r="L103" i="120"/>
  <c r="L112" i="120"/>
  <c r="C104" i="125"/>
  <c r="C101" i="125" s="1"/>
  <c r="C100" i="125" s="1"/>
  <c r="T107" i="125"/>
  <c r="T103" i="125"/>
  <c r="E106" i="135"/>
  <c r="E103" i="135"/>
  <c r="D104" i="113"/>
  <c r="D101" i="113" s="1"/>
  <c r="D100" i="113" s="1"/>
  <c r="O107" i="112"/>
  <c r="O107" i="140" s="1"/>
  <c r="D104" i="114"/>
  <c r="D101" i="114" s="1"/>
  <c r="D100" i="114" s="1"/>
  <c r="I112" i="119"/>
  <c r="I114" i="119"/>
  <c r="D103" i="135"/>
  <c r="S115" i="118"/>
  <c r="M111" i="135"/>
  <c r="I98" i="133"/>
  <c r="I97" i="133" s="1"/>
  <c r="I96" i="133" s="1"/>
  <c r="S104" i="128"/>
  <c r="S101" i="128" s="1"/>
  <c r="S100" i="128" s="1"/>
  <c r="P104" i="118"/>
  <c r="P101" i="118" s="1"/>
  <c r="P100" i="118" s="1"/>
  <c r="D104" i="136"/>
  <c r="D101" i="136" s="1"/>
  <c r="D100" i="136" s="1"/>
  <c r="K105" i="114"/>
  <c r="K108" i="114"/>
  <c r="H106" i="111"/>
  <c r="K103" i="122"/>
  <c r="K110" i="122"/>
  <c r="M104" i="136"/>
  <c r="M101" i="136" s="1"/>
  <c r="M100" i="136" s="1"/>
  <c r="C104" i="132"/>
  <c r="C101" i="132" s="1"/>
  <c r="C100" i="132" s="1"/>
  <c r="Q103" i="130"/>
  <c r="H109" i="131"/>
  <c r="N104" i="119"/>
  <c r="N101" i="119" s="1"/>
  <c r="F104" i="112"/>
  <c r="F101" i="112" s="1"/>
  <c r="F100" i="112" s="1"/>
  <c r="G98" i="124"/>
  <c r="G97" i="124" s="1"/>
  <c r="G96" i="124" s="1"/>
  <c r="B112" i="117"/>
  <c r="B107" i="117"/>
  <c r="N104" i="111"/>
  <c r="N101" i="111" s="1"/>
  <c r="N100" i="111" s="1"/>
  <c r="R104" i="117"/>
  <c r="R101" i="117" s="1"/>
  <c r="R100" i="117" s="1"/>
  <c r="G98" i="117"/>
  <c r="G97" i="117" s="1"/>
  <c r="G96" i="117" s="1"/>
  <c r="N115" i="116"/>
  <c r="L103" i="125"/>
  <c r="L105" i="125"/>
  <c r="S98" i="126"/>
  <c r="S97" i="126" s="1"/>
  <c r="S96" i="126" s="1"/>
  <c r="J102" i="119"/>
  <c r="J108" i="119"/>
  <c r="E103" i="130"/>
  <c r="E111" i="130"/>
  <c r="O104" i="134"/>
  <c r="O101" i="134" s="1"/>
  <c r="O100" i="134" s="1"/>
  <c r="O98" i="118"/>
  <c r="O97" i="118" s="1"/>
  <c r="O96" i="118" s="1"/>
  <c r="W104" i="127"/>
  <c r="W101" i="127" s="1"/>
  <c r="W100" i="127" s="1"/>
  <c r="S104" i="130"/>
  <c r="S101" i="130" s="1"/>
  <c r="S100" i="130" s="1"/>
  <c r="D104" i="120"/>
  <c r="D101" i="120" s="1"/>
  <c r="D100" i="120" s="1"/>
  <c r="C105" i="118"/>
  <c r="C111" i="118"/>
  <c r="J106" i="115"/>
  <c r="J107" i="115"/>
  <c r="D105" i="116"/>
  <c r="K108" i="117"/>
  <c r="K113" i="118"/>
  <c r="K111" i="118"/>
  <c r="D104" i="127"/>
  <c r="D101" i="127" s="1"/>
  <c r="D100" i="127" s="1"/>
  <c r="T107" i="122"/>
  <c r="T112" i="122"/>
  <c r="G112" i="132"/>
  <c r="D104" i="115"/>
  <c r="D101" i="115" s="1"/>
  <c r="D100" i="115" s="1"/>
  <c r="R114" i="116"/>
  <c r="Q110" i="134"/>
  <c r="I98" i="134"/>
  <c r="I97" i="134" s="1"/>
  <c r="I96" i="134" s="1"/>
  <c r="D106" i="122"/>
  <c r="E107" i="121"/>
  <c r="C104" i="122"/>
  <c r="C101" i="122" s="1"/>
  <c r="C100" i="122" s="1"/>
  <c r="C98" i="126"/>
  <c r="C97" i="126" s="1"/>
  <c r="C96" i="126" s="1"/>
  <c r="K104" i="134"/>
  <c r="K101" i="134" s="1"/>
  <c r="K100" i="134" s="1"/>
  <c r="J98" i="112"/>
  <c r="J97" i="112" s="1"/>
  <c r="J96" i="112" s="1"/>
  <c r="T104" i="121"/>
  <c r="T101" i="121" s="1"/>
  <c r="T100" i="121" s="1"/>
  <c r="J98" i="114"/>
  <c r="J97" i="114" s="1"/>
  <c r="J96" i="114" s="1"/>
  <c r="L109" i="118"/>
  <c r="N114" i="114"/>
  <c r="N102" i="114"/>
  <c r="C104" i="124"/>
  <c r="C101" i="124" s="1"/>
  <c r="C100" i="124" s="1"/>
  <c r="E107" i="135"/>
  <c r="W104" i="129"/>
  <c r="W101" i="129" s="1"/>
  <c r="W100" i="129" s="1"/>
  <c r="G113" i="124"/>
  <c r="D98" i="135"/>
  <c r="D97" i="135" s="1"/>
  <c r="D96" i="135" s="1"/>
  <c r="M98" i="135"/>
  <c r="M97" i="135" s="1"/>
  <c r="M96" i="135" s="1"/>
  <c r="O104" i="125"/>
  <c r="O101" i="125" s="1"/>
  <c r="O100" i="125" s="1"/>
  <c r="U104" i="124"/>
  <c r="U101" i="124" s="1"/>
  <c r="U100" i="124" s="1"/>
  <c r="C104" i="117"/>
  <c r="C101" i="117" s="1"/>
  <c r="C100" i="117" s="1"/>
  <c r="R98" i="114"/>
  <c r="R97" i="114" s="1"/>
  <c r="R96" i="114" s="1"/>
  <c r="H98" i="111"/>
  <c r="H97" i="111" s="1"/>
  <c r="H96" i="111" s="1"/>
  <c r="Q98" i="130"/>
  <c r="Q97" i="130" s="1"/>
  <c r="Q96" i="130" s="1"/>
  <c r="H102" i="131"/>
  <c r="Q98" i="134"/>
  <c r="Q97" i="134" s="1"/>
  <c r="Q96" i="134" s="1"/>
  <c r="D98" i="122"/>
  <c r="D97" i="122" s="1"/>
  <c r="D96" i="122" s="1"/>
  <c r="T98" i="125"/>
  <c r="T97" i="125" s="1"/>
  <c r="T96" i="125" s="1"/>
  <c r="N113" i="116"/>
  <c r="N109" i="116"/>
  <c r="N104" i="134"/>
  <c r="N101" i="134" s="1"/>
  <c r="N100" i="134" s="1"/>
  <c r="N104" i="131"/>
  <c r="N101" i="131" s="1"/>
  <c r="N100" i="131" s="1"/>
  <c r="Q103" i="133"/>
  <c r="Q108" i="133"/>
  <c r="U98" i="112"/>
  <c r="U97" i="112" s="1"/>
  <c r="U96" i="112" s="1"/>
  <c r="L107" i="125"/>
  <c r="L106" i="125"/>
  <c r="S114" i="126"/>
  <c r="H98" i="130"/>
  <c r="H97" i="130" s="1"/>
  <c r="H96" i="130" s="1"/>
  <c r="E106" i="130"/>
  <c r="E114" i="130"/>
  <c r="O108" i="118"/>
  <c r="R104" i="115"/>
  <c r="R101" i="115" s="1"/>
  <c r="R100" i="115" s="1"/>
  <c r="J111" i="115"/>
  <c r="F98" i="121"/>
  <c r="F97" i="121" s="1"/>
  <c r="F96" i="121" s="1"/>
  <c r="C104" i="114"/>
  <c r="C101" i="114" s="1"/>
  <c r="C100" i="114" s="1"/>
  <c r="D98" i="125"/>
  <c r="D97" i="125" s="1"/>
  <c r="D96" i="125" s="1"/>
  <c r="W104" i="134"/>
  <c r="W101" i="134" s="1"/>
  <c r="W100" i="134" s="1"/>
  <c r="K98" i="113"/>
  <c r="K97" i="113" s="1"/>
  <c r="K96" i="113" s="1"/>
  <c r="T98" i="129"/>
  <c r="T97" i="129" s="1"/>
  <c r="T96" i="129" s="1"/>
  <c r="V98" i="135"/>
  <c r="V97" i="135" s="1"/>
  <c r="V96" i="135" s="1"/>
  <c r="D102" i="116"/>
  <c r="K106" i="117"/>
  <c r="K115" i="118"/>
  <c r="K103" i="118"/>
  <c r="T103" i="122"/>
  <c r="T108" i="122"/>
  <c r="V104" i="114"/>
  <c r="V101" i="114" s="1"/>
  <c r="V100" i="114" s="1"/>
  <c r="G102" i="132"/>
  <c r="G106" i="132"/>
  <c r="P104" i="117"/>
  <c r="P101" i="117" s="1"/>
  <c r="P100" i="117" s="1"/>
  <c r="D104" i="112"/>
  <c r="D101" i="112" s="1"/>
  <c r="D100" i="112" s="1"/>
  <c r="R113" i="116"/>
  <c r="S104" i="123"/>
  <c r="S101" i="123" s="1"/>
  <c r="S100" i="123" s="1"/>
  <c r="Q105" i="134"/>
  <c r="Q109" i="134"/>
  <c r="I111" i="134"/>
  <c r="D114" i="122"/>
  <c r="D111" i="122"/>
  <c r="N104" i="117"/>
  <c r="N101" i="117" s="1"/>
  <c r="N100" i="117" s="1"/>
  <c r="E109" i="121"/>
  <c r="E111" i="121"/>
  <c r="O104" i="110"/>
  <c r="O101" i="110" s="1"/>
  <c r="O100" i="110" s="1"/>
  <c r="C114" i="126"/>
  <c r="E98" i="111"/>
  <c r="E97" i="111" s="1"/>
  <c r="E96" i="111" s="1"/>
  <c r="J115" i="112"/>
  <c r="J110" i="114"/>
  <c r="L108" i="118"/>
  <c r="L114" i="118"/>
  <c r="N109" i="114"/>
  <c r="N103" i="114"/>
  <c r="S104" i="120"/>
  <c r="S101" i="120" s="1"/>
  <c r="S100" i="120" s="1"/>
  <c r="T110" i="125"/>
  <c r="T113" i="125"/>
  <c r="E113" i="135"/>
  <c r="E112" i="135"/>
  <c r="G107" i="124"/>
  <c r="T98" i="128"/>
  <c r="T97" i="128" s="1"/>
  <c r="T96" i="128" s="1"/>
  <c r="O98" i="112"/>
  <c r="O97" i="112" s="1"/>
  <c r="O96" i="112" s="1"/>
  <c r="J98" i="113"/>
  <c r="J97" i="113" s="1"/>
  <c r="J96" i="113" s="1"/>
  <c r="G104" i="134"/>
  <c r="G101" i="134" s="1"/>
  <c r="G100" i="134" s="1"/>
  <c r="S104" i="112"/>
  <c r="S101" i="112" s="1"/>
  <c r="S100" i="112" s="1"/>
  <c r="O104" i="114"/>
  <c r="O101" i="114" s="1"/>
  <c r="O100" i="114" s="1"/>
  <c r="C104" i="113"/>
  <c r="C101" i="113" s="1"/>
  <c r="C100" i="113" s="1"/>
  <c r="U104" i="133"/>
  <c r="U101" i="133" s="1"/>
  <c r="U100" i="133" s="1"/>
  <c r="K106" i="122"/>
  <c r="R104" i="121"/>
  <c r="R101" i="121" s="1"/>
  <c r="R100" i="121" s="1"/>
  <c r="W104" i="131"/>
  <c r="W101" i="131" s="1"/>
  <c r="W100" i="131" s="1"/>
  <c r="H98" i="131"/>
  <c r="H97" i="131" s="1"/>
  <c r="H96" i="131" s="1"/>
  <c r="J98" i="119"/>
  <c r="J97" i="119" s="1"/>
  <c r="J96" i="119" s="1"/>
  <c r="J98" i="115"/>
  <c r="J97" i="115" s="1"/>
  <c r="J96" i="115" s="1"/>
  <c r="M104" i="111"/>
  <c r="M101" i="111" s="1"/>
  <c r="M100" i="111" s="1"/>
  <c r="B110" i="119"/>
  <c r="W104" i="111"/>
  <c r="W101" i="111" s="1"/>
  <c r="W100" i="111" s="1"/>
  <c r="N103" i="116"/>
  <c r="Q109" i="133"/>
  <c r="L110" i="125"/>
  <c r="J110" i="119"/>
  <c r="J105" i="119"/>
  <c r="E105" i="130"/>
  <c r="E109" i="130"/>
  <c r="I104" i="117"/>
  <c r="I101" i="117" s="1"/>
  <c r="I100" i="117" s="1"/>
  <c r="F104" i="134"/>
  <c r="F101" i="134" s="1"/>
  <c r="F100" i="134" s="1"/>
  <c r="T104" i="118"/>
  <c r="T101" i="118" s="1"/>
  <c r="T100" i="118" s="1"/>
  <c r="Q104" i="114"/>
  <c r="Q101" i="114" s="1"/>
  <c r="Q100" i="114" s="1"/>
  <c r="C98" i="118"/>
  <c r="C97" i="118" s="1"/>
  <c r="C96" i="118" s="1"/>
  <c r="V104" i="124"/>
  <c r="V101" i="124" s="1"/>
  <c r="V100" i="124" s="1"/>
  <c r="J112" i="115"/>
  <c r="J113" i="115"/>
  <c r="G104" i="119"/>
  <c r="G101" i="119" s="1"/>
  <c r="F104" i="118"/>
  <c r="F101" i="118" s="1"/>
  <c r="F100" i="118" s="1"/>
  <c r="T104" i="132"/>
  <c r="T101" i="132" s="1"/>
  <c r="T100" i="132" s="1"/>
  <c r="U104" i="132"/>
  <c r="U101" i="132" s="1"/>
  <c r="U100" i="132" s="1"/>
  <c r="W104" i="115"/>
  <c r="W101" i="115" s="1"/>
  <c r="W100" i="115" s="1"/>
  <c r="I104" i="113"/>
  <c r="I101" i="113" s="1"/>
  <c r="I100" i="113" s="1"/>
  <c r="S104" i="114"/>
  <c r="S101" i="114" s="1"/>
  <c r="S100" i="114" s="1"/>
  <c r="K108" i="118"/>
  <c r="K112" i="118"/>
  <c r="G111" i="132"/>
  <c r="G105" i="132"/>
  <c r="K104" i="116"/>
  <c r="K101" i="116" s="1"/>
  <c r="K100" i="116" s="1"/>
  <c r="R104" i="125"/>
  <c r="R101" i="125" s="1"/>
  <c r="R100" i="125" s="1"/>
  <c r="R98" i="116"/>
  <c r="R97" i="116" s="1"/>
  <c r="R96" i="116" s="1"/>
  <c r="Q104" i="131"/>
  <c r="Q101" i="131" s="1"/>
  <c r="Q100" i="131" s="1"/>
  <c r="Q103" i="134"/>
  <c r="I102" i="134"/>
  <c r="I106" i="134"/>
  <c r="V98" i="118"/>
  <c r="V97" i="118" s="1"/>
  <c r="V96" i="118" s="1"/>
  <c r="D103" i="122"/>
  <c r="D113" i="122"/>
  <c r="E108" i="121"/>
  <c r="E115" i="121"/>
  <c r="J104" i="125"/>
  <c r="J101" i="125" s="1"/>
  <c r="J100" i="125" s="1"/>
  <c r="C104" i="131"/>
  <c r="C101" i="131" s="1"/>
  <c r="C100" i="131" s="1"/>
  <c r="I104" i="127"/>
  <c r="I101" i="127" s="1"/>
  <c r="I100" i="127" s="1"/>
  <c r="C111" i="126"/>
  <c r="V104" i="117"/>
  <c r="V101" i="117" s="1"/>
  <c r="V100" i="117" s="1"/>
  <c r="E108" i="111"/>
  <c r="J105" i="112"/>
  <c r="J107" i="112"/>
  <c r="U104" i="120"/>
  <c r="U101" i="120" s="1"/>
  <c r="U100" i="120" s="1"/>
  <c r="J103" i="114"/>
  <c r="J114" i="114"/>
  <c r="L110" i="118"/>
  <c r="L106" i="118"/>
  <c r="N113" i="114"/>
  <c r="N110" i="114"/>
  <c r="F104" i="114"/>
  <c r="F101" i="114" s="1"/>
  <c r="F100" i="114" s="1"/>
  <c r="L111" i="120"/>
  <c r="L102" i="120"/>
  <c r="T112" i="125"/>
  <c r="T109" i="125"/>
  <c r="E105" i="135"/>
  <c r="E109" i="135"/>
  <c r="G112" i="124"/>
  <c r="G102" i="124"/>
  <c r="T110" i="128"/>
  <c r="T109" i="128"/>
  <c r="O110" i="112"/>
  <c r="I102" i="119"/>
  <c r="D109" i="135"/>
  <c r="S98" i="118"/>
  <c r="S97" i="118" s="1"/>
  <c r="S96" i="118" s="1"/>
  <c r="M103" i="135"/>
  <c r="M104" i="120"/>
  <c r="M101" i="120" s="1"/>
  <c r="M100" i="120" s="1"/>
  <c r="F104" i="133"/>
  <c r="F101" i="133" s="1"/>
  <c r="F100" i="133" s="1"/>
  <c r="J104" i="136"/>
  <c r="J101" i="136" s="1"/>
  <c r="J100" i="136" s="1"/>
  <c r="R107" i="114"/>
  <c r="R102" i="114"/>
  <c r="Q104" i="116"/>
  <c r="Q101" i="116" s="1"/>
  <c r="Q100" i="116" s="1"/>
  <c r="F104" i="126"/>
  <c r="F101" i="126" s="1"/>
  <c r="F100" i="126" s="1"/>
  <c r="H103" i="111"/>
  <c r="H110" i="111"/>
  <c r="K98" i="122"/>
  <c r="K97" i="122" s="1"/>
  <c r="K96" i="122" s="1"/>
  <c r="G104" i="111"/>
  <c r="G101" i="111" s="1"/>
  <c r="G100" i="111" s="1"/>
  <c r="H110" i="131"/>
  <c r="H115" i="131"/>
  <c r="B107" i="120"/>
  <c r="B112" i="120"/>
  <c r="B109" i="115"/>
  <c r="B107" i="115"/>
  <c r="B106" i="120"/>
  <c r="B111" i="115"/>
  <c r="B102" i="115"/>
  <c r="B98" i="134"/>
  <c r="B97" i="134" s="1"/>
  <c r="B96" i="134" s="1"/>
  <c r="B98" i="120"/>
  <c r="B97" i="120" s="1"/>
  <c r="B96" i="120" s="1"/>
  <c r="B108" i="120"/>
  <c r="B106" i="115"/>
  <c r="B110" i="115"/>
  <c r="B113" i="115"/>
  <c r="B112" i="115"/>
  <c r="B104" i="122"/>
  <c r="B101" i="122" s="1"/>
  <c r="B100" i="122" s="1"/>
  <c r="B110" i="136"/>
  <c r="B107" i="136"/>
  <c r="B104" i="134"/>
  <c r="B101" i="134" s="1"/>
  <c r="B100" i="134" s="1"/>
  <c r="B104" i="132"/>
  <c r="B101" i="132" s="1"/>
  <c r="B100" i="132" s="1"/>
  <c r="B96" i="132"/>
  <c r="B104" i="128"/>
  <c r="B101" i="128" s="1"/>
  <c r="B100" i="128" s="1"/>
  <c r="B103" i="126"/>
  <c r="B111" i="126"/>
  <c r="B104" i="123"/>
  <c r="B101" i="123" s="1"/>
  <c r="B100" i="123" s="1"/>
  <c r="B110" i="120"/>
  <c r="B105" i="120"/>
  <c r="B109" i="120"/>
  <c r="B113" i="120"/>
  <c r="B103" i="120"/>
  <c r="B114" i="120"/>
  <c r="B111" i="120"/>
  <c r="B115" i="115"/>
  <c r="B114" i="115"/>
  <c r="B103" i="115"/>
  <c r="B110" i="125"/>
  <c r="B106" i="136"/>
  <c r="B108" i="126"/>
  <c r="B105" i="133"/>
  <c r="B102" i="133"/>
  <c r="B105" i="125"/>
  <c r="B109" i="133"/>
  <c r="B111" i="133"/>
  <c r="B104" i="121"/>
  <c r="B101" i="121" s="1"/>
  <c r="B100" i="121" s="1"/>
  <c r="B102" i="136"/>
  <c r="B104" i="129"/>
  <c r="B101" i="129" s="1"/>
  <c r="B100" i="129" s="1"/>
  <c r="B112" i="133"/>
  <c r="B98" i="129"/>
  <c r="B97" i="129" s="1"/>
  <c r="B96" i="129" s="1"/>
  <c r="B96" i="121"/>
  <c r="B98" i="114"/>
  <c r="B97" i="114" s="1"/>
  <c r="B96" i="114" s="1"/>
  <c r="B103" i="125"/>
  <c r="B115" i="125"/>
  <c r="B112" i="125"/>
  <c r="B105" i="136"/>
  <c r="B109" i="126"/>
  <c r="B103" i="110"/>
  <c r="B103" i="133"/>
  <c r="B115" i="136"/>
  <c r="B103" i="111"/>
  <c r="B106" i="133"/>
  <c r="B108" i="125"/>
  <c r="B109" i="136"/>
  <c r="B113" i="110"/>
  <c r="B108" i="133"/>
  <c r="B51" i="135"/>
  <c r="B50" i="135" s="1"/>
  <c r="B49" i="135" s="1"/>
  <c r="B60" i="149" s="1"/>
  <c r="B90" i="149" s="1"/>
  <c r="B99" i="135"/>
  <c r="B106" i="135" s="1"/>
  <c r="B98" i="112"/>
  <c r="B97" i="112" s="1"/>
  <c r="B96" i="112" s="1"/>
  <c r="B113" i="112"/>
  <c r="B102" i="112"/>
  <c r="B112" i="112"/>
  <c r="B110" i="112"/>
  <c r="B109" i="112"/>
  <c r="B111" i="112"/>
  <c r="B105" i="112"/>
  <c r="B114" i="112"/>
  <c r="B108" i="112"/>
  <c r="B103" i="112"/>
  <c r="B106" i="112"/>
  <c r="B115" i="112"/>
  <c r="B51" i="124"/>
  <c r="B50" i="124" s="1"/>
  <c r="B49" i="124" s="1"/>
  <c r="B49" i="149" s="1"/>
  <c r="B79" i="149" s="1"/>
  <c r="B99" i="124"/>
  <c r="B106" i="124" s="1"/>
  <c r="B106" i="110"/>
  <c r="B109" i="110"/>
  <c r="B110" i="110"/>
  <c r="B114" i="110"/>
  <c r="B108" i="110"/>
  <c r="B98" i="126"/>
  <c r="B97" i="126" s="1"/>
  <c r="B96" i="126" s="1"/>
  <c r="B102" i="126"/>
  <c r="B110" i="126"/>
  <c r="B114" i="126"/>
  <c r="B106" i="126"/>
  <c r="B113" i="126"/>
  <c r="B111" i="125"/>
  <c r="B114" i="125"/>
  <c r="B98" i="113"/>
  <c r="B97" i="113" s="1"/>
  <c r="B96" i="113" s="1"/>
  <c r="B102" i="113"/>
  <c r="B110" i="113"/>
  <c r="B115" i="113"/>
  <c r="B112" i="113"/>
  <c r="B106" i="113"/>
  <c r="B114" i="113"/>
  <c r="B105" i="113"/>
  <c r="B109" i="113"/>
  <c r="B113" i="113"/>
  <c r="B107" i="113"/>
  <c r="B51" i="118"/>
  <c r="B50" i="118" s="1"/>
  <c r="B49" i="118" s="1"/>
  <c r="B43" i="149" s="1"/>
  <c r="B73" i="149" s="1"/>
  <c r="B99" i="118"/>
  <c r="B102" i="118" s="1"/>
  <c r="B98" i="136"/>
  <c r="B97" i="136" s="1"/>
  <c r="B96" i="136" s="1"/>
  <c r="B111" i="136"/>
  <c r="B103" i="136"/>
  <c r="B114" i="136"/>
  <c r="B98" i="133"/>
  <c r="B97" i="133" s="1"/>
  <c r="B96" i="133" s="1"/>
  <c r="B109" i="125"/>
  <c r="B115" i="133"/>
  <c r="B115" i="126"/>
  <c r="B105" i="110"/>
  <c r="B112" i="110"/>
  <c r="B102" i="116"/>
  <c r="B110" i="116"/>
  <c r="B98" i="116"/>
  <c r="B97" i="116" s="1"/>
  <c r="B96" i="116" s="1"/>
  <c r="B115" i="116"/>
  <c r="B103" i="116"/>
  <c r="B107" i="116"/>
  <c r="B114" i="116"/>
  <c r="B106" i="116"/>
  <c r="B108" i="116"/>
  <c r="B111" i="116"/>
  <c r="B113" i="116"/>
  <c r="B109" i="116"/>
  <c r="B112" i="116"/>
  <c r="B105" i="116"/>
  <c r="B111" i="113"/>
  <c r="B106" i="111"/>
  <c r="B102" i="125"/>
  <c r="B113" i="133"/>
  <c r="B107" i="126"/>
  <c r="B103" i="113"/>
  <c r="B110" i="133"/>
  <c r="B105" i="111"/>
  <c r="B98" i="125"/>
  <c r="B97" i="125" s="1"/>
  <c r="B96" i="125" s="1"/>
  <c r="B104" i="131"/>
  <c r="B101" i="131" s="1"/>
  <c r="B100" i="131" s="1"/>
  <c r="B114" i="133"/>
  <c r="B104" i="127"/>
  <c r="B101" i="127" s="1"/>
  <c r="B100" i="127" s="1"/>
  <c r="B113" i="111"/>
  <c r="B98" i="130"/>
  <c r="B97" i="130" s="1"/>
  <c r="B96" i="130" s="1"/>
  <c r="B102" i="130"/>
  <c r="B111" i="130"/>
  <c r="B109" i="130"/>
  <c r="B103" i="130"/>
  <c r="B105" i="130"/>
  <c r="B115" i="130"/>
  <c r="B108" i="130"/>
  <c r="B113" i="130"/>
  <c r="B114" i="130"/>
  <c r="B107" i="130"/>
  <c r="B110" i="130"/>
  <c r="B106" i="130"/>
  <c r="B112" i="130"/>
  <c r="B108" i="136"/>
  <c r="B115" i="110"/>
  <c r="B102" i="110"/>
  <c r="B109" i="114"/>
  <c r="B103" i="114"/>
  <c r="B51" i="114"/>
  <c r="B50" i="114" s="1"/>
  <c r="B49" i="114" s="1"/>
  <c r="B39" i="149" s="1"/>
  <c r="B69" i="149" s="1"/>
  <c r="B115" i="114"/>
  <c r="B102" i="114"/>
  <c r="B113" i="114"/>
  <c r="B112" i="114"/>
  <c r="B110" i="114"/>
  <c r="B105" i="114"/>
  <c r="B107" i="114"/>
  <c r="B106" i="114"/>
  <c r="B114" i="114"/>
  <c r="B111" i="114"/>
  <c r="B108" i="114"/>
  <c r="B112" i="136"/>
  <c r="B107" i="125"/>
  <c r="B106" i="125"/>
  <c r="B107" i="110"/>
  <c r="B105" i="126"/>
  <c r="B98" i="111"/>
  <c r="B97" i="111" s="1"/>
  <c r="B96" i="111" s="1"/>
  <c r="B108" i="111"/>
  <c r="B115" i="111"/>
  <c r="B102" i="111"/>
  <c r="B107" i="111"/>
  <c r="B114" i="111"/>
  <c r="B112" i="111"/>
  <c r="B109" i="111"/>
  <c r="B110" i="111"/>
  <c r="W104" i="132" l="1"/>
  <c r="W101" i="132" s="1"/>
  <c r="W100" i="132" s="1"/>
  <c r="S104" i="125"/>
  <c r="J104" i="110"/>
  <c r="P106" i="140"/>
  <c r="W114" i="140"/>
  <c r="D114" i="140"/>
  <c r="T101" i="126"/>
  <c r="T100" i="126" s="1"/>
  <c r="P104" i="131"/>
  <c r="P101" i="131" s="1"/>
  <c r="P100" i="131" s="1"/>
  <c r="E104" i="112"/>
  <c r="T106" i="140"/>
  <c r="O104" i="136"/>
  <c r="O101" i="136" s="1"/>
  <c r="O100" i="136" s="1"/>
  <c r="W108" i="140"/>
  <c r="S101" i="134"/>
  <c r="S100" i="134" s="1"/>
  <c r="S101" i="125"/>
  <c r="S100" i="125" s="1"/>
  <c r="V110" i="140"/>
  <c r="L104" i="112"/>
  <c r="L101" i="112" s="1"/>
  <c r="L100" i="112" s="1"/>
  <c r="H104" i="110"/>
  <c r="H101" i="110" s="1"/>
  <c r="H100" i="110" s="1"/>
  <c r="E101" i="112"/>
  <c r="E100" i="112" s="1"/>
  <c r="Q112" i="140"/>
  <c r="I104" i="135"/>
  <c r="I101" i="135" s="1"/>
  <c r="I100" i="135" s="1"/>
  <c r="W105" i="140"/>
  <c r="G108" i="140"/>
  <c r="M103" i="140"/>
  <c r="Q114" i="140"/>
  <c r="N106" i="140"/>
  <c r="F113" i="140"/>
  <c r="W106" i="140"/>
  <c r="W110" i="140"/>
  <c r="D112" i="140"/>
  <c r="K114" i="140"/>
  <c r="T111" i="140"/>
  <c r="F112" i="140"/>
  <c r="T114" i="140"/>
  <c r="M105" i="140"/>
  <c r="U115" i="140"/>
  <c r="V112" i="140"/>
  <c r="V111" i="140"/>
  <c r="Q105" i="140"/>
  <c r="N114" i="140"/>
  <c r="R115" i="140"/>
  <c r="P115" i="140"/>
  <c r="O111" i="140"/>
  <c r="M108" i="140"/>
  <c r="Q108" i="140"/>
  <c r="T103" i="140"/>
  <c r="R113" i="140"/>
  <c r="U111" i="140"/>
  <c r="Q107" i="140"/>
  <c r="I108" i="140"/>
  <c r="C110" i="140"/>
  <c r="P114" i="140"/>
  <c r="H104" i="123"/>
  <c r="H101" i="123" s="1"/>
  <c r="H100" i="123" s="1"/>
  <c r="R104" i="136"/>
  <c r="R101" i="136" s="1"/>
  <c r="R100" i="136" s="1"/>
  <c r="W109" i="140"/>
  <c r="G112" i="140"/>
  <c r="N108" i="140"/>
  <c r="R106" i="140"/>
  <c r="W102" i="140"/>
  <c r="F111" i="140"/>
  <c r="Q104" i="112"/>
  <c r="Q101" i="112" s="1"/>
  <c r="Q100" i="112" s="1"/>
  <c r="S105" i="140"/>
  <c r="W113" i="140"/>
  <c r="P113" i="140"/>
  <c r="M114" i="140"/>
  <c r="Q109" i="140"/>
  <c r="N112" i="140"/>
  <c r="G105" i="140"/>
  <c r="K113" i="140"/>
  <c r="M112" i="140"/>
  <c r="K104" i="127"/>
  <c r="K101" i="127" s="1"/>
  <c r="K100" i="127" s="1"/>
  <c r="W111" i="140"/>
  <c r="N105" i="140"/>
  <c r="G113" i="140"/>
  <c r="G114" i="140"/>
  <c r="M106" i="140"/>
  <c r="M115" i="140"/>
  <c r="O110" i="140"/>
  <c r="J104" i="117"/>
  <c r="J101" i="117" s="1"/>
  <c r="J100" i="117" s="1"/>
  <c r="W107" i="140"/>
  <c r="P110" i="140"/>
  <c r="P112" i="140"/>
  <c r="C113" i="140"/>
  <c r="F109" i="140"/>
  <c r="M107" i="140"/>
  <c r="C106" i="140"/>
  <c r="F102" i="140"/>
  <c r="O102" i="140"/>
  <c r="N110" i="140"/>
  <c r="N113" i="140"/>
  <c r="E111" i="140"/>
  <c r="N107" i="140"/>
  <c r="U106" i="140"/>
  <c r="N102" i="140"/>
  <c r="K105" i="140"/>
  <c r="G115" i="140"/>
  <c r="H113" i="140"/>
  <c r="N104" i="115"/>
  <c r="N101" i="115" s="1"/>
  <c r="N100" i="115" s="1"/>
  <c r="G104" i="135"/>
  <c r="G101" i="135" s="1"/>
  <c r="G100" i="135" s="1"/>
  <c r="N109" i="140"/>
  <c r="V104" i="118"/>
  <c r="V101" i="118" s="1"/>
  <c r="V100" i="118" s="1"/>
  <c r="V104" i="133"/>
  <c r="V101" i="133" s="1"/>
  <c r="V100" i="133" s="1"/>
  <c r="F107" i="140"/>
  <c r="P107" i="140"/>
  <c r="E104" i="136"/>
  <c r="E101" i="136" s="1"/>
  <c r="E100" i="136" s="1"/>
  <c r="O109" i="140"/>
  <c r="F103" i="140"/>
  <c r="O103" i="140"/>
  <c r="M104" i="117"/>
  <c r="M101" i="117" s="1"/>
  <c r="M100" i="117" s="1"/>
  <c r="E102" i="140"/>
  <c r="P103" i="140"/>
  <c r="V115" i="140"/>
  <c r="G110" i="140"/>
  <c r="Q111" i="140"/>
  <c r="M110" i="140"/>
  <c r="W115" i="140"/>
  <c r="K104" i="126"/>
  <c r="K101" i="126" s="1"/>
  <c r="K100" i="126" s="1"/>
  <c r="T104" i="116"/>
  <c r="T101" i="116" s="1"/>
  <c r="T100" i="116" s="1"/>
  <c r="F104" i="123"/>
  <c r="F101" i="123" s="1"/>
  <c r="F100" i="123" s="1"/>
  <c r="V104" i="115"/>
  <c r="V101" i="115" s="1"/>
  <c r="V100" i="115" s="1"/>
  <c r="L104" i="133"/>
  <c r="L101" i="133" s="1"/>
  <c r="L100" i="133" s="1"/>
  <c r="O114" i="140"/>
  <c r="H112" i="140"/>
  <c r="F110" i="140"/>
  <c r="K112" i="140"/>
  <c r="J101" i="110"/>
  <c r="J100" i="110" s="1"/>
  <c r="V114" i="140"/>
  <c r="T105" i="140"/>
  <c r="M104" i="123"/>
  <c r="M101" i="123" s="1"/>
  <c r="M100" i="123" s="1"/>
  <c r="O112" i="140"/>
  <c r="V103" i="140"/>
  <c r="P109" i="140"/>
  <c r="R114" i="140"/>
  <c r="F115" i="140"/>
  <c r="D110" i="140"/>
  <c r="P102" i="140"/>
  <c r="F108" i="140"/>
  <c r="K102" i="140"/>
  <c r="R104" i="110"/>
  <c r="R101" i="110" s="1"/>
  <c r="R100" i="110" s="1"/>
  <c r="F105" i="140"/>
  <c r="H111" i="140"/>
  <c r="T115" i="140"/>
  <c r="K110" i="140"/>
  <c r="H104" i="130"/>
  <c r="H101" i="130" s="1"/>
  <c r="H100" i="130" s="1"/>
  <c r="G103" i="140"/>
  <c r="H114" i="140"/>
  <c r="K107" i="140"/>
  <c r="I112" i="140"/>
  <c r="M102" i="140"/>
  <c r="K109" i="140"/>
  <c r="R108" i="140"/>
  <c r="V108" i="140"/>
  <c r="R104" i="116"/>
  <c r="R101" i="116" s="1"/>
  <c r="R100" i="116" s="1"/>
  <c r="D102" i="140"/>
  <c r="D107" i="140"/>
  <c r="T113" i="140"/>
  <c r="B126" i="140"/>
  <c r="U108" i="140"/>
  <c r="H115" i="140"/>
  <c r="V104" i="123"/>
  <c r="V101" i="123" s="1"/>
  <c r="V100" i="123" s="1"/>
  <c r="Q102" i="140"/>
  <c r="R105" i="140"/>
  <c r="U102" i="140"/>
  <c r="U114" i="140"/>
  <c r="U105" i="140"/>
  <c r="V104" i="135"/>
  <c r="V101" i="135" s="1"/>
  <c r="V100" i="135" s="1"/>
  <c r="H109" i="140"/>
  <c r="O108" i="140"/>
  <c r="Q115" i="140"/>
  <c r="E115" i="140"/>
  <c r="D109" i="140"/>
  <c r="Q103" i="140"/>
  <c r="D108" i="140"/>
  <c r="T107" i="140"/>
  <c r="R112" i="140"/>
  <c r="R104" i="134"/>
  <c r="R101" i="134" s="1"/>
  <c r="R100" i="134" s="1"/>
  <c r="D104" i="111"/>
  <c r="D101" i="111" s="1"/>
  <c r="D100" i="111" s="1"/>
  <c r="L104" i="121"/>
  <c r="L101" i="121" s="1"/>
  <c r="L100" i="121" s="1"/>
  <c r="K111" i="140"/>
  <c r="N115" i="140"/>
  <c r="K115" i="140"/>
  <c r="G107" i="140"/>
  <c r="G104" i="130"/>
  <c r="G101" i="130" s="1"/>
  <c r="G100" i="130" s="1"/>
  <c r="E103" i="140"/>
  <c r="E109" i="140"/>
  <c r="T112" i="140"/>
  <c r="I114" i="140"/>
  <c r="E112" i="140"/>
  <c r="T104" i="129"/>
  <c r="T101" i="129" s="1"/>
  <c r="T100" i="129" s="1"/>
  <c r="J112" i="140"/>
  <c r="H108" i="140"/>
  <c r="O106" i="140"/>
  <c r="J114" i="140"/>
  <c r="O105" i="140"/>
  <c r="R103" i="140"/>
  <c r="E110" i="140"/>
  <c r="S106" i="140"/>
  <c r="S110" i="140"/>
  <c r="V107" i="140"/>
  <c r="J108" i="140"/>
  <c r="L104" i="120"/>
  <c r="L101" i="120" s="1"/>
  <c r="L100" i="120" s="1"/>
  <c r="U104" i="134"/>
  <c r="U101" i="134" s="1"/>
  <c r="U100" i="134" s="1"/>
  <c r="D111" i="140"/>
  <c r="V106" i="140"/>
  <c r="C109" i="140"/>
  <c r="C104" i="118"/>
  <c r="C101" i="118" s="1"/>
  <c r="C100" i="118" s="1"/>
  <c r="T109" i="140"/>
  <c r="J102" i="140"/>
  <c r="G106" i="140"/>
  <c r="P104" i="120"/>
  <c r="P101" i="120" s="1"/>
  <c r="P100" i="120" s="1"/>
  <c r="V102" i="140"/>
  <c r="U112" i="140"/>
  <c r="R104" i="118"/>
  <c r="R101" i="118" s="1"/>
  <c r="R100" i="118" s="1"/>
  <c r="R107" i="140"/>
  <c r="V109" i="140"/>
  <c r="U113" i="140"/>
  <c r="I115" i="140"/>
  <c r="R111" i="140"/>
  <c r="G109" i="140"/>
  <c r="H102" i="140"/>
  <c r="G104" i="117"/>
  <c r="G101" i="117" s="1"/>
  <c r="G100" i="117" s="1"/>
  <c r="C111" i="140"/>
  <c r="V105" i="140"/>
  <c r="I113" i="140"/>
  <c r="N111" i="140"/>
  <c r="U103" i="140"/>
  <c r="T110" i="140"/>
  <c r="J104" i="116"/>
  <c r="J101" i="116" s="1"/>
  <c r="J100" i="116" s="1"/>
  <c r="R109" i="140"/>
  <c r="J106" i="140"/>
  <c r="U104" i="123"/>
  <c r="U101" i="123" s="1"/>
  <c r="U100" i="123" s="1"/>
  <c r="I109" i="140"/>
  <c r="K103" i="140"/>
  <c r="L102" i="140"/>
  <c r="L114" i="140"/>
  <c r="N104" i="133"/>
  <c r="N101" i="133" s="1"/>
  <c r="N100" i="133" s="1"/>
  <c r="E106" i="140"/>
  <c r="D113" i="140"/>
  <c r="W112" i="140"/>
  <c r="D105" i="140"/>
  <c r="H106" i="140"/>
  <c r="S104" i="122"/>
  <c r="S101" i="122" s="1"/>
  <c r="S100" i="122" s="1"/>
  <c r="Q110" i="140"/>
  <c r="E107" i="140"/>
  <c r="E114" i="140"/>
  <c r="E105" i="140"/>
  <c r="I104" i="111"/>
  <c r="I101" i="111" s="1"/>
  <c r="I100" i="111" s="1"/>
  <c r="M113" i="140"/>
  <c r="M111" i="140"/>
  <c r="D115" i="140"/>
  <c r="N103" i="140"/>
  <c r="H110" i="140"/>
  <c r="K108" i="140"/>
  <c r="S104" i="118"/>
  <c r="S101" i="118" s="1"/>
  <c r="S100" i="118" s="1"/>
  <c r="L113" i="140"/>
  <c r="D103" i="140"/>
  <c r="J104" i="113"/>
  <c r="J101" i="113" s="1"/>
  <c r="J100" i="113" s="1"/>
  <c r="E113" i="140"/>
  <c r="H105" i="140"/>
  <c r="I104" i="133"/>
  <c r="I101" i="133" s="1"/>
  <c r="I100" i="133" s="1"/>
  <c r="L105" i="140"/>
  <c r="U104" i="112"/>
  <c r="U101" i="112" s="1"/>
  <c r="U100" i="112" s="1"/>
  <c r="S108" i="140"/>
  <c r="P108" i="140"/>
  <c r="U109" i="140"/>
  <c r="R102" i="140"/>
  <c r="V113" i="140"/>
  <c r="O115" i="140"/>
  <c r="D106" i="140"/>
  <c r="I107" i="140"/>
  <c r="L115" i="140"/>
  <c r="S107" i="140"/>
  <c r="C112" i="140"/>
  <c r="M109" i="140"/>
  <c r="K104" i="113"/>
  <c r="K101" i="113" s="1"/>
  <c r="K100" i="113" s="1"/>
  <c r="E104" i="130"/>
  <c r="E101" i="130" s="1"/>
  <c r="E100" i="130" s="1"/>
  <c r="H104" i="111"/>
  <c r="H101" i="111" s="1"/>
  <c r="H100" i="111" s="1"/>
  <c r="Q104" i="134"/>
  <c r="Q101" i="134" s="1"/>
  <c r="Q100" i="134" s="1"/>
  <c r="T104" i="122"/>
  <c r="T101" i="122" s="1"/>
  <c r="T100" i="122" s="1"/>
  <c r="W104" i="119"/>
  <c r="W101" i="119" s="1"/>
  <c r="W100" i="119" s="1"/>
  <c r="B104" i="117"/>
  <c r="B101" i="117" s="1"/>
  <c r="B100" i="117" s="1"/>
  <c r="J104" i="114"/>
  <c r="J101" i="114" s="1"/>
  <c r="J100" i="114" s="1"/>
  <c r="C107" i="140"/>
  <c r="S112" i="140"/>
  <c r="H107" i="140"/>
  <c r="U107" i="140"/>
  <c r="S113" i="140"/>
  <c r="J105" i="140"/>
  <c r="Q113" i="140"/>
  <c r="N104" i="116"/>
  <c r="N101" i="116" s="1"/>
  <c r="N100" i="116" s="1"/>
  <c r="L111" i="140"/>
  <c r="I111" i="140"/>
  <c r="S109" i="140"/>
  <c r="S103" i="140"/>
  <c r="P104" i="133"/>
  <c r="P101" i="133" s="1"/>
  <c r="P100" i="133" s="1"/>
  <c r="L104" i="135"/>
  <c r="L101" i="135" s="1"/>
  <c r="L100" i="135" s="1"/>
  <c r="Q104" i="133"/>
  <c r="Q101" i="133" s="1"/>
  <c r="Q100" i="133" s="1"/>
  <c r="L104" i="125"/>
  <c r="L101" i="125" s="1"/>
  <c r="L100" i="125" s="1"/>
  <c r="J110" i="140"/>
  <c r="D104" i="125"/>
  <c r="D101" i="125" s="1"/>
  <c r="D100" i="125" s="1"/>
  <c r="Q104" i="130"/>
  <c r="Q101" i="130" s="1"/>
  <c r="Q100" i="130" s="1"/>
  <c r="K100" i="110"/>
  <c r="L103" i="140"/>
  <c r="L109" i="140"/>
  <c r="Q106" i="140"/>
  <c r="I110" i="140"/>
  <c r="C115" i="140"/>
  <c r="R110" i="140"/>
  <c r="J111" i="140"/>
  <c r="I105" i="140"/>
  <c r="W104" i="118"/>
  <c r="W101" i="118" s="1"/>
  <c r="W100" i="118" s="1"/>
  <c r="J109" i="140"/>
  <c r="J113" i="140"/>
  <c r="L108" i="140"/>
  <c r="C105" i="140"/>
  <c r="C103" i="140"/>
  <c r="U104" i="121"/>
  <c r="U101" i="121" s="1"/>
  <c r="U100" i="121" s="1"/>
  <c r="P104" i="110"/>
  <c r="P101" i="110" s="1"/>
  <c r="P100" i="110" s="1"/>
  <c r="P105" i="140"/>
  <c r="E108" i="140"/>
  <c r="K104" i="117"/>
  <c r="K101" i="117" s="1"/>
  <c r="K100" i="117" s="1"/>
  <c r="J104" i="115"/>
  <c r="J101" i="115" s="1"/>
  <c r="J100" i="115" s="1"/>
  <c r="J115" i="140"/>
  <c r="J107" i="140"/>
  <c r="S115" i="140"/>
  <c r="C114" i="140"/>
  <c r="L107" i="140"/>
  <c r="C102" i="140"/>
  <c r="S114" i="140"/>
  <c r="G102" i="140"/>
  <c r="J103" i="140"/>
  <c r="M104" i="134"/>
  <c r="M101" i="134" s="1"/>
  <c r="M100" i="134" s="1"/>
  <c r="I103" i="140"/>
  <c r="L112" i="140"/>
  <c r="L110" i="140"/>
  <c r="K106" i="140"/>
  <c r="T108" i="140"/>
  <c r="G111" i="140"/>
  <c r="H103" i="140"/>
  <c r="R100" i="119"/>
  <c r="O100" i="119"/>
  <c r="H100" i="119"/>
  <c r="E100" i="119"/>
  <c r="V100" i="119"/>
  <c r="F100" i="119"/>
  <c r="L104" i="119"/>
  <c r="L101" i="119" s="1"/>
  <c r="L106" i="140"/>
  <c r="Q100" i="119"/>
  <c r="S102" i="140"/>
  <c r="G100" i="119"/>
  <c r="B104" i="119"/>
  <c r="B101" i="119" s="1"/>
  <c r="U100" i="119"/>
  <c r="D100" i="119"/>
  <c r="S104" i="119"/>
  <c r="S101" i="119" s="1"/>
  <c r="S111" i="140"/>
  <c r="T100" i="119"/>
  <c r="P100" i="119"/>
  <c r="I102" i="140"/>
  <c r="I104" i="119"/>
  <c r="I101" i="119" s="1"/>
  <c r="I106" i="140"/>
  <c r="M100" i="119"/>
  <c r="C104" i="119"/>
  <c r="C101" i="119" s="1"/>
  <c r="C108" i="140"/>
  <c r="N100" i="119"/>
  <c r="T104" i="125"/>
  <c r="T101" i="125" s="1"/>
  <c r="T100" i="125" s="1"/>
  <c r="G104" i="132"/>
  <c r="G101" i="132" s="1"/>
  <c r="G100" i="132" s="1"/>
  <c r="J104" i="119"/>
  <c r="J101" i="119" s="1"/>
  <c r="V104" i="132"/>
  <c r="V101" i="132" s="1"/>
  <c r="V100" i="132" s="1"/>
  <c r="R104" i="114"/>
  <c r="R101" i="114" s="1"/>
  <c r="R100" i="114" s="1"/>
  <c r="M104" i="135"/>
  <c r="M101" i="135" s="1"/>
  <c r="M100" i="135" s="1"/>
  <c r="O104" i="112"/>
  <c r="O101" i="112" s="1"/>
  <c r="E104" i="111"/>
  <c r="E101" i="111" s="1"/>
  <c r="E100" i="111" s="1"/>
  <c r="J104" i="112"/>
  <c r="J101" i="112" s="1"/>
  <c r="J100" i="112" s="1"/>
  <c r="C104" i="126"/>
  <c r="C101" i="126" s="1"/>
  <c r="C100" i="126" s="1"/>
  <c r="K104" i="122"/>
  <c r="K101" i="122" s="1"/>
  <c r="K100" i="122" s="1"/>
  <c r="N104" i="114"/>
  <c r="N101" i="114" s="1"/>
  <c r="L104" i="118"/>
  <c r="L101" i="118" s="1"/>
  <c r="L100" i="118" s="1"/>
  <c r="I104" i="134"/>
  <c r="I101" i="134" s="1"/>
  <c r="I100" i="134" s="1"/>
  <c r="T104" i="128"/>
  <c r="T101" i="128" s="1"/>
  <c r="T100" i="128" s="1"/>
  <c r="E104" i="121"/>
  <c r="E101" i="121" s="1"/>
  <c r="E100" i="121" s="1"/>
  <c r="E104" i="135"/>
  <c r="E101" i="135" s="1"/>
  <c r="E100" i="135" s="1"/>
  <c r="K104" i="114"/>
  <c r="K101" i="114" s="1"/>
  <c r="K100" i="114" s="1"/>
  <c r="F104" i="121"/>
  <c r="F101" i="121" s="1"/>
  <c r="F100" i="121" s="1"/>
  <c r="G104" i="124"/>
  <c r="G101" i="124" s="1"/>
  <c r="G100" i="124" s="1"/>
  <c r="D104" i="122"/>
  <c r="D101" i="122" s="1"/>
  <c r="D100" i="122" s="1"/>
  <c r="S104" i="126"/>
  <c r="S101" i="126" s="1"/>
  <c r="S100" i="126" s="1"/>
  <c r="D104" i="116"/>
  <c r="D101" i="116" s="1"/>
  <c r="D100" i="116" s="1"/>
  <c r="D104" i="135"/>
  <c r="D101" i="135" s="1"/>
  <c r="D100" i="135" s="1"/>
  <c r="K104" i="118"/>
  <c r="K101" i="118" s="1"/>
  <c r="K100" i="118" s="1"/>
  <c r="O104" i="118"/>
  <c r="O101" i="118" s="1"/>
  <c r="O100" i="118" s="1"/>
  <c r="H104" i="131"/>
  <c r="H101" i="131" s="1"/>
  <c r="H100" i="131" s="1"/>
  <c r="B104" i="115"/>
  <c r="B101" i="115" s="1"/>
  <c r="B100" i="115" s="1"/>
  <c r="B104" i="120"/>
  <c r="B101" i="120" s="1"/>
  <c r="B100" i="120" s="1"/>
  <c r="B108" i="118"/>
  <c r="B109" i="118"/>
  <c r="B112" i="124"/>
  <c r="B114" i="118"/>
  <c r="B106" i="118"/>
  <c r="B106" i="140" s="1"/>
  <c r="B112" i="118"/>
  <c r="B104" i="133"/>
  <c r="B101" i="133" s="1"/>
  <c r="B100" i="133" s="1"/>
  <c r="B104" i="114"/>
  <c r="B101" i="114" s="1"/>
  <c r="B100" i="114" s="1"/>
  <c r="B105" i="118"/>
  <c r="B110" i="118"/>
  <c r="B104" i="136"/>
  <c r="B101" i="136" s="1"/>
  <c r="B100" i="136" s="1"/>
  <c r="B111" i="118"/>
  <c r="B104" i="125"/>
  <c r="B101" i="125" s="1"/>
  <c r="B100" i="125" s="1"/>
  <c r="B112" i="135"/>
  <c r="B113" i="118"/>
  <c r="B107" i="118"/>
  <c r="B107" i="124"/>
  <c r="B110" i="135"/>
  <c r="B111" i="124"/>
  <c r="B107" i="135"/>
  <c r="B114" i="124"/>
  <c r="B109" i="135"/>
  <c r="B103" i="135"/>
  <c r="B104" i="130"/>
  <c r="B101" i="130" s="1"/>
  <c r="B100" i="130" s="1"/>
  <c r="B113" i="124"/>
  <c r="B111" i="135"/>
  <c r="B98" i="135"/>
  <c r="B97" i="135" s="1"/>
  <c r="B96" i="135" s="1"/>
  <c r="B114" i="135"/>
  <c r="B108" i="124"/>
  <c r="B115" i="124"/>
  <c r="B102" i="135"/>
  <c r="B104" i="116"/>
  <c r="B101" i="116" s="1"/>
  <c r="B100" i="116" s="1"/>
  <c r="B105" i="124"/>
  <c r="B104" i="111"/>
  <c r="B101" i="111" s="1"/>
  <c r="B100" i="111" s="1"/>
  <c r="B98" i="118"/>
  <c r="B97" i="118" s="1"/>
  <c r="B96" i="118" s="1"/>
  <c r="B110" i="124"/>
  <c r="B115" i="135"/>
  <c r="B108" i="135"/>
  <c r="B104" i="110"/>
  <c r="B101" i="110" s="1"/>
  <c r="B100" i="110" s="1"/>
  <c r="B98" i="124"/>
  <c r="B97" i="124" s="1"/>
  <c r="B96" i="124" s="1"/>
  <c r="B104" i="113"/>
  <c r="B101" i="113" s="1"/>
  <c r="B100" i="113" s="1"/>
  <c r="B103" i="124"/>
  <c r="B104" i="112"/>
  <c r="B101" i="112" s="1"/>
  <c r="B100" i="112" s="1"/>
  <c r="B104" i="126"/>
  <c r="B101" i="126" s="1"/>
  <c r="B100" i="126" s="1"/>
  <c r="B115" i="118"/>
  <c r="B103" i="118"/>
  <c r="B109" i="124"/>
  <c r="B102" i="124"/>
  <c r="B113" i="135"/>
  <c r="B105" i="135"/>
  <c r="F104" i="140" l="1"/>
  <c r="W104" i="140"/>
  <c r="B112" i="140"/>
  <c r="M104" i="140"/>
  <c r="O104" i="140"/>
  <c r="P104" i="140"/>
  <c r="B111" i="140"/>
  <c r="J104" i="140"/>
  <c r="U104" i="140"/>
  <c r="S104" i="140"/>
  <c r="N104" i="140"/>
  <c r="P101" i="140"/>
  <c r="P100" i="140" s="1"/>
  <c r="T101" i="140"/>
  <c r="T100" i="140" s="1"/>
  <c r="V104" i="140"/>
  <c r="U101" i="140"/>
  <c r="U100" i="140" s="1"/>
  <c r="R104" i="140"/>
  <c r="T104" i="140"/>
  <c r="B105" i="140"/>
  <c r="Q104" i="140"/>
  <c r="D104" i="140"/>
  <c r="B102" i="140"/>
  <c r="B115" i="140"/>
  <c r="G104" i="140"/>
  <c r="B103" i="140"/>
  <c r="V101" i="140"/>
  <c r="V100" i="140" s="1"/>
  <c r="I104" i="140"/>
  <c r="W101" i="140"/>
  <c r="W100" i="140" s="1"/>
  <c r="W99" i="140" s="1"/>
  <c r="W98" i="140" s="1"/>
  <c r="W97" i="140" s="1"/>
  <c r="W96" i="140" s="1"/>
  <c r="K104" i="140"/>
  <c r="H104" i="140"/>
  <c r="B114" i="140"/>
  <c r="B110" i="140"/>
  <c r="B109" i="140"/>
  <c r="E104" i="140"/>
  <c r="B108" i="140"/>
  <c r="L104" i="140"/>
  <c r="B107" i="140"/>
  <c r="R101" i="140"/>
  <c r="R100" i="140" s="1"/>
  <c r="B113" i="140"/>
  <c r="M101" i="140"/>
  <c r="M100" i="140" s="1"/>
  <c r="O100" i="112"/>
  <c r="O101" i="140"/>
  <c r="O100" i="140" s="1"/>
  <c r="N100" i="114"/>
  <c r="N101" i="140"/>
  <c r="N100" i="140" s="1"/>
  <c r="N99" i="140" s="1"/>
  <c r="N98" i="140" s="1"/>
  <c r="N97" i="140" s="1"/>
  <c r="N96" i="140" s="1"/>
  <c r="D101" i="140"/>
  <c r="D100" i="140" s="1"/>
  <c r="Q101" i="140"/>
  <c r="Q100" i="140" s="1"/>
  <c r="E101" i="140"/>
  <c r="E100" i="140" s="1"/>
  <c r="H101" i="140"/>
  <c r="H100" i="140" s="1"/>
  <c r="F101" i="140"/>
  <c r="F100" i="140" s="1"/>
  <c r="C104" i="140"/>
  <c r="G101" i="140"/>
  <c r="G100" i="140" s="1"/>
  <c r="K101" i="140"/>
  <c r="K100" i="140" s="1"/>
  <c r="I100" i="119"/>
  <c r="I101" i="140"/>
  <c r="I100" i="140" s="1"/>
  <c r="S100" i="119"/>
  <c r="S101" i="140"/>
  <c r="S100" i="140" s="1"/>
  <c r="C100" i="119"/>
  <c r="C101" i="140"/>
  <c r="C100" i="140" s="1"/>
  <c r="B100" i="119"/>
  <c r="L100" i="119"/>
  <c r="L101" i="140"/>
  <c r="L100" i="140" s="1"/>
  <c r="J100" i="119"/>
  <c r="J101" i="140"/>
  <c r="J100" i="140" s="1"/>
  <c r="B104" i="118"/>
  <c r="B101" i="118" s="1"/>
  <c r="B104" i="135"/>
  <c r="B101" i="135" s="1"/>
  <c r="B100" i="135" s="1"/>
  <c r="B104" i="124"/>
  <c r="B101" i="124" s="1"/>
  <c r="B100" i="124" s="1"/>
  <c r="F99" i="140" l="1"/>
  <c r="F98" i="140" s="1"/>
  <c r="F97" i="140" s="1"/>
  <c r="F96" i="140" s="1"/>
  <c r="S99" i="140"/>
  <c r="S98" i="140" s="1"/>
  <c r="S97" i="140" s="1"/>
  <c r="S96" i="140" s="1"/>
  <c r="Q99" i="140"/>
  <c r="Q98" i="140" s="1"/>
  <c r="Q97" i="140" s="1"/>
  <c r="Q96" i="140" s="1"/>
  <c r="M99" i="140"/>
  <c r="M98" i="140" s="1"/>
  <c r="M97" i="140" s="1"/>
  <c r="M96" i="140" s="1"/>
  <c r="O99" i="140"/>
  <c r="O98" i="140" s="1"/>
  <c r="O97" i="140" s="1"/>
  <c r="O96" i="140" s="1"/>
  <c r="K99" i="140"/>
  <c r="K98" i="140" s="1"/>
  <c r="K97" i="140" s="1"/>
  <c r="K96" i="140" s="1"/>
  <c r="D99" i="140"/>
  <c r="D98" i="140" s="1"/>
  <c r="D97" i="140" s="1"/>
  <c r="D96" i="140" s="1"/>
  <c r="R99" i="140"/>
  <c r="R98" i="140" s="1"/>
  <c r="R97" i="140" s="1"/>
  <c r="R96" i="140" s="1"/>
  <c r="J99" i="140"/>
  <c r="J98" i="140" s="1"/>
  <c r="J97" i="140" s="1"/>
  <c r="J96" i="140" s="1"/>
  <c r="L99" i="140"/>
  <c r="L98" i="140" s="1"/>
  <c r="L97" i="140" s="1"/>
  <c r="L96" i="140" s="1"/>
  <c r="G99" i="140"/>
  <c r="G98" i="140" s="1"/>
  <c r="G97" i="140" s="1"/>
  <c r="G96" i="140" s="1"/>
  <c r="U99" i="140"/>
  <c r="U98" i="140" s="1"/>
  <c r="U97" i="140" s="1"/>
  <c r="U96" i="140" s="1"/>
  <c r="P99" i="140"/>
  <c r="P98" i="140" s="1"/>
  <c r="P97" i="140" s="1"/>
  <c r="P96" i="140" s="1"/>
  <c r="V99" i="140"/>
  <c r="V98" i="140" s="1"/>
  <c r="V97" i="140" s="1"/>
  <c r="V96" i="140" s="1"/>
  <c r="I99" i="140"/>
  <c r="I98" i="140" s="1"/>
  <c r="I97" i="140" s="1"/>
  <c r="I96" i="140" s="1"/>
  <c r="T99" i="140"/>
  <c r="T98" i="140" s="1"/>
  <c r="T97" i="140" s="1"/>
  <c r="T96" i="140" s="1"/>
  <c r="B104" i="140"/>
  <c r="H99" i="140"/>
  <c r="H98" i="140" s="1"/>
  <c r="H97" i="140" s="1"/>
  <c r="H96" i="140" s="1"/>
  <c r="E99" i="140"/>
  <c r="E98" i="140" s="1"/>
  <c r="E97" i="140" s="1"/>
  <c r="E96" i="140" s="1"/>
  <c r="C99" i="140"/>
  <c r="C98" i="140" s="1"/>
  <c r="C97" i="140" s="1"/>
  <c r="C96" i="140" s="1"/>
  <c r="B100" i="118"/>
  <c r="B101" i="140"/>
  <c r="B100" i="140" s="1"/>
  <c r="B84" i="140"/>
  <c r="B75" i="140"/>
  <c r="B69" i="140"/>
  <c r="B57" i="140"/>
  <c r="B53" i="140"/>
  <c r="B99" i="140" l="1"/>
  <c r="B98" i="140" s="1"/>
  <c r="B97" i="140" s="1"/>
  <c r="B96" i="140" s="1"/>
  <c r="B52" i="140"/>
  <c r="B92" i="140"/>
  <c r="B28" i="140" l="1"/>
  <c r="B24" i="140"/>
  <c r="B45" i="140"/>
  <c r="B10" i="140"/>
  <c r="B33" i="140"/>
  <c r="B6" i="140"/>
  <c r="B18" i="140"/>
  <c r="B79" i="140" l="1"/>
  <c r="B5" i="140"/>
  <c r="B4" i="140" s="1"/>
  <c r="B51" i="140" l="1"/>
  <c r="B50" i="140" s="1"/>
  <c r="B49" i="140" s="1"/>
  <c r="B34" i="149" s="1"/>
  <c r="B64" i="149" s="1"/>
</calcChain>
</file>

<file path=xl/sharedStrings.xml><?xml version="1.0" encoding="utf-8"?>
<sst xmlns="http://schemas.openxmlformats.org/spreadsheetml/2006/main" count="3961" uniqueCount="151">
  <si>
    <t>EU27 - European Union - 27 countries (from 2020)</t>
  </si>
  <si>
    <t>AT - Austria</t>
  </si>
  <si>
    <t>BE - Belgium</t>
  </si>
  <si>
    <t>BG - Bulgaria</t>
  </si>
  <si>
    <t>CY - Cyprus</t>
  </si>
  <si>
    <t>CZ - Czechia</t>
  </si>
  <si>
    <t>DE - Germany</t>
  </si>
  <si>
    <t>DK - Denmark</t>
  </si>
  <si>
    <t>EE - Estonia</t>
  </si>
  <si>
    <t>EL - Greece</t>
  </si>
  <si>
    <t>ES - Spain</t>
  </si>
  <si>
    <t>FI - Finland</t>
  </si>
  <si>
    <t>FR - France</t>
  </si>
  <si>
    <t>HR - Croatia</t>
  </si>
  <si>
    <t>HU - Hungary</t>
  </si>
  <si>
    <t>IE - Ireland</t>
  </si>
  <si>
    <t>IT - Italy</t>
  </si>
  <si>
    <t>LT - Lithuania</t>
  </si>
  <si>
    <t>LU - Luxembourg</t>
  </si>
  <si>
    <t>LV - Latvia</t>
  </si>
  <si>
    <t>MT - Malta</t>
  </si>
  <si>
    <t>NL - Netherlands</t>
  </si>
  <si>
    <t>PL - Poland</t>
  </si>
  <si>
    <t>PT - Portugal</t>
  </si>
  <si>
    <t>RO - Romania</t>
  </si>
  <si>
    <t>SE - Sweden</t>
  </si>
  <si>
    <t>SI - Slovenia</t>
  </si>
  <si>
    <t>SK - Slovakia</t>
  </si>
  <si>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</si>
  <si>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</si>
  <si>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</si>
  <si>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</si>
  <si>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</si>
  <si>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</si>
  <si>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</si>
  <si>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1.A.5 - Other Other Sectors</t>
  </si>
  <si>
    <t>1.A.5.a - Stationary</t>
  </si>
  <si>
    <t>1.A.5.b - Mobile</t>
  </si>
  <si>
    <t>1.B - Fugitive Emissions from Fuels</t>
  </si>
  <si>
    <t>1.C - CO2 Transport and Storage</t>
  </si>
  <si>
    <t>3 - Agriculture</t>
  </si>
  <si>
    <t>Electricity &amp; heat generation</t>
  </si>
  <si>
    <t>Petroleum refineries (oil refineries)</t>
  </si>
  <si>
    <t>Industry sector</t>
  </si>
  <si>
    <t>Iron &amp; steel</t>
  </si>
  <si>
    <t>Non-ferrous metals</t>
  </si>
  <si>
    <t>Chemical &amp; petrochemical</t>
  </si>
  <si>
    <t>Non-metallic minerals</t>
  </si>
  <si>
    <t>Paper, pulp &amp; printing</t>
  </si>
  <si>
    <t>Food, beverages &amp; tobacco</t>
  </si>
  <si>
    <t>Transport equipment</t>
  </si>
  <si>
    <t>Machinery</t>
  </si>
  <si>
    <t>Textile &amp; leather</t>
  </si>
  <si>
    <t>Wood &amp; wood products</t>
  </si>
  <si>
    <t>Transport sector</t>
  </si>
  <si>
    <t>Rail</t>
  </si>
  <si>
    <t>Road</t>
  </si>
  <si>
    <t>Domestic navigation</t>
  </si>
  <si>
    <t>Pipeline transport</t>
  </si>
  <si>
    <t>Other sectors</t>
  </si>
  <si>
    <t>Commercial &amp; public services</t>
  </si>
  <si>
    <t>Households</t>
  </si>
  <si>
    <t>Agriculture, forestry and fishing</t>
  </si>
  <si>
    <t>5 - Waste management</t>
  </si>
  <si>
    <t>6 - Other Sector</t>
  </si>
  <si>
    <t>Solvent use and other process</t>
  </si>
  <si>
    <t>Industrial Processes and Product Use</t>
  </si>
  <si>
    <t>Mineral Industry</t>
  </si>
  <si>
    <t>Chemical Industry</t>
  </si>
  <si>
    <t>Metal Industry</t>
  </si>
  <si>
    <t>International Bunkers</t>
  </si>
  <si>
    <t>International Aviation</t>
  </si>
  <si>
    <t>International Navigation</t>
  </si>
  <si>
    <t>Domestic Aviation</t>
  </si>
  <si>
    <t>Other industrial sectors</t>
  </si>
  <si>
    <t>Energy Industries &amp; autoproducers</t>
  </si>
  <si>
    <t>Other energy industries</t>
  </si>
  <si>
    <t xml:space="preserve"> Energy related emissions</t>
  </si>
  <si>
    <t>Fuel combustion related emissions</t>
  </si>
  <si>
    <t>Energy and manifacturing industries and construction</t>
  </si>
  <si>
    <t>AT</t>
  </si>
  <si>
    <t>BE</t>
  </si>
  <si>
    <t>BG</t>
  </si>
  <si>
    <t>CY</t>
  </si>
  <si>
    <t>CZ</t>
  </si>
  <si>
    <t>DE</t>
  </si>
  <si>
    <t>DK</t>
  </si>
  <si>
    <t>EE</t>
  </si>
  <si>
    <t>EL</t>
  </si>
  <si>
    <t>ES</t>
  </si>
  <si>
    <t>FI</t>
  </si>
  <si>
    <t>FR</t>
  </si>
  <si>
    <t>HR</t>
  </si>
  <si>
    <t>HU</t>
  </si>
  <si>
    <t>IE</t>
  </si>
  <si>
    <t>IT</t>
  </si>
  <si>
    <t>LT</t>
  </si>
  <si>
    <t>LU</t>
  </si>
  <si>
    <t>LV</t>
  </si>
  <si>
    <t>MT</t>
  </si>
  <si>
    <t>NL</t>
  </si>
  <si>
    <t>PL</t>
  </si>
  <si>
    <t>PT</t>
  </si>
  <si>
    <t>RO</t>
  </si>
  <si>
    <t>SE</t>
  </si>
  <si>
    <t>SI</t>
  </si>
  <si>
    <t>SK</t>
  </si>
  <si>
    <t>EU27</t>
  </si>
  <si>
    <r>
      <t>JRC-IDEES CO</t>
    </r>
    <r>
      <rPr>
        <b/>
        <vertAlign val="subscript"/>
        <sz val="8"/>
        <color rgb="FF050505"/>
        <rFont val="Calibri"/>
        <family val="2"/>
        <scheme val="minor"/>
      </rPr>
      <t>2</t>
    </r>
    <r>
      <rPr>
        <b/>
        <sz val="8"/>
        <color rgb="FF050505"/>
        <rFont val="Calibri"/>
        <family val="2"/>
        <scheme val="minor"/>
      </rPr>
      <t xml:space="preserve"> emissions (diff to UNFCCC)</t>
    </r>
  </si>
  <si>
    <r>
      <t>CO</t>
    </r>
    <r>
      <rPr>
        <b/>
        <vertAlign val="subscript"/>
        <sz val="22"/>
        <color rgb="FF050505"/>
        <rFont val="Calibri"/>
        <family val="2"/>
        <scheme val="minor"/>
      </rPr>
      <t>2</t>
    </r>
    <r>
      <rPr>
        <b/>
        <sz val="22"/>
        <color rgb="FF050505"/>
        <rFont val="Calibri"/>
        <family val="2"/>
        <scheme val="minor"/>
      </rPr>
      <t xml:space="preserve"> Emissions - comparison to UNFCC submissions</t>
    </r>
  </si>
  <si>
    <t>Total UNFCCC CO2 emissions without LULUCF, with international transport (kt CO2)</t>
  </si>
  <si>
    <t>JRC-IDEES CO2 emissions (kt CO2)</t>
  </si>
  <si>
    <t>Residual CO2 emissions for UNFCCC calibration (kt CO2)</t>
  </si>
  <si>
    <t>JRC-IDEES-2023 - Integrated Database of the European Energy System</t>
  </si>
  <si>
    <t>v2023-1.00</t>
  </si>
  <si>
    <t>1 - Energy</t>
  </si>
  <si>
    <t>1.A - Fuel combustion activities (sectoral approach)</t>
  </si>
  <si>
    <t>1.A.1 - Energy Industries</t>
  </si>
  <si>
    <t>1.A.1.a - Public Electricity and Heat Production</t>
  </si>
  <si>
    <t>1.A.1.b - Petroleum Refining</t>
  </si>
  <si>
    <t>1.A.1.c - Manufacture of Solid Fuels and Other Energy Industries</t>
  </si>
  <si>
    <t>1.A.2 - Manufacturing Industries and Construction</t>
  </si>
  <si>
    <t>1.A.2.a - Iron and Steel</t>
  </si>
  <si>
    <t>1.A.2.b - Non-Ferrous Metals</t>
  </si>
  <si>
    <t>1.A.2.c - Chemicals</t>
  </si>
  <si>
    <t>1.A.2.d - Pulp, Paper and Print</t>
  </si>
  <si>
    <t>1.A.2.e - Food Processing, Beverages and Tobacco</t>
  </si>
  <si>
    <t>1.A.2.f - Non-metallic minerals</t>
  </si>
  <si>
    <t>1.A.2.g - Other Manufacturing Industries and Constructions</t>
  </si>
  <si>
    <t>1.A.3 - Transport</t>
  </si>
  <si>
    <t>1.A.3.a - Domestic Aviation</t>
  </si>
  <si>
    <t>1.A.3.b - Road Transportation</t>
  </si>
  <si>
    <t>1.A.3.c - Railways</t>
  </si>
  <si>
    <t>1.A.3.d - Domestic Navigation</t>
  </si>
  <si>
    <t>1.A.3.e - Other Transportation</t>
  </si>
  <si>
    <t>1.A.4 - Other Sectors</t>
  </si>
  <si>
    <t>1.A.4.a - Commercial/Institutional</t>
  </si>
  <si>
    <t>1.A.4.b - Residential</t>
  </si>
  <si>
    <t>1.A.4.c - Agriculture/Forestry/Fishing</t>
  </si>
  <si>
    <t>2 - Industrial Processes and Product Use</t>
  </si>
  <si>
    <t>2.A - Mineral Industry</t>
  </si>
  <si>
    <t>2.B - Chemical Industry</t>
  </si>
  <si>
    <t>2.C - Metal Industry</t>
  </si>
  <si>
    <t>2.D - Non-energy Products from Fuels and Solvent Use</t>
  </si>
  <si>
    <t>2.E - Electronics Industry</t>
  </si>
  <si>
    <t>2.F - Product Uses as Substitutes for ODS</t>
  </si>
  <si>
    <t>2.G - Other Product Manufacture and Use</t>
  </si>
  <si>
    <t>2.H - Other Industrial Process and Product Use</t>
  </si>
  <si>
    <t>1.D.1 - International Bunkers</t>
  </si>
  <si>
    <t>1.D.1.a - International Aviation</t>
  </si>
  <si>
    <t>1.D.1.b - International Navigation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</si>
</sst>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* #,##0.00_);_(* \(#,##0.00\);_(* &quot;-&quot;??_);_(@_)"/>
    <numFmt numFmtId="165" formatCode="#,##0;\-#,##0;&quot;-&quot;"/>
    <numFmt numFmtId="166" formatCode="0;\-0;&quot;ok&quot;"/>
    <numFmt numFmtId="167" formatCode="0.0%;\-0.0%;&quot;-&quot;"/>
    <numFmt numFmtId="168" formatCode="mmmm\ yyyy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  <charset val="161"/>
    </font>
    <font>
      <sz val="8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vertAlign val="subscript"/>
      <sz val="8"/>
      <color rgb="FF050505"/>
      <name val="Calibri"/>
      <family val="2"/>
      <scheme val="minor"/>
    </font>
    <font>
      <sz val="11"/>
      <color indexed="8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vertAlign val="subscript"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sz val="1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10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10" fillId="0" borderId="0"/>
    <xf numFmtId="0" fontId="4" fillId="0" borderId="0"/>
    <xf numFmtId="0" fontId="8" fillId="0" borderId="0"/>
    <xf numFmtId="0" fontId="8" fillId="0" borderId="0" applyNumberFormat="0" applyFill="0" applyBorder="0" applyAlignment="0" applyProtection="0"/>
  </cellStyleXfs>
  <cellXfs count="42">
    <xf numFmtId="0" fontId="0" fillId="0" borderId="0" xfId="0"/>
    <xf numFmtId="0" fontId="2" fillId="2" borderId="0" xfId="1" applyFont="1" applyFill="1" applyAlignment="1">
      <alignment vertical="center"/>
    </xf>
    <xf numFmtId="0" fontId="5" fillId="3" borderId="1" xfId="1" applyFont="1" applyFill="1" applyBorder="1" applyAlignment="1">
      <alignment horizontal="left" vertical="center"/>
    </xf>
    <xf numFmtId="1" fontId="6" fillId="3" borderId="1" xfId="1" applyNumberFormat="1" applyFont="1" applyFill="1" applyBorder="1" applyAlignment="1">
      <alignment horizontal="center" vertical="center"/>
    </xf>
    <xf numFmtId="0" fontId="6" fillId="4" borderId="1" xfId="1" applyFont="1" applyFill="1" applyBorder="1" applyAlignment="1">
      <alignment horizontal="left" vertical="center"/>
    </xf>
    <xf numFmtId="165" fontId="7" fillId="4" borderId="1" xfId="1" applyNumberFormat="1" applyFont="1" applyFill="1" applyBorder="1" applyAlignment="1">
      <alignment vertical="center"/>
    </xf>
    <xf numFmtId="166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vertical="center"/>
    </xf>
    <xf numFmtId="165" fontId="7" fillId="2" borderId="0" xfId="1" applyNumberFormat="1" applyFont="1" applyFill="1" applyAlignment="1">
      <alignment vertical="center"/>
    </xf>
    <xf numFmtId="0" fontId="7" fillId="2" borderId="0" xfId="1" applyFont="1" applyFill="1" applyAlignment="1">
      <alignment horizontal="left" vertical="center" indent="2"/>
    </xf>
    <xf numFmtId="0" fontId="7" fillId="2" borderId="0" xfId="1" applyFont="1" applyFill="1" applyAlignment="1">
      <alignment horizontal="left" vertical="center" indent="4"/>
    </xf>
    <xf numFmtId="0" fontId="7" fillId="2" borderId="2" xfId="1" applyFont="1" applyFill="1" applyBorder="1" applyAlignment="1">
      <alignment horizontal="left" vertical="center" indent="2"/>
    </xf>
    <xf numFmtId="165" fontId="7" fillId="2" borderId="2" xfId="1" applyNumberFormat="1" applyFont="1" applyFill="1" applyBorder="1" applyAlignment="1">
      <alignment vertical="center"/>
    </xf>
    <xf numFmtId="0" fontId="7" fillId="2" borderId="3" xfId="1" applyFont="1" applyFill="1" applyBorder="1" applyAlignment="1">
      <alignment horizontal="left" vertical="center" indent="1"/>
    </xf>
    <xf numFmtId="165" fontId="7" fillId="2" borderId="3" xfId="1" applyNumberFormat="1" applyFont="1" applyFill="1" applyBorder="1" applyAlignment="1">
      <alignment vertical="center"/>
    </xf>
    <xf numFmtId="0" fontId="7" fillId="2" borderId="4" xfId="1" applyFont="1" applyFill="1" applyBorder="1" applyAlignment="1">
      <alignment horizontal="left" vertical="center" indent="3"/>
    </xf>
    <xf numFmtId="165" fontId="7" fillId="2" borderId="4" xfId="1" applyNumberFormat="1" applyFont="1" applyFill="1" applyBorder="1" applyAlignment="1">
      <alignment vertical="center"/>
    </xf>
    <xf numFmtId="0" fontId="7" fillId="2" borderId="4" xfId="1" applyFont="1" applyFill="1" applyBorder="1" applyAlignment="1">
      <alignment horizontal="left" vertical="center" indent="2"/>
    </xf>
    <xf numFmtId="0" fontId="7" fillId="2" borderId="4" xfId="1" applyFont="1" applyFill="1" applyBorder="1" applyAlignment="1">
      <alignment horizontal="left" vertical="center" indent="1"/>
    </xf>
    <xf numFmtId="0" fontId="7" fillId="2" borderId="4" xfId="1" applyFont="1" applyFill="1" applyBorder="1" applyAlignment="1">
      <alignment horizontal="left" vertical="center" indent="4"/>
    </xf>
    <xf numFmtId="0" fontId="7" fillId="2" borderId="0" xfId="1" applyFont="1" applyFill="1" applyAlignment="1">
      <alignment horizontal="left" vertical="center" indent="5"/>
    </xf>
    <xf numFmtId="165" fontId="7" fillId="2" borderId="0" xfId="1" applyNumberFormat="1" applyFont="1" applyFill="1" applyBorder="1" applyAlignment="1">
      <alignment vertical="center"/>
    </xf>
    <xf numFmtId="167" fontId="7" fillId="2" borderId="0" xfId="1" applyNumberFormat="1" applyFont="1" applyFill="1" applyBorder="1" applyAlignment="1">
      <alignment vertical="center"/>
    </xf>
    <xf numFmtId="167" fontId="7" fillId="2" borderId="2" xfId="1" applyNumberFormat="1" applyFont="1" applyFill="1" applyBorder="1" applyAlignment="1">
      <alignment vertical="center"/>
    </xf>
    <xf numFmtId="167" fontId="7" fillId="2" borderId="3" xfId="1" applyNumberFormat="1" applyFont="1" applyFill="1" applyBorder="1" applyAlignment="1">
      <alignment vertical="center"/>
    </xf>
    <xf numFmtId="0" fontId="7" fillId="2" borderId="0" xfId="1" applyFont="1" applyFill="1" applyBorder="1" applyAlignment="1">
      <alignment horizontal="left" vertical="center" indent="2"/>
    </xf>
    <xf numFmtId="0" fontId="11" fillId="2" borderId="0" xfId="3" applyFont="1" applyFill="1"/>
    <xf numFmtId="0" fontId="7" fillId="2" borderId="0" xfId="3" applyFont="1" applyFill="1" applyAlignment="1">
      <alignment vertical="center"/>
    </xf>
    <xf numFmtId="0" fontId="7" fillId="2" borderId="0" xfId="3" applyFont="1" applyFill="1" applyAlignment="1">
      <alignment horizontal="center" vertical="center"/>
    </xf>
    <xf numFmtId="0" fontId="12" fillId="2" borderId="1" xfId="3" applyFont="1" applyFill="1" applyBorder="1" applyAlignment="1">
      <alignment vertical="center"/>
    </xf>
    <xf numFmtId="0" fontId="13" fillId="2" borderId="1" xfId="3" applyFont="1" applyFill="1" applyBorder="1" applyAlignment="1">
      <alignment vertical="center"/>
    </xf>
    <xf numFmtId="0" fontId="14" fillId="2" borderId="0" xfId="3" applyFont="1" applyFill="1" applyAlignment="1">
      <alignment vertical="center"/>
    </xf>
    <xf numFmtId="0" fontId="13" fillId="2" borderId="0" xfId="3" applyFont="1" applyFill="1" applyAlignment="1">
      <alignment vertical="center"/>
    </xf>
    <xf numFmtId="0" fontId="18" fillId="2" borderId="0" xfId="3" applyFont="1" applyFill="1" applyAlignment="1">
      <alignment vertical="center"/>
    </xf>
    <xf numFmtId="0" fontId="19" fillId="2" borderId="0" xfId="7" applyFont="1" applyFill="1" applyAlignment="1">
      <alignment vertical="center"/>
    </xf>
    <xf numFmtId="0" fontId="7" fillId="2" borderId="0" xfId="3" applyFont="1" applyFill="1" applyAlignment="1">
      <alignment vertical="center"/>
    </xf>
    <xf numFmtId="0" fontId="20" fillId="2" borderId="0" xfId="9" applyFont="1" applyFill="1" applyAlignment="1">
      <alignment horizontal="left" vertical="center" indent="1"/>
    </xf>
    <xf numFmtId="0" fontId="5" fillId="2" borderId="0" xfId="3" applyFont="1" applyFill="1" applyAlignment="1">
      <alignment vertical="center"/>
    </xf>
    <xf numFmtId="0" fontId="16" fillId="2" borderId="0" xfId="3" applyFont="1" applyFill="1" applyAlignment="1">
      <alignment horizontal="left" vertical="center"/>
    </xf>
    <xf numFmtId="0" fontId="7" fillId="2" borderId="0" xfId="3" applyFont="1" applyFill="1" applyAlignment="1">
      <alignment vertical="center"/>
    </xf>
    <xf numFmtId="168" fontId="17" fillId="2" borderId="0" xfId="3" quotePrefix="1" applyNumberFormat="1" applyFont="1" applyFill="1" applyAlignment="1">
      <alignment horizontal="left" vertical="center"/>
    </xf>
    <xf numFmtId="0" fontId="21" fillId="0" borderId="0" xfId="3" applyFont="1" applyAlignment="1">
      <alignment horizontal="left" vertical="center"/>
    </xf>
  </cellXfs>
  <cellStyles count="10">
    <cellStyle name="Comma 2" xfId="5"/>
    <cellStyle name="Hyperlink" xfId="9" builtinId="8"/>
    <cellStyle name="Hyperlink 2" xfId="8"/>
    <cellStyle name="Normal" xfId="0" builtinId="0"/>
    <cellStyle name="Normal 2" xfId="1"/>
    <cellStyle name="Normal 2 2" xfId="7"/>
    <cellStyle name="Normal 3" xfId="3"/>
    <cellStyle name="Normal 4" xfId="6"/>
    <cellStyle name="Percent 2" xfId="2"/>
    <cellStyle name="Percent 3" xfId="4"/>
  </cellStyles>
  <dxfs count="0"/>
  <tableStyles count="0" defaultTableStyle="TableStyleMedium2" defaultPivotStyle="PivotStyleLight16"/>
  <colors>
    <mruColors>
      <color rgb="FF050505"/>
      <color rgb="FFDCEBF5"/>
      <color rgb="FFEDECE1"/>
      <color rgb="FFFF2D2D"/>
      <color rgb="FFF8FAF4"/>
      <color rgb="FFFCFEB0"/>
      <color rgb="FFF5FEDA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495675"/>
          <a:ext cx="2877561" cy="2011854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7" customWidth="1"/>
    <col min="5" max="21" width="9.7109375" style="27" customWidth="1"/>
    <col min="22" max="22" width="9.7109375" style="28" customWidth="1"/>
    <col min="23" max="23" width="107.42578125" style="27" customWidth="1"/>
    <col min="24" max="24" width="44.7109375" style="27" customWidth="1"/>
    <col min="25" max="26" width="9.7109375" style="27" customWidth="1"/>
    <col min="27" max="44" width="9.140625" style="27" customWidth="1"/>
    <col min="45" max="16384" width="9.140625" style="27"/>
  </cols>
  <sheetData>
    <row r="1" spans="1:23" ht="15" customHeight="1" x14ac:dyDescent="0.25">
      <c r="A1" s="35"/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</row>
    <row r="2" spans="1:23" ht="21" customHeight="1" x14ac:dyDescent="0.35">
      <c r="A2" s="26"/>
      <c r="B2" s="41"/>
      <c r="C2" s="41"/>
      <c r="D2" s="41"/>
      <c r="E2" s="41"/>
      <c r="F2" s="41"/>
      <c r="G2" s="41"/>
      <c r="H2" s="41"/>
      <c r="I2" s="41"/>
      <c r="J2" s="41"/>
      <c r="K2" s="41"/>
      <c r="L2" s="35"/>
      <c r="M2" s="35"/>
      <c r="N2" s="35"/>
      <c r="O2" s="35"/>
      <c r="P2" s="35"/>
      <c r="Q2" s="35"/>
    </row>
    <row r="3" spans="1:23" ht="15" customHeight="1" x14ac:dyDescent="0.25">
      <c r="A3" s="35"/>
      <c r="B3" s="41"/>
      <c r="C3" s="41"/>
      <c r="D3" s="41"/>
      <c r="E3" s="41"/>
      <c r="F3" s="41"/>
      <c r="G3" s="41"/>
      <c r="H3" s="41"/>
      <c r="I3" s="41"/>
      <c r="J3" s="41"/>
      <c r="K3" s="41"/>
      <c r="L3" s="35"/>
      <c r="M3" s="35"/>
      <c r="N3" s="35"/>
      <c r="O3" s="35"/>
      <c r="P3" s="35"/>
      <c r="Q3" s="35"/>
    </row>
    <row r="4" spans="1:23" ht="15" customHeight="1" x14ac:dyDescent="0.25">
      <c r="A4" s="35"/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</row>
    <row r="6" spans="1:23" ht="31.15" customHeight="1" x14ac:dyDescent="0.25">
      <c r="A6" s="29"/>
      <c r="B6" s="30" t="s">
        <v>113</v>
      </c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V6" s="27"/>
    </row>
    <row r="7" spans="1:23" ht="15" customHeight="1" x14ac:dyDescent="0.25">
      <c r="V7" s="27"/>
    </row>
    <row r="8" spans="1:23" ht="15" customHeight="1" x14ac:dyDescent="0.25">
      <c r="V8" s="27"/>
    </row>
    <row r="9" spans="1:23" ht="15" customHeight="1" x14ac:dyDescent="0.25">
      <c r="V9" s="27"/>
    </row>
    <row r="10" spans="1:23" ht="28.9" customHeight="1" x14ac:dyDescent="0.25">
      <c r="C10" s="31"/>
      <c r="V10" s="27"/>
    </row>
    <row r="11" spans="1:23" ht="15" customHeight="1" x14ac:dyDescent="0.25">
      <c r="V11" s="27"/>
    </row>
    <row r="15" spans="1:23" ht="30" customHeight="1" x14ac:dyDescent="0.25">
      <c r="C15" s="31" t="s">
        <v>109</v>
      </c>
    </row>
    <row r="16" spans="1:23" ht="15" customHeight="1" x14ac:dyDescent="0.25">
      <c r="W16" s="32"/>
    </row>
    <row r="17" spans="12:32" ht="15" customHeight="1" x14ac:dyDescent="0.25">
      <c r="W17" s="32"/>
    </row>
    <row r="28" spans="12:32" ht="21" customHeight="1" x14ac:dyDescent="0.25">
      <c r="L28" s="38" t="s">
        <v>28</v>
      </c>
      <c r="M28" s="39"/>
      <c r="N28" s="39"/>
      <c r="O28" s="39"/>
    </row>
    <row r="29" spans="12:32" ht="15" customHeight="1" x14ac:dyDescent="0.25">
      <c r="V29" s="27"/>
    </row>
    <row r="30" spans="12:32" ht="18" customHeight="1" x14ac:dyDescent="0.25">
      <c r="L30" s="40">
        <v>45967.48101851852</v>
      </c>
      <c r="M30" s="40"/>
      <c r="N30" s="40"/>
      <c r="O30" s="40"/>
      <c r="V30" s="27"/>
    </row>
    <row r="31" spans="12:32" ht="15" customHeight="1" x14ac:dyDescent="0.25">
      <c r="L31" s="37" t="s">
        <v>114</v>
      </c>
      <c r="V31" s="27"/>
      <c r="AA31" s="33"/>
      <c r="AB31" s="33"/>
      <c r="AC31" s="33"/>
      <c r="AD31" s="33"/>
      <c r="AE31" s="33"/>
      <c r="AF31" s="33"/>
    </row>
    <row r="32" spans="12:32" ht="15" customHeight="1" x14ac:dyDescent="0.25">
      <c r="V32" s="27"/>
    </row>
    <row r="33" spans="2:32" ht="15" customHeight="1" x14ac:dyDescent="0.25">
      <c r="B33" s="34" t="s">
        <v>29</v>
      </c>
      <c r="V33" s="27"/>
    </row>
    <row r="34" spans="2:32" ht="15" customHeight="1" x14ac:dyDescent="0.25">
      <c r="B34" s="34"/>
      <c r="V34" s="34"/>
    </row>
    <row r="35" spans="2:32" ht="15" customHeight="1" x14ac:dyDescent="0.25">
      <c r="B35" s="34" t="s">
        <v>30</v>
      </c>
      <c r="V35" s="34"/>
    </row>
    <row r="36" spans="2:32" ht="15" customHeight="1" x14ac:dyDescent="0.25">
      <c r="B36" s="34" t="s">
        <v>31</v>
      </c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W36" s="33"/>
      <c r="X36" s="33"/>
      <c r="Y36" s="33"/>
      <c r="Z36" s="33"/>
    </row>
    <row r="38" spans="2:32" ht="15" customHeight="1" x14ac:dyDescent="0.25">
      <c r="B38" s="34" t="s">
        <v>32</v>
      </c>
    </row>
    <row r="39" spans="2:32" ht="15" customHeight="1" x14ac:dyDescent="0.25">
      <c r="B39" s="34" t="s">
        <v>33</v>
      </c>
    </row>
    <row r="40" spans="2:32" ht="15" customHeight="1" x14ac:dyDescent="0.25">
      <c r="B40" s="36" t="s">
        <v>34</v>
      </c>
      <c r="AA40" s="33"/>
      <c r="AB40" s="33"/>
      <c r="AC40" s="33"/>
      <c r="AD40" s="33"/>
      <c r="AE40" s="33"/>
      <c r="AF40" s="33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78" footer="0.31496062992125978"/>
  <pageSetup paperSize="9" scale="84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Y91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1.25" x14ac:dyDescent="0.25"/>
  <cols>
    <col min="1" max="1" width="10.28515625" style="1" customWidth="1"/>
    <col min="2" max="25" width="9.28515625" style="1" customWidth="1"/>
    <col min="26" max="16384" width="9.140625" style="1"/>
  </cols>
  <sheetData>
    <row r="1" spans="1:25" ht="12.75" x14ac:dyDescent="0.25">
      <c r="A1" s="2"/>
      <c r="B1" s="3">
        <v>2000</v>
      </c>
      <c r="C1" s="3">
        <v>2001</v>
      </c>
      <c r="D1" s="3">
        <v>2002</v>
      </c>
      <c r="E1" s="3">
        <v>2003</v>
      </c>
      <c r="F1" s="3">
        <v>2004</v>
      </c>
      <c r="G1" s="3">
        <v>2005</v>
      </c>
      <c r="H1" s="3">
        <v>2006</v>
      </c>
      <c r="I1" s="3">
        <v>2007</v>
      </c>
      <c r="J1" s="3">
        <v>2008</v>
      </c>
      <c r="K1" s="3">
        <v>2009</v>
      </c>
      <c r="L1" s="3">
        <v>2010</v>
      </c>
      <c r="M1" s="3">
        <v>2011</v>
      </c>
      <c r="N1" s="3">
        <v>2012</v>
      </c>
      <c r="O1" s="3">
        <v>2013</v>
      </c>
      <c r="P1" s="3">
        <v>2014</v>
      </c>
      <c r="Q1" s="3">
        <v>2015</v>
      </c>
      <c r="R1" s="3">
        <v>2016</v>
      </c>
      <c r="S1" s="3">
        <v>2017</v>
      </c>
      <c r="T1" s="3">
        <v>2018</v>
      </c>
      <c r="U1" s="3">
        <v>2019</v>
      </c>
      <c r="V1" s="3">
        <v>2020</v>
      </c>
      <c r="W1" s="3">
        <v>2021</v>
      </c>
      <c r="X1" s="3">
        <v>2022</v>
      </c>
      <c r="Y1" s="3">
        <v>2023</v>
      </c>
    </row>
    <row r="2" spans="1:25" x14ac:dyDescent="0.25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 x14ac:dyDescent="0.25">
      <c r="A3" s="4" t="s">
        <v>110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spans="1:25" x14ac:dyDescent="0.25">
      <c r="A4" s="13" t="s">
        <v>107</v>
      </c>
      <c r="B4" s="14">
        <f>'EU27'!B$3</f>
        <v>3816857.2213700009</v>
      </c>
      <c r="C4" s="14">
        <f>'EU27'!C$3</f>
        <v>3877827.1905300003</v>
      </c>
      <c r="D4" s="14">
        <f>'EU27'!D$3</f>
        <v>3882075.7022700002</v>
      </c>
      <c r="E4" s="14">
        <f>'EU27'!E$3</f>
        <v>3967540.4302399997</v>
      </c>
      <c r="F4" s="14">
        <f>'EU27'!F$3</f>
        <v>3989630.7069399999</v>
      </c>
      <c r="G4" s="14">
        <f>'EU27'!G$3</f>
        <v>3990103.5354299997</v>
      </c>
      <c r="H4" s="14">
        <f>'EU27'!H$3</f>
        <v>4023087.2373900004</v>
      </c>
      <c r="I4" s="14">
        <f>'EU27'!I$3</f>
        <v>3985401.9008900011</v>
      </c>
      <c r="J4" s="14">
        <f>'EU27'!J$3</f>
        <v>3908830.5584299997</v>
      </c>
      <c r="K4" s="14">
        <f>'EU27'!K$3</f>
        <v>3586995.8976299996</v>
      </c>
      <c r="L4" s="14">
        <f>'EU27'!L$3</f>
        <v>3682918.8583799996</v>
      </c>
      <c r="M4" s="14">
        <f>'EU27'!M$3</f>
        <v>3586704.8611699995</v>
      </c>
      <c r="N4" s="14">
        <f>'EU27'!N$3</f>
        <v>3506799.2216799995</v>
      </c>
      <c r="O4" s="14">
        <f>'EU27'!O$3</f>
        <v>3417751.5907398444</v>
      </c>
      <c r="P4" s="14">
        <f>'EU27'!P$3</f>
        <v>3278277.933949999</v>
      </c>
      <c r="Q4" s="14">
        <f>'EU27'!Q$3</f>
        <v>3336039.3825700004</v>
      </c>
      <c r="R4" s="14">
        <f>'EU27'!R$3</f>
        <v>3348613.8805400003</v>
      </c>
      <c r="S4" s="14">
        <f>'EU27'!S$3</f>
        <v>3383331.3667000001</v>
      </c>
      <c r="T4" s="14">
        <f>'EU27'!T$3</f>
        <v>3323738.9136499995</v>
      </c>
      <c r="U4" s="14">
        <f>'EU27'!U$3</f>
        <v>3180837.6475200001</v>
      </c>
      <c r="V4" s="14">
        <f>'EU27'!V$3</f>
        <v>2810483.2755499999</v>
      </c>
      <c r="W4" s="14">
        <f>'EU27'!W$3</f>
        <v>3004812.4853700004</v>
      </c>
      <c r="X4" s="14">
        <f>'EU27'!X$3</f>
        <v>2983782.8314899993</v>
      </c>
      <c r="Y4" s="14">
        <f>'EU27'!Y$3</f>
        <v>2731933.8800900001</v>
      </c>
    </row>
    <row r="5" spans="1:25" x14ac:dyDescent="0.25">
      <c r="A5" s="25" t="s">
        <v>80</v>
      </c>
      <c r="B5" s="21">
        <f>AT!B$3</f>
        <v>67966.753229999988</v>
      </c>
      <c r="C5" s="21">
        <f>AT!C$3</f>
        <v>71912.975179999994</v>
      </c>
      <c r="D5" s="21">
        <f>AT!D$3</f>
        <v>73609.058239999998</v>
      </c>
      <c r="E5" s="21">
        <f>AT!E$3</f>
        <v>78928.551349999994</v>
      </c>
      <c r="F5" s="21">
        <f>AT!F$3</f>
        <v>79516.845189999993</v>
      </c>
      <c r="G5" s="21">
        <f>AT!G$3</f>
        <v>81129.858990000008</v>
      </c>
      <c r="H5" s="21">
        <f>AT!H$3</f>
        <v>78910.320110000001</v>
      </c>
      <c r="I5" s="21">
        <f>AT!I$3</f>
        <v>76337.933900000004</v>
      </c>
      <c r="J5" s="21">
        <f>AT!J$3</f>
        <v>75713.070339999977</v>
      </c>
      <c r="K5" s="21">
        <f>AT!K$3</f>
        <v>69250.390769999998</v>
      </c>
      <c r="L5" s="21">
        <f>AT!L$3</f>
        <v>74115.219580000004</v>
      </c>
      <c r="M5" s="21">
        <f>AT!M$3</f>
        <v>72117.879559999987</v>
      </c>
      <c r="N5" s="21">
        <f>AT!N$3</f>
        <v>69391.918270000009</v>
      </c>
      <c r="O5" s="21">
        <f>AT!O$3</f>
        <v>69797.250809999998</v>
      </c>
      <c r="P5" s="21">
        <f>AT!P$3</f>
        <v>66193.782850000003</v>
      </c>
      <c r="Q5" s="21">
        <f>AT!Q$3</f>
        <v>68532.69666999999</v>
      </c>
      <c r="R5" s="21">
        <f>AT!R$3</f>
        <v>69595.876640000002</v>
      </c>
      <c r="S5" s="21">
        <f>AT!S$3</f>
        <v>71901.615800000014</v>
      </c>
      <c r="T5" s="21">
        <f>AT!T$3</f>
        <v>69135.915909999996</v>
      </c>
      <c r="U5" s="21">
        <f>AT!U$3</f>
        <v>70903.35278999999</v>
      </c>
      <c r="V5" s="21">
        <f>AT!V$3</f>
        <v>63266.594229999995</v>
      </c>
      <c r="W5" s="21">
        <f>AT!W$3</f>
        <v>67018.309569999983</v>
      </c>
      <c r="X5" s="21">
        <f>AT!X$3</f>
        <v>63453.447659999998</v>
      </c>
      <c r="Y5" s="21">
        <f>AT!Y$3</f>
        <v>59572.657690000007</v>
      </c>
    </row>
    <row r="6" spans="1:25" x14ac:dyDescent="0.25">
      <c r="A6" s="25" t="s">
        <v>81</v>
      </c>
      <c r="B6" s="21">
        <f>BE!B$3</f>
        <v>147666.85647</v>
      </c>
      <c r="C6" s="21">
        <f>BE!C$3</f>
        <v>146640.36123000001</v>
      </c>
      <c r="D6" s="21">
        <f>BE!D$3</f>
        <v>153290.57408999998</v>
      </c>
      <c r="E6" s="21">
        <f>BE!E$3</f>
        <v>155349.70989999999</v>
      </c>
      <c r="F6" s="21">
        <f>BE!F$3</f>
        <v>157063.03327000001</v>
      </c>
      <c r="G6" s="21">
        <f>BE!G$3</f>
        <v>154446.15539</v>
      </c>
      <c r="H6" s="21">
        <f>BE!H$3</f>
        <v>155186.81751999998</v>
      </c>
      <c r="I6" s="21">
        <f>BE!I$3</f>
        <v>155257.04176000002</v>
      </c>
      <c r="J6" s="21">
        <f>BE!J$3</f>
        <v>155802.92210000003</v>
      </c>
      <c r="K6" s="21">
        <f>BE!K$3</f>
        <v>134662.88647</v>
      </c>
      <c r="L6" s="21">
        <f>BE!L$3</f>
        <v>143624.76386000001</v>
      </c>
      <c r="M6" s="21">
        <f>BE!M$3</f>
        <v>131724.37409</v>
      </c>
      <c r="N6" s="21">
        <f>BE!N$3</f>
        <v>126386.67365</v>
      </c>
      <c r="O6" s="21">
        <f>BE!O$3</f>
        <v>126841.88370999998</v>
      </c>
      <c r="P6" s="21">
        <f>BE!P$3</f>
        <v>118721.06022999997</v>
      </c>
      <c r="Q6" s="21">
        <f>BE!Q$3</f>
        <v>124591.91296999999</v>
      </c>
      <c r="R6" s="21">
        <f>BE!R$3</f>
        <v>125850.56767</v>
      </c>
      <c r="S6" s="21">
        <f>BE!S$3</f>
        <v>128531.87321000001</v>
      </c>
      <c r="T6" s="21">
        <f>BE!T$3</f>
        <v>135690.00177999999</v>
      </c>
      <c r="U6" s="21">
        <f>BE!U$3</f>
        <v>131719.02410000001</v>
      </c>
      <c r="V6" s="21">
        <f>BE!V$3</f>
        <v>115332.32949999998</v>
      </c>
      <c r="W6" s="21">
        <f>BE!W$3</f>
        <v>123504.40234000003</v>
      </c>
      <c r="X6" s="21">
        <f>BE!X$3</f>
        <v>118744.36869999999</v>
      </c>
      <c r="Y6" s="21">
        <f>BE!Y$3</f>
        <v>112210.43232999998</v>
      </c>
    </row>
    <row r="7" spans="1:25" x14ac:dyDescent="0.25">
      <c r="A7" s="25" t="s">
        <v>82</v>
      </c>
      <c r="B7" s="21">
        <f>BG!B$3</f>
        <v>45939.72825</v>
      </c>
      <c r="C7" s="21">
        <f>BG!C$3</f>
        <v>49631.030409999985</v>
      </c>
      <c r="D7" s="21">
        <f>BG!D$3</f>
        <v>46842.17108</v>
      </c>
      <c r="E7" s="21">
        <f>BG!E$3</f>
        <v>51397.173179999998</v>
      </c>
      <c r="F7" s="21">
        <f>BG!F$3</f>
        <v>50357.125350000002</v>
      </c>
      <c r="G7" s="21">
        <f>BG!G$3</f>
        <v>51463.910229999994</v>
      </c>
      <c r="H7" s="21">
        <f>BG!H$3</f>
        <v>52743.275899999993</v>
      </c>
      <c r="I7" s="21">
        <f>BG!I$3</f>
        <v>56454.474690000003</v>
      </c>
      <c r="J7" s="21">
        <f>BG!J$3</f>
        <v>55037.617439999995</v>
      </c>
      <c r="K7" s="21">
        <f>BG!K$3</f>
        <v>46937.860069999995</v>
      </c>
      <c r="L7" s="21">
        <f>BG!L$3</f>
        <v>48692.019710000008</v>
      </c>
      <c r="M7" s="21">
        <f>BG!M$3</f>
        <v>53926.101439999999</v>
      </c>
      <c r="N7" s="21">
        <f>BG!N$3</f>
        <v>48996.864750000008</v>
      </c>
      <c r="O7" s="21">
        <f>BG!O$3</f>
        <v>43381.520100000009</v>
      </c>
      <c r="P7" s="21">
        <f>BG!P$3</f>
        <v>45973.597829999999</v>
      </c>
      <c r="Q7" s="21">
        <f>BG!Q$3</f>
        <v>48969.144930000009</v>
      </c>
      <c r="R7" s="21">
        <f>BG!R$3</f>
        <v>46284.463400000001</v>
      </c>
      <c r="S7" s="21">
        <f>BG!S$3</f>
        <v>48467.122609999999</v>
      </c>
      <c r="T7" s="21">
        <f>BG!T$3</f>
        <v>44572.698179999992</v>
      </c>
      <c r="U7" s="21">
        <f>BG!U$3</f>
        <v>43196.540250000005</v>
      </c>
      <c r="V7" s="21">
        <f>BG!V$3</f>
        <v>37239.846530000003</v>
      </c>
      <c r="W7" s="21">
        <f>BG!W$3</f>
        <v>43121.294859999995</v>
      </c>
      <c r="X7" s="21">
        <f>BG!X$3</f>
        <v>47734.965949999991</v>
      </c>
      <c r="Y7" s="21">
        <f>BG!Y$3</f>
        <v>35366.803460000003</v>
      </c>
    </row>
    <row r="8" spans="1:25" x14ac:dyDescent="0.25">
      <c r="A8" s="25" t="s">
        <v>83</v>
      </c>
      <c r="B8" s="21">
        <f>CY!B$3</f>
        <v>8540.6694399999997</v>
      </c>
      <c r="C8" s="21">
        <f>CY!C$3</f>
        <v>8553.5069299999996</v>
      </c>
      <c r="D8" s="21">
        <f>CY!D$3</f>
        <v>8540.3363900000004</v>
      </c>
      <c r="E8" s="21">
        <f>CY!E$3</f>
        <v>8952.0102200000001</v>
      </c>
      <c r="F8" s="21">
        <f>CY!F$3</f>
        <v>8873.4146900000014</v>
      </c>
      <c r="G8" s="21">
        <f>CY!G$3</f>
        <v>9699.0076499999996</v>
      </c>
      <c r="H8" s="21">
        <f>CY!H$3</f>
        <v>9951.2200900000007</v>
      </c>
      <c r="I8" s="21">
        <f>CY!I$3</f>
        <v>10164.661290000002</v>
      </c>
      <c r="J8" s="21">
        <f>CY!J$3</f>
        <v>10338.721939999999</v>
      </c>
      <c r="K8" s="21">
        <f>CY!K$3</f>
        <v>9931.6555299999982</v>
      </c>
      <c r="L8" s="21">
        <f>CY!L$3</f>
        <v>9480.07942</v>
      </c>
      <c r="M8" s="21">
        <f>CY!M$3</f>
        <v>9268.4936899999993</v>
      </c>
      <c r="N8" s="21">
        <f>CY!N$3</f>
        <v>8702.984199999999</v>
      </c>
      <c r="O8" s="21">
        <f>CY!O$3</f>
        <v>8101.2687800000012</v>
      </c>
      <c r="P8" s="21">
        <f>CY!P$3</f>
        <v>8432.3762400000014</v>
      </c>
      <c r="Q8" s="21">
        <f>CY!Q$3</f>
        <v>8470.7879900000007</v>
      </c>
      <c r="R8" s="21">
        <f>CY!R$3</f>
        <v>9133.0010899999997</v>
      </c>
      <c r="S8" s="21">
        <f>CY!S$3</f>
        <v>9271.9668700000002</v>
      </c>
      <c r="T8" s="21">
        <f>CY!T$3</f>
        <v>9212.1433799999995</v>
      </c>
      <c r="U8" s="21">
        <f>CY!U$3</f>
        <v>9215.9595900000004</v>
      </c>
      <c r="V8" s="21">
        <f>CY!V$3</f>
        <v>8096.0319900000004</v>
      </c>
      <c r="W8" s="21">
        <f>CY!W$3</f>
        <v>8303.3043199999993</v>
      </c>
      <c r="X8" s="21">
        <f>CY!X$3</f>
        <v>8770.2180800000006</v>
      </c>
      <c r="Y8" s="21">
        <f>CY!Y$3</f>
        <v>8881.1780699999999</v>
      </c>
    </row>
    <row r="9" spans="1:25" x14ac:dyDescent="0.25">
      <c r="A9" s="25" t="s">
        <v>84</v>
      </c>
      <c r="B9" s="21">
        <f>CZ!B$3</f>
        <v>127727.84297000001</v>
      </c>
      <c r="C9" s="21">
        <f>CZ!C$3</f>
        <v>127662.90807000003</v>
      </c>
      <c r="D9" s="21">
        <f>CZ!D$3</f>
        <v>124501.57242</v>
      </c>
      <c r="E9" s="21">
        <f>CZ!E$3</f>
        <v>128212.22338999998</v>
      </c>
      <c r="F9" s="21">
        <f>CZ!F$3</f>
        <v>129201.96285999999</v>
      </c>
      <c r="G9" s="21">
        <f>CZ!G$3</f>
        <v>126683.65174</v>
      </c>
      <c r="H9" s="21">
        <f>CZ!H$3</f>
        <v>127556.30851000002</v>
      </c>
      <c r="I9" s="21">
        <f>CZ!I$3</f>
        <v>129415.73515000001</v>
      </c>
      <c r="J9" s="21">
        <f>CZ!J$3</f>
        <v>124011.32375000001</v>
      </c>
      <c r="K9" s="21">
        <f>CZ!K$3</f>
        <v>116008.42637</v>
      </c>
      <c r="L9" s="21">
        <f>CZ!L$3</f>
        <v>118418.54213999998</v>
      </c>
      <c r="M9" s="21">
        <f>CZ!M$3</f>
        <v>116123.14174000002</v>
      </c>
      <c r="N9" s="21">
        <f>CZ!N$3</f>
        <v>112170.13455999999</v>
      </c>
      <c r="O9" s="21">
        <f>CZ!O$3</f>
        <v>107573.1872</v>
      </c>
      <c r="P9" s="21">
        <f>CZ!P$3</f>
        <v>105124.01406999999</v>
      </c>
      <c r="Q9" s="21">
        <f>CZ!Q$3</f>
        <v>105887.45747000002</v>
      </c>
      <c r="R9" s="21">
        <f>CZ!R$3</f>
        <v>107600.31874999999</v>
      </c>
      <c r="S9" s="21">
        <f>CZ!S$3</f>
        <v>108815.98351999998</v>
      </c>
      <c r="T9" s="21">
        <f>CZ!T$3</f>
        <v>107569.45600999999</v>
      </c>
      <c r="U9" s="21">
        <f>CZ!U$3</f>
        <v>102273.24863999999</v>
      </c>
      <c r="V9" s="21">
        <f>CZ!V$3</f>
        <v>92007.957150000002</v>
      </c>
      <c r="W9" s="21">
        <f>CZ!W$3</f>
        <v>97095.608809999991</v>
      </c>
      <c r="X9" s="21">
        <f>CZ!X$3</f>
        <v>95846.075490000003</v>
      </c>
      <c r="Y9" s="21">
        <f>CZ!Y$3</f>
        <v>84271.743050000005</v>
      </c>
    </row>
    <row r="10" spans="1:25" x14ac:dyDescent="0.25">
      <c r="A10" s="25" t="s">
        <v>85</v>
      </c>
      <c r="B10" s="21">
        <f>DE!B$3</f>
        <v>924570.92585</v>
      </c>
      <c r="C10" s="21">
        <f>DE!C$3</f>
        <v>940432.12937999994</v>
      </c>
      <c r="D10" s="21">
        <f>DE!D$3</f>
        <v>924402.44736000011</v>
      </c>
      <c r="E10" s="21">
        <f>DE!E$3</f>
        <v>921051.50484000018</v>
      </c>
      <c r="F10" s="21">
        <f>DE!F$3</f>
        <v>905374.76192999992</v>
      </c>
      <c r="G10" s="21">
        <f>DE!G$3</f>
        <v>898223.65244000009</v>
      </c>
      <c r="H10" s="21">
        <f>DE!H$3</f>
        <v>918280.61675000016</v>
      </c>
      <c r="I10" s="21">
        <f>DE!I$3</f>
        <v>880413.56454000005</v>
      </c>
      <c r="J10" s="21">
        <f>DE!J$3</f>
        <v>890839.46372</v>
      </c>
      <c r="K10" s="21">
        <f>DE!K$3</f>
        <v>822763.97005999996</v>
      </c>
      <c r="L10" s="21">
        <f>DE!L$3</f>
        <v>859322.23100000003</v>
      </c>
      <c r="M10" s="21">
        <f>DE!M$3</f>
        <v>835757.51999000006</v>
      </c>
      <c r="N10" s="21">
        <f>DE!N$3</f>
        <v>846583.63983999996</v>
      </c>
      <c r="O10" s="21">
        <f>DE!O$3</f>
        <v>863976.72129000002</v>
      </c>
      <c r="P10" s="21">
        <f>DE!P$3</f>
        <v>823932.11361999984</v>
      </c>
      <c r="Q10" s="21">
        <f>DE!Q$3</f>
        <v>832194.81232999999</v>
      </c>
      <c r="R10" s="21">
        <f>DE!R$3</f>
        <v>832687.45189999999</v>
      </c>
      <c r="S10" s="21">
        <f>DE!S$3</f>
        <v>820297.38078000001</v>
      </c>
      <c r="T10" s="21">
        <f>DE!T$3</f>
        <v>793431.83040000009</v>
      </c>
      <c r="U10" s="21">
        <f>DE!U$3</f>
        <v>741982.23567999993</v>
      </c>
      <c r="V10" s="21">
        <f>DE!V$3</f>
        <v>664406.14807</v>
      </c>
      <c r="W10" s="21">
        <f>DE!W$3</f>
        <v>699884.60307000019</v>
      </c>
      <c r="X10" s="21">
        <f>DE!X$3</f>
        <v>699027.74632999999</v>
      </c>
      <c r="Y10" s="21">
        <f>DE!Y$3</f>
        <v>625595.29435999994</v>
      </c>
    </row>
    <row r="11" spans="1:25" x14ac:dyDescent="0.25">
      <c r="A11" s="25" t="s">
        <v>86</v>
      </c>
      <c r="B11" s="21">
        <f>DK!B$3</f>
        <v>60563.014110000004</v>
      </c>
      <c r="C11" s="21">
        <f>DK!C$3</f>
        <v>61479.014180000006</v>
      </c>
      <c r="D11" s="21">
        <f>DK!D$3</f>
        <v>60205.948079999987</v>
      </c>
      <c r="E11" s="21">
        <f>DK!E$3</f>
        <v>65542.383239999996</v>
      </c>
      <c r="F11" s="21">
        <f>DK!F$3</f>
        <v>59751.941540000007</v>
      </c>
      <c r="G11" s="21">
        <f>DK!G$3</f>
        <v>56361.290750000007</v>
      </c>
      <c r="H11" s="21">
        <f>DK!H$3</f>
        <v>65129.152709999995</v>
      </c>
      <c r="I11" s="21">
        <f>DK!I$3</f>
        <v>60558.293360000003</v>
      </c>
      <c r="J11" s="21">
        <f>DK!J$3</f>
        <v>56626.143229999994</v>
      </c>
      <c r="K11" s="21">
        <f>DK!K$3</f>
        <v>52580.652180000005</v>
      </c>
      <c r="L11" s="21">
        <f>DK!L$3</f>
        <v>53600.048820000011</v>
      </c>
      <c r="M11" s="21">
        <f>DK!M$3</f>
        <v>48747.822770000006</v>
      </c>
      <c r="N11" s="21">
        <f>DK!N$3</f>
        <v>43807.411239999994</v>
      </c>
      <c r="O11" s="21">
        <f>DK!O$3</f>
        <v>46043.958020000005</v>
      </c>
      <c r="P11" s="21">
        <f>DK!P$3</f>
        <v>42430.992419999995</v>
      </c>
      <c r="Q11" s="21">
        <f>DK!Q$3</f>
        <v>39961.853180000006</v>
      </c>
      <c r="R11" s="21">
        <f>DK!R$3</f>
        <v>41643.670200000008</v>
      </c>
      <c r="S11" s="21">
        <f>DK!S$3</f>
        <v>39007.447970000001</v>
      </c>
      <c r="T11" s="21">
        <f>DK!T$3</f>
        <v>39305.810839999998</v>
      </c>
      <c r="U11" s="21">
        <f>DK!U$3</f>
        <v>36210.507230000003</v>
      </c>
      <c r="V11" s="21">
        <f>DK!V$3</f>
        <v>30830.288669999998</v>
      </c>
      <c r="W11" s="21">
        <f>DK!W$3</f>
        <v>32078.279599999998</v>
      </c>
      <c r="X11" s="21">
        <f>DK!X$3</f>
        <v>32018.787319999996</v>
      </c>
      <c r="Y11" s="21">
        <f>DK!Y$3</f>
        <v>29882.751049999999</v>
      </c>
    </row>
    <row r="12" spans="1:25" x14ac:dyDescent="0.25">
      <c r="A12" s="25" t="s">
        <v>87</v>
      </c>
      <c r="B12" s="21">
        <f>EE!B$3</f>
        <v>15866.503799999999</v>
      </c>
      <c r="C12" s="21">
        <f>EE!C$3</f>
        <v>16237.63163</v>
      </c>
      <c r="D12" s="21">
        <f>EE!D$3</f>
        <v>15784.212950000003</v>
      </c>
      <c r="E12" s="21">
        <f>EE!E$3</f>
        <v>17666.799430000003</v>
      </c>
      <c r="F12" s="21">
        <f>EE!F$3</f>
        <v>17888.875169999999</v>
      </c>
      <c r="G12" s="21">
        <f>EE!G$3</f>
        <v>17604.650809999999</v>
      </c>
      <c r="H12" s="21">
        <f>EE!H$3</f>
        <v>17254.922399999996</v>
      </c>
      <c r="I12" s="21">
        <f>EE!I$3</f>
        <v>20887.203280000002</v>
      </c>
      <c r="J12" s="21">
        <f>EE!J$3</f>
        <v>18810.282159999999</v>
      </c>
      <c r="K12" s="21">
        <f>EE!K$3</f>
        <v>15223.460580000001</v>
      </c>
      <c r="L12" s="21">
        <f>EE!L$3</f>
        <v>19761.745009999999</v>
      </c>
      <c r="M12" s="21">
        <f>EE!M$3</f>
        <v>19673.027219999996</v>
      </c>
      <c r="N12" s="21">
        <f>EE!N$3</f>
        <v>19200.342140000004</v>
      </c>
      <c r="O12" s="21">
        <f>EE!O$3</f>
        <v>21100.877199999999</v>
      </c>
      <c r="P12" s="21">
        <f>EE!P$3</f>
        <v>19946.914490000003</v>
      </c>
      <c r="Q12" s="21">
        <f>EE!Q$3</f>
        <v>16837.338199999998</v>
      </c>
      <c r="R12" s="21">
        <f>EE!R$3</f>
        <v>18422.989169999997</v>
      </c>
      <c r="S12" s="21">
        <f>EE!S$3</f>
        <v>19803.807679999998</v>
      </c>
      <c r="T12" s="21">
        <f>EE!T$3</f>
        <v>18960.237519999999</v>
      </c>
      <c r="U12" s="21">
        <f>EE!U$3</f>
        <v>13062.687190000001</v>
      </c>
      <c r="V12" s="21">
        <f>EE!V$3</f>
        <v>10176.51864</v>
      </c>
      <c r="W12" s="21">
        <f>EE!W$3</f>
        <v>11461.239440000001</v>
      </c>
      <c r="X12" s="21">
        <f>EE!X$3</f>
        <v>13075.604310000002</v>
      </c>
      <c r="Y12" s="21">
        <f>EE!Y$3</f>
        <v>9611.0954200000015</v>
      </c>
    </row>
    <row r="13" spans="1:25" x14ac:dyDescent="0.25">
      <c r="A13" s="25" t="s">
        <v>88</v>
      </c>
      <c r="B13" s="21">
        <f>EL!B$3</f>
        <v>116991.24189999999</v>
      </c>
      <c r="C13" s="21">
        <f>EL!C$3</f>
        <v>118875.10860000001</v>
      </c>
      <c r="D13" s="21">
        <f>EL!D$3</f>
        <v>117342.26561999999</v>
      </c>
      <c r="E13" s="21">
        <f>EL!E$3</f>
        <v>122370.74849999997</v>
      </c>
      <c r="F13" s="21">
        <f>EL!F$3</f>
        <v>122959.03627</v>
      </c>
      <c r="G13" s="21">
        <f>EL!G$3</f>
        <v>125703.90385999999</v>
      </c>
      <c r="H13" s="21">
        <f>EL!H$3</f>
        <v>125146.89946999997</v>
      </c>
      <c r="I13" s="21">
        <f>EL!I$3</f>
        <v>127649.24611999998</v>
      </c>
      <c r="J13" s="21">
        <f>EL!J$3</f>
        <v>123942.35863</v>
      </c>
      <c r="K13" s="21">
        <f>EL!K$3</f>
        <v>115467.30827000001</v>
      </c>
      <c r="L13" s="21">
        <f>EL!L$3</f>
        <v>108727.15788999999</v>
      </c>
      <c r="M13" s="21">
        <f>EL!M$3</f>
        <v>106157.28913</v>
      </c>
      <c r="N13" s="21">
        <f>EL!N$3</f>
        <v>101120.45790000001</v>
      </c>
      <c r="O13" s="21">
        <f>EL!O$3</f>
        <v>91096.013009999995</v>
      </c>
      <c r="P13" s="21">
        <f>EL!P$3</f>
        <v>87513.96617</v>
      </c>
      <c r="Q13" s="21">
        <f>EL!Q$3</f>
        <v>83583.970359999978</v>
      </c>
      <c r="R13" s="21">
        <f>EL!R$3</f>
        <v>80024.440289999999</v>
      </c>
      <c r="S13" s="21">
        <f>EL!S$3</f>
        <v>85229.475429999991</v>
      </c>
      <c r="T13" s="21">
        <f>EL!T$3</f>
        <v>82760.103520000004</v>
      </c>
      <c r="U13" s="21">
        <f>EL!U$3</f>
        <v>77947.32050999999</v>
      </c>
      <c r="V13" s="21">
        <f>EL!V$3</f>
        <v>62238.221590000001</v>
      </c>
      <c r="W13" s="21">
        <f>EL!W$3</f>
        <v>65964.309779999996</v>
      </c>
      <c r="X13" s="21">
        <f>EL!X$3</f>
        <v>67926.375319999992</v>
      </c>
      <c r="Y13" s="21">
        <f>EL!Y$3</f>
        <v>62698.780159999995</v>
      </c>
    </row>
    <row r="14" spans="1:25" x14ac:dyDescent="0.25">
      <c r="A14" s="25" t="s">
        <v>89</v>
      </c>
      <c r="B14" s="21">
        <f>ES!B$3</f>
        <v>338149.61609000002</v>
      </c>
      <c r="C14" s="21">
        <f>ES!C$3</f>
        <v>342351.81009000004</v>
      </c>
      <c r="D14" s="21">
        <f>ES!D$3</f>
        <v>362625.90315000003</v>
      </c>
      <c r="E14" s="21">
        <f>ES!E$3</f>
        <v>368153.28818000003</v>
      </c>
      <c r="F14" s="21">
        <f>ES!F$3</f>
        <v>386523.10719000007</v>
      </c>
      <c r="G14" s="21">
        <f>ES!G$3</f>
        <v>404873.84019999998</v>
      </c>
      <c r="H14" s="21">
        <f>ES!H$3</f>
        <v>397955.59868000011</v>
      </c>
      <c r="I14" s="21">
        <f>ES!I$3</f>
        <v>407065.36321000004</v>
      </c>
      <c r="J14" s="21">
        <f>ES!J$3</f>
        <v>376945.12119000009</v>
      </c>
      <c r="K14" s="21">
        <f>ES!K$3</f>
        <v>336629.77665000007</v>
      </c>
      <c r="L14" s="21">
        <f>ES!L$3</f>
        <v>322629.32206999999</v>
      </c>
      <c r="M14" s="21">
        <f>ES!M$3</f>
        <v>325112.94977000006</v>
      </c>
      <c r="N14" s="21">
        <f>ES!N$3</f>
        <v>318110.81060999999</v>
      </c>
      <c r="O14" s="21">
        <f>ES!O$3</f>
        <v>288879.62826999999</v>
      </c>
      <c r="P14" s="21">
        <f>ES!P$3</f>
        <v>293263.11773</v>
      </c>
      <c r="Q14" s="21">
        <f>ES!Q$3</f>
        <v>308706.86558000004</v>
      </c>
      <c r="R14" s="21">
        <f>ES!R$3</f>
        <v>299876.56686000002</v>
      </c>
      <c r="S14" s="21">
        <f>ES!S$3</f>
        <v>312189.26650999999</v>
      </c>
      <c r="T14" s="21">
        <f>ES!T$3</f>
        <v>309284.04037</v>
      </c>
      <c r="U14" s="21">
        <f>ES!U$3</f>
        <v>292498.58783999999</v>
      </c>
      <c r="V14" s="21">
        <f>ES!V$3</f>
        <v>238513.46421000001</v>
      </c>
      <c r="W14" s="21">
        <f>ES!W$3</f>
        <v>260587.52626000001</v>
      </c>
      <c r="X14" s="21">
        <f>ES!X$3</f>
        <v>276901.68560999999</v>
      </c>
      <c r="Y14" s="21">
        <f>ES!Y$3</f>
        <v>259696.25639</v>
      </c>
    </row>
    <row r="15" spans="1:25" x14ac:dyDescent="0.25">
      <c r="A15" s="25" t="s">
        <v>90</v>
      </c>
      <c r="B15" s="21">
        <f>FI!B$3</f>
        <v>60127.151840000013</v>
      </c>
      <c r="C15" s="21">
        <f>FI!C$3</f>
        <v>65443.548920000001</v>
      </c>
      <c r="D15" s="21">
        <f>FI!D$3</f>
        <v>68195.253859999997</v>
      </c>
      <c r="E15" s="21">
        <f>FI!E$3</f>
        <v>75826.177819999983</v>
      </c>
      <c r="F15" s="21">
        <f>FI!F$3</f>
        <v>71876.485950000017</v>
      </c>
      <c r="G15" s="21">
        <f>FI!G$3</f>
        <v>59968.067040000009</v>
      </c>
      <c r="H15" s="21">
        <f>FI!H$3</f>
        <v>71596.162589999993</v>
      </c>
      <c r="I15" s="21">
        <f>FI!I$3</f>
        <v>69877.922500000015</v>
      </c>
      <c r="J15" s="21">
        <f>FI!J$3</f>
        <v>61693.076010000004</v>
      </c>
      <c r="K15" s="21">
        <f>FI!K$3</f>
        <v>58271.455139999998</v>
      </c>
      <c r="L15" s="21">
        <f>FI!L$3</f>
        <v>66400.212899999999</v>
      </c>
      <c r="M15" s="21">
        <f>FI!M$3</f>
        <v>59213.016709999996</v>
      </c>
      <c r="N15" s="21">
        <f>FI!N$3</f>
        <v>53391.345359999999</v>
      </c>
      <c r="O15" s="21">
        <f>FI!O$3</f>
        <v>54036.659179999995</v>
      </c>
      <c r="P15" s="21">
        <f>FI!P$3</f>
        <v>49812.808539999991</v>
      </c>
      <c r="Q15" s="21">
        <f>FI!Q$3</f>
        <v>47073.629330000003</v>
      </c>
      <c r="R15" s="21">
        <f>FI!R$3</f>
        <v>50105.549889999995</v>
      </c>
      <c r="S15" s="21">
        <f>FI!S$3</f>
        <v>47849.509490000004</v>
      </c>
      <c r="T15" s="21">
        <f>FI!T$3</f>
        <v>49135.348809999981</v>
      </c>
      <c r="U15" s="21">
        <f>FI!U$3</f>
        <v>46063.570270000004</v>
      </c>
      <c r="V15" s="21">
        <f>FI!V$3</f>
        <v>39568.738209999996</v>
      </c>
      <c r="W15" s="21">
        <f>FI!W$3</f>
        <v>39521.54363</v>
      </c>
      <c r="X15" s="21">
        <f>FI!X$3</f>
        <v>39024.815099999993</v>
      </c>
      <c r="Y15" s="21">
        <f>FI!Y$3</f>
        <v>34605.823909999999</v>
      </c>
    </row>
    <row r="16" spans="1:25" x14ac:dyDescent="0.25">
      <c r="A16" s="25" t="s">
        <v>91</v>
      </c>
      <c r="B16" s="21">
        <f>FR!B$3</f>
        <v>436604.37785000005</v>
      </c>
      <c r="C16" s="21">
        <f>FR!C$3</f>
        <v>439865.49167999998</v>
      </c>
      <c r="D16" s="21">
        <f>FR!D$3</f>
        <v>435364.07522000012</v>
      </c>
      <c r="E16" s="21">
        <f>FR!E$3</f>
        <v>442371.57962999999</v>
      </c>
      <c r="F16" s="21">
        <f>FR!F$3</f>
        <v>446462.22625000007</v>
      </c>
      <c r="G16" s="21">
        <f>FR!G$3</f>
        <v>448654.04202999995</v>
      </c>
      <c r="H16" s="21">
        <f>FR!H$3</f>
        <v>440233.57470000006</v>
      </c>
      <c r="I16" s="21">
        <f>FR!I$3</f>
        <v>431296.31667000003</v>
      </c>
      <c r="J16" s="21">
        <f>FR!J$3</f>
        <v>423712.02072000003</v>
      </c>
      <c r="K16" s="21">
        <f>FR!K$3</f>
        <v>404356.38543999993</v>
      </c>
      <c r="L16" s="21">
        <f>FR!L$3</f>
        <v>409953.10447000002</v>
      </c>
      <c r="M16" s="21">
        <f>FR!M$3</f>
        <v>389272.04048000003</v>
      </c>
      <c r="N16" s="21">
        <f>FR!N$3</f>
        <v>391324.83936000004</v>
      </c>
      <c r="O16" s="21">
        <f>FR!O$3</f>
        <v>392273.13322000002</v>
      </c>
      <c r="P16" s="21">
        <f>FR!P$3</f>
        <v>359162.47986999998</v>
      </c>
      <c r="Q16" s="21">
        <f>FR!Q$3</f>
        <v>363970.55233999994</v>
      </c>
      <c r="R16" s="21">
        <f>FR!R$3</f>
        <v>366894.78258000006</v>
      </c>
      <c r="S16" s="21">
        <f>FR!S$3</f>
        <v>370379.70176000003</v>
      </c>
      <c r="T16" s="21">
        <f>FR!T$3</f>
        <v>356398.37409</v>
      </c>
      <c r="U16" s="21">
        <f>FR!U$3</f>
        <v>350111.12900000002</v>
      </c>
      <c r="V16" s="21">
        <f>FR!V$3</f>
        <v>301009.2378</v>
      </c>
      <c r="W16" s="21">
        <f>FR!W$3</f>
        <v>328193.02394000004</v>
      </c>
      <c r="X16" s="21">
        <f>FR!X$3</f>
        <v>321995.56131000002</v>
      </c>
      <c r="Y16" s="21">
        <f>FR!Y$3</f>
        <v>298761.25231999997</v>
      </c>
    </row>
    <row r="17" spans="1:25" x14ac:dyDescent="0.25">
      <c r="A17" s="25" t="s">
        <v>92</v>
      </c>
      <c r="B17" s="21">
        <f>HR!B$3</f>
        <v>19911.463960000001</v>
      </c>
      <c r="C17" s="21">
        <f>HR!C$3</f>
        <v>21067.403619999997</v>
      </c>
      <c r="D17" s="21">
        <f>HR!D$3</f>
        <v>22178.115579999994</v>
      </c>
      <c r="E17" s="21">
        <f>HR!E$3</f>
        <v>23477.884570000002</v>
      </c>
      <c r="F17" s="21">
        <f>HR!F$3</f>
        <v>23137.114870000005</v>
      </c>
      <c r="G17" s="21">
        <f>HR!G$3</f>
        <v>23633.104979999996</v>
      </c>
      <c r="H17" s="21">
        <f>HR!H$3</f>
        <v>23821.848849999998</v>
      </c>
      <c r="I17" s="21">
        <f>HR!I$3</f>
        <v>25154.805949999998</v>
      </c>
      <c r="J17" s="21">
        <f>HR!J$3</f>
        <v>23900.615380000003</v>
      </c>
      <c r="K17" s="21">
        <f>HR!K$3</f>
        <v>22044.477360000001</v>
      </c>
      <c r="L17" s="21">
        <f>HR!L$3</f>
        <v>21293.224029999998</v>
      </c>
      <c r="M17" s="21">
        <f>HR!M$3</f>
        <v>21001.801599999995</v>
      </c>
      <c r="N17" s="21">
        <f>HR!N$3</f>
        <v>19392.546300000002</v>
      </c>
      <c r="O17" s="21">
        <f>HR!O$3</f>
        <v>18780.356429999996</v>
      </c>
      <c r="P17" s="21">
        <f>HR!P$3</f>
        <v>18033.702849999998</v>
      </c>
      <c r="Q17" s="21">
        <f>HR!Q$3</f>
        <v>18158.939460000001</v>
      </c>
      <c r="R17" s="21">
        <f>HR!R$3</f>
        <v>18468.24296</v>
      </c>
      <c r="S17" s="21">
        <f>HR!S$3</f>
        <v>19182.294740000001</v>
      </c>
      <c r="T17" s="21">
        <f>HR!T$3</f>
        <v>18319.42814</v>
      </c>
      <c r="U17" s="21">
        <f>HR!U$3</f>
        <v>18504.194609999999</v>
      </c>
      <c r="V17" s="21">
        <f>HR!V$3</f>
        <v>17097.634239999999</v>
      </c>
      <c r="W17" s="21">
        <f>HR!W$3</f>
        <v>17775.735480000003</v>
      </c>
      <c r="X17" s="21">
        <f>HR!X$3</f>
        <v>18209.035659999998</v>
      </c>
      <c r="Y17" s="21">
        <f>HR!Y$3</f>
        <v>19137.20191</v>
      </c>
    </row>
    <row r="18" spans="1:25" x14ac:dyDescent="0.25">
      <c r="A18" s="25" t="s">
        <v>93</v>
      </c>
      <c r="B18" s="21">
        <f>HU!B$3</f>
        <v>58962.629510000006</v>
      </c>
      <c r="C18" s="21">
        <f>HU!C$3</f>
        <v>60501.949059999999</v>
      </c>
      <c r="D18" s="21">
        <f>HU!D$3</f>
        <v>59478.348880000005</v>
      </c>
      <c r="E18" s="21">
        <f>HU!E$3</f>
        <v>62234.98444</v>
      </c>
      <c r="F18" s="21">
        <f>HU!F$3</f>
        <v>60703.165650000003</v>
      </c>
      <c r="G18" s="21">
        <f>HU!G$3</f>
        <v>60964.598919999989</v>
      </c>
      <c r="H18" s="21">
        <f>HU!H$3</f>
        <v>60360.56897</v>
      </c>
      <c r="I18" s="21">
        <f>HU!I$3</f>
        <v>59312.125399999997</v>
      </c>
      <c r="J18" s="21">
        <f>HU!J$3</f>
        <v>58034.204289999994</v>
      </c>
      <c r="K18" s="21">
        <f>HU!K$3</f>
        <v>52182.433350000007</v>
      </c>
      <c r="L18" s="21">
        <f>HU!L$3</f>
        <v>52713.219460000008</v>
      </c>
      <c r="M18" s="21">
        <f>HU!M$3</f>
        <v>50883.192679999986</v>
      </c>
      <c r="N18" s="21">
        <f>HU!N$3</f>
        <v>47243.144909999988</v>
      </c>
      <c r="O18" s="21">
        <f>HU!O$3</f>
        <v>43996.784409999986</v>
      </c>
      <c r="P18" s="21">
        <f>HU!P$3</f>
        <v>44177.545669999992</v>
      </c>
      <c r="Q18" s="21">
        <f>HU!Q$3</f>
        <v>47118.663629999995</v>
      </c>
      <c r="R18" s="21">
        <f>HU!R$3</f>
        <v>47624.88091</v>
      </c>
      <c r="S18" s="21">
        <f>HU!S$3</f>
        <v>50103.837570000003</v>
      </c>
      <c r="T18" s="21">
        <f>HU!T$3</f>
        <v>50207.109909999992</v>
      </c>
      <c r="U18" s="21">
        <f>HU!U$3</f>
        <v>50009.491999999998</v>
      </c>
      <c r="V18" s="21">
        <f>HU!V$3</f>
        <v>47414.027970000003</v>
      </c>
      <c r="W18" s="21">
        <f>HU!W$3</f>
        <v>48701.072609999996</v>
      </c>
      <c r="X18" s="21">
        <f>HU!X$3</f>
        <v>46057.882919999996</v>
      </c>
      <c r="Y18" s="21">
        <f>HU!Y$3</f>
        <v>41254.505349999992</v>
      </c>
    </row>
    <row r="19" spans="1:25" x14ac:dyDescent="0.25">
      <c r="A19" s="25" t="s">
        <v>94</v>
      </c>
      <c r="B19" s="21">
        <f>IE!B$3</f>
        <v>47542.329829999995</v>
      </c>
      <c r="C19" s="21">
        <f>IE!C$3</f>
        <v>50310.844780000007</v>
      </c>
      <c r="D19" s="21">
        <f>IE!D$3</f>
        <v>48868.555409999994</v>
      </c>
      <c r="E19" s="21">
        <f>IE!E$3</f>
        <v>48500.901940000003</v>
      </c>
      <c r="F19" s="21">
        <f>IE!F$3</f>
        <v>48798.204580000005</v>
      </c>
      <c r="G19" s="21">
        <f>IE!G$3</f>
        <v>50970.326079999999</v>
      </c>
      <c r="H19" s="21">
        <f>IE!H$3</f>
        <v>50868.383339999993</v>
      </c>
      <c r="I19" s="21">
        <f>IE!I$3</f>
        <v>51054.400260000009</v>
      </c>
      <c r="J19" s="21">
        <f>IE!J$3</f>
        <v>50407.028099999996</v>
      </c>
      <c r="K19" s="21">
        <f>IE!K$3</f>
        <v>44710.783859999996</v>
      </c>
      <c r="L19" s="21">
        <f>IE!L$3</f>
        <v>44527.652330000004</v>
      </c>
      <c r="M19" s="21">
        <f>IE!M$3</f>
        <v>40457.146059999999</v>
      </c>
      <c r="N19" s="21">
        <f>IE!N$3</f>
        <v>40359.149290000001</v>
      </c>
      <c r="O19" s="21">
        <f>IE!O$3</f>
        <v>39726.792740000004</v>
      </c>
      <c r="P19" s="21">
        <f>IE!P$3</f>
        <v>39491.787730000004</v>
      </c>
      <c r="Q19" s="21">
        <f>IE!Q$3</f>
        <v>41723.905769999998</v>
      </c>
      <c r="R19" s="21">
        <f>IE!R$3</f>
        <v>43441.862229999999</v>
      </c>
      <c r="S19" s="21">
        <f>IE!S$3</f>
        <v>42557.613010000008</v>
      </c>
      <c r="T19" s="21">
        <f>IE!T$3</f>
        <v>42736.40913</v>
      </c>
      <c r="U19" s="21">
        <f>IE!U$3</f>
        <v>40956.938899999986</v>
      </c>
      <c r="V19" s="21">
        <f>IE!V$3</f>
        <v>36707.490499999993</v>
      </c>
      <c r="W19" s="21">
        <f>IE!W$3</f>
        <v>39321.397020000004</v>
      </c>
      <c r="X19" s="21">
        <f>IE!X$3</f>
        <v>40101.55689</v>
      </c>
      <c r="Y19" s="21">
        <f>IE!Y$3</f>
        <v>37393.938090000003</v>
      </c>
    </row>
    <row r="20" spans="1:25" x14ac:dyDescent="0.25">
      <c r="A20" s="25" t="s">
        <v>95</v>
      </c>
      <c r="B20" s="21">
        <f>IT!B$3</f>
        <v>481406.17652000004</v>
      </c>
      <c r="C20" s="21">
        <f>IT!C$3</f>
        <v>482059.25410999998</v>
      </c>
      <c r="D20" s="21">
        <f>IT!D$3</f>
        <v>489178.07339999999</v>
      </c>
      <c r="E20" s="21">
        <f>IT!E$3</f>
        <v>509159.74368000001</v>
      </c>
      <c r="F20" s="21">
        <f>IT!F$3</f>
        <v>515193.09874000004</v>
      </c>
      <c r="G20" s="21">
        <f>IT!G$3</f>
        <v>516502.15659000009</v>
      </c>
      <c r="H20" s="21">
        <f>IT!H$3</f>
        <v>512460.16787000006</v>
      </c>
      <c r="I20" s="21">
        <f>IT!I$3</f>
        <v>507102.10124000005</v>
      </c>
      <c r="J20" s="21">
        <f>IT!J$3</f>
        <v>495610.60141999996</v>
      </c>
      <c r="K20" s="21">
        <f>IT!K$3</f>
        <v>439203.07257000002</v>
      </c>
      <c r="L20" s="21">
        <f>IT!L$3</f>
        <v>452615.64769999997</v>
      </c>
      <c r="M20" s="21">
        <f>IT!M$3</f>
        <v>439709.10220999992</v>
      </c>
      <c r="N20" s="21">
        <f>IT!N$3</f>
        <v>419127.88137000002</v>
      </c>
      <c r="O20" s="21">
        <f>IT!O$3</f>
        <v>384306.73073000007</v>
      </c>
      <c r="P20" s="21">
        <f>IT!P$3</f>
        <v>363451.59579999995</v>
      </c>
      <c r="Q20" s="21">
        <f>IT!Q$3</f>
        <v>375774.63095000002</v>
      </c>
      <c r="R20" s="21">
        <f>IT!R$3</f>
        <v>374213.57829999999</v>
      </c>
      <c r="S20" s="21">
        <f>IT!S$3</f>
        <v>369739.67324000003</v>
      </c>
      <c r="T20" s="21">
        <f>IT!T$3</f>
        <v>367154.04165999993</v>
      </c>
      <c r="U20" s="21">
        <f>IT!U$3</f>
        <v>357445.02933999995</v>
      </c>
      <c r="V20" s="21">
        <f>IT!V$3</f>
        <v>310581.89177000005</v>
      </c>
      <c r="W20" s="21">
        <f>IT!W$3</f>
        <v>346524.87080999999</v>
      </c>
      <c r="X20" s="21">
        <f>IT!X$3</f>
        <v>354210.31191999995</v>
      </c>
      <c r="Y20" s="21">
        <f>IT!Y$3</f>
        <v>328422.80411000003</v>
      </c>
    </row>
    <row r="21" spans="1:25" x14ac:dyDescent="0.25">
      <c r="A21" s="25" t="s">
        <v>96</v>
      </c>
      <c r="B21" s="21">
        <f>LT!B$3</f>
        <v>12205.867949999998</v>
      </c>
      <c r="C21" s="21">
        <f>LT!C$3</f>
        <v>13002.16798</v>
      </c>
      <c r="D21" s="21">
        <f>LT!D$3</f>
        <v>13098.396309999998</v>
      </c>
      <c r="E21" s="21">
        <f>LT!E$3</f>
        <v>13101.07884</v>
      </c>
      <c r="F21" s="21">
        <f>LT!F$3</f>
        <v>13718.583540000001</v>
      </c>
      <c r="G21" s="21">
        <f>LT!G$3</f>
        <v>14458.236919999999</v>
      </c>
      <c r="H21" s="21">
        <f>LT!H$3</f>
        <v>14791.243499999999</v>
      </c>
      <c r="I21" s="21">
        <f>LT!I$3</f>
        <v>16052.333979999999</v>
      </c>
      <c r="J21" s="21">
        <f>LT!J$3</f>
        <v>15434.146429999999</v>
      </c>
      <c r="K21" s="21">
        <f>LT!K$3</f>
        <v>13345.926739999999</v>
      </c>
      <c r="L21" s="21">
        <f>LT!L$3</f>
        <v>14392.284010000001</v>
      </c>
      <c r="M21" s="21">
        <f>LT!M$3</f>
        <v>14579.032860000003</v>
      </c>
      <c r="N21" s="21">
        <f>LT!N$3</f>
        <v>14628.878989999997</v>
      </c>
      <c r="O21" s="21">
        <f>LT!O$3</f>
        <v>13637.919699999997</v>
      </c>
      <c r="P21" s="21">
        <f>LT!P$3</f>
        <v>13115.314039999999</v>
      </c>
      <c r="Q21" s="21">
        <f>LT!Q$3</f>
        <v>13530.995860000001</v>
      </c>
      <c r="R21" s="21">
        <f>LT!R$3</f>
        <v>13900.77457</v>
      </c>
      <c r="S21" s="21">
        <f>LT!S$3</f>
        <v>14149.266239999999</v>
      </c>
      <c r="T21" s="21">
        <f>LT!T$3</f>
        <v>14428.566149999999</v>
      </c>
      <c r="U21" s="21">
        <f>LT!U$3</f>
        <v>14633.407210000001</v>
      </c>
      <c r="V21" s="21">
        <f>LT!V$3</f>
        <v>14243.487099999998</v>
      </c>
      <c r="W21" s="21">
        <f>LT!W$3</f>
        <v>14556.751420000001</v>
      </c>
      <c r="X21" s="21">
        <f>LT!X$3</f>
        <v>13685.063099999999</v>
      </c>
      <c r="Y21" s="21">
        <f>LT!Y$3</f>
        <v>13207.724180000003</v>
      </c>
    </row>
    <row r="22" spans="1:25" x14ac:dyDescent="0.25">
      <c r="A22" s="25" t="s">
        <v>97</v>
      </c>
      <c r="B22" s="21">
        <f>LU!B$3</f>
        <v>9662.9586199999994</v>
      </c>
      <c r="C22" s="21">
        <f>LU!C$3</f>
        <v>10244.367679999999</v>
      </c>
      <c r="D22" s="21">
        <f>LU!D$3</f>
        <v>11104.190919999999</v>
      </c>
      <c r="E22" s="21">
        <f>LU!E$3</f>
        <v>11623.6404</v>
      </c>
      <c r="F22" s="21">
        <f>LU!F$3</f>
        <v>13091.984759999998</v>
      </c>
      <c r="G22" s="21">
        <f>LU!G$3</f>
        <v>13372.401849999998</v>
      </c>
      <c r="H22" s="21">
        <f>LU!H$3</f>
        <v>13118.961130000002</v>
      </c>
      <c r="I22" s="21">
        <f>LU!I$3</f>
        <v>12606.382180000001</v>
      </c>
      <c r="J22" s="21">
        <f>LU!J$3</f>
        <v>12479.572189999999</v>
      </c>
      <c r="K22" s="21">
        <f>LU!K$3</f>
        <v>11877.490690000002</v>
      </c>
      <c r="L22" s="21">
        <f>LU!L$3</f>
        <v>12481.255590000001</v>
      </c>
      <c r="M22" s="21">
        <f>LU!M$3</f>
        <v>12297.082049999999</v>
      </c>
      <c r="N22" s="21">
        <f>LU!N$3</f>
        <v>11972.109629999999</v>
      </c>
      <c r="O22" s="21">
        <f>LU!O$3</f>
        <v>11442.585440000001</v>
      </c>
      <c r="P22" s="21">
        <f>LU!P$3</f>
        <v>11022.279350000001</v>
      </c>
      <c r="Q22" s="21">
        <f>LU!Q$3</f>
        <v>10704.115599999997</v>
      </c>
      <c r="R22" s="21">
        <f>LU!R$3</f>
        <v>10597.573179999999</v>
      </c>
      <c r="S22" s="21">
        <f>LU!S$3</f>
        <v>10970.073880000002</v>
      </c>
      <c r="T22" s="21">
        <f>LU!T$3</f>
        <v>11394.328970000002</v>
      </c>
      <c r="U22" s="21">
        <f>LU!U$3</f>
        <v>11548.110360000001</v>
      </c>
      <c r="V22" s="21">
        <f>LU!V$3</f>
        <v>9705.5849299999991</v>
      </c>
      <c r="W22" s="21">
        <f>LU!W$3</f>
        <v>10276.467429999999</v>
      </c>
      <c r="X22" s="21">
        <f>LU!X$3</f>
        <v>9212.2921700000006</v>
      </c>
      <c r="Y22" s="21">
        <f>LU!Y$3</f>
        <v>8630.1810499999992</v>
      </c>
    </row>
    <row r="23" spans="1:25" x14ac:dyDescent="0.25">
      <c r="A23" s="25" t="s">
        <v>98</v>
      </c>
      <c r="B23" s="21">
        <f>LV!B$3</f>
        <v>7188.0212900000015</v>
      </c>
      <c r="C23" s="21">
        <f>LV!C$3</f>
        <v>8199.9184399999995</v>
      </c>
      <c r="D23" s="21">
        <f>LV!D$3</f>
        <v>8261.0067400000007</v>
      </c>
      <c r="E23" s="21">
        <f>LV!E$3</f>
        <v>8447.0654700000014</v>
      </c>
      <c r="F23" s="21">
        <f>LV!F$3</f>
        <v>8525.9840300000014</v>
      </c>
      <c r="G23" s="21">
        <f>LV!G$3</f>
        <v>8822.9518900000003</v>
      </c>
      <c r="H23" s="21">
        <f>LV!H$3</f>
        <v>9142.3603899999998</v>
      </c>
      <c r="I23" s="21">
        <f>LV!I$3</f>
        <v>9453.74748</v>
      </c>
      <c r="J23" s="21">
        <f>LV!J$3</f>
        <v>9154.8758800000032</v>
      </c>
      <c r="K23" s="21">
        <f>LV!K$3</f>
        <v>8646.8565500000004</v>
      </c>
      <c r="L23" s="21">
        <f>LV!L$3</f>
        <v>9719.0277399999995</v>
      </c>
      <c r="M23" s="21">
        <f>LV!M$3</f>
        <v>8854.3180600000014</v>
      </c>
      <c r="N23" s="21">
        <f>LV!N$3</f>
        <v>8652.7488099999991</v>
      </c>
      <c r="O23" s="21">
        <f>LV!O$3</f>
        <v>8494.238519999999</v>
      </c>
      <c r="P23" s="21">
        <f>LV!P$3</f>
        <v>8250.02009</v>
      </c>
      <c r="Q23" s="21">
        <f>LV!Q$3</f>
        <v>8401.7326199999989</v>
      </c>
      <c r="R23" s="21">
        <f>LV!R$3</f>
        <v>8586.9853600000006</v>
      </c>
      <c r="S23" s="21">
        <f>LV!S$3</f>
        <v>8470.3557500000006</v>
      </c>
      <c r="T23" s="21">
        <f>LV!T$3</f>
        <v>8430.9984000000004</v>
      </c>
      <c r="U23" s="21">
        <f>LV!U$3</f>
        <v>9032.5447800000002</v>
      </c>
      <c r="V23" s="21">
        <f>LV!V$3</f>
        <v>7825.0225499999997</v>
      </c>
      <c r="W23" s="21">
        <f>LV!W$3</f>
        <v>8107.1122500000001</v>
      </c>
      <c r="X23" s="21">
        <f>LV!X$3</f>
        <v>7389.6814399999994</v>
      </c>
      <c r="Y23" s="21">
        <f>LV!Y$3</f>
        <v>7113.0911100000003</v>
      </c>
    </row>
    <row r="24" spans="1:25" x14ac:dyDescent="0.25">
      <c r="A24" s="25" t="s">
        <v>99</v>
      </c>
      <c r="B24" s="21">
        <f>MT!B$3</f>
        <v>5035.6492799999996</v>
      </c>
      <c r="C24" s="21">
        <f>MT!C$3</f>
        <v>5333.5355200000004</v>
      </c>
      <c r="D24" s="21">
        <f>MT!D$3</f>
        <v>5774.0955300000005</v>
      </c>
      <c r="E24" s="21">
        <f>MT!E$3</f>
        <v>6164.2003999999997</v>
      </c>
      <c r="F24" s="21">
        <f>MT!F$3</f>
        <v>6263.3456200000001</v>
      </c>
      <c r="G24" s="21">
        <f>MT!G$3</f>
        <v>5028.8993699999992</v>
      </c>
      <c r="H24" s="21">
        <f>MT!H$3</f>
        <v>5327.0809699999991</v>
      </c>
      <c r="I24" s="21">
        <f>MT!I$3</f>
        <v>5706.3549800000001</v>
      </c>
      <c r="J24" s="21">
        <f>MT!J$3</f>
        <v>5928.411970000001</v>
      </c>
      <c r="K24" s="21">
        <f>MT!K$3</f>
        <v>6447.6642199999997</v>
      </c>
      <c r="L24" s="21">
        <f>MT!L$3</f>
        <v>7571.9328699999996</v>
      </c>
      <c r="M24" s="21">
        <f>MT!M$3</f>
        <v>7203.5990000000002</v>
      </c>
      <c r="N24" s="21">
        <f>MT!N$3</f>
        <v>6857.0324199999995</v>
      </c>
      <c r="O24" s="21">
        <f>MT!O$3</f>
        <v>6573.8818900000006</v>
      </c>
      <c r="P24" s="21">
        <f>MT!P$3</f>
        <v>6696.1810300000006</v>
      </c>
      <c r="Q24" s="21">
        <f>MT!Q$3</f>
        <v>6998.0825999999997</v>
      </c>
      <c r="R24" s="21">
        <f>MT!R$3</f>
        <v>7397.5526099999997</v>
      </c>
      <c r="S24" s="21">
        <f>MT!S$3</f>
        <v>8834.4146999999994</v>
      </c>
      <c r="T24" s="21">
        <f>MT!T$3</f>
        <v>9117.6755499999999</v>
      </c>
      <c r="U24" s="21">
        <f>MT!U$3</f>
        <v>9429.5278800000015</v>
      </c>
      <c r="V24" s="21">
        <f>MT!V$3</f>
        <v>8820.8633300000001</v>
      </c>
      <c r="W24" s="21">
        <f>MT!W$3</f>
        <v>8087.9080199999999</v>
      </c>
      <c r="X24" s="21">
        <f>MT!X$3</f>
        <v>8979.769769999999</v>
      </c>
      <c r="Y24" s="21">
        <f>MT!Y$3</f>
        <v>9462.3824800000002</v>
      </c>
    </row>
    <row r="25" spans="1:25" x14ac:dyDescent="0.25">
      <c r="A25" s="25" t="s">
        <v>100</v>
      </c>
      <c r="B25" s="21">
        <f>NL!B$3</f>
        <v>224367.08656</v>
      </c>
      <c r="C25" s="21">
        <f>NL!C$3</f>
        <v>233397.17290999996</v>
      </c>
      <c r="D25" s="21">
        <f>NL!D$3</f>
        <v>232708.23848</v>
      </c>
      <c r="E25" s="21">
        <f>NL!E$3</f>
        <v>233170.33825999999</v>
      </c>
      <c r="F25" s="21">
        <f>NL!F$3</f>
        <v>239678.82429000002</v>
      </c>
      <c r="G25" s="21">
        <f>NL!G$3</f>
        <v>239379.16715000002</v>
      </c>
      <c r="H25" s="21">
        <f>NL!H$3</f>
        <v>238040.99495999998</v>
      </c>
      <c r="I25" s="21">
        <f>NL!I$3</f>
        <v>239149.11117999995</v>
      </c>
      <c r="J25" s="21">
        <f>NL!J$3</f>
        <v>240001.74809999997</v>
      </c>
      <c r="K25" s="21">
        <f>NL!K$3</f>
        <v>228018.28947000002</v>
      </c>
      <c r="L25" s="21">
        <f>NL!L$3</f>
        <v>237295.38885999998</v>
      </c>
      <c r="M25" s="21">
        <f>NL!M$3</f>
        <v>228049.25042999999</v>
      </c>
      <c r="N25" s="21">
        <f>NL!N$3</f>
        <v>220173.41432000004</v>
      </c>
      <c r="O25" s="21">
        <f>NL!O$3</f>
        <v>217772.84781999997</v>
      </c>
      <c r="P25" s="21">
        <f>NL!P$3</f>
        <v>209896.06228999997</v>
      </c>
      <c r="Q25" s="21">
        <f>NL!Q$3</f>
        <v>213624.7935</v>
      </c>
      <c r="R25" s="21">
        <f>NL!R$3</f>
        <v>214516.62247</v>
      </c>
      <c r="S25" s="21">
        <f>NL!S$3</f>
        <v>211615.85934</v>
      </c>
      <c r="T25" s="21">
        <f>NL!T$3</f>
        <v>206252.00506999998</v>
      </c>
      <c r="U25" s="21">
        <f>NL!U$3</f>
        <v>201035.00331999999</v>
      </c>
      <c r="V25" s="21">
        <f>NL!V$3</f>
        <v>180893.20246</v>
      </c>
      <c r="W25" s="21">
        <f>NL!W$3</f>
        <v>183163.68867</v>
      </c>
      <c r="X25" s="21">
        <f>NL!X$3</f>
        <v>172634.56536000001</v>
      </c>
      <c r="Y25" s="21">
        <f>NL!Y$3</f>
        <v>160158.94852999999</v>
      </c>
    </row>
    <row r="26" spans="1:25" x14ac:dyDescent="0.25">
      <c r="A26" s="25" t="s">
        <v>101</v>
      </c>
      <c r="B26" s="21">
        <f>PL!B$3</f>
        <v>319016.24823000003</v>
      </c>
      <c r="C26" s="21">
        <f>PL!C$3</f>
        <v>314885.73595999996</v>
      </c>
      <c r="D26" s="21">
        <f>PL!D$3</f>
        <v>307485.58026999998</v>
      </c>
      <c r="E26" s="21">
        <f>PL!E$3</f>
        <v>320475.41515000007</v>
      </c>
      <c r="F26" s="21">
        <f>PL!F$3</f>
        <v>325248.13457999995</v>
      </c>
      <c r="G26" s="21">
        <f>PL!G$3</f>
        <v>324524.12955999991</v>
      </c>
      <c r="H26" s="21">
        <f>PL!H$3</f>
        <v>338562.80820999999</v>
      </c>
      <c r="I26" s="21">
        <f>PL!I$3</f>
        <v>337817.96400000009</v>
      </c>
      <c r="J26" s="21">
        <f>PL!J$3</f>
        <v>331870.81831</v>
      </c>
      <c r="K26" s="21">
        <f>PL!K$3</f>
        <v>318051.84649999999</v>
      </c>
      <c r="L26" s="21">
        <f>PL!L$3</f>
        <v>336154.41229000007</v>
      </c>
      <c r="M26" s="21">
        <f>PL!M$3</f>
        <v>335349.34538000007</v>
      </c>
      <c r="N26" s="21">
        <f>PL!N$3</f>
        <v>327749.66527999996</v>
      </c>
      <c r="O26" s="21">
        <f>PL!O$3</f>
        <v>323714.96157000004</v>
      </c>
      <c r="P26" s="21">
        <f>PL!P$3</f>
        <v>311578.24122999999</v>
      </c>
      <c r="Q26" s="21">
        <f>PL!Q$3</f>
        <v>315031.13673000003</v>
      </c>
      <c r="R26" s="21">
        <f>PL!R$3</f>
        <v>325880.69613</v>
      </c>
      <c r="S26" s="21">
        <f>PL!S$3</f>
        <v>339884.95214999997</v>
      </c>
      <c r="T26" s="21">
        <f>PL!T$3</f>
        <v>339590.81484999997</v>
      </c>
      <c r="U26" s="21">
        <f>PL!U$3</f>
        <v>321546.05169000005</v>
      </c>
      <c r="V26" s="21">
        <f>PL!V$3</f>
        <v>304421.43424999999</v>
      </c>
      <c r="W26" s="21">
        <f>PL!W$3</f>
        <v>333509.65849999996</v>
      </c>
      <c r="X26" s="21">
        <f>PL!X$3</f>
        <v>318637.73508999997</v>
      </c>
      <c r="Y26" s="21">
        <f>PL!Y$3</f>
        <v>287589.94809000002</v>
      </c>
    </row>
    <row r="27" spans="1:25" x14ac:dyDescent="0.25">
      <c r="A27" s="25" t="s">
        <v>102</v>
      </c>
      <c r="B27" s="21">
        <f>PT!B$3</f>
        <v>69172.948009999993</v>
      </c>
      <c r="C27" s="21">
        <f>PT!C$3</f>
        <v>68299.636170000012</v>
      </c>
      <c r="D27" s="21">
        <f>PT!D$3</f>
        <v>72666.817119999992</v>
      </c>
      <c r="E27" s="21">
        <f>PT!E$3</f>
        <v>68038.343179999996</v>
      </c>
      <c r="F27" s="21">
        <f>PT!F$3</f>
        <v>71270.337089999986</v>
      </c>
      <c r="G27" s="21">
        <f>PT!G$3</f>
        <v>73472.502649999995</v>
      </c>
      <c r="H27" s="21">
        <f>PT!H$3</f>
        <v>68962.256279999987</v>
      </c>
      <c r="I27" s="21">
        <f>PT!I$3</f>
        <v>66707.194309999992</v>
      </c>
      <c r="J27" s="21">
        <f>PT!J$3</f>
        <v>64619.419330000004</v>
      </c>
      <c r="K27" s="21">
        <f>PT!K$3</f>
        <v>61342.456389999999</v>
      </c>
      <c r="L27" s="21">
        <f>PT!L$3</f>
        <v>57166.574539999994</v>
      </c>
      <c r="M27" s="21">
        <f>PT!M$3</f>
        <v>56468.739650000003</v>
      </c>
      <c r="N27" s="21">
        <f>PT!N$3</f>
        <v>54783.832479999997</v>
      </c>
      <c r="O27" s="21">
        <f>PT!O$3</f>
        <v>53083.761490000004</v>
      </c>
      <c r="P27" s="21">
        <f>PT!P$3</f>
        <v>52905.349629999997</v>
      </c>
      <c r="Q27" s="21">
        <f>PT!Q$3</f>
        <v>57398.114759999997</v>
      </c>
      <c r="R27" s="21">
        <f>PT!R$3</f>
        <v>56050.650260000002</v>
      </c>
      <c r="S27" s="21">
        <f>PT!S$3</f>
        <v>61537.148600000008</v>
      </c>
      <c r="T27" s="21">
        <f>PT!T$3</f>
        <v>58117.792869999997</v>
      </c>
      <c r="U27" s="21">
        <f>PT!U$3</f>
        <v>55018.566930000001</v>
      </c>
      <c r="V27" s="21">
        <f>PT!V$3</f>
        <v>45499.257729999998</v>
      </c>
      <c r="W27" s="21">
        <f>PT!W$3</f>
        <v>44443.045570000009</v>
      </c>
      <c r="X27" s="21">
        <f>PT!X$3</f>
        <v>47060.120169999995</v>
      </c>
      <c r="Y27" s="21">
        <f>PT!Y$3</f>
        <v>44199.323769999995</v>
      </c>
    </row>
    <row r="28" spans="1:25" x14ac:dyDescent="0.25">
      <c r="A28" s="25" t="s">
        <v>103</v>
      </c>
      <c r="B28" s="21">
        <f>RO!B$3</f>
        <v>93635.052190000017</v>
      </c>
      <c r="C28" s="21">
        <f>RO!C$3</f>
        <v>99311.293909999993</v>
      </c>
      <c r="D28" s="21">
        <f>RO!D$3</f>
        <v>99396.263420000018</v>
      </c>
      <c r="E28" s="21">
        <f>RO!E$3</f>
        <v>104104.39057999999</v>
      </c>
      <c r="F28" s="21">
        <f>RO!F$3</f>
        <v>103695.75386000001</v>
      </c>
      <c r="G28" s="21">
        <f>RO!G$3</f>
        <v>101714.65568000001</v>
      </c>
      <c r="H28" s="21">
        <f>RO!H$3</f>
        <v>104755.82045</v>
      </c>
      <c r="I28" s="21">
        <f>RO!I$3</f>
        <v>108974.75944000001</v>
      </c>
      <c r="J28" s="21">
        <f>RO!J$3</f>
        <v>107618.04805</v>
      </c>
      <c r="K28" s="21">
        <f>RO!K$3</f>
        <v>88298.231809999983</v>
      </c>
      <c r="L28" s="21">
        <f>RO!L$3</f>
        <v>85031.858099999983</v>
      </c>
      <c r="M28" s="21">
        <f>RO!M$3</f>
        <v>92853.32591</v>
      </c>
      <c r="N28" s="21">
        <f>RO!N$3</f>
        <v>90290.207480000012</v>
      </c>
      <c r="O28" s="21">
        <f>RO!O$3</f>
        <v>79413.986709999997</v>
      </c>
      <c r="P28" s="21">
        <f>RO!P$3</f>
        <v>80199.93045</v>
      </c>
      <c r="Q28" s="21">
        <f>RO!Q$3</f>
        <v>78899.199889999989</v>
      </c>
      <c r="R28" s="21">
        <f>RO!R$3</f>
        <v>77553.180359999998</v>
      </c>
      <c r="S28" s="21">
        <f>RO!S$3</f>
        <v>80523.65820999998</v>
      </c>
      <c r="T28" s="21">
        <f>RO!T$3</f>
        <v>80341.181710000004</v>
      </c>
      <c r="U28" s="21">
        <f>RO!U$3</f>
        <v>77252.14705</v>
      </c>
      <c r="V28" s="21">
        <f>RO!V$3</f>
        <v>74220.23861</v>
      </c>
      <c r="W28" s="21">
        <f>RO!W$3</f>
        <v>77851.717290000001</v>
      </c>
      <c r="X28" s="21">
        <f>RO!X$3</f>
        <v>73512.90241000001</v>
      </c>
      <c r="Y28" s="21">
        <f>RO!Y$3</f>
        <v>68218.61106000001</v>
      </c>
    </row>
    <row r="29" spans="1:25" x14ac:dyDescent="0.25">
      <c r="A29" s="25" t="s">
        <v>104</v>
      </c>
      <c r="B29" s="21">
        <f>SE!B$3</f>
        <v>61673.205929999989</v>
      </c>
      <c r="C29" s="21">
        <f>SE!C$3</f>
        <v>62397.894130000001</v>
      </c>
      <c r="D29" s="21">
        <f>SE!D$3</f>
        <v>62414.610070000002</v>
      </c>
      <c r="E29" s="21">
        <f>SE!E$3</f>
        <v>64424.144070000009</v>
      </c>
      <c r="F29" s="21">
        <f>SE!F$3</f>
        <v>64742.285420000007</v>
      </c>
      <c r="G29" s="21">
        <f>SE!G$3</f>
        <v>62380.025719999991</v>
      </c>
      <c r="H29" s="21">
        <f>SE!H$3</f>
        <v>62746.776509999996</v>
      </c>
      <c r="I29" s="21">
        <f>SE!I$3</f>
        <v>62096.611489999996</v>
      </c>
      <c r="J29" s="21">
        <f>SE!J$3</f>
        <v>60045.596429999991</v>
      </c>
      <c r="K29" s="21">
        <f>SE!K$3</f>
        <v>56495.853289999999</v>
      </c>
      <c r="L29" s="21">
        <f>SE!L$3</f>
        <v>62005.010060000001</v>
      </c>
      <c r="M29" s="21">
        <f>SE!M$3</f>
        <v>57159.302600000003</v>
      </c>
      <c r="N29" s="21">
        <f>SE!N$3</f>
        <v>54297.325720000001</v>
      </c>
      <c r="O29" s="21">
        <f>SE!O$3</f>
        <v>52548.730089844998</v>
      </c>
      <c r="P29" s="21">
        <f>SE!P$3</f>
        <v>51287.487879999986</v>
      </c>
      <c r="Q29" s="21">
        <f>SE!Q$3</f>
        <v>51260.610209999999</v>
      </c>
      <c r="R29" s="21">
        <f>SE!R$3</f>
        <v>52186.283070000005</v>
      </c>
      <c r="S29" s="21">
        <f>SE!S$3</f>
        <v>52439.079379999996</v>
      </c>
      <c r="T29" s="21">
        <f>SE!T$3</f>
        <v>50421.309229999999</v>
      </c>
      <c r="U29" s="21">
        <f>SE!U$3</f>
        <v>50444.441680000004</v>
      </c>
      <c r="V29" s="21">
        <f>SE!V$3</f>
        <v>45844.800620000009</v>
      </c>
      <c r="W29" s="21">
        <f>SE!W$3</f>
        <v>47042.906489999994</v>
      </c>
      <c r="X29" s="21">
        <f>SE!X$3</f>
        <v>45045.858350000002</v>
      </c>
      <c r="Y29" s="21">
        <f>SE!Y$3</f>
        <v>42989.174219999994</v>
      </c>
    </row>
    <row r="30" spans="1:25" x14ac:dyDescent="0.25">
      <c r="A30" s="25" t="s">
        <v>105</v>
      </c>
      <c r="B30" s="21">
        <f>SI!B$3</f>
        <v>15128.521689999998</v>
      </c>
      <c r="C30" s="21">
        <f>SI!C$3</f>
        <v>16387.04693</v>
      </c>
      <c r="D30" s="21">
        <f>SI!D$3</f>
        <v>16651.183719999997</v>
      </c>
      <c r="E30" s="21">
        <f>SI!E$3</f>
        <v>16354.609529999998</v>
      </c>
      <c r="F30" s="21">
        <f>SI!F$3</f>
        <v>16767.955010000001</v>
      </c>
      <c r="G30" s="21">
        <f>SI!G$3</f>
        <v>17070.976330000001</v>
      </c>
      <c r="H30" s="21">
        <f>SI!H$3</f>
        <v>17347.976989999999</v>
      </c>
      <c r="I30" s="21">
        <f>SI!I$3</f>
        <v>17599.043070000003</v>
      </c>
      <c r="J30" s="21">
        <f>SI!J$3</f>
        <v>18599.624139999993</v>
      </c>
      <c r="K30" s="21">
        <f>SI!K$3</f>
        <v>16390.95161</v>
      </c>
      <c r="L30" s="21">
        <f>SI!L$3</f>
        <v>16597.712919999998</v>
      </c>
      <c r="M30" s="21">
        <f>SI!M$3</f>
        <v>16537.311119999998</v>
      </c>
      <c r="N30" s="21">
        <f>SI!N$3</f>
        <v>15993.136249999998</v>
      </c>
      <c r="O30" s="21">
        <f>SI!O$3</f>
        <v>15409.421669999998</v>
      </c>
      <c r="P30" s="21">
        <f>SI!P$3</f>
        <v>13824.33885</v>
      </c>
      <c r="Q30" s="21">
        <f>SI!Q$3</f>
        <v>13939.301399999998</v>
      </c>
      <c r="R30" s="21">
        <f>SI!R$3</f>
        <v>14925.038049999997</v>
      </c>
      <c r="S30" s="21">
        <f>SI!S$3</f>
        <v>15210.554249999997</v>
      </c>
      <c r="T30" s="21">
        <f>SI!T$3</f>
        <v>15391.865509999998</v>
      </c>
      <c r="U30" s="21">
        <f>SI!U$3</f>
        <v>14743.43823</v>
      </c>
      <c r="V30" s="21">
        <f>SI!V$3</f>
        <v>13277.292360000001</v>
      </c>
      <c r="W30" s="21">
        <f>SI!W$3</f>
        <v>13383.10864</v>
      </c>
      <c r="X30" s="21">
        <f>SI!X$3</f>
        <v>12788.925740000001</v>
      </c>
      <c r="Y30" s="21">
        <f>SI!Y$3</f>
        <v>12066.073079999998</v>
      </c>
    </row>
    <row r="31" spans="1:25" x14ac:dyDescent="0.25">
      <c r="A31" s="11" t="s">
        <v>106</v>
      </c>
      <c r="B31" s="12">
        <f>SK!B$3</f>
        <v>41234.380000000005</v>
      </c>
      <c r="C31" s="12">
        <f>SK!C$3</f>
        <v>43343.453029999997</v>
      </c>
      <c r="D31" s="12">
        <f>SK!D$3</f>
        <v>42108.40795999999</v>
      </c>
      <c r="E31" s="12">
        <f>SK!E$3</f>
        <v>42441.540050000011</v>
      </c>
      <c r="F31" s="12">
        <f>SK!F$3</f>
        <v>42947.119239999993</v>
      </c>
      <c r="G31" s="12">
        <f>SK!G$3</f>
        <v>42997.370609999991</v>
      </c>
      <c r="H31" s="12">
        <f>SK!H$3</f>
        <v>42835.11954</v>
      </c>
      <c r="I31" s="12">
        <f>SK!I$3</f>
        <v>41237.209459999991</v>
      </c>
      <c r="J31" s="12">
        <f>SK!J$3</f>
        <v>41653.727179999987</v>
      </c>
      <c r="K31" s="12">
        <f>SK!K$3</f>
        <v>37855.33569</v>
      </c>
      <c r="L31" s="12">
        <f>SK!L$3</f>
        <v>38629.211009999999</v>
      </c>
      <c r="M31" s="12">
        <f>SK!M$3</f>
        <v>38208.654970000003</v>
      </c>
      <c r="N31" s="12">
        <f>SK!N$3</f>
        <v>36090.726549999992</v>
      </c>
      <c r="O31" s="12">
        <f>SK!O$3</f>
        <v>35746.490740000001</v>
      </c>
      <c r="P31" s="12">
        <f>SK!P$3</f>
        <v>33840.873</v>
      </c>
      <c r="Q31" s="12">
        <f>SK!Q$3</f>
        <v>34694.138240000007</v>
      </c>
      <c r="R31" s="12">
        <f>SK!R$3</f>
        <v>35150.281639999994</v>
      </c>
      <c r="S31" s="12">
        <f>SK!S$3</f>
        <v>36367.434009999997</v>
      </c>
      <c r="T31" s="12">
        <f>SK!T$3</f>
        <v>36379.425690000004</v>
      </c>
      <c r="U31" s="12">
        <f>SK!U$3</f>
        <v>34054.590450000003</v>
      </c>
      <c r="V31" s="12">
        <f>SK!V$3</f>
        <v>31245.670540000003</v>
      </c>
      <c r="W31" s="12">
        <f>SK!W$3</f>
        <v>35333.599549999992</v>
      </c>
      <c r="X31" s="12">
        <f>SK!X$3</f>
        <v>31737.479319999991</v>
      </c>
      <c r="Y31" s="12">
        <f>SK!Y$3</f>
        <v>30935.904850000003</v>
      </c>
    </row>
    <row r="33" spans="1:25" x14ac:dyDescent="0.25">
      <c r="A33" s="4" t="s">
        <v>111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spans="1:25" x14ac:dyDescent="0.25">
      <c r="A34" s="13" t="s">
        <v>107</v>
      </c>
      <c r="B34" s="14">
        <f>'EU27'!B$49</f>
        <v>3807100.8405758725</v>
      </c>
      <c r="C34" s="14">
        <f>'EU27'!C$49</f>
        <v>3854406.7018317608</v>
      </c>
      <c r="D34" s="14">
        <f>'EU27'!D$49</f>
        <v>3859798.6098336419</v>
      </c>
      <c r="E34" s="14">
        <f>'EU27'!E$49</f>
        <v>3956300.2957639042</v>
      </c>
      <c r="F34" s="14">
        <f>'EU27'!F$49</f>
        <v>3984196.0180936167</v>
      </c>
      <c r="G34" s="14">
        <f>'EU27'!G$49</f>
        <v>3970901.1600726759</v>
      </c>
      <c r="H34" s="14">
        <f>'EU27'!H$49</f>
        <v>4001693.9249675088</v>
      </c>
      <c r="I34" s="14">
        <f>'EU27'!I$49</f>
        <v>3966645.1399911572</v>
      </c>
      <c r="J34" s="14">
        <f>'EU27'!J$49</f>
        <v>3878476.5368408207</v>
      </c>
      <c r="K34" s="14">
        <f>'EU27'!K$49</f>
        <v>3564028.9620584734</v>
      </c>
      <c r="L34" s="14">
        <f>'EU27'!L$49</f>
        <v>3666104.12911784</v>
      </c>
      <c r="M34" s="14">
        <f>'EU27'!M$49</f>
        <v>3584798.9025064553</v>
      </c>
      <c r="N34" s="14">
        <f>'EU27'!N$49</f>
        <v>3513863.8671852169</v>
      </c>
      <c r="O34" s="14">
        <f>'EU27'!O$49</f>
        <v>3426991.8368696319</v>
      </c>
      <c r="P34" s="14">
        <f>'EU27'!P$49</f>
        <v>3289130.6576496409</v>
      </c>
      <c r="Q34" s="14">
        <f>'EU27'!Q$49</f>
        <v>3342117.8690850278</v>
      </c>
      <c r="R34" s="14">
        <f>'EU27'!R$49</f>
        <v>3363250.8309527379</v>
      </c>
      <c r="S34" s="14">
        <f>'EU27'!S$49</f>
        <v>3400638.081775941</v>
      </c>
      <c r="T34" s="14">
        <f>'EU27'!T$49</f>
        <v>3346202.969945332</v>
      </c>
      <c r="U34" s="14">
        <f>'EU27'!U$49</f>
        <v>3196237.0479292669</v>
      </c>
      <c r="V34" s="14">
        <f>'EU27'!V$49</f>
        <v>2836164.0574344886</v>
      </c>
      <c r="W34" s="14">
        <f>'EU27'!W$49</f>
        <v>3028832.4076712686</v>
      </c>
      <c r="X34" s="14">
        <f>'EU27'!X$49</f>
        <v>2997311.2673708601</v>
      </c>
      <c r="Y34" s="14">
        <f>'EU27'!Y$49</f>
        <v>2748921.4023468723</v>
      </c>
    </row>
    <row r="35" spans="1:25" x14ac:dyDescent="0.25">
      <c r="A35" s="25" t="s">
        <v>80</v>
      </c>
      <c r="B35" s="21">
        <f>AT!B$49</f>
        <v>70406.025914060156</v>
      </c>
      <c r="C35" s="21">
        <f>AT!C$49</f>
        <v>74513.792058444582</v>
      </c>
      <c r="D35" s="21">
        <f>AT!D$49</f>
        <v>76716.239598683329</v>
      </c>
      <c r="E35" s="21">
        <f>AT!E$49</f>
        <v>81799.359970733291</v>
      </c>
      <c r="F35" s="21">
        <f>AT!F$49</f>
        <v>83545.968600866661</v>
      </c>
      <c r="G35" s="21">
        <f>AT!G$49</f>
        <v>84270.690064703653</v>
      </c>
      <c r="H35" s="21">
        <f>AT!H$49</f>
        <v>82284.618080901259</v>
      </c>
      <c r="I35" s="21">
        <f>AT!I$49</f>
        <v>79765.830111959862</v>
      </c>
      <c r="J35" s="21">
        <f>AT!J$49</f>
        <v>79301.404585703582</v>
      </c>
      <c r="K35" s="21">
        <f>AT!K$49</f>
        <v>71259.318282658263</v>
      </c>
      <c r="L35" s="21">
        <f>AT!L$49</f>
        <v>78062.761495489744</v>
      </c>
      <c r="M35" s="21">
        <f>AT!M$49</f>
        <v>76581.578089791947</v>
      </c>
      <c r="N35" s="21">
        <f>AT!N$49</f>
        <v>73204.123875299993</v>
      </c>
      <c r="O35" s="21">
        <f>AT!O$49</f>
        <v>74037.393663141338</v>
      </c>
      <c r="P35" s="21">
        <f>AT!P$49</f>
        <v>70378.411133441652</v>
      </c>
      <c r="Q35" s="21">
        <f>AT!Q$49</f>
        <v>71579.915782448617</v>
      </c>
      <c r="R35" s="21">
        <f>AT!R$49</f>
        <v>72036.406379316395</v>
      </c>
      <c r="S35" s="21">
        <f>AT!S$49</f>
        <v>74570.882307353735</v>
      </c>
      <c r="T35" s="21">
        <f>AT!T$49</f>
        <v>71135.029045649193</v>
      </c>
      <c r="U35" s="21">
        <f>AT!U$49</f>
        <v>73333.897346805243</v>
      </c>
      <c r="V35" s="21">
        <f>AT!V$49</f>
        <v>65691.281650727688</v>
      </c>
      <c r="W35" s="21">
        <f>AT!W$49</f>
        <v>69477.97815687937</v>
      </c>
      <c r="X35" s="21">
        <f>AT!X$49</f>
        <v>66250.571188891161</v>
      </c>
      <c r="Y35" s="21">
        <f>AT!Y$49</f>
        <v>62500.03707095304</v>
      </c>
    </row>
    <row r="36" spans="1:25" x14ac:dyDescent="0.25">
      <c r="A36" s="25" t="s">
        <v>81</v>
      </c>
      <c r="B36" s="21">
        <f>BE!B$49</f>
        <v>146993.69767737124</v>
      </c>
      <c r="C36" s="21">
        <f>BE!C$49</f>
        <v>145182.47059259616</v>
      </c>
      <c r="D36" s="21">
        <f>BE!D$49</f>
        <v>147078.05730931018</v>
      </c>
      <c r="E36" s="21">
        <f>BE!E$49</f>
        <v>154725.63737142933</v>
      </c>
      <c r="F36" s="21">
        <f>BE!F$49</f>
        <v>154320.61723382198</v>
      </c>
      <c r="G36" s="21">
        <f>BE!G$49</f>
        <v>151208.93290526175</v>
      </c>
      <c r="H36" s="21">
        <f>BE!H$49</f>
        <v>150635.24837159133</v>
      </c>
      <c r="I36" s="21">
        <f>BE!I$49</f>
        <v>149333.31912690907</v>
      </c>
      <c r="J36" s="21">
        <f>BE!J$49</f>
        <v>152689.56044316903</v>
      </c>
      <c r="K36" s="21">
        <f>BE!K$49</f>
        <v>136436.58553633172</v>
      </c>
      <c r="L36" s="21">
        <f>BE!L$49</f>
        <v>146159.48166814004</v>
      </c>
      <c r="M36" s="21">
        <f>BE!M$49</f>
        <v>133990.27852927896</v>
      </c>
      <c r="N36" s="21">
        <f>BE!N$49</f>
        <v>129546.65264017203</v>
      </c>
      <c r="O36" s="21">
        <f>BE!O$49</f>
        <v>130513.34059551882</v>
      </c>
      <c r="P36" s="21">
        <f>BE!P$49</f>
        <v>121665.59755774011</v>
      </c>
      <c r="Q36" s="21">
        <f>BE!Q$49</f>
        <v>128852.16712113119</v>
      </c>
      <c r="R36" s="21">
        <f>BE!R$49</f>
        <v>129904.68460295175</v>
      </c>
      <c r="S36" s="21">
        <f>BE!S$49</f>
        <v>131878.0819818617</v>
      </c>
      <c r="T36" s="21">
        <f>BE!T$49</f>
        <v>138941.16689162541</v>
      </c>
      <c r="U36" s="21">
        <f>BE!U$49</f>
        <v>133799.20177173358</v>
      </c>
      <c r="V36" s="21">
        <f>BE!V$49</f>
        <v>119398.54809543377</v>
      </c>
      <c r="W36" s="21">
        <f>BE!W$49</f>
        <v>128177.24311502028</v>
      </c>
      <c r="X36" s="21">
        <f>BE!X$49</f>
        <v>122116.90198301713</v>
      </c>
      <c r="Y36" s="21">
        <f>BE!Y$49</f>
        <v>115150.48134371471</v>
      </c>
    </row>
    <row r="37" spans="1:25" x14ac:dyDescent="0.25">
      <c r="A37" s="25" t="s">
        <v>82</v>
      </c>
      <c r="B37" s="21">
        <f>BG!B$49</f>
        <v>49706.345776208145</v>
      </c>
      <c r="C37" s="21">
        <f>BG!C$49</f>
        <v>52868.942054847379</v>
      </c>
      <c r="D37" s="21">
        <f>BG!D$49</f>
        <v>49728.564367119594</v>
      </c>
      <c r="E37" s="21">
        <f>BG!E$49</f>
        <v>54654.947486980462</v>
      </c>
      <c r="F37" s="21">
        <f>BG!F$49</f>
        <v>53888.509305459927</v>
      </c>
      <c r="G37" s="21">
        <f>BG!G$49</f>
        <v>54854.444473299998</v>
      </c>
      <c r="H37" s="21">
        <f>BG!H$49</f>
        <v>55646.967666686098</v>
      </c>
      <c r="I37" s="21">
        <f>BG!I$49</f>
        <v>59320.212466141042</v>
      </c>
      <c r="J37" s="21">
        <f>BG!J$49</f>
        <v>56856.88787063153</v>
      </c>
      <c r="K37" s="21">
        <f>BG!K$49</f>
        <v>48206.975601346923</v>
      </c>
      <c r="L37" s="21">
        <f>BG!L$49</f>
        <v>50216.781275855574</v>
      </c>
      <c r="M37" s="21">
        <f>BG!M$49</f>
        <v>55865.974868402365</v>
      </c>
      <c r="N37" s="21">
        <f>BG!N$49</f>
        <v>50513.644007481416</v>
      </c>
      <c r="O37" s="21">
        <f>BG!O$49</f>
        <v>44911.309718611825</v>
      </c>
      <c r="P37" s="21">
        <f>BG!P$49</f>
        <v>47539.107119593922</v>
      </c>
      <c r="Q37" s="21">
        <f>BG!Q$49</f>
        <v>50777.829307845801</v>
      </c>
      <c r="R37" s="21">
        <f>BG!R$49</f>
        <v>48134.388700868578</v>
      </c>
      <c r="S37" s="21">
        <f>BG!S$49</f>
        <v>50403.954308104352</v>
      </c>
      <c r="T37" s="21">
        <f>BG!T$49</f>
        <v>46236.180139721502</v>
      </c>
      <c r="U37" s="21">
        <f>BG!U$49</f>
        <v>44694.420896831398</v>
      </c>
      <c r="V37" s="21">
        <f>BG!V$49</f>
        <v>38531.632824727356</v>
      </c>
      <c r="W37" s="21">
        <f>BG!W$49</f>
        <v>44537.263621678372</v>
      </c>
      <c r="X37" s="21">
        <f>BG!X$49</f>
        <v>49171.014648482276</v>
      </c>
      <c r="Y37" s="21">
        <f>BG!Y$49</f>
        <v>36451.429436297352</v>
      </c>
    </row>
    <row r="38" spans="1:25" x14ac:dyDescent="0.25">
      <c r="A38" s="25" t="s">
        <v>83</v>
      </c>
      <c r="B38" s="21">
        <f>CY!B$49</f>
        <v>8655.6821131692413</v>
      </c>
      <c r="C38" s="21">
        <f>CY!C$49</f>
        <v>8663.2158436356549</v>
      </c>
      <c r="D38" s="21">
        <f>CY!D$49</f>
        <v>8643.6272759524982</v>
      </c>
      <c r="E38" s="21">
        <f>CY!E$49</f>
        <v>9350.944095566796</v>
      </c>
      <c r="F38" s="21">
        <f>CY!F$49</f>
        <v>8994.7799759564732</v>
      </c>
      <c r="G38" s="21">
        <f>CY!G$49</f>
        <v>9842.5724592751449</v>
      </c>
      <c r="H38" s="21">
        <f>CY!H$49</f>
        <v>9988.3522231184907</v>
      </c>
      <c r="I38" s="21">
        <f>CY!I$49</f>
        <v>10189.462798884077</v>
      </c>
      <c r="J38" s="21">
        <f>CY!J$49</f>
        <v>10337.165915306323</v>
      </c>
      <c r="K38" s="21">
        <f>CY!K$49</f>
        <v>9895.7182540405211</v>
      </c>
      <c r="L38" s="21">
        <f>CY!L$49</f>
        <v>9412.2378072869597</v>
      </c>
      <c r="M38" s="21">
        <f>CY!M$49</f>
        <v>9260.5683320010648</v>
      </c>
      <c r="N38" s="21">
        <f>CY!N$49</f>
        <v>8613.6544618799999</v>
      </c>
      <c r="O38" s="21">
        <f>CY!O$49</f>
        <v>7978.7407622399996</v>
      </c>
      <c r="P38" s="21">
        <f>CY!P$49</f>
        <v>8341.3652231501492</v>
      </c>
      <c r="Q38" s="21">
        <f>CY!Q$49</f>
        <v>8416.822793504547</v>
      </c>
      <c r="R38" s="21">
        <f>CY!R$49</f>
        <v>9015.360910536001</v>
      </c>
      <c r="S38" s="21">
        <f>CY!S$49</f>
        <v>9170.9802696235474</v>
      </c>
      <c r="T38" s="21">
        <f>CY!T$49</f>
        <v>9095.363561864131</v>
      </c>
      <c r="U38" s="21">
        <f>CY!U$49</f>
        <v>9064.6915675747441</v>
      </c>
      <c r="V38" s="21">
        <f>CY!V$49</f>
        <v>8003.1488685361555</v>
      </c>
      <c r="W38" s="21">
        <f>CY!W$49</f>
        <v>8246.9826009009903</v>
      </c>
      <c r="X38" s="21">
        <f>CY!X$49</f>
        <v>8754.3450203071752</v>
      </c>
      <c r="Y38" s="21">
        <f>CY!Y$49</f>
        <v>8726.6687797281702</v>
      </c>
    </row>
    <row r="39" spans="1:25" x14ac:dyDescent="0.25">
      <c r="A39" s="25" t="s">
        <v>84</v>
      </c>
      <c r="B39" s="21">
        <f>CZ!B$49</f>
        <v>129460.78806395906</v>
      </c>
      <c r="C39" s="21">
        <f>CZ!C$49</f>
        <v>129625.50450806294</v>
      </c>
      <c r="D39" s="21">
        <f>CZ!D$49</f>
        <v>126458.36513900818</v>
      </c>
      <c r="E39" s="21">
        <f>CZ!E$49</f>
        <v>130136.09608370214</v>
      </c>
      <c r="F39" s="21">
        <f>CZ!F$49</f>
        <v>131502.58344409041</v>
      </c>
      <c r="G39" s="21">
        <f>CZ!G$49</f>
        <v>129206.5509831598</v>
      </c>
      <c r="H39" s="21">
        <f>CZ!H$49</f>
        <v>130963.73569279195</v>
      </c>
      <c r="I39" s="21">
        <f>CZ!I$49</f>
        <v>131858.86667007837</v>
      </c>
      <c r="J39" s="21">
        <f>CZ!J$49</f>
        <v>126665.17115574396</v>
      </c>
      <c r="K39" s="21">
        <f>CZ!K$49</f>
        <v>117502.96185323698</v>
      </c>
      <c r="L39" s="21">
        <f>CZ!L$49</f>
        <v>121278.50061160339</v>
      </c>
      <c r="M39" s="21">
        <f>CZ!M$49</f>
        <v>118968.11803926431</v>
      </c>
      <c r="N39" s="21">
        <f>CZ!N$49</f>
        <v>114694.73488673251</v>
      </c>
      <c r="O39" s="21">
        <f>CZ!O$49</f>
        <v>110302.08762689</v>
      </c>
      <c r="P39" s="21">
        <f>CZ!P$49</f>
        <v>107655.76779033455</v>
      </c>
      <c r="Q39" s="21">
        <f>CZ!Q$49</f>
        <v>108751.98228121558</v>
      </c>
      <c r="R39" s="21">
        <f>CZ!R$49</f>
        <v>110310.58479532803</v>
      </c>
      <c r="S39" s="21">
        <f>CZ!S$49</f>
        <v>111076.44118889987</v>
      </c>
      <c r="T39" s="21">
        <f>CZ!T$49</f>
        <v>110414.44387697197</v>
      </c>
      <c r="U39" s="21">
        <f>CZ!U$49</f>
        <v>105055.77843952895</v>
      </c>
      <c r="V39" s="21">
        <f>CZ!V$49</f>
        <v>95337.009248142829</v>
      </c>
      <c r="W39" s="21">
        <f>CZ!W$49</f>
        <v>101158.85424373377</v>
      </c>
      <c r="X39" s="21">
        <f>CZ!X$49</f>
        <v>99390.821684341237</v>
      </c>
      <c r="Y39" s="21">
        <f>CZ!Y$49</f>
        <v>86974.399062567667</v>
      </c>
    </row>
    <row r="40" spans="1:25" x14ac:dyDescent="0.25">
      <c r="A40" s="25" t="s">
        <v>85</v>
      </c>
      <c r="B40" s="21">
        <f>DE!B$49</f>
        <v>921573.16631169454</v>
      </c>
      <c r="C40" s="21">
        <f>DE!C$49</f>
        <v>934353.48031099257</v>
      </c>
      <c r="D40" s="21">
        <f>DE!D$49</f>
        <v>919994.25682571449</v>
      </c>
      <c r="E40" s="21">
        <f>DE!E$49</f>
        <v>921591.52282093628</v>
      </c>
      <c r="F40" s="21">
        <f>DE!F$49</f>
        <v>908892.90075454512</v>
      </c>
      <c r="G40" s="21">
        <f>DE!G$49</f>
        <v>888217.82729838917</v>
      </c>
      <c r="H40" s="21">
        <f>DE!H$49</f>
        <v>902995.55729569751</v>
      </c>
      <c r="I40" s="21">
        <f>DE!I$49</f>
        <v>874688.47364775208</v>
      </c>
      <c r="J40" s="21">
        <f>DE!J$49</f>
        <v>878886.34786291991</v>
      </c>
      <c r="K40" s="21">
        <f>DE!K$49</f>
        <v>812286.08770995343</v>
      </c>
      <c r="L40" s="21">
        <f>DE!L$49</f>
        <v>855243.96801134211</v>
      </c>
      <c r="M40" s="21">
        <f>DE!M$49</f>
        <v>828175.67496318789</v>
      </c>
      <c r="N40" s="21">
        <f>DE!N$49</f>
        <v>846264.86348113359</v>
      </c>
      <c r="O40" s="21">
        <f>DE!O$49</f>
        <v>862683.47438723</v>
      </c>
      <c r="P40" s="21">
        <f>DE!P$49</f>
        <v>823799.30601946998</v>
      </c>
      <c r="Q40" s="21">
        <f>DE!Q$49</f>
        <v>825467.65876246686</v>
      </c>
      <c r="R40" s="21">
        <f>DE!R$49</f>
        <v>837692.92546316946</v>
      </c>
      <c r="S40" s="21">
        <f>DE!S$49</f>
        <v>821764.27341792069</v>
      </c>
      <c r="T40" s="21">
        <f>DE!T$49</f>
        <v>791944.89363967895</v>
      </c>
      <c r="U40" s="21">
        <f>DE!U$49</f>
        <v>739380.86351003021</v>
      </c>
      <c r="V40" s="21">
        <f>DE!V$49</f>
        <v>666370.4382784937</v>
      </c>
      <c r="W40" s="21">
        <f>DE!W$49</f>
        <v>698651.6590532033</v>
      </c>
      <c r="X40" s="21">
        <f>DE!X$49</f>
        <v>696033.94452658866</v>
      </c>
      <c r="Y40" s="21">
        <f>DE!Y$49</f>
        <v>626558.22162690153</v>
      </c>
    </row>
    <row r="41" spans="1:25" x14ac:dyDescent="0.25">
      <c r="A41" s="25" t="s">
        <v>86</v>
      </c>
      <c r="B41" s="21">
        <f>DK!B$49</f>
        <v>61420.463945673444</v>
      </c>
      <c r="C41" s="21">
        <f>DK!C$49</f>
        <v>62165.071791345254</v>
      </c>
      <c r="D41" s="21">
        <f>DK!D$49</f>
        <v>60644.407325173663</v>
      </c>
      <c r="E41" s="21">
        <f>DK!E$49</f>
        <v>65232.743423362044</v>
      </c>
      <c r="F41" s="21">
        <f>DK!F$49</f>
        <v>59573.728423748675</v>
      </c>
      <c r="G41" s="21">
        <f>DK!G$49</f>
        <v>56243.765696604649</v>
      </c>
      <c r="H41" s="21">
        <f>DK!H$49</f>
        <v>64871.981347437773</v>
      </c>
      <c r="I41" s="21">
        <f>DK!I$49</f>
        <v>60362.843719735822</v>
      </c>
      <c r="J41" s="21">
        <f>DK!J$49</f>
        <v>56367.78639070873</v>
      </c>
      <c r="K41" s="21">
        <f>DK!K$49</f>
        <v>52361.815578965943</v>
      </c>
      <c r="L41" s="21">
        <f>DK!L$49</f>
        <v>53318.928575734375</v>
      </c>
      <c r="M41" s="21">
        <f>DK!M$49</f>
        <v>48555.274620317978</v>
      </c>
      <c r="N41" s="21">
        <f>DK!N$49</f>
        <v>43045.44311997202</v>
      </c>
      <c r="O41" s="21">
        <f>DK!O$49</f>
        <v>45258.811254656721</v>
      </c>
      <c r="P41" s="21">
        <f>DK!P$49</f>
        <v>41617.314998726848</v>
      </c>
      <c r="Q41" s="21">
        <f>DK!Q$49</f>
        <v>39477.508702468593</v>
      </c>
      <c r="R41" s="21">
        <f>DK!R$49</f>
        <v>40956.103105006667</v>
      </c>
      <c r="S41" s="21">
        <f>DK!S$49</f>
        <v>38359.697216824832</v>
      </c>
      <c r="T41" s="21">
        <f>DK!T$49</f>
        <v>38494.213216020187</v>
      </c>
      <c r="U41" s="21">
        <f>DK!U$49</f>
        <v>35344.60622602389</v>
      </c>
      <c r="V41" s="21">
        <f>DK!V$49</f>
        <v>30099.869929708075</v>
      </c>
      <c r="W41" s="21">
        <f>DK!W$49</f>
        <v>31533.282001361913</v>
      </c>
      <c r="X41" s="21">
        <f>DK!X$49</f>
        <v>31480.101743158259</v>
      </c>
      <c r="Y41" s="21">
        <f>DK!Y$49</f>
        <v>29379.499157988128</v>
      </c>
    </row>
    <row r="42" spans="1:25" x14ac:dyDescent="0.25">
      <c r="A42" s="25" t="s">
        <v>87</v>
      </c>
      <c r="B42" s="21">
        <f>EE!B$49</f>
        <v>15248.992722133571</v>
      </c>
      <c r="C42" s="21">
        <f>EE!C$49</f>
        <v>15515.359460069049</v>
      </c>
      <c r="D42" s="21">
        <f>EE!D$49</f>
        <v>14980.34632825579</v>
      </c>
      <c r="E42" s="21">
        <f>EE!E$49</f>
        <v>16811.830476552172</v>
      </c>
      <c r="F42" s="21">
        <f>EE!F$49</f>
        <v>17089.080121078801</v>
      </c>
      <c r="G42" s="21">
        <f>EE!G$49</f>
        <v>16973.405872161704</v>
      </c>
      <c r="H42" s="21">
        <f>EE!H$49</f>
        <v>16566.078140510253</v>
      </c>
      <c r="I42" s="21">
        <f>EE!I$49</f>
        <v>20114.992589863694</v>
      </c>
      <c r="J42" s="21">
        <f>EE!J$49</f>
        <v>17987.657099058291</v>
      </c>
      <c r="K42" s="21">
        <f>EE!K$49</f>
        <v>14382.761435570112</v>
      </c>
      <c r="L42" s="21">
        <f>EE!L$49</f>
        <v>18550.087309303028</v>
      </c>
      <c r="M42" s="21">
        <f>EE!M$49</f>
        <v>18480.792156334992</v>
      </c>
      <c r="N42" s="21">
        <f>EE!N$49</f>
        <v>18022.174236762734</v>
      </c>
      <c r="O42" s="21">
        <f>EE!O$49</f>
        <v>20129.285235655589</v>
      </c>
      <c r="P42" s="21">
        <f>EE!P$49</f>
        <v>18510.660482045438</v>
      </c>
      <c r="Q42" s="21">
        <f>EE!Q$49</f>
        <v>15239.918213202693</v>
      </c>
      <c r="R42" s="21">
        <f>EE!R$49</f>
        <v>16745.76146659318</v>
      </c>
      <c r="S42" s="21">
        <f>EE!S$49</f>
        <v>17797.139897895315</v>
      </c>
      <c r="T42" s="21">
        <f>EE!T$49</f>
        <v>16934.612377862988</v>
      </c>
      <c r="U42" s="21">
        <f>EE!U$49</f>
        <v>10831.801359093526</v>
      </c>
      <c r="V42" s="21">
        <f>EE!V$49</f>
        <v>7995.2436683004289</v>
      </c>
      <c r="W42" s="21">
        <f>EE!W$49</f>
        <v>9216.2766764346452</v>
      </c>
      <c r="X42" s="21">
        <f>EE!X$49</f>
        <v>10671.894514676493</v>
      </c>
      <c r="Y42" s="21">
        <f>EE!Y$49</f>
        <v>7284.2093565087807</v>
      </c>
    </row>
    <row r="43" spans="1:25" x14ac:dyDescent="0.25">
      <c r="A43" s="25" t="s">
        <v>88</v>
      </c>
      <c r="B43" s="21">
        <f>EL!B$49</f>
        <v>117017.85600463586</v>
      </c>
      <c r="C43" s="21">
        <f>EL!C$49</f>
        <v>119032.56094529813</v>
      </c>
      <c r="D43" s="21">
        <f>EL!D$49</f>
        <v>117851.00842005825</v>
      </c>
      <c r="E43" s="21">
        <f>EL!E$49</f>
        <v>121728.48910932863</v>
      </c>
      <c r="F43" s="21">
        <f>EL!F$49</f>
        <v>122015.77380986397</v>
      </c>
      <c r="G43" s="21">
        <f>EL!G$49</f>
        <v>123531.9224659771</v>
      </c>
      <c r="H43" s="21">
        <f>EL!H$49</f>
        <v>123247.29345594061</v>
      </c>
      <c r="I43" s="21">
        <f>EL!I$49</f>
        <v>127498.79657258572</v>
      </c>
      <c r="J43" s="21">
        <f>EL!J$49</f>
        <v>121965.73652981056</v>
      </c>
      <c r="K43" s="21">
        <f>EL!K$49</f>
        <v>114271.83891224922</v>
      </c>
      <c r="L43" s="21">
        <f>EL!L$49</f>
        <v>106931.09999214158</v>
      </c>
      <c r="M43" s="21">
        <f>EL!M$49</f>
        <v>105081.45363381752</v>
      </c>
      <c r="N43" s="21">
        <f>EL!N$49</f>
        <v>99903.718467179133</v>
      </c>
      <c r="O43" s="21">
        <f>EL!O$49</f>
        <v>89124.325024792357</v>
      </c>
      <c r="P43" s="21">
        <f>EL!P$49</f>
        <v>86759.202315047354</v>
      </c>
      <c r="Q43" s="21">
        <f>EL!Q$49</f>
        <v>82740.804569897213</v>
      </c>
      <c r="R43" s="21">
        <f>EL!R$49</f>
        <v>78530.051649980596</v>
      </c>
      <c r="S43" s="21">
        <f>EL!S$49</f>
        <v>82919.870235074122</v>
      </c>
      <c r="T43" s="21">
        <f>EL!T$49</f>
        <v>81131.062107219332</v>
      </c>
      <c r="U43" s="21">
        <f>EL!U$49</f>
        <v>75326.712732560103</v>
      </c>
      <c r="V43" s="21">
        <f>EL!V$49</f>
        <v>61192.872403144807</v>
      </c>
      <c r="W43" s="21">
        <f>EL!W$49</f>
        <v>64268.927323241864</v>
      </c>
      <c r="X43" s="21">
        <f>EL!X$49</f>
        <v>66961.976440821454</v>
      </c>
      <c r="Y43" s="21">
        <f>EL!Y$49</f>
        <v>63419.792613767437</v>
      </c>
    </row>
    <row r="44" spans="1:25" x14ac:dyDescent="0.25">
      <c r="A44" s="25" t="s">
        <v>89</v>
      </c>
      <c r="B44" s="21">
        <f>ES!B$49</f>
        <v>337474.46807199845</v>
      </c>
      <c r="C44" s="21">
        <f>ES!C$49</f>
        <v>341035.82107241038</v>
      </c>
      <c r="D44" s="21">
        <f>ES!D$49</f>
        <v>360105.42638210108</v>
      </c>
      <c r="E44" s="21">
        <f>ES!E$49</f>
        <v>365958.03448435711</v>
      </c>
      <c r="F44" s="21">
        <f>ES!F$49</f>
        <v>384653.25185327651</v>
      </c>
      <c r="G44" s="21">
        <f>ES!G$49</f>
        <v>402926.76481060497</v>
      </c>
      <c r="H44" s="21">
        <f>ES!H$49</f>
        <v>398740.55228057964</v>
      </c>
      <c r="I44" s="21">
        <f>ES!I$49</f>
        <v>408598.02122858149</v>
      </c>
      <c r="J44" s="21">
        <f>ES!J$49</f>
        <v>378604.93420509488</v>
      </c>
      <c r="K44" s="21">
        <f>ES!K$49</f>
        <v>339647.26009624026</v>
      </c>
      <c r="L44" s="21">
        <f>ES!L$49</f>
        <v>324530.73756142368</v>
      </c>
      <c r="M44" s="21">
        <f>ES!M$49</f>
        <v>328313.75029833522</v>
      </c>
      <c r="N44" s="21">
        <f>ES!N$49</f>
        <v>322769.46341914509</v>
      </c>
      <c r="O44" s="21">
        <f>ES!O$49</f>
        <v>292575.821338056</v>
      </c>
      <c r="P44" s="21">
        <f>ES!P$49</f>
        <v>296426.15972764854</v>
      </c>
      <c r="Q44" s="21">
        <f>ES!Q$49</f>
        <v>312075.27635298792</v>
      </c>
      <c r="R44" s="21">
        <f>ES!R$49</f>
        <v>303471.19045433437</v>
      </c>
      <c r="S44" s="21">
        <f>ES!S$49</f>
        <v>316851.85873131122</v>
      </c>
      <c r="T44" s="21">
        <f>ES!T$49</f>
        <v>315446.2655345925</v>
      </c>
      <c r="U44" s="21">
        <f>ES!U$49</f>
        <v>296087.51646101888</v>
      </c>
      <c r="V44" s="21">
        <f>ES!V$49</f>
        <v>242132.63348828215</v>
      </c>
      <c r="W44" s="21">
        <f>ES!W$49</f>
        <v>262890.5207692635</v>
      </c>
      <c r="X44" s="21">
        <f>ES!X$49</f>
        <v>278153.59980714129</v>
      </c>
      <c r="Y44" s="21">
        <f>ES!Y$49</f>
        <v>260402.25832614442</v>
      </c>
    </row>
    <row r="45" spans="1:25" x14ac:dyDescent="0.25">
      <c r="A45" s="25" t="s">
        <v>90</v>
      </c>
      <c r="B45" s="21">
        <f>FI!B$49</f>
        <v>62372.629610270698</v>
      </c>
      <c r="C45" s="21">
        <f>FI!C$49</f>
        <v>68067.153248798728</v>
      </c>
      <c r="D45" s="21">
        <f>FI!D$49</f>
        <v>70829.8672212971</v>
      </c>
      <c r="E45" s="21">
        <f>FI!E$49</f>
        <v>79049.923898500201</v>
      </c>
      <c r="F45" s="21">
        <f>FI!F$49</f>
        <v>74624.721134920808</v>
      </c>
      <c r="G45" s="21">
        <f>FI!G$49</f>
        <v>62575.514257022704</v>
      </c>
      <c r="H45" s="21">
        <f>FI!H$49</f>
        <v>74402.000380236452</v>
      </c>
      <c r="I45" s="21">
        <f>FI!I$49</f>
        <v>72707.685220074185</v>
      </c>
      <c r="J45" s="21">
        <f>FI!J$49</f>
        <v>64152.529618275687</v>
      </c>
      <c r="K45" s="21">
        <f>FI!K$49</f>
        <v>60202.738497112849</v>
      </c>
      <c r="L45" s="21">
        <f>FI!L$49</f>
        <v>68701.543067919163</v>
      </c>
      <c r="M45" s="21">
        <f>FI!M$49</f>
        <v>61596.434629339339</v>
      </c>
      <c r="N45" s="21">
        <f>FI!N$49</f>
        <v>55394.368310875274</v>
      </c>
      <c r="O45" s="21">
        <f>FI!O$49</f>
        <v>56204.837928249988</v>
      </c>
      <c r="P45" s="21">
        <f>FI!P$49</f>
        <v>52047.953588797565</v>
      </c>
      <c r="Q45" s="21">
        <f>FI!Q$49</f>
        <v>49450.422991758642</v>
      </c>
      <c r="R45" s="21">
        <f>FI!R$49</f>
        <v>52596.235268674318</v>
      </c>
      <c r="S45" s="21">
        <f>FI!S$49</f>
        <v>50351.499672845683</v>
      </c>
      <c r="T45" s="21">
        <f>FI!T$49</f>
        <v>51462.710783833252</v>
      </c>
      <c r="U45" s="21">
        <f>FI!U$49</f>
        <v>48211.811480324497</v>
      </c>
      <c r="V45" s="21">
        <f>FI!V$49</f>
        <v>41782.633747253807</v>
      </c>
      <c r="W45" s="21">
        <f>FI!W$49</f>
        <v>41804.199589618598</v>
      </c>
      <c r="X45" s="21">
        <f>FI!X$49</f>
        <v>40417.889948112177</v>
      </c>
      <c r="Y45" s="21">
        <f>FI!Y$49</f>
        <v>36268.253514048884</v>
      </c>
    </row>
    <row r="46" spans="1:25" x14ac:dyDescent="0.25">
      <c r="A46" s="25" t="s">
        <v>91</v>
      </c>
      <c r="B46" s="21">
        <f>FR!B$49</f>
        <v>433000.54533113044</v>
      </c>
      <c r="C46" s="21">
        <f>FR!C$49</f>
        <v>433881.33667279803</v>
      </c>
      <c r="D46" s="21">
        <f>FR!D$49</f>
        <v>428331.13118243514</v>
      </c>
      <c r="E46" s="21">
        <f>FR!E$49</f>
        <v>431372.85694566398</v>
      </c>
      <c r="F46" s="21">
        <f>FR!F$49</f>
        <v>435881.93732570682</v>
      </c>
      <c r="G46" s="21">
        <f>FR!G$49</f>
        <v>436853.0347024455</v>
      </c>
      <c r="H46" s="21">
        <f>FR!H$49</f>
        <v>427893.87207661208</v>
      </c>
      <c r="I46" s="21">
        <f>FR!I$49</f>
        <v>419972.97745272523</v>
      </c>
      <c r="J46" s="21">
        <f>FR!J$49</f>
        <v>413106.7517981056</v>
      </c>
      <c r="K46" s="21">
        <f>FR!K$49</f>
        <v>393125.71290584136</v>
      </c>
      <c r="L46" s="21">
        <f>FR!L$49</f>
        <v>397049.26284107746</v>
      </c>
      <c r="M46" s="21">
        <f>FR!M$49</f>
        <v>389205.40082619403</v>
      </c>
      <c r="N46" s="21">
        <f>FR!N$49</f>
        <v>391124.51720374858</v>
      </c>
      <c r="O46" s="21">
        <f>FR!O$49</f>
        <v>390350.86764806556</v>
      </c>
      <c r="P46" s="21">
        <f>FR!P$49</f>
        <v>356398.05764874275</v>
      </c>
      <c r="Q46" s="21">
        <f>FR!Q$49</f>
        <v>361389.62121640914</v>
      </c>
      <c r="R46" s="21">
        <f>FR!R$49</f>
        <v>361460.87228171469</v>
      </c>
      <c r="S46" s="21">
        <f>FR!S$49</f>
        <v>369144.16059111443</v>
      </c>
      <c r="T46" s="21">
        <f>FR!T$49</f>
        <v>363180.09863761521</v>
      </c>
      <c r="U46" s="21">
        <f>FR!U$49</f>
        <v>355643.16543415748</v>
      </c>
      <c r="V46" s="21">
        <f>FR!V$49</f>
        <v>304181.72864564083</v>
      </c>
      <c r="W46" s="21">
        <f>FR!W$49</f>
        <v>332708.80736707005</v>
      </c>
      <c r="X46" s="21">
        <f>FR!X$49</f>
        <v>327010.38974753476</v>
      </c>
      <c r="Y46" s="21">
        <f>FR!Y$49</f>
        <v>302419.38935051393</v>
      </c>
    </row>
    <row r="47" spans="1:25" x14ac:dyDescent="0.25">
      <c r="A47" s="25" t="s">
        <v>92</v>
      </c>
      <c r="B47" s="21">
        <f>HR!B$49</f>
        <v>20027.375612474676</v>
      </c>
      <c r="C47" s="21">
        <f>HR!C$49</f>
        <v>21277.340460687839</v>
      </c>
      <c r="D47" s="21">
        <f>HR!D$49</f>
        <v>22284.456910798614</v>
      </c>
      <c r="E47" s="21">
        <f>HR!E$49</f>
        <v>23601.01686570048</v>
      </c>
      <c r="F47" s="21">
        <f>HR!F$49</f>
        <v>23265.220619593274</v>
      </c>
      <c r="G47" s="21">
        <f>HR!G$49</f>
        <v>23721.768972965747</v>
      </c>
      <c r="H47" s="21">
        <f>HR!H$49</f>
        <v>23901.558226380374</v>
      </c>
      <c r="I47" s="21">
        <f>HR!I$49</f>
        <v>25212.198573210146</v>
      </c>
      <c r="J47" s="21">
        <f>HR!J$49</f>
        <v>23996.618207402298</v>
      </c>
      <c r="K47" s="21">
        <f>HR!K$49</f>
        <v>22119.662510647013</v>
      </c>
      <c r="L47" s="21">
        <f>HR!L$49</f>
        <v>21320.872037343746</v>
      </c>
      <c r="M47" s="21">
        <f>HR!M$49</f>
        <v>20953.064294263851</v>
      </c>
      <c r="N47" s="21">
        <f>HR!N$49</f>
        <v>19040.372303709955</v>
      </c>
      <c r="O47" s="21">
        <f>HR!O$49</f>
        <v>18639.805841864352</v>
      </c>
      <c r="P47" s="21">
        <f>HR!P$49</f>
        <v>17898.41264033701</v>
      </c>
      <c r="Q47" s="21">
        <f>HR!Q$49</f>
        <v>18049.485346468329</v>
      </c>
      <c r="R47" s="21">
        <f>HR!R$49</f>
        <v>18313.940326645177</v>
      </c>
      <c r="S47" s="21">
        <f>HR!S$49</f>
        <v>19038.246650506455</v>
      </c>
      <c r="T47" s="21">
        <f>HR!T$49</f>
        <v>18152.828354576275</v>
      </c>
      <c r="U47" s="21">
        <f>HR!U$49</f>
        <v>18382.260091993612</v>
      </c>
      <c r="V47" s="21">
        <f>HR!V$49</f>
        <v>16989.987730811874</v>
      </c>
      <c r="W47" s="21">
        <f>HR!W$49</f>
        <v>17658.107158672294</v>
      </c>
      <c r="X47" s="21">
        <f>HR!X$49</f>
        <v>18106.509345212093</v>
      </c>
      <c r="Y47" s="21">
        <f>HR!Y$49</f>
        <v>19050.265552670073</v>
      </c>
    </row>
    <row r="48" spans="1:25" x14ac:dyDescent="0.25">
      <c r="A48" s="25" t="s">
        <v>93</v>
      </c>
      <c r="B48" s="21">
        <f>HU!B$49</f>
        <v>59562.623171100517</v>
      </c>
      <c r="C48" s="21">
        <f>HU!C$49</f>
        <v>60940.258568098237</v>
      </c>
      <c r="D48" s="21">
        <f>HU!D$49</f>
        <v>60068.669941079308</v>
      </c>
      <c r="E48" s="21">
        <f>HU!E$49</f>
        <v>62557.22156488154</v>
      </c>
      <c r="F48" s="21">
        <f>HU!F$49</f>
        <v>61260.420115647255</v>
      </c>
      <c r="G48" s="21">
        <f>HU!G$49</f>
        <v>61558.412205512839</v>
      </c>
      <c r="H48" s="21">
        <f>HU!H$49</f>
        <v>61133.148214444504</v>
      </c>
      <c r="I48" s="21">
        <f>HU!I$49</f>
        <v>59388.049993931483</v>
      </c>
      <c r="J48" s="21">
        <f>HU!J$49</f>
        <v>58237.790234851404</v>
      </c>
      <c r="K48" s="21">
        <f>HU!K$49</f>
        <v>52506.635494071837</v>
      </c>
      <c r="L48" s="21">
        <f>HU!L$49</f>
        <v>52935.443421631804</v>
      </c>
      <c r="M48" s="21">
        <f>HU!M$49</f>
        <v>51937.374994291516</v>
      </c>
      <c r="N48" s="21">
        <f>HU!N$49</f>
        <v>48022.550163049775</v>
      </c>
      <c r="O48" s="21">
        <f>HU!O$49</f>
        <v>44967.512339484187</v>
      </c>
      <c r="P48" s="21">
        <f>HU!P$49</f>
        <v>45163.384693822947</v>
      </c>
      <c r="Q48" s="21">
        <f>HU!Q$49</f>
        <v>48173.923886085562</v>
      </c>
      <c r="R48" s="21">
        <f>HU!R$49</f>
        <v>49013.869688556188</v>
      </c>
      <c r="S48" s="21">
        <f>HU!S$49</f>
        <v>51862.818201483053</v>
      </c>
      <c r="T48" s="21">
        <f>HU!T$49</f>
        <v>52000.834265968275</v>
      </c>
      <c r="U48" s="21">
        <f>HU!U$49</f>
        <v>51641.320863047687</v>
      </c>
      <c r="V48" s="21">
        <f>HU!V$49</f>
        <v>49318.56110465293</v>
      </c>
      <c r="W48" s="21">
        <f>HU!W$49</f>
        <v>50496.267675476847</v>
      </c>
      <c r="X48" s="21">
        <f>HU!X$49</f>
        <v>47258.42673170023</v>
      </c>
      <c r="Y48" s="21">
        <f>HU!Y$49</f>
        <v>42362.789673649859</v>
      </c>
    </row>
    <row r="49" spans="1:25" x14ac:dyDescent="0.25">
      <c r="A49" s="25" t="s">
        <v>94</v>
      </c>
      <c r="B49" s="21">
        <f>IE!B$49</f>
        <v>47219.805441558674</v>
      </c>
      <c r="C49" s="21">
        <f>IE!C$49</f>
        <v>50119.273859040419</v>
      </c>
      <c r="D49" s="21">
        <f>IE!D$49</f>
        <v>48914.715158931191</v>
      </c>
      <c r="E49" s="21">
        <f>IE!E$49</f>
        <v>48373.760563523152</v>
      </c>
      <c r="F49" s="21">
        <f>IE!F$49</f>
        <v>48910.967582605663</v>
      </c>
      <c r="G49" s="21">
        <f>IE!G$49</f>
        <v>51069.22879767455</v>
      </c>
      <c r="H49" s="21">
        <f>IE!H$49</f>
        <v>51717.45399427144</v>
      </c>
      <c r="I49" s="21">
        <f>IE!I$49</f>
        <v>51474.099306393815</v>
      </c>
      <c r="J49" s="21">
        <f>IE!J$49</f>
        <v>50439.572616711092</v>
      </c>
      <c r="K49" s="21">
        <f>IE!K$49</f>
        <v>44117.035865008991</v>
      </c>
      <c r="L49" s="21">
        <f>IE!L$49</f>
        <v>44553.518829944274</v>
      </c>
      <c r="M49" s="21">
        <f>IE!M$49</f>
        <v>40313.408774708667</v>
      </c>
      <c r="N49" s="21">
        <f>IE!N$49</f>
        <v>40467.204332246714</v>
      </c>
      <c r="O49" s="21">
        <f>IE!O$49</f>
        <v>39799.600650434724</v>
      </c>
      <c r="P49" s="21">
        <f>IE!P$49</f>
        <v>39740.097294580592</v>
      </c>
      <c r="Q49" s="21">
        <f>IE!Q$49</f>
        <v>41573.063011752383</v>
      </c>
      <c r="R49" s="21">
        <f>IE!R$49</f>
        <v>43697.723600120989</v>
      </c>
      <c r="S49" s="21">
        <f>IE!S$49</f>
        <v>42801.128417565851</v>
      </c>
      <c r="T49" s="21">
        <f>IE!T$49</f>
        <v>42890.16543247884</v>
      </c>
      <c r="U49" s="21">
        <f>IE!U$49</f>
        <v>41043.627745227393</v>
      </c>
      <c r="V49" s="21">
        <f>IE!V$49</f>
        <v>36789.034589784904</v>
      </c>
      <c r="W49" s="21">
        <f>IE!W$49</f>
        <v>39327.973238921106</v>
      </c>
      <c r="X49" s="21">
        <f>IE!X$49</f>
        <v>40034.040324554029</v>
      </c>
      <c r="Y49" s="21">
        <f>IE!Y$49</f>
        <v>37312.148092960546</v>
      </c>
    </row>
    <row r="50" spans="1:25" x14ac:dyDescent="0.25">
      <c r="A50" s="25" t="s">
        <v>95</v>
      </c>
      <c r="B50" s="21">
        <f>IT!B$49</f>
        <v>463547.06040490948</v>
      </c>
      <c r="C50" s="21">
        <f>IT!C$49</f>
        <v>460193.39782787871</v>
      </c>
      <c r="D50" s="21">
        <f>IT!D$49</f>
        <v>468882.27405047533</v>
      </c>
      <c r="E50" s="21">
        <f>IT!E$49</f>
        <v>489472.61523287062</v>
      </c>
      <c r="F50" s="21">
        <f>IT!F$49</f>
        <v>499701.243971402</v>
      </c>
      <c r="G50" s="21">
        <f>IT!G$49</f>
        <v>503158.98892449436</v>
      </c>
      <c r="H50" s="21">
        <f>IT!H$49</f>
        <v>497998.93822415953</v>
      </c>
      <c r="I50" s="21">
        <f>IT!I$49</f>
        <v>491483.18989527749</v>
      </c>
      <c r="J50" s="21">
        <f>IT!J$49</f>
        <v>476491.70850606117</v>
      </c>
      <c r="K50" s="21">
        <f>IT!K$49</f>
        <v>424028.1160893683</v>
      </c>
      <c r="L50" s="21">
        <f>IT!L$49</f>
        <v>432643.90347183408</v>
      </c>
      <c r="M50" s="21">
        <f>IT!M$49</f>
        <v>423264.07921477262</v>
      </c>
      <c r="N50" s="21">
        <f>IT!N$49</f>
        <v>402785.755987279</v>
      </c>
      <c r="O50" s="21">
        <f>IT!O$49</f>
        <v>371944.32611484837</v>
      </c>
      <c r="P50" s="21">
        <f>IT!P$49</f>
        <v>353664.49787343596</v>
      </c>
      <c r="Q50" s="21">
        <f>IT!Q$49</f>
        <v>363981.46657907119</v>
      </c>
      <c r="R50" s="21">
        <f>IT!R$49</f>
        <v>361543.79515172873</v>
      </c>
      <c r="S50" s="21">
        <f>IT!S$49</f>
        <v>357599.71982809214</v>
      </c>
      <c r="T50" s="21">
        <f>IT!T$49</f>
        <v>355965.89148555009</v>
      </c>
      <c r="U50" s="21">
        <f>IT!U$49</f>
        <v>348689.35814503528</v>
      </c>
      <c r="V50" s="21">
        <f>IT!V$49</f>
        <v>304340.09471768636</v>
      </c>
      <c r="W50" s="21">
        <f>IT!W$49</f>
        <v>337352.57707251457</v>
      </c>
      <c r="X50" s="21">
        <f>IT!X$49</f>
        <v>343518.8523941508</v>
      </c>
      <c r="Y50" s="21">
        <f>IT!Y$49</f>
        <v>318330.10042921646</v>
      </c>
    </row>
    <row r="51" spans="1:25" x14ac:dyDescent="0.25">
      <c r="A51" s="25" t="s">
        <v>96</v>
      </c>
      <c r="B51" s="21">
        <f>LT!B$49</f>
        <v>12194.446246328</v>
      </c>
      <c r="C51" s="21">
        <f>LT!C$49</f>
        <v>13013.435736188001</v>
      </c>
      <c r="D51" s="21">
        <f>LT!D$49</f>
        <v>13149.23871082</v>
      </c>
      <c r="E51" s="21">
        <f>LT!E$49</f>
        <v>13106.897359908002</v>
      </c>
      <c r="F51" s="21">
        <f>LT!F$49</f>
        <v>13792.266459824001</v>
      </c>
      <c r="G51" s="21">
        <f>LT!G$49</f>
        <v>14603.851878055999</v>
      </c>
      <c r="H51" s="21">
        <f>LT!H$49</f>
        <v>14888.143947080001</v>
      </c>
      <c r="I51" s="21">
        <f>LT!I$49</f>
        <v>16149.814011727998</v>
      </c>
      <c r="J51" s="21">
        <f>LT!J$49</f>
        <v>15534.310805208001</v>
      </c>
      <c r="K51" s="21">
        <f>LT!K$49</f>
        <v>13415.008614372</v>
      </c>
      <c r="L51" s="21">
        <f>LT!L$49</f>
        <v>14465.382543828002</v>
      </c>
      <c r="M51" s="21">
        <f>LT!M$49</f>
        <v>14636.568665356002</v>
      </c>
      <c r="N51" s="21">
        <f>LT!N$49</f>
        <v>14703.458490796002</v>
      </c>
      <c r="O51" s="21">
        <f>LT!O$49</f>
        <v>13709.288464164001</v>
      </c>
      <c r="P51" s="21">
        <f>LT!P$49</f>
        <v>13205.719939876002</v>
      </c>
      <c r="Q51" s="21">
        <f>LT!Q$49</f>
        <v>13630.849020943999</v>
      </c>
      <c r="R51" s="21">
        <f>LT!R$49</f>
        <v>13972.122741156001</v>
      </c>
      <c r="S51" s="21">
        <f>LT!S$49</f>
        <v>14256.435662819998</v>
      </c>
      <c r="T51" s="21">
        <f>LT!T$49</f>
        <v>14572.489108291998</v>
      </c>
      <c r="U51" s="21">
        <f>LT!U$49</f>
        <v>14811.764933163999</v>
      </c>
      <c r="V51" s="21">
        <f>LT!V$49</f>
        <v>14403.680370104001</v>
      </c>
      <c r="W51" s="21">
        <f>LT!W$49</f>
        <v>14717.697360979997</v>
      </c>
      <c r="X51" s="21">
        <f>LT!X$49</f>
        <v>13807.731063792</v>
      </c>
      <c r="Y51" s="21">
        <f>LT!Y$49</f>
        <v>13416.273811213183</v>
      </c>
    </row>
    <row r="52" spans="1:25" x14ac:dyDescent="0.25">
      <c r="A52" s="25" t="s">
        <v>97</v>
      </c>
      <c r="B52" s="21">
        <f>LU!B$49</f>
        <v>9710.8781235342922</v>
      </c>
      <c r="C52" s="21">
        <f>LU!C$49</f>
        <v>10371.099934783615</v>
      </c>
      <c r="D52" s="21">
        <f>LU!D$49</f>
        <v>11150.956995812709</v>
      </c>
      <c r="E52" s="21">
        <f>LU!E$49</f>
        <v>11613.48627591771</v>
      </c>
      <c r="F52" s="21">
        <f>LU!F$49</f>
        <v>13149.191514681404</v>
      </c>
      <c r="G52" s="21">
        <f>LU!G$49</f>
        <v>13405.8916017353</v>
      </c>
      <c r="H52" s="21">
        <f>LU!H$49</f>
        <v>13185.563486017851</v>
      </c>
      <c r="I52" s="21">
        <f>LU!I$49</f>
        <v>12672.19853067787</v>
      </c>
      <c r="J52" s="21">
        <f>LU!J$49</f>
        <v>12564.411662849012</v>
      </c>
      <c r="K52" s="21">
        <f>LU!K$49</f>
        <v>11888.31495418861</v>
      </c>
      <c r="L52" s="21">
        <f>LU!L$49</f>
        <v>12516.993043333328</v>
      </c>
      <c r="M52" s="21">
        <f>LU!M$49</f>
        <v>12297.474670157524</v>
      </c>
      <c r="N52" s="21">
        <f>LU!N$49</f>
        <v>11961.619608990986</v>
      </c>
      <c r="O52" s="21">
        <f>LU!O$49</f>
        <v>11431.683859622581</v>
      </c>
      <c r="P52" s="21">
        <f>LU!P$49</f>
        <v>11017.130992374205</v>
      </c>
      <c r="Q52" s="21">
        <f>LU!Q$49</f>
        <v>10686.822521401316</v>
      </c>
      <c r="R52" s="21">
        <f>LU!R$49</f>
        <v>10550.938371477139</v>
      </c>
      <c r="S52" s="21">
        <f>LU!S$49</f>
        <v>10897.220630562684</v>
      </c>
      <c r="T52" s="21">
        <f>LU!T$49</f>
        <v>11336.026856017805</v>
      </c>
      <c r="U52" s="21">
        <f>LU!U$49</f>
        <v>11471.620139152723</v>
      </c>
      <c r="V52" s="21">
        <f>LU!V$49</f>
        <v>9649.7595498855517</v>
      </c>
      <c r="W52" s="21">
        <f>LU!W$49</f>
        <v>10199.385356693456</v>
      </c>
      <c r="X52" s="21">
        <f>LU!X$49</f>
        <v>9142.3269037901318</v>
      </c>
      <c r="Y52" s="21">
        <f>LU!Y$49</f>
        <v>8542.254566119831</v>
      </c>
    </row>
    <row r="53" spans="1:25" x14ac:dyDescent="0.25">
      <c r="A53" s="25" t="s">
        <v>98</v>
      </c>
      <c r="B53" s="21">
        <f>LV!B$49</f>
        <v>7072.6658238189939</v>
      </c>
      <c r="C53" s="21">
        <f>LV!C$49</f>
        <v>8186.032850711531</v>
      </c>
      <c r="D53" s="21">
        <f>LV!D$49</f>
        <v>8245.2472831916421</v>
      </c>
      <c r="E53" s="21">
        <f>LV!E$49</f>
        <v>8469.2565021711398</v>
      </c>
      <c r="F53" s="21">
        <f>LV!F$49</f>
        <v>8551.6009478920259</v>
      </c>
      <c r="G53" s="21">
        <f>LV!G$49</f>
        <v>8829.312094546849</v>
      </c>
      <c r="H53" s="21">
        <f>LV!H$49</f>
        <v>9143.9537088798807</v>
      </c>
      <c r="I53" s="21">
        <f>LV!I$49</f>
        <v>9451.0372579824489</v>
      </c>
      <c r="J53" s="21">
        <f>LV!J$49</f>
        <v>9154.7776743236864</v>
      </c>
      <c r="K53" s="21">
        <f>LV!K$49</f>
        <v>8631.2221243906679</v>
      </c>
      <c r="L53" s="21">
        <f>LV!L$49</f>
        <v>9777.0245289947125</v>
      </c>
      <c r="M53" s="21">
        <f>LV!M$49</f>
        <v>9002.2655228559997</v>
      </c>
      <c r="N53" s="21">
        <f>LV!N$49</f>
        <v>8808.3390879279723</v>
      </c>
      <c r="O53" s="21">
        <f>LV!O$49</f>
        <v>8674.0656149699334</v>
      </c>
      <c r="P53" s="21">
        <f>LV!P$49</f>
        <v>8429.1525239903622</v>
      </c>
      <c r="Q53" s="21">
        <f>LV!Q$49</f>
        <v>8526.5216927808724</v>
      </c>
      <c r="R53" s="21">
        <f>LV!R$49</f>
        <v>8600.7546736376753</v>
      </c>
      <c r="S53" s="21">
        <f>LV!S$49</f>
        <v>8449.5500535851224</v>
      </c>
      <c r="T53" s="21">
        <f>LV!T$49</f>
        <v>8486.8412054727723</v>
      </c>
      <c r="U53" s="21">
        <f>LV!U$49</f>
        <v>9082.1774317034324</v>
      </c>
      <c r="V53" s="21">
        <f>LV!V$49</f>
        <v>7879.2747355374486</v>
      </c>
      <c r="W53" s="21">
        <f>LV!W$49</f>
        <v>8165.3023030373943</v>
      </c>
      <c r="X53" s="21">
        <f>LV!X$49</f>
        <v>7333.6206687032491</v>
      </c>
      <c r="Y53" s="21">
        <f>LV!Y$49</f>
        <v>7215.939933861051</v>
      </c>
    </row>
    <row r="54" spans="1:25" x14ac:dyDescent="0.25">
      <c r="A54" s="25" t="s">
        <v>99</v>
      </c>
      <c r="B54" s="21">
        <f>MT!B$49</f>
        <v>4651.4218650000003</v>
      </c>
      <c r="C54" s="21">
        <f>MT!C$49</f>
        <v>5138.1940001999992</v>
      </c>
      <c r="D54" s="21">
        <f>MT!D$49</f>
        <v>5011.2395033200009</v>
      </c>
      <c r="E54" s="21">
        <f>MT!E$49</f>
        <v>5831.6538971600003</v>
      </c>
      <c r="F54" s="21">
        <f>MT!F$49</f>
        <v>6096.6472235199999</v>
      </c>
      <c r="G54" s="21">
        <f>MT!G$49</f>
        <v>5005.8459341599992</v>
      </c>
      <c r="H54" s="21">
        <f>MT!H$49</f>
        <v>5333.9734516400003</v>
      </c>
      <c r="I54" s="21">
        <f>MT!I$49</f>
        <v>5701.1711268800009</v>
      </c>
      <c r="J54" s="21">
        <f>MT!J$49</f>
        <v>5939.217185200001</v>
      </c>
      <c r="K54" s="21">
        <f>MT!K$49</f>
        <v>6403.6391855600014</v>
      </c>
      <c r="L54" s="21">
        <f>MT!L$49</f>
        <v>7554.6182310000013</v>
      </c>
      <c r="M54" s="21">
        <f>MT!M$49</f>
        <v>7183.3834432800022</v>
      </c>
      <c r="N54" s="21">
        <f>MT!N$49</f>
        <v>6828.2970516000005</v>
      </c>
      <c r="O54" s="21">
        <f>MT!O$49</f>
        <v>6533.2456300800022</v>
      </c>
      <c r="P54" s="21">
        <f>MT!P$49</f>
        <v>6656.0783252799993</v>
      </c>
      <c r="Q54" s="21">
        <f>MT!Q$49</f>
        <v>6957.7220866400003</v>
      </c>
      <c r="R54" s="21">
        <f>MT!R$49</f>
        <v>7372.4644938399988</v>
      </c>
      <c r="S54" s="21">
        <f>MT!S$49</f>
        <v>8815.5010597199998</v>
      </c>
      <c r="T54" s="21">
        <f>MT!T$49</f>
        <v>9129.6594027199972</v>
      </c>
      <c r="U54" s="21">
        <f>MT!U$49</f>
        <v>9435.3900666400004</v>
      </c>
      <c r="V54" s="21">
        <f>MT!V$49</f>
        <v>8820.5508382400021</v>
      </c>
      <c r="W54" s="21">
        <f>MT!W$49</f>
        <v>8081.7683456399991</v>
      </c>
      <c r="X54" s="21">
        <f>MT!X$49</f>
        <v>8993.8978416400005</v>
      </c>
      <c r="Y54" s="21">
        <f>MT!Y$49</f>
        <v>9463.6866192399975</v>
      </c>
    </row>
    <row r="55" spans="1:25" x14ac:dyDescent="0.25">
      <c r="A55" s="25" t="s">
        <v>100</v>
      </c>
      <c r="B55" s="21">
        <f>NL!B$49</f>
        <v>224054.80720016421</v>
      </c>
      <c r="C55" s="21">
        <f>NL!C$49</f>
        <v>232714.62688560397</v>
      </c>
      <c r="D55" s="21">
        <f>NL!D$49</f>
        <v>234277.45437320592</v>
      </c>
      <c r="E55" s="21">
        <f>NL!E$49</f>
        <v>234669.98304695464</v>
      </c>
      <c r="F55" s="21">
        <f>NL!F$49</f>
        <v>241601.55400401109</v>
      </c>
      <c r="G55" s="21">
        <f>NL!G$49</f>
        <v>241304.5286744535</v>
      </c>
      <c r="H55" s="21">
        <f>NL!H$49</f>
        <v>242112.13671101199</v>
      </c>
      <c r="I55" s="21">
        <f>NL!I$49</f>
        <v>244660.30855659119</v>
      </c>
      <c r="J55" s="21">
        <f>NL!J$49</f>
        <v>243646.55396451702</v>
      </c>
      <c r="K55" s="21">
        <f>NL!K$49</f>
        <v>231544.48549898888</v>
      </c>
      <c r="L55" s="21">
        <f>NL!L$49</f>
        <v>241560.13584555179</v>
      </c>
      <c r="M55" s="21">
        <f>NL!M$49</f>
        <v>232061.4120339519</v>
      </c>
      <c r="N55" s="21">
        <f>NL!N$49</f>
        <v>225820.85845875205</v>
      </c>
      <c r="O55" s="21">
        <f>NL!O$49</f>
        <v>222478.34194265035</v>
      </c>
      <c r="P55" s="21">
        <f>NL!P$49</f>
        <v>214829.52947198221</v>
      </c>
      <c r="Q55" s="21">
        <f>NL!Q$49</f>
        <v>219945.7354060802</v>
      </c>
      <c r="R55" s="21">
        <f>NL!R$49</f>
        <v>221759.60037537664</v>
      </c>
      <c r="S55" s="21">
        <f>NL!S$49</f>
        <v>218831.67499339685</v>
      </c>
      <c r="T55" s="21">
        <f>NL!T$49</f>
        <v>213804.68085561704</v>
      </c>
      <c r="U55" s="21">
        <f>NL!U$49</f>
        <v>207114.09633361464</v>
      </c>
      <c r="V55" s="21">
        <f>NL!V$49</f>
        <v>187577.22831412108</v>
      </c>
      <c r="W55" s="21">
        <f>NL!W$49</f>
        <v>190387.75572195998</v>
      </c>
      <c r="X55" s="21">
        <f>NL!X$49</f>
        <v>178523.8273908332</v>
      </c>
      <c r="Y55" s="21">
        <f>NL!Y$49</f>
        <v>166384.92717628548</v>
      </c>
    </row>
    <row r="56" spans="1:25" x14ac:dyDescent="0.25">
      <c r="A56" s="25" t="s">
        <v>101</v>
      </c>
      <c r="B56" s="21">
        <f>PL!B$49</f>
        <v>318431.45795249537</v>
      </c>
      <c r="C56" s="21">
        <f>PL!C$49</f>
        <v>314387.6994352566</v>
      </c>
      <c r="D56" s="21">
        <f>PL!D$49</f>
        <v>307224.04415405507</v>
      </c>
      <c r="E56" s="21">
        <f>PL!E$49</f>
        <v>320288.26089157432</v>
      </c>
      <c r="F56" s="21">
        <f>PL!F$49</f>
        <v>325137.39944622078</v>
      </c>
      <c r="G56" s="21">
        <f>PL!G$49</f>
        <v>324594.75976731756</v>
      </c>
      <c r="H56" s="21">
        <f>PL!H$49</f>
        <v>338631.61037592759</v>
      </c>
      <c r="I56" s="21">
        <f>PL!I$49</f>
        <v>337695.61285100266</v>
      </c>
      <c r="J56" s="21">
        <f>PL!J$49</f>
        <v>331643.16625473037</v>
      </c>
      <c r="K56" s="21">
        <f>PL!K$49</f>
        <v>317745.45000167273</v>
      </c>
      <c r="L56" s="21">
        <f>PL!L$49</f>
        <v>336018.19399421033</v>
      </c>
      <c r="M56" s="21">
        <f>PL!M$49</f>
        <v>335259.62313576578</v>
      </c>
      <c r="N56" s="21">
        <f>PL!N$49</f>
        <v>327609.9203987635</v>
      </c>
      <c r="O56" s="21">
        <f>PL!O$49</f>
        <v>323447.6398820685</v>
      </c>
      <c r="P56" s="21">
        <f>PL!P$49</f>
        <v>311460.48682038818</v>
      </c>
      <c r="Q56" s="21">
        <f>PL!Q$49</f>
        <v>314889.37784832937</v>
      </c>
      <c r="R56" s="21">
        <f>PL!R$49</f>
        <v>325804.76917901164</v>
      </c>
      <c r="S56" s="21">
        <f>PL!S$49</f>
        <v>339693.04082460224</v>
      </c>
      <c r="T56" s="21">
        <f>PL!T$49</f>
        <v>339288.23218755209</v>
      </c>
      <c r="U56" s="21">
        <f>PL!U$49</f>
        <v>321294.27181952295</v>
      </c>
      <c r="V56" s="21">
        <f>PL!V$49</f>
        <v>304141.01636642579</v>
      </c>
      <c r="W56" s="21">
        <f>PL!W$49</f>
        <v>333141.31536991458</v>
      </c>
      <c r="X56" s="21">
        <f>PL!X$49</f>
        <v>318099.49065693136</v>
      </c>
      <c r="Y56" s="21">
        <f>PL!Y$49</f>
        <v>286805.48727919173</v>
      </c>
    </row>
    <row r="57" spans="1:25" x14ac:dyDescent="0.25">
      <c r="A57" s="25" t="s">
        <v>102</v>
      </c>
      <c r="B57" s="21">
        <f>PT!B$49</f>
        <v>70104.667886850599</v>
      </c>
      <c r="C57" s="21">
        <f>PT!C$49</f>
        <v>68895.963889969411</v>
      </c>
      <c r="D57" s="21">
        <f>PT!D$49</f>
        <v>73127.866260866693</v>
      </c>
      <c r="E57" s="21">
        <f>PT!E$49</f>
        <v>68697.039567506596</v>
      </c>
      <c r="F57" s="21">
        <f>PT!F$49</f>
        <v>71008.337956232252</v>
      </c>
      <c r="G57" s="21">
        <f>PT!G$49</f>
        <v>74064.654759372235</v>
      </c>
      <c r="H57" s="21">
        <f>PT!H$49</f>
        <v>68881.308281128498</v>
      </c>
      <c r="I57" s="21">
        <f>PT!I$49</f>
        <v>66636.222402452258</v>
      </c>
      <c r="J57" s="21">
        <f>PT!J$49</f>
        <v>64615.20856500497</v>
      </c>
      <c r="K57" s="21">
        <f>PT!K$49</f>
        <v>62741.41128529601</v>
      </c>
      <c r="L57" s="21">
        <f>PT!L$49</f>
        <v>57691.164038623981</v>
      </c>
      <c r="M57" s="21">
        <f>PT!M$49</f>
        <v>56922.90001396001</v>
      </c>
      <c r="N57" s="21">
        <f>PT!N$49</f>
        <v>55420.746308392001</v>
      </c>
      <c r="O57" s="21">
        <f>PT!O$49</f>
        <v>54601.953518912014</v>
      </c>
      <c r="P57" s="21">
        <f>PT!P$49</f>
        <v>53882.416437487998</v>
      </c>
      <c r="Q57" s="21">
        <f>PT!Q$49</f>
        <v>58420.310589184126</v>
      </c>
      <c r="R57" s="21">
        <f>PT!R$49</f>
        <v>57825.200438367996</v>
      </c>
      <c r="S57" s="21">
        <f>PT!S$49</f>
        <v>62906.407705232006</v>
      </c>
      <c r="T57" s="21">
        <f>PT!T$49</f>
        <v>59218.910703504007</v>
      </c>
      <c r="U57" s="21">
        <f>PT!U$49</f>
        <v>55366.242657424002</v>
      </c>
      <c r="V57" s="21">
        <f>PT!V$49</f>
        <v>45723.104884967994</v>
      </c>
      <c r="W57" s="21">
        <f>PT!W$49</f>
        <v>44239.17687168</v>
      </c>
      <c r="X57" s="21">
        <f>PT!X$49</f>
        <v>47542.80233215999</v>
      </c>
      <c r="Y57" s="21">
        <f>PT!Y$49</f>
        <v>44743.438821855998</v>
      </c>
    </row>
    <row r="58" spans="1:25" x14ac:dyDescent="0.25">
      <c r="A58" s="25" t="s">
        <v>103</v>
      </c>
      <c r="B58" s="21">
        <f>RO!B$49</f>
        <v>98658.509405131132</v>
      </c>
      <c r="C58" s="21">
        <f>RO!C$49</f>
        <v>102831.25751666907</v>
      </c>
      <c r="D58" s="21">
        <f>RO!D$49</f>
        <v>104293.00447552108</v>
      </c>
      <c r="E58" s="21">
        <f>RO!E$49</f>
        <v>111955.28770630088</v>
      </c>
      <c r="F58" s="21">
        <f>RO!F$49</f>
        <v>111568.02232271399</v>
      </c>
      <c r="G58" s="21">
        <f>RO!G$49</f>
        <v>108123.36320478159</v>
      </c>
      <c r="H58" s="21">
        <f>RO!H$49</f>
        <v>111551.80688275234</v>
      </c>
      <c r="I58" s="21">
        <f>RO!I$49</f>
        <v>110200.07597060682</v>
      </c>
      <c r="J58" s="21">
        <f>RO!J$49</f>
        <v>107666.05138123159</v>
      </c>
      <c r="K58" s="21">
        <f>RO!K$49</f>
        <v>87747.770216790741</v>
      </c>
      <c r="L58" s="21">
        <f>RO!L$49</f>
        <v>87011.468583566239</v>
      </c>
      <c r="M58" s="21">
        <f>RO!M$49</f>
        <v>93672.87598253107</v>
      </c>
      <c r="N58" s="21">
        <f>RO!N$49</f>
        <v>91006.346986591117</v>
      </c>
      <c r="O58" s="21">
        <f>RO!O$49</f>
        <v>80459.737243446943</v>
      </c>
      <c r="P58" s="21">
        <f>RO!P$49</f>
        <v>80526.982973414575</v>
      </c>
      <c r="Q58" s="21">
        <f>RO!Q$49</f>
        <v>81200.897939928109</v>
      </c>
      <c r="R58" s="21">
        <f>RO!R$49</f>
        <v>79587.228371895006</v>
      </c>
      <c r="S58" s="21">
        <f>RO!S$49</f>
        <v>83567.92573955722</v>
      </c>
      <c r="T58" s="21">
        <f>RO!T$49</f>
        <v>83357.368049930301</v>
      </c>
      <c r="U58" s="21">
        <f>RO!U$49</f>
        <v>81855.150973316442</v>
      </c>
      <c r="V58" s="21">
        <f>RO!V$49</f>
        <v>76474.144887333343</v>
      </c>
      <c r="W58" s="21">
        <f>RO!W$49</f>
        <v>81968.730933890591</v>
      </c>
      <c r="X58" s="21">
        <f>RO!X$49</f>
        <v>76329.280907653636</v>
      </c>
      <c r="Y58" s="21">
        <f>RO!Y$49</f>
        <v>71090.043178862732</v>
      </c>
    </row>
    <row r="59" spans="1:25" x14ac:dyDescent="0.25">
      <c r="A59" s="25" t="s">
        <v>104</v>
      </c>
      <c r="B59" s="21">
        <f>SE!B$49</f>
        <v>60159.011959778531</v>
      </c>
      <c r="C59" s="21">
        <f>SE!C$49</f>
        <v>60646.158092611557</v>
      </c>
      <c r="D59" s="21">
        <f>SE!D$49</f>
        <v>60773.963116424093</v>
      </c>
      <c r="E59" s="21">
        <f>SE!E$49</f>
        <v>64549.135472460657</v>
      </c>
      <c r="F59" s="21">
        <f>SE!F$49</f>
        <v>64483.592076719222</v>
      </c>
      <c r="G59" s="21">
        <f>SE!G$49</f>
        <v>62601.75715056101</v>
      </c>
      <c r="H59" s="21">
        <f>SE!H$49</f>
        <v>62874.61691786634</v>
      </c>
      <c r="I59" s="21">
        <f>SE!I$49</f>
        <v>60795.634457195752</v>
      </c>
      <c r="J59" s="21">
        <f>SE!J$49</f>
        <v>60113.432641506835</v>
      </c>
      <c r="K59" s="21">
        <f>SE!K$49</f>
        <v>56189.879540140289</v>
      </c>
      <c r="L59" s="21">
        <f>SE!L$49</f>
        <v>60773.464491355466</v>
      </c>
      <c r="M59" s="21">
        <f>SE!M$49</f>
        <v>56826.867882280349</v>
      </c>
      <c r="N59" s="21">
        <f>SE!N$49</f>
        <v>54588.772032444394</v>
      </c>
      <c r="O59" s="21">
        <f>SE!O$49</f>
        <v>52788.681215249591</v>
      </c>
      <c r="P59" s="21">
        <f>SE!P$49</f>
        <v>51648.043647571663</v>
      </c>
      <c r="Q59" s="21">
        <f>SE!Q$49</f>
        <v>51948.729857791644</v>
      </c>
      <c r="R59" s="21">
        <f>SE!R$49</f>
        <v>52502.408754529373</v>
      </c>
      <c r="S59" s="21">
        <f>SE!S$49</f>
        <v>53103.06232991119</v>
      </c>
      <c r="T59" s="21">
        <f>SE!T$49</f>
        <v>49351.780279409912</v>
      </c>
      <c r="U59" s="21">
        <f>SE!U$49</f>
        <v>48638.228220133729</v>
      </c>
      <c r="V59" s="21">
        <f>SE!V$49</f>
        <v>46811.658541292796</v>
      </c>
      <c r="W59" s="21">
        <f>SE!W$49</f>
        <v>49345.194305625351</v>
      </c>
      <c r="X59" s="21">
        <f>SE!X$49</f>
        <v>45443.109258844415</v>
      </c>
      <c r="Y59" s="21">
        <f>SE!Y$49</f>
        <v>43446.327117087734</v>
      </c>
    </row>
    <row r="60" spans="1:25" x14ac:dyDescent="0.25">
      <c r="A60" s="25" t="s">
        <v>105</v>
      </c>
      <c r="B60" s="21">
        <f>SI!B$49</f>
        <v>15196.716981166626</v>
      </c>
      <c r="C60" s="21">
        <f>SI!C$49</f>
        <v>16154.921282539382</v>
      </c>
      <c r="D60" s="21">
        <f>SI!D$49</f>
        <v>16611.496695043526</v>
      </c>
      <c r="E60" s="21">
        <f>SI!E$49</f>
        <v>16480.416863404895</v>
      </c>
      <c r="F60" s="21">
        <f>SI!F$49</f>
        <v>16746.749475673729</v>
      </c>
      <c r="G60" s="21">
        <f>SI!G$49</f>
        <v>17152.846377728001</v>
      </c>
      <c r="H60" s="21">
        <f>SI!H$49</f>
        <v>17428.3593479806</v>
      </c>
      <c r="I60" s="21">
        <f>SI!I$49</f>
        <v>17618.914861280333</v>
      </c>
      <c r="J60" s="21">
        <f>SI!J$49</f>
        <v>18581.936576077569</v>
      </c>
      <c r="K60" s="21">
        <f>SI!K$49</f>
        <v>16382.848323024373</v>
      </c>
      <c r="L60" s="21">
        <f>SI!L$49</f>
        <v>16624.06815954277</v>
      </c>
      <c r="M60" s="21">
        <f>SI!M$49</f>
        <v>16594.142548226289</v>
      </c>
      <c r="N60" s="21">
        <f>SI!N$49</f>
        <v>16047.046529152458</v>
      </c>
      <c r="O60" s="21">
        <f>SI!O$49</f>
        <v>15423.887185045227</v>
      </c>
      <c r="P60" s="21">
        <f>SI!P$49</f>
        <v>13985.927253575968</v>
      </c>
      <c r="Q60" s="21">
        <f>SI!Q$49</f>
        <v>14016.541659068593</v>
      </c>
      <c r="R60" s="21">
        <f>SI!R$49</f>
        <v>15009.525479668806</v>
      </c>
      <c r="S60" s="21">
        <f>SI!S$49</f>
        <v>15338.862635048175</v>
      </c>
      <c r="T60" s="21">
        <f>SI!T$49</f>
        <v>15516.867791949966</v>
      </c>
      <c r="U60" s="21">
        <f>SI!U$49</f>
        <v>14924.629653391867</v>
      </c>
      <c r="V60" s="21">
        <f>SI!V$49</f>
        <v>13433.073819541609</v>
      </c>
      <c r="W60" s="21">
        <f>SI!W$49</f>
        <v>13533.842642044319</v>
      </c>
      <c r="X60" s="21">
        <f>SI!X$49</f>
        <v>12918.943890549763</v>
      </c>
      <c r="Y60" s="21">
        <f>SI!Y$49</f>
        <v>12197.166460775163</v>
      </c>
    </row>
    <row r="61" spans="1:25" x14ac:dyDescent="0.25">
      <c r="A61" s="11" t="s">
        <v>106</v>
      </c>
      <c r="B61" s="12">
        <f>SK!B$49</f>
        <v>43178.730959256398</v>
      </c>
      <c r="C61" s="12">
        <f>SK!C$49</f>
        <v>44632.332932223544</v>
      </c>
      <c r="D61" s="12">
        <f>SK!D$49</f>
        <v>44422.684828986996</v>
      </c>
      <c r="E61" s="12">
        <f>SK!E$49</f>
        <v>44221.877786457248</v>
      </c>
      <c r="F61" s="12">
        <f>SK!F$49</f>
        <v>43938.952393544074</v>
      </c>
      <c r="G61" s="12">
        <f>SK!G$49</f>
        <v>45000.523740410179</v>
      </c>
      <c r="H61" s="12">
        <f>SK!H$49</f>
        <v>44675.096185863673</v>
      </c>
      <c r="I61" s="12">
        <f>SK!I$49</f>
        <v>43095.13059065726</v>
      </c>
      <c r="J61" s="12">
        <f>SK!J$49</f>
        <v>42929.847090618277</v>
      </c>
      <c r="K61" s="12">
        <f>SK!K$49</f>
        <v>38987.707691405143</v>
      </c>
      <c r="L61" s="12">
        <f>SK!L$49</f>
        <v>41202.487679762038</v>
      </c>
      <c r="M61" s="12">
        <f>SK!M$49</f>
        <v>39798.162343787211</v>
      </c>
      <c r="N61" s="12">
        <f>SK!N$49</f>
        <v>37655.221335138478</v>
      </c>
      <c r="O61" s="12">
        <f>SK!O$49</f>
        <v>38021.772183682864</v>
      </c>
      <c r="P61" s="12">
        <f>SK!P$49</f>
        <v>35883.893156784026</v>
      </c>
      <c r="Q61" s="12">
        <f>SK!Q$49</f>
        <v>35896.493544165249</v>
      </c>
      <c r="R61" s="12">
        <f>SK!R$49</f>
        <v>36841.924228252909</v>
      </c>
      <c r="S61" s="12">
        <f>SK!S$49</f>
        <v>39187.647225027278</v>
      </c>
      <c r="T61" s="12">
        <f>SK!T$49</f>
        <v>38714.354153638051</v>
      </c>
      <c r="U61" s="12">
        <f>SK!U$49</f>
        <v>35712.441630217247</v>
      </c>
      <c r="V61" s="12">
        <f>SK!V$49</f>
        <v>33095.846135710635</v>
      </c>
      <c r="W61" s="12">
        <f>SK!W$49</f>
        <v>37545.31879581097</v>
      </c>
      <c r="X61" s="12">
        <f>SK!X$49</f>
        <v>33844.95640727353</v>
      </c>
      <c r="Y61" s="12">
        <f>SK!Y$49</f>
        <v>33025.913994747847</v>
      </c>
    </row>
    <row r="63" spans="1:25" ht="12.75" x14ac:dyDescent="0.25">
      <c r="A63" s="4" t="s">
        <v>108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spans="1:25" x14ac:dyDescent="0.25">
      <c r="A64" s="13" t="s">
        <v>107</v>
      </c>
      <c r="B64" s="24">
        <f>B34/B4-1</f>
        <v>-2.5561293567660792E-3</v>
      </c>
      <c r="C64" s="24">
        <f t="shared" ref="C64:W64" si="0">C34/C4-1</f>
        <v>-6.0395906128654087E-3</v>
      </c>
      <c r="D64" s="24">
        <f t="shared" si="0"/>
        <v>-5.7384487436275E-3</v>
      </c>
      <c r="E64" s="24">
        <f t="shared" si="0"/>
        <v>-2.8330232983700965E-3</v>
      </c>
      <c r="F64" s="24">
        <f t="shared" si="0"/>
        <v>-1.3622034833774554E-3</v>
      </c>
      <c r="G64" s="24">
        <f t="shared" si="0"/>
        <v>-4.8125005245646113E-3</v>
      </c>
      <c r="H64" s="24">
        <f t="shared" si="0"/>
        <v>-5.3176357260328322E-3</v>
      </c>
      <c r="I64" s="24">
        <f t="shared" si="0"/>
        <v>-4.7063662248605365E-3</v>
      </c>
      <c r="J64" s="24">
        <f t="shared" si="0"/>
        <v>-7.7654994596059179E-3</v>
      </c>
      <c r="K64" s="24">
        <f t="shared" si="0"/>
        <v>-6.402832963009808E-3</v>
      </c>
      <c r="L64" s="24">
        <f t="shared" si="0"/>
        <v>-4.5655986212945754E-3</v>
      </c>
      <c r="M64" s="24">
        <f t="shared" si="0"/>
        <v>-5.3139545552749468E-4</v>
      </c>
      <c r="N64" s="24">
        <f t="shared" si="0"/>
        <v>2.0145565966656065E-3</v>
      </c>
      <c r="O64" s="24">
        <f t="shared" si="0"/>
        <v>2.7036037829148984E-3</v>
      </c>
      <c r="P64" s="24">
        <f t="shared" si="0"/>
        <v>3.3104953021982908E-3</v>
      </c>
      <c r="Q64" s="24">
        <f t="shared" si="0"/>
        <v>1.8220667737876006E-3</v>
      </c>
      <c r="R64" s="24">
        <f t="shared" si="0"/>
        <v>4.3710475244094216E-3</v>
      </c>
      <c r="S64" s="24">
        <f t="shared" si="0"/>
        <v>5.1152882174887448E-3</v>
      </c>
      <c r="T64" s="24">
        <f t="shared" si="0"/>
        <v>6.7586705451130324E-3</v>
      </c>
      <c r="U64" s="24">
        <f t="shared" si="0"/>
        <v>4.8413034916363618E-3</v>
      </c>
      <c r="V64" s="24">
        <f t="shared" si="0"/>
        <v>9.1374967813899755E-3</v>
      </c>
      <c r="W64" s="24">
        <f t="shared" si="0"/>
        <v>7.993817390675062E-3</v>
      </c>
      <c r="X64" s="24">
        <f t="shared" ref="X64:Y64" si="1">X34/X4-1</f>
        <v>4.5339881100210366E-3</v>
      </c>
      <c r="Y64" s="24">
        <f t="shared" si="1"/>
        <v>6.2181308195909946E-3</v>
      </c>
    </row>
    <row r="65" spans="1:25" x14ac:dyDescent="0.25">
      <c r="A65" s="25" t="s">
        <v>80</v>
      </c>
      <c r="B65" s="22">
        <f t="shared" ref="B65:W65" si="2">B35/B5-1</f>
        <v>3.5889204179073486E-2</v>
      </c>
      <c r="C65" s="22">
        <f t="shared" si="2"/>
        <v>3.6166169900976541E-2</v>
      </c>
      <c r="D65" s="22">
        <f t="shared" si="2"/>
        <v>4.2211942836606564E-2</v>
      </c>
      <c r="E65" s="22">
        <f t="shared" si="2"/>
        <v>3.6372245171497175E-2</v>
      </c>
      <c r="F65" s="22">
        <f t="shared" si="2"/>
        <v>5.0670061183128556E-2</v>
      </c>
      <c r="G65" s="22">
        <f t="shared" si="2"/>
        <v>3.8713626694344194E-2</v>
      </c>
      <c r="H65" s="22">
        <f t="shared" si="2"/>
        <v>4.2761174535821622E-2</v>
      </c>
      <c r="I65" s="22">
        <f t="shared" si="2"/>
        <v>4.4904230922077071E-2</v>
      </c>
      <c r="J65" s="22">
        <f t="shared" si="2"/>
        <v>4.7393854582698847E-2</v>
      </c>
      <c r="K65" s="22">
        <f t="shared" si="2"/>
        <v>2.9009619878254123E-2</v>
      </c>
      <c r="L65" s="22">
        <f t="shared" si="2"/>
        <v>5.3262230589882664E-2</v>
      </c>
      <c r="M65" s="22">
        <f t="shared" si="2"/>
        <v>6.1894478276753651E-2</v>
      </c>
      <c r="N65" s="22">
        <f t="shared" si="2"/>
        <v>5.4937314032261098E-2</v>
      </c>
      <c r="O65" s="22">
        <f t="shared" si="2"/>
        <v>6.0749424997894597E-2</v>
      </c>
      <c r="P65" s="22">
        <f t="shared" si="2"/>
        <v>6.3217844686778601E-2</v>
      </c>
      <c r="Q65" s="22">
        <f t="shared" si="2"/>
        <v>4.446372695826728E-2</v>
      </c>
      <c r="R65" s="22">
        <f t="shared" si="2"/>
        <v>3.5067159968981576E-2</v>
      </c>
      <c r="S65" s="22">
        <f t="shared" si="2"/>
        <v>3.7123873749631553E-2</v>
      </c>
      <c r="T65" s="22">
        <f t="shared" si="2"/>
        <v>2.8915696123149814E-2</v>
      </c>
      <c r="U65" s="22">
        <f t="shared" si="2"/>
        <v>3.4279684403697885E-2</v>
      </c>
      <c r="V65" s="22">
        <f t="shared" si="2"/>
        <v>3.8324924080992195E-2</v>
      </c>
      <c r="W65" s="22">
        <f t="shared" si="2"/>
        <v>3.6701441780029986E-2</v>
      </c>
      <c r="X65" s="22">
        <f t="shared" ref="X65:Y65" si="3">X35/X5-1</f>
        <v>4.4081505923506015E-2</v>
      </c>
      <c r="Y65" s="22">
        <f t="shared" si="3"/>
        <v>4.9139647188250812E-2</v>
      </c>
    </row>
    <row r="66" spans="1:25" x14ac:dyDescent="0.25">
      <c r="A66" s="25" t="s">
        <v>81</v>
      </c>
      <c r="B66" s="22">
        <f t="shared" ref="B66:W66" si="4">B36/B6-1</f>
        <v>-4.5586315624286389E-3</v>
      </c>
      <c r="C66" s="22">
        <f t="shared" si="4"/>
        <v>-9.9419465771583004E-3</v>
      </c>
      <c r="D66" s="22">
        <f t="shared" si="4"/>
        <v>-4.0527715533521969E-2</v>
      </c>
      <c r="E66" s="22">
        <f t="shared" si="4"/>
        <v>-4.0172107754329334E-3</v>
      </c>
      <c r="F66" s="22">
        <f t="shared" si="4"/>
        <v>-1.746060787877235E-2</v>
      </c>
      <c r="G66" s="22">
        <f t="shared" si="4"/>
        <v>-2.0960201155954761E-2</v>
      </c>
      <c r="H66" s="22">
        <f t="shared" si="4"/>
        <v>-2.9329612019539431E-2</v>
      </c>
      <c r="I66" s="22">
        <f t="shared" si="4"/>
        <v>-3.8154292816218738E-2</v>
      </c>
      <c r="J66" s="22">
        <f t="shared" si="4"/>
        <v>-1.9982691048841317E-2</v>
      </c>
      <c r="K66" s="22">
        <f t="shared" si="4"/>
        <v>1.317140240215231E-2</v>
      </c>
      <c r="L66" s="22">
        <f t="shared" si="4"/>
        <v>1.7648194782139193E-2</v>
      </c>
      <c r="M66" s="22">
        <f t="shared" si="4"/>
        <v>1.7201861500065307E-2</v>
      </c>
      <c r="N66" s="22">
        <f t="shared" si="4"/>
        <v>2.5002469793001358E-2</v>
      </c>
      <c r="O66" s="22">
        <f t="shared" si="4"/>
        <v>2.8945146335991989E-2</v>
      </c>
      <c r="P66" s="22">
        <f t="shared" si="4"/>
        <v>2.4802148178559413E-2</v>
      </c>
      <c r="Q66" s="22">
        <f t="shared" si="4"/>
        <v>3.4193665139060858E-2</v>
      </c>
      <c r="R66" s="22">
        <f t="shared" si="4"/>
        <v>3.2213735766232432E-2</v>
      </c>
      <c r="S66" s="22">
        <f t="shared" si="4"/>
        <v>2.603407768277477E-2</v>
      </c>
      <c r="T66" s="22">
        <f t="shared" si="4"/>
        <v>2.3960240761855545E-2</v>
      </c>
      <c r="U66" s="22">
        <f t="shared" si="4"/>
        <v>1.5792537835342069E-2</v>
      </c>
      <c r="V66" s="22">
        <f t="shared" si="4"/>
        <v>3.5256537460589321E-2</v>
      </c>
      <c r="W66" s="22">
        <f t="shared" si="4"/>
        <v>3.783541870966034E-2</v>
      </c>
      <c r="X66" s="22">
        <f t="shared" ref="X66:Y66" si="5">X36/X6-1</f>
        <v>2.8401627125052453E-2</v>
      </c>
      <c r="Y66" s="22">
        <f t="shared" si="5"/>
        <v>2.6201209216165644E-2</v>
      </c>
    </row>
    <row r="67" spans="1:25" x14ac:dyDescent="0.25">
      <c r="A67" s="25" t="s">
        <v>82</v>
      </c>
      <c r="B67" s="22">
        <f t="shared" ref="B67:W67" si="6">B37/B7-1</f>
        <v>8.1990418091081096E-2</v>
      </c>
      <c r="C67" s="22">
        <f t="shared" si="6"/>
        <v>6.5239661923178538E-2</v>
      </c>
      <c r="D67" s="22">
        <f t="shared" si="6"/>
        <v>6.1619545391908392E-2</v>
      </c>
      <c r="E67" s="22">
        <f t="shared" si="6"/>
        <v>6.3384309008032158E-2</v>
      </c>
      <c r="F67" s="22">
        <f t="shared" si="6"/>
        <v>7.0126797963854015E-2</v>
      </c>
      <c r="G67" s="22">
        <f t="shared" si="6"/>
        <v>6.5881784499996154E-2</v>
      </c>
      <c r="H67" s="22">
        <f t="shared" si="6"/>
        <v>5.5053307120919825E-2</v>
      </c>
      <c r="I67" s="22">
        <f t="shared" si="6"/>
        <v>5.0761924397972669E-2</v>
      </c>
      <c r="J67" s="22">
        <f t="shared" si="6"/>
        <v>3.3055036087178635E-2</v>
      </c>
      <c r="K67" s="22">
        <f t="shared" si="6"/>
        <v>2.7038206033557E-2</v>
      </c>
      <c r="L67" s="22">
        <f t="shared" si="6"/>
        <v>3.1314403775746902E-2</v>
      </c>
      <c r="M67" s="22">
        <f t="shared" si="6"/>
        <v>3.5972810505516151E-2</v>
      </c>
      <c r="N67" s="22">
        <f t="shared" si="6"/>
        <v>3.0956659476490511E-2</v>
      </c>
      <c r="O67" s="22">
        <f t="shared" si="6"/>
        <v>3.5263624121180115E-2</v>
      </c>
      <c r="P67" s="22">
        <f t="shared" si="6"/>
        <v>3.4052355340620233E-2</v>
      </c>
      <c r="Q67" s="22">
        <f t="shared" si="6"/>
        <v>3.6935183990475018E-2</v>
      </c>
      <c r="R67" s="22">
        <f t="shared" si="6"/>
        <v>3.9968602096153383E-2</v>
      </c>
      <c r="S67" s="22">
        <f t="shared" si="6"/>
        <v>3.9961763641086057E-2</v>
      </c>
      <c r="T67" s="22">
        <f t="shared" si="6"/>
        <v>3.7320647563308773E-2</v>
      </c>
      <c r="U67" s="22">
        <f t="shared" si="6"/>
        <v>3.4675940206377875E-2</v>
      </c>
      <c r="V67" s="22">
        <f t="shared" si="6"/>
        <v>3.468828191025719E-2</v>
      </c>
      <c r="W67" s="22">
        <f t="shared" si="6"/>
        <v>3.2836879464671398E-2</v>
      </c>
      <c r="X67" s="22">
        <f t="shared" ref="X67:Y67" si="7">X37/X7-1</f>
        <v>3.0083790150525536E-2</v>
      </c>
      <c r="Y67" s="22">
        <f t="shared" si="7"/>
        <v>3.0667910870827431E-2</v>
      </c>
    </row>
    <row r="68" spans="1:25" x14ac:dyDescent="0.25">
      <c r="A68" s="25" t="s">
        <v>83</v>
      </c>
      <c r="B68" s="22">
        <f t="shared" ref="B68:W68" si="8">B38/B8-1</f>
        <v>1.3466470512321083E-2</v>
      </c>
      <c r="C68" s="22">
        <f t="shared" si="8"/>
        <v>1.2826191003700416E-2</v>
      </c>
      <c r="D68" s="22">
        <f t="shared" si="8"/>
        <v>1.2094475116160908E-2</v>
      </c>
      <c r="E68" s="22">
        <f t="shared" si="8"/>
        <v>4.4563608146416467E-2</v>
      </c>
      <c r="F68" s="22">
        <f t="shared" si="8"/>
        <v>1.3677404944597793E-2</v>
      </c>
      <c r="G68" s="22">
        <f t="shared" si="8"/>
        <v>1.4802010108234676E-2</v>
      </c>
      <c r="H68" s="22">
        <f t="shared" si="8"/>
        <v>3.7314151212275437E-3</v>
      </c>
      <c r="I68" s="22">
        <f t="shared" si="8"/>
        <v>2.4399739623861549E-3</v>
      </c>
      <c r="J68" s="22">
        <f t="shared" si="8"/>
        <v>-1.505045500505009E-4</v>
      </c>
      <c r="K68" s="22">
        <f t="shared" si="8"/>
        <v>-3.6184577536870766E-3</v>
      </c>
      <c r="L68" s="22">
        <f t="shared" si="8"/>
        <v>-7.1562283085851996E-3</v>
      </c>
      <c r="M68" s="22">
        <f t="shared" si="8"/>
        <v>-8.5508587090965538E-4</v>
      </c>
      <c r="N68" s="22">
        <f t="shared" si="8"/>
        <v>-1.0264265229850578E-2</v>
      </c>
      <c r="O68" s="22">
        <f t="shared" si="8"/>
        <v>-1.5124546671318018E-2</v>
      </c>
      <c r="P68" s="22">
        <f t="shared" si="8"/>
        <v>-1.079304507525769E-2</v>
      </c>
      <c r="Q68" s="22">
        <f t="shared" si="8"/>
        <v>-6.3707410171475187E-3</v>
      </c>
      <c r="R68" s="22">
        <f t="shared" si="8"/>
        <v>-1.2880780184380658E-2</v>
      </c>
      <c r="S68" s="22">
        <f t="shared" si="8"/>
        <v>-1.0891604962826262E-2</v>
      </c>
      <c r="T68" s="22">
        <f t="shared" si="8"/>
        <v>-1.2676726068919342E-2</v>
      </c>
      <c r="U68" s="22">
        <f t="shared" si="8"/>
        <v>-1.6413702875758385E-2</v>
      </c>
      <c r="V68" s="22">
        <f t="shared" si="8"/>
        <v>-1.1472672239755455E-2</v>
      </c>
      <c r="W68" s="22">
        <f t="shared" si="8"/>
        <v>-6.7830488837254954E-3</v>
      </c>
      <c r="X68" s="22">
        <f t="shared" ref="X68:Y68" si="9">X38/X8-1</f>
        <v>-1.8098819833252122E-3</v>
      </c>
      <c r="Y68" s="22">
        <f t="shared" si="9"/>
        <v>-1.7397386816705218E-2</v>
      </c>
    </row>
    <row r="69" spans="1:25" x14ac:dyDescent="0.25">
      <c r="A69" s="25" t="s">
        <v>84</v>
      </c>
      <c r="B69" s="22">
        <f t="shared" ref="B69:W69" si="10">B39/B9-1</f>
        <v>1.3567481088411215E-2</v>
      </c>
      <c r="C69" s="22">
        <f t="shared" si="10"/>
        <v>1.5373270652637494E-2</v>
      </c>
      <c r="D69" s="22">
        <f t="shared" si="10"/>
        <v>1.5717012090474158E-2</v>
      </c>
      <c r="E69" s="22">
        <f t="shared" si="10"/>
        <v>1.5005376576693985E-2</v>
      </c>
      <c r="F69" s="22">
        <f t="shared" si="10"/>
        <v>1.7806390345503686E-2</v>
      </c>
      <c r="G69" s="22">
        <f t="shared" si="10"/>
        <v>1.9914955154100689E-2</v>
      </c>
      <c r="H69" s="22">
        <f t="shared" si="10"/>
        <v>2.6713121621301905E-2</v>
      </c>
      <c r="I69" s="22">
        <f t="shared" si="10"/>
        <v>1.8878164368858474E-2</v>
      </c>
      <c r="J69" s="22">
        <f t="shared" si="10"/>
        <v>2.1400040943792886E-2</v>
      </c>
      <c r="K69" s="22">
        <f t="shared" si="10"/>
        <v>1.2882990744743639E-2</v>
      </c>
      <c r="L69" s="22">
        <f t="shared" si="10"/>
        <v>2.4151272426764292E-2</v>
      </c>
      <c r="M69" s="22">
        <f t="shared" si="10"/>
        <v>2.4499649739362139E-2</v>
      </c>
      <c r="N69" s="22">
        <f t="shared" si="10"/>
        <v>2.2506885069145666E-2</v>
      </c>
      <c r="O69" s="22">
        <f t="shared" si="10"/>
        <v>2.5367849535000042E-2</v>
      </c>
      <c r="P69" s="22">
        <f t="shared" si="10"/>
        <v>2.4083495505115682E-2</v>
      </c>
      <c r="Q69" s="22">
        <f t="shared" si="10"/>
        <v>2.7052541251423756E-2</v>
      </c>
      <c r="R69" s="22">
        <f t="shared" si="10"/>
        <v>2.5188271529428263E-2</v>
      </c>
      <c r="S69" s="22">
        <f t="shared" si="10"/>
        <v>2.077321360133122E-2</v>
      </c>
      <c r="T69" s="22">
        <f t="shared" si="10"/>
        <v>2.6447915351617057E-2</v>
      </c>
      <c r="U69" s="22">
        <f t="shared" si="10"/>
        <v>2.7206819344552269E-2</v>
      </c>
      <c r="V69" s="22">
        <f t="shared" si="10"/>
        <v>3.6182219465165311E-2</v>
      </c>
      <c r="W69" s="22">
        <f t="shared" si="10"/>
        <v>4.1847880491535649E-2</v>
      </c>
      <c r="X69" s="22">
        <f t="shared" ref="X69:Y69" si="11">X39/X9-1</f>
        <v>3.6983738522617715E-2</v>
      </c>
      <c r="Y69" s="22">
        <f t="shared" si="11"/>
        <v>3.2070726375792669E-2</v>
      </c>
    </row>
    <row r="70" spans="1:25" x14ac:dyDescent="0.25">
      <c r="A70" s="25" t="s">
        <v>85</v>
      </c>
      <c r="B70" s="22">
        <f t="shared" ref="B70:W70" si="12">B40/B10-1</f>
        <v>-3.2423251202167158E-3</v>
      </c>
      <c r="C70" s="22">
        <f t="shared" si="12"/>
        <v>-6.4636765154066911E-3</v>
      </c>
      <c r="D70" s="22">
        <f t="shared" si="12"/>
        <v>-4.7686919770442149E-3</v>
      </c>
      <c r="E70" s="22">
        <f t="shared" si="12"/>
        <v>5.8630595368258653E-4</v>
      </c>
      <c r="F70" s="22">
        <f t="shared" si="12"/>
        <v>3.8858370836907241E-3</v>
      </c>
      <c r="G70" s="22">
        <f t="shared" si="12"/>
        <v>-1.1139569877090638E-2</v>
      </c>
      <c r="H70" s="22">
        <f t="shared" si="12"/>
        <v>-1.664530338057213E-2</v>
      </c>
      <c r="I70" s="22">
        <f t="shared" si="12"/>
        <v>-6.5027290841881413E-3</v>
      </c>
      <c r="J70" s="22">
        <f t="shared" si="12"/>
        <v>-1.3417811338493957E-2</v>
      </c>
      <c r="K70" s="22">
        <f t="shared" si="12"/>
        <v>-1.2734979570486638E-2</v>
      </c>
      <c r="L70" s="22">
        <f t="shared" si="12"/>
        <v>-4.7459065313741888E-3</v>
      </c>
      <c r="M70" s="22">
        <f t="shared" si="12"/>
        <v>-9.0718238788959349E-3</v>
      </c>
      <c r="N70" s="22">
        <f t="shared" si="12"/>
        <v>-3.7654443561729867E-4</v>
      </c>
      <c r="O70" s="22">
        <f t="shared" si="12"/>
        <v>-1.4968538745339099E-3</v>
      </c>
      <c r="P70" s="22">
        <f t="shared" si="12"/>
        <v>-1.6118755214722391E-4</v>
      </c>
      <c r="Q70" s="22">
        <f t="shared" si="12"/>
        <v>-8.083628337814619E-3</v>
      </c>
      <c r="R70" s="22">
        <f t="shared" si="12"/>
        <v>6.0112273239474323E-3</v>
      </c>
      <c r="S70" s="22">
        <f t="shared" si="12"/>
        <v>1.7882449368860076E-3</v>
      </c>
      <c r="T70" s="22">
        <f t="shared" si="12"/>
        <v>-1.8740573586157883E-3</v>
      </c>
      <c r="U70" s="22">
        <f t="shared" si="12"/>
        <v>-3.5059763494009744E-3</v>
      </c>
      <c r="V70" s="22">
        <f t="shared" si="12"/>
        <v>2.9564600119966755E-3</v>
      </c>
      <c r="W70" s="22">
        <f t="shared" si="12"/>
        <v>-1.761639006471416E-3</v>
      </c>
      <c r="X70" s="22">
        <f t="shared" ref="X70:Y70" si="13">X40/X10-1</f>
        <v>-4.2828082563663994E-3</v>
      </c>
      <c r="Y70" s="22">
        <f t="shared" si="13"/>
        <v>1.5392175669841635E-3</v>
      </c>
    </row>
    <row r="71" spans="1:25" x14ac:dyDescent="0.25">
      <c r="A71" s="25" t="s">
        <v>86</v>
      </c>
      <c r="B71" s="22">
        <f t="shared" ref="B71:W71" si="14">B41/B11-1</f>
        <v>1.4157978235958657E-2</v>
      </c>
      <c r="C71" s="22">
        <f t="shared" si="14"/>
        <v>1.115921620565663E-2</v>
      </c>
      <c r="D71" s="22">
        <f t="shared" si="14"/>
        <v>7.2826566004917659E-3</v>
      </c>
      <c r="E71" s="22">
        <f t="shared" si="14"/>
        <v>-4.724268501255513E-3</v>
      </c>
      <c r="F71" s="22">
        <f t="shared" si="14"/>
        <v>-2.9825493809607639E-3</v>
      </c>
      <c r="G71" s="22">
        <f t="shared" si="14"/>
        <v>-2.0852086925521318E-3</v>
      </c>
      <c r="H71" s="22">
        <f t="shared" si="14"/>
        <v>-3.9486366989499588E-3</v>
      </c>
      <c r="I71" s="22">
        <f t="shared" si="14"/>
        <v>-3.2274628200351652E-3</v>
      </c>
      <c r="J71" s="22">
        <f t="shared" si="14"/>
        <v>-4.562501073786529E-3</v>
      </c>
      <c r="K71" s="22">
        <f t="shared" si="14"/>
        <v>-4.1619225315980835E-3</v>
      </c>
      <c r="L71" s="22">
        <f t="shared" si="14"/>
        <v>-5.2447758995461946E-3</v>
      </c>
      <c r="M71" s="22">
        <f t="shared" si="14"/>
        <v>-3.9498820406913548E-3</v>
      </c>
      <c r="N71" s="22">
        <f t="shared" si="14"/>
        <v>-1.7393589314226188E-2</v>
      </c>
      <c r="O71" s="22">
        <f t="shared" si="14"/>
        <v>-1.7052112787572349E-2</v>
      </c>
      <c r="P71" s="22">
        <f t="shared" si="14"/>
        <v>-1.9176488101409928E-2</v>
      </c>
      <c r="Q71" s="22">
        <f t="shared" si="14"/>
        <v>-1.2120170587429535E-2</v>
      </c>
      <c r="R71" s="22">
        <f t="shared" si="14"/>
        <v>-1.6510722798715793E-2</v>
      </c>
      <c r="S71" s="22">
        <f t="shared" si="14"/>
        <v>-1.6605822397644299E-2</v>
      </c>
      <c r="T71" s="22">
        <f t="shared" si="14"/>
        <v>-2.0648286007469374E-2</v>
      </c>
      <c r="U71" s="22">
        <f t="shared" si="14"/>
        <v>-2.3912976376611605E-2</v>
      </c>
      <c r="V71" s="22">
        <f t="shared" si="14"/>
        <v>-2.3691595888385986E-2</v>
      </c>
      <c r="W71" s="22">
        <f t="shared" si="14"/>
        <v>-1.6989614325765956E-2</v>
      </c>
      <c r="X71" s="22">
        <f t="shared" ref="X71:Y71" si="15">X41/X11-1</f>
        <v>-1.6824046815328786E-2</v>
      </c>
      <c r="Y71" s="22">
        <f t="shared" si="15"/>
        <v>-1.684088225912761E-2</v>
      </c>
    </row>
    <row r="72" spans="1:25" x14ac:dyDescent="0.25">
      <c r="A72" s="25" t="s">
        <v>87</v>
      </c>
      <c r="B72" s="22">
        <f t="shared" ref="B72:W72" si="16">B42/B12-1</f>
        <v>-3.8919164905530601E-2</v>
      </c>
      <c r="C72" s="22">
        <f t="shared" si="16"/>
        <v>-4.4481374278531494E-2</v>
      </c>
      <c r="D72" s="22">
        <f t="shared" si="16"/>
        <v>-5.0928521066627708E-2</v>
      </c>
      <c r="E72" s="22">
        <f t="shared" si="16"/>
        <v>-4.8394105385948238E-2</v>
      </c>
      <c r="F72" s="22">
        <f t="shared" si="16"/>
        <v>-4.4709074288945216E-2</v>
      </c>
      <c r="G72" s="22">
        <f t="shared" si="16"/>
        <v>-3.5856714492725317E-2</v>
      </c>
      <c r="H72" s="22">
        <f t="shared" si="16"/>
        <v>-3.9921608658740948E-2</v>
      </c>
      <c r="I72" s="22">
        <f t="shared" si="16"/>
        <v>-3.697051633885895E-2</v>
      </c>
      <c r="J72" s="22">
        <f t="shared" si="16"/>
        <v>-4.37327337221457E-2</v>
      </c>
      <c r="K72" s="22">
        <f t="shared" si="16"/>
        <v>-5.5223918373353831E-2</v>
      </c>
      <c r="L72" s="22">
        <f t="shared" si="16"/>
        <v>-6.1313294958711295E-2</v>
      </c>
      <c r="M72" s="22">
        <f t="shared" si="16"/>
        <v>-6.0602521936885978E-2</v>
      </c>
      <c r="N72" s="22">
        <f t="shared" si="16"/>
        <v>-6.1361818172125049E-2</v>
      </c>
      <c r="O72" s="22">
        <f t="shared" si="16"/>
        <v>-4.6045098274132945E-2</v>
      </c>
      <c r="P72" s="22">
        <f t="shared" si="16"/>
        <v>-7.2003818368730821E-2</v>
      </c>
      <c r="Q72" s="22">
        <f t="shared" si="16"/>
        <v>-9.4873665173352939E-2</v>
      </c>
      <c r="R72" s="22">
        <f t="shared" si="16"/>
        <v>-9.1039933201394696E-2</v>
      </c>
      <c r="S72" s="22">
        <f t="shared" si="16"/>
        <v>-0.10132737171201833</v>
      </c>
      <c r="T72" s="22">
        <f t="shared" si="16"/>
        <v>-0.10683543072708357</v>
      </c>
      <c r="U72" s="22">
        <f t="shared" si="16"/>
        <v>-0.17078307077691524</v>
      </c>
      <c r="V72" s="22">
        <f t="shared" si="16"/>
        <v>-0.21434392731575358</v>
      </c>
      <c r="W72" s="22">
        <f t="shared" si="16"/>
        <v>-0.19587434459578446</v>
      </c>
      <c r="X72" s="22">
        <f t="shared" ref="X72:Y72" si="17">X42/X12-1</f>
        <v>-0.18383164084318404</v>
      </c>
      <c r="Y72" s="22">
        <f t="shared" si="17"/>
        <v>-0.24210414753027398</v>
      </c>
    </row>
    <row r="73" spans="1:25" x14ac:dyDescent="0.25">
      <c r="A73" s="25" t="s">
        <v>88</v>
      </c>
      <c r="B73" s="22">
        <f t="shared" ref="B73:W73" si="18">B43/B13-1</f>
        <v>2.2748800853511497E-4</v>
      </c>
      <c r="C73" s="22">
        <f t="shared" si="18"/>
        <v>1.3245190448401001E-3</v>
      </c>
      <c r="D73" s="22">
        <f t="shared" si="18"/>
        <v>4.3355460828220505E-3</v>
      </c>
      <c r="E73" s="22">
        <f t="shared" si="18"/>
        <v>-5.2484715386973413E-3</v>
      </c>
      <c r="F73" s="22">
        <f t="shared" si="18"/>
        <v>-7.6713553452448791E-3</v>
      </c>
      <c r="G73" s="22">
        <f t="shared" si="18"/>
        <v>-1.727855163863401E-2</v>
      </c>
      <c r="H73" s="22">
        <f t="shared" si="18"/>
        <v>-1.517900980451159E-2</v>
      </c>
      <c r="I73" s="22">
        <f t="shared" si="18"/>
        <v>-1.1786168112017936E-3</v>
      </c>
      <c r="J73" s="22">
        <f t="shared" si="18"/>
        <v>-1.594791419203323E-2</v>
      </c>
      <c r="K73" s="22">
        <f t="shared" si="18"/>
        <v>-1.0353314506608147E-2</v>
      </c>
      <c r="L73" s="22">
        <f t="shared" si="18"/>
        <v>-1.6518944601453645E-2</v>
      </c>
      <c r="M73" s="22">
        <f t="shared" si="18"/>
        <v>-1.0134353514481886E-2</v>
      </c>
      <c r="N73" s="22">
        <f t="shared" si="18"/>
        <v>-1.2032574397795259E-2</v>
      </c>
      <c r="O73" s="22">
        <f t="shared" si="18"/>
        <v>-2.1644064543101305E-2</v>
      </c>
      <c r="P73" s="22">
        <f t="shared" si="18"/>
        <v>-8.6244960431398621E-3</v>
      </c>
      <c r="Q73" s="22">
        <f t="shared" si="18"/>
        <v>-1.0087649419753708E-2</v>
      </c>
      <c r="R73" s="22">
        <f t="shared" si="18"/>
        <v>-1.8674152978813696E-2</v>
      </c>
      <c r="S73" s="22">
        <f t="shared" si="18"/>
        <v>-2.7098667254179865E-2</v>
      </c>
      <c r="T73" s="22">
        <f t="shared" si="18"/>
        <v>-1.9683897717539645E-2</v>
      </c>
      <c r="U73" s="22">
        <f t="shared" si="18"/>
        <v>-3.3620241982579624E-2</v>
      </c>
      <c r="V73" s="22">
        <f t="shared" si="18"/>
        <v>-1.6795936004430301E-2</v>
      </c>
      <c r="W73" s="22">
        <f t="shared" si="18"/>
        <v>-2.5701511353828477E-2</v>
      </c>
      <c r="X73" s="22">
        <f t="shared" ref="X73:Y73" si="19">X43/X13-1</f>
        <v>-1.4197708543040477E-2</v>
      </c>
      <c r="Y73" s="22">
        <f t="shared" si="19"/>
        <v>1.1499624903825945E-2</v>
      </c>
    </row>
    <row r="74" spans="1:25" x14ac:dyDescent="0.25">
      <c r="A74" s="25" t="s">
        <v>89</v>
      </c>
      <c r="B74" s="22">
        <f t="shared" ref="B74:W74" si="20">B44/B14-1</f>
        <v>-1.9965955478769004E-3</v>
      </c>
      <c r="C74" s="22">
        <f t="shared" si="20"/>
        <v>-3.8439668750216427E-3</v>
      </c>
      <c r="D74" s="22">
        <f t="shared" si="20"/>
        <v>-6.9506252752615794E-3</v>
      </c>
      <c r="E74" s="22">
        <f t="shared" si="20"/>
        <v>-5.9628795018926706E-3</v>
      </c>
      <c r="F74" s="22">
        <f t="shared" si="20"/>
        <v>-4.837628855664744E-3</v>
      </c>
      <c r="G74" s="22">
        <f t="shared" si="20"/>
        <v>-4.8090916134102546E-3</v>
      </c>
      <c r="H74" s="22">
        <f t="shared" si="20"/>
        <v>1.9724652779937735E-3</v>
      </c>
      <c r="I74" s="22">
        <f t="shared" si="20"/>
        <v>3.7651398450984086E-3</v>
      </c>
      <c r="J74" s="22">
        <f t="shared" si="20"/>
        <v>4.4033280225377336E-3</v>
      </c>
      <c r="K74" s="22">
        <f t="shared" si="20"/>
        <v>8.963804320190949E-3</v>
      </c>
      <c r="L74" s="22">
        <f t="shared" si="20"/>
        <v>5.8934987037884135E-3</v>
      </c>
      <c r="M74" s="22">
        <f t="shared" si="20"/>
        <v>9.8451954331550962E-3</v>
      </c>
      <c r="N74" s="22">
        <f t="shared" si="20"/>
        <v>1.4644748476833724E-2</v>
      </c>
      <c r="O74" s="22">
        <f t="shared" si="20"/>
        <v>1.2794924620303849E-2</v>
      </c>
      <c r="P74" s="22">
        <f t="shared" si="20"/>
        <v>1.0785679502189227E-2</v>
      </c>
      <c r="Q74" s="22">
        <f t="shared" si="20"/>
        <v>1.0911356851942111E-2</v>
      </c>
      <c r="R74" s="22">
        <f t="shared" si="20"/>
        <v>1.1987010628984995E-2</v>
      </c>
      <c r="S74" s="22">
        <f t="shared" si="20"/>
        <v>1.4935145828153917E-2</v>
      </c>
      <c r="T74" s="22">
        <f t="shared" si="20"/>
        <v>1.9924161483471758E-2</v>
      </c>
      <c r="U74" s="22">
        <f t="shared" si="20"/>
        <v>1.2269900677202905E-2</v>
      </c>
      <c r="V74" s="22">
        <f t="shared" si="20"/>
        <v>1.5173857334509266E-2</v>
      </c>
      <c r="W74" s="22">
        <f t="shared" si="20"/>
        <v>8.8377004928688052E-3</v>
      </c>
      <c r="X74" s="22">
        <f t="shared" ref="X74:Y74" si="21">X44/X14-1</f>
        <v>4.5211505100930527E-3</v>
      </c>
      <c r="Y74" s="22">
        <f t="shared" si="21"/>
        <v>2.7185680146430968E-3</v>
      </c>
    </row>
    <row r="75" spans="1:25" x14ac:dyDescent="0.25">
      <c r="A75" s="25" t="s">
        <v>90</v>
      </c>
      <c r="B75" s="22">
        <f t="shared" ref="B75:W75" si="22">B45/B15-1</f>
        <v>3.7345487047947268E-2</v>
      </c>
      <c r="C75" s="22">
        <f t="shared" si="22"/>
        <v>4.0089579066164172E-2</v>
      </c>
      <c r="D75" s="22">
        <f t="shared" si="22"/>
        <v>3.8633383002074861E-2</v>
      </c>
      <c r="E75" s="22">
        <f t="shared" si="22"/>
        <v>4.2514948942209863E-2</v>
      </c>
      <c r="F75" s="22">
        <f t="shared" si="22"/>
        <v>3.8235525131717907E-2</v>
      </c>
      <c r="G75" s="22">
        <f t="shared" si="22"/>
        <v>4.3480594685225915E-2</v>
      </c>
      <c r="H75" s="22">
        <f t="shared" si="22"/>
        <v>3.918977901517251E-2</v>
      </c>
      <c r="I75" s="22">
        <f t="shared" si="22"/>
        <v>4.0495804952904502E-2</v>
      </c>
      <c r="J75" s="22">
        <f t="shared" si="22"/>
        <v>3.9865958505246546E-2</v>
      </c>
      <c r="K75" s="22">
        <f t="shared" si="22"/>
        <v>3.3142871625100989E-2</v>
      </c>
      <c r="L75" s="22">
        <f t="shared" si="22"/>
        <v>3.4658475739904882E-2</v>
      </c>
      <c r="M75" s="22">
        <f t="shared" si="22"/>
        <v>4.0251587434099179E-2</v>
      </c>
      <c r="N75" s="22">
        <f t="shared" si="22"/>
        <v>3.7515873356806395E-2</v>
      </c>
      <c r="O75" s="22">
        <f t="shared" si="22"/>
        <v>4.0124219023748964E-2</v>
      </c>
      <c r="P75" s="22">
        <f t="shared" si="22"/>
        <v>4.4870889923878554E-2</v>
      </c>
      <c r="Q75" s="22">
        <f t="shared" si="22"/>
        <v>5.0490979675618775E-2</v>
      </c>
      <c r="R75" s="22">
        <f t="shared" si="22"/>
        <v>4.9708772464173823E-2</v>
      </c>
      <c r="S75" s="22">
        <f t="shared" si="22"/>
        <v>5.228873210013929E-2</v>
      </c>
      <c r="T75" s="22">
        <f t="shared" si="22"/>
        <v>4.7366346839886608E-2</v>
      </c>
      <c r="U75" s="22">
        <f t="shared" si="22"/>
        <v>4.6636446062097603E-2</v>
      </c>
      <c r="V75" s="22">
        <f t="shared" si="22"/>
        <v>5.5950622572400022E-2</v>
      </c>
      <c r="W75" s="22">
        <f t="shared" si="22"/>
        <v>5.7757257180761634E-2</v>
      </c>
      <c r="X75" s="22">
        <f t="shared" ref="X75:Y75" si="23">X45/X15-1</f>
        <v>3.56971543501865E-2</v>
      </c>
      <c r="Y75" s="22">
        <f t="shared" si="23"/>
        <v>4.8039012403588321E-2</v>
      </c>
    </row>
    <row r="76" spans="1:25" x14ac:dyDescent="0.25">
      <c r="A76" s="25" t="s">
        <v>91</v>
      </c>
      <c r="B76" s="22">
        <f t="shared" ref="B76:W76" si="24">B46/B16-1</f>
        <v>-8.2542290038780664E-3</v>
      </c>
      <c r="C76" s="22">
        <f t="shared" si="24"/>
        <v>-1.3604511198062719E-2</v>
      </c>
      <c r="D76" s="22">
        <f t="shared" si="24"/>
        <v>-1.615416713933282E-2</v>
      </c>
      <c r="E76" s="22">
        <f t="shared" si="24"/>
        <v>-2.4863086126679645E-2</v>
      </c>
      <c r="F76" s="22">
        <f t="shared" si="24"/>
        <v>-2.3698060669456789E-2</v>
      </c>
      <c r="G76" s="22">
        <f t="shared" si="24"/>
        <v>-2.6303133867153217E-2</v>
      </c>
      <c r="H76" s="22">
        <f t="shared" si="24"/>
        <v>-2.8029898973055301E-2</v>
      </c>
      <c r="I76" s="22">
        <f t="shared" si="24"/>
        <v>-2.6254198748325241E-2</v>
      </c>
      <c r="J76" s="22">
        <f t="shared" si="24"/>
        <v>-2.5029426599399329E-2</v>
      </c>
      <c r="K76" s="22">
        <f t="shared" si="24"/>
        <v>-2.7774193603837705E-2</v>
      </c>
      <c r="L76" s="22">
        <f t="shared" si="24"/>
        <v>-3.1476384708941429E-2</v>
      </c>
      <c r="M76" s="22">
        <f t="shared" si="24"/>
        <v>-1.7119044492330815E-4</v>
      </c>
      <c r="N76" s="22">
        <f t="shared" si="24"/>
        <v>-5.1190759211472425E-4</v>
      </c>
      <c r="O76" s="22">
        <f t="shared" si="24"/>
        <v>-4.9003243126936047E-3</v>
      </c>
      <c r="P76" s="22">
        <f t="shared" si="24"/>
        <v>-7.6968569274212806E-3</v>
      </c>
      <c r="Q76" s="22">
        <f t="shared" si="24"/>
        <v>-7.091043786366158E-3</v>
      </c>
      <c r="R76" s="22">
        <f t="shared" si="24"/>
        <v>-1.4810541213135187E-2</v>
      </c>
      <c r="S76" s="22">
        <f t="shared" si="24"/>
        <v>-3.3358771093946471E-3</v>
      </c>
      <c r="T76" s="22">
        <f t="shared" si="24"/>
        <v>1.9028494630288773E-2</v>
      </c>
      <c r="U76" s="22">
        <f t="shared" si="24"/>
        <v>1.5800801448266677E-2</v>
      </c>
      <c r="V76" s="22">
        <f t="shared" si="24"/>
        <v>1.0539513234968378E-2</v>
      </c>
      <c r="W76" s="22">
        <f t="shared" si="24"/>
        <v>1.3759535083523344E-2</v>
      </c>
      <c r="X76" s="22">
        <f t="shared" ref="X76:Y76" si="25">X46/X16-1</f>
        <v>1.5574216045502354E-2</v>
      </c>
      <c r="Y76" s="22">
        <f t="shared" si="25"/>
        <v>1.2244348964623342E-2</v>
      </c>
    </row>
    <row r="77" spans="1:25" x14ac:dyDescent="0.25">
      <c r="A77" s="25" t="s">
        <v>92</v>
      </c>
      <c r="B77" s="22">
        <f t="shared" ref="B77:W77" si="26">B47/B17-1</f>
        <v>5.8213525990620241E-3</v>
      </c>
      <c r="C77" s="22">
        <f t="shared" si="26"/>
        <v>9.9650077662414294E-3</v>
      </c>
      <c r="D77" s="22">
        <f t="shared" si="26"/>
        <v>4.794876752040933E-3</v>
      </c>
      <c r="E77" s="22">
        <f t="shared" si="26"/>
        <v>5.2446077641004063E-3</v>
      </c>
      <c r="F77" s="22">
        <f t="shared" si="26"/>
        <v>5.5368074331243466E-3</v>
      </c>
      <c r="G77" s="22">
        <f t="shared" si="26"/>
        <v>3.7516861639967924E-3</v>
      </c>
      <c r="H77" s="22">
        <f t="shared" si="26"/>
        <v>3.3460617134415394E-3</v>
      </c>
      <c r="I77" s="22">
        <f t="shared" si="26"/>
        <v>2.2815768614643517E-3</v>
      </c>
      <c r="J77" s="22">
        <f t="shared" si="26"/>
        <v>4.0167512792423921E-3</v>
      </c>
      <c r="K77" s="22">
        <f t="shared" si="26"/>
        <v>3.4106116202798908E-3</v>
      </c>
      <c r="L77" s="22">
        <f t="shared" si="26"/>
        <v>1.2984415748782396E-3</v>
      </c>
      <c r="M77" s="22">
        <f t="shared" si="26"/>
        <v>-2.3206249951500668E-3</v>
      </c>
      <c r="N77" s="22">
        <f t="shared" si="26"/>
        <v>-1.8160276161880096E-2</v>
      </c>
      <c r="O77" s="22">
        <f t="shared" si="26"/>
        <v>-7.4839148372671804E-3</v>
      </c>
      <c r="P77" s="22">
        <f t="shared" si="26"/>
        <v>-7.5020760177928469E-3</v>
      </c>
      <c r="Q77" s="22">
        <f t="shared" si="26"/>
        <v>-6.0275609031449351E-3</v>
      </c>
      <c r="R77" s="22">
        <f t="shared" si="26"/>
        <v>-8.3550250930217729E-3</v>
      </c>
      <c r="S77" s="22">
        <f t="shared" si="26"/>
        <v>-7.5094294736890443E-3</v>
      </c>
      <c r="T77" s="22">
        <f t="shared" si="26"/>
        <v>-9.0941586249604356E-3</v>
      </c>
      <c r="U77" s="22">
        <f t="shared" si="26"/>
        <v>-6.5895609388203491E-3</v>
      </c>
      <c r="V77" s="22">
        <f t="shared" si="26"/>
        <v>-6.295988537191044E-3</v>
      </c>
      <c r="W77" s="22">
        <f t="shared" si="26"/>
        <v>-6.6173532712644478E-3</v>
      </c>
      <c r="X77" s="22">
        <f t="shared" ref="X77:Y77" si="27">X47/X17-1</f>
        <v>-5.6305186448245559E-3</v>
      </c>
      <c r="Y77" s="22">
        <f t="shared" si="27"/>
        <v>-4.542793546244539E-3</v>
      </c>
    </row>
    <row r="78" spans="1:25" x14ac:dyDescent="0.25">
      <c r="A78" s="25" t="s">
        <v>93</v>
      </c>
      <c r="B78" s="22">
        <f t="shared" ref="B78:W78" si="28">B48/B18-1</f>
        <v>1.0175829437843342E-2</v>
      </c>
      <c r="C78" s="22">
        <f t="shared" si="28"/>
        <v>7.2445518682970889E-3</v>
      </c>
      <c r="D78" s="22">
        <f t="shared" si="28"/>
        <v>9.9249739139581905E-3</v>
      </c>
      <c r="E78" s="22">
        <f t="shared" si="28"/>
        <v>5.1777489426738654E-3</v>
      </c>
      <c r="F78" s="22">
        <f t="shared" si="28"/>
        <v>9.1799901978795173E-3</v>
      </c>
      <c r="G78" s="22">
        <f t="shared" si="28"/>
        <v>9.7402967629143244E-3</v>
      </c>
      <c r="H78" s="22">
        <f t="shared" si="28"/>
        <v>1.279940294844617E-2</v>
      </c>
      <c r="I78" s="22">
        <f t="shared" si="28"/>
        <v>1.2800855376442488E-3</v>
      </c>
      <c r="J78" s="22">
        <f t="shared" si="28"/>
        <v>3.508033707743774E-3</v>
      </c>
      <c r="K78" s="22">
        <f t="shared" si="28"/>
        <v>6.2128598315323025E-3</v>
      </c>
      <c r="L78" s="22">
        <f t="shared" si="28"/>
        <v>4.215715979943635E-3</v>
      </c>
      <c r="M78" s="22">
        <f t="shared" si="28"/>
        <v>2.0717692007284016E-2</v>
      </c>
      <c r="N78" s="22">
        <f t="shared" si="28"/>
        <v>1.6497742784367553E-2</v>
      </c>
      <c r="O78" s="22">
        <f t="shared" si="28"/>
        <v>2.2063610841149606E-2</v>
      </c>
      <c r="P78" s="22">
        <f t="shared" si="28"/>
        <v>2.2315386897837852E-2</v>
      </c>
      <c r="Q78" s="22">
        <f t="shared" si="28"/>
        <v>2.239580189226098E-2</v>
      </c>
      <c r="R78" s="22">
        <f t="shared" si="28"/>
        <v>2.9165191639661137E-2</v>
      </c>
      <c r="S78" s="22">
        <f t="shared" si="28"/>
        <v>3.5106704731460603E-2</v>
      </c>
      <c r="T78" s="22">
        <f t="shared" si="28"/>
        <v>3.5726500871762434E-2</v>
      </c>
      <c r="U78" s="22">
        <f t="shared" si="28"/>
        <v>3.2630382709100347E-2</v>
      </c>
      <c r="V78" s="22">
        <f t="shared" si="28"/>
        <v>4.0168136228754259E-2</v>
      </c>
      <c r="W78" s="22">
        <f t="shared" si="28"/>
        <v>3.6861509803959303E-2</v>
      </c>
      <c r="X78" s="22">
        <f t="shared" ref="X78:Y78" si="29">X48/X18-1</f>
        <v>2.6065979059122446E-2</v>
      </c>
      <c r="Y78" s="22">
        <f t="shared" si="29"/>
        <v>2.6864564591122075E-2</v>
      </c>
    </row>
    <row r="79" spans="1:25" x14ac:dyDescent="0.25">
      <c r="A79" s="25" t="s">
        <v>94</v>
      </c>
      <c r="B79" s="22">
        <f t="shared" ref="B79:W79" si="30">B49/B19-1</f>
        <v>-6.7839415862578356E-3</v>
      </c>
      <c r="C79" s="22">
        <f t="shared" si="30"/>
        <v>-3.807746059468764E-3</v>
      </c>
      <c r="D79" s="22">
        <f t="shared" si="30"/>
        <v>9.4456954055477382E-4</v>
      </c>
      <c r="E79" s="22">
        <f t="shared" si="30"/>
        <v>-2.6214229301165792E-3</v>
      </c>
      <c r="F79" s="22">
        <f t="shared" si="30"/>
        <v>2.3108022841453746E-3</v>
      </c>
      <c r="G79" s="22">
        <f t="shared" si="30"/>
        <v>1.9403979782142144E-3</v>
      </c>
      <c r="H79" s="22">
        <f t="shared" si="30"/>
        <v>1.6691520322089426E-2</v>
      </c>
      <c r="I79" s="22">
        <f t="shared" si="30"/>
        <v>8.220624358653561E-3</v>
      </c>
      <c r="J79" s="22">
        <f t="shared" si="30"/>
        <v>6.4563450649246512E-4</v>
      </c>
      <c r="K79" s="22">
        <f t="shared" si="30"/>
        <v>-1.3279749173044419E-2</v>
      </c>
      <c r="L79" s="22">
        <f t="shared" si="30"/>
        <v>5.8090868462068457E-4</v>
      </c>
      <c r="M79" s="22">
        <f t="shared" si="30"/>
        <v>-3.5528280981106386E-3</v>
      </c>
      <c r="N79" s="22">
        <f t="shared" si="30"/>
        <v>2.6773369644212952E-3</v>
      </c>
      <c r="O79" s="22">
        <f t="shared" si="30"/>
        <v>1.8327155406485662E-3</v>
      </c>
      <c r="P79" s="22">
        <f t="shared" si="30"/>
        <v>6.2876253229722234E-3</v>
      </c>
      <c r="Q79" s="22">
        <f t="shared" si="30"/>
        <v>-3.6152597764725902E-3</v>
      </c>
      <c r="R79" s="22">
        <f t="shared" si="30"/>
        <v>5.8897422206798389E-3</v>
      </c>
      <c r="S79" s="22">
        <f t="shared" si="30"/>
        <v>5.7220175273604568E-3</v>
      </c>
      <c r="T79" s="22">
        <f t="shared" si="30"/>
        <v>3.5977824437969375E-3</v>
      </c>
      <c r="U79" s="22">
        <f t="shared" si="30"/>
        <v>2.1165850660633811E-3</v>
      </c>
      <c r="V79" s="22">
        <f t="shared" si="30"/>
        <v>2.2214564023359529E-3</v>
      </c>
      <c r="W79" s="22">
        <f t="shared" si="30"/>
        <v>1.6724275889168361E-4</v>
      </c>
      <c r="X79" s="22">
        <f t="shared" ref="X79:Y79" si="31">X49/X19-1</f>
        <v>-1.6836395063456466E-3</v>
      </c>
      <c r="Y79" s="22">
        <f t="shared" si="31"/>
        <v>-2.1872528334032637E-3</v>
      </c>
    </row>
    <row r="80" spans="1:25" x14ac:dyDescent="0.25">
      <c r="A80" s="25" t="s">
        <v>95</v>
      </c>
      <c r="B80" s="22">
        <f t="shared" ref="B80:W80" si="32">B50/B20-1</f>
        <v>-3.7097812587679968E-2</v>
      </c>
      <c r="C80" s="22">
        <f t="shared" si="32"/>
        <v>-4.5359270869078205E-2</v>
      </c>
      <c r="D80" s="22">
        <f t="shared" si="32"/>
        <v>-4.1489593367217026E-2</v>
      </c>
      <c r="E80" s="22">
        <f t="shared" si="32"/>
        <v>-3.8665917114418358E-2</v>
      </c>
      <c r="F80" s="22">
        <f t="shared" si="32"/>
        <v>-3.006999667985899E-2</v>
      </c>
      <c r="G80" s="22">
        <f t="shared" si="32"/>
        <v>-2.5833711428425943E-2</v>
      </c>
      <c r="H80" s="22">
        <f t="shared" si="32"/>
        <v>-2.8219226688285803E-2</v>
      </c>
      <c r="I80" s="22">
        <f t="shared" si="32"/>
        <v>-3.0800328585762426E-2</v>
      </c>
      <c r="J80" s="22">
        <f t="shared" si="32"/>
        <v>-3.8576440574838888E-2</v>
      </c>
      <c r="K80" s="22">
        <f t="shared" si="32"/>
        <v>-3.4551116393233161E-2</v>
      </c>
      <c r="L80" s="22">
        <f t="shared" si="32"/>
        <v>-4.4125174040388959E-2</v>
      </c>
      <c r="M80" s="22">
        <f t="shared" si="32"/>
        <v>-3.7399778427541719E-2</v>
      </c>
      <c r="N80" s="22">
        <f t="shared" si="32"/>
        <v>-3.899078565067926E-2</v>
      </c>
      <c r="O80" s="22">
        <f t="shared" si="32"/>
        <v>-3.216806687634377E-2</v>
      </c>
      <c r="P80" s="22">
        <f t="shared" si="32"/>
        <v>-2.6928201828420706E-2</v>
      </c>
      <c r="Q80" s="22">
        <f t="shared" si="32"/>
        <v>-3.1383609747987484E-2</v>
      </c>
      <c r="R80" s="22">
        <f t="shared" si="32"/>
        <v>-3.385709093140965E-2</v>
      </c>
      <c r="S80" s="22">
        <f t="shared" si="32"/>
        <v>-3.2833786284080402E-2</v>
      </c>
      <c r="T80" s="22">
        <f t="shared" si="32"/>
        <v>-3.0472632478360517E-2</v>
      </c>
      <c r="U80" s="22">
        <f t="shared" si="32"/>
        <v>-2.4495154432924937E-2</v>
      </c>
      <c r="V80" s="22">
        <f t="shared" si="32"/>
        <v>-2.009710552261057E-2</v>
      </c>
      <c r="W80" s="22">
        <f t="shared" si="32"/>
        <v>-2.6469366299871178E-2</v>
      </c>
      <c r="X80" s="22">
        <f t="shared" ref="X80:Y80" si="33">X50/X20-1</f>
        <v>-3.0183930749774102E-2</v>
      </c>
      <c r="Y80" s="22">
        <f t="shared" si="33"/>
        <v>-3.0730824883290264E-2</v>
      </c>
    </row>
    <row r="81" spans="1:25" x14ac:dyDescent="0.25">
      <c r="A81" s="25" t="s">
        <v>96</v>
      </c>
      <c r="B81" s="22">
        <f t="shared" ref="B81:W81" si="34">B51/B21-1</f>
        <v>-9.3575513996924098E-4</v>
      </c>
      <c r="C81" s="22">
        <f t="shared" si="34"/>
        <v>8.6660595412491048E-4</v>
      </c>
      <c r="D81" s="22">
        <f t="shared" si="34"/>
        <v>3.8815744780287265E-3</v>
      </c>
      <c r="E81" s="22">
        <f t="shared" si="34"/>
        <v>4.4412524945935949E-4</v>
      </c>
      <c r="F81" s="22">
        <f t="shared" si="34"/>
        <v>5.3710297137570251E-3</v>
      </c>
      <c r="G81" s="22">
        <f t="shared" si="34"/>
        <v>1.0071418725651871E-2</v>
      </c>
      <c r="H81" s="22">
        <f t="shared" si="34"/>
        <v>6.5512035604040619E-3</v>
      </c>
      <c r="I81" s="22">
        <f t="shared" si="34"/>
        <v>6.0726391470207197E-3</v>
      </c>
      <c r="J81" s="22">
        <f t="shared" si="34"/>
        <v>6.489790391861705E-3</v>
      </c>
      <c r="K81" s="22">
        <f t="shared" si="34"/>
        <v>5.1762515798134956E-3</v>
      </c>
      <c r="L81" s="22">
        <f t="shared" si="34"/>
        <v>5.0790085699539134E-3</v>
      </c>
      <c r="M81" s="22">
        <f t="shared" si="34"/>
        <v>3.9464761420393568E-3</v>
      </c>
      <c r="N81" s="22">
        <f t="shared" si="34"/>
        <v>5.0981008761494806E-3</v>
      </c>
      <c r="O81" s="22">
        <f t="shared" si="34"/>
        <v>5.2331122146147546E-3</v>
      </c>
      <c r="P81" s="22">
        <f t="shared" si="34"/>
        <v>6.8931555584774706E-3</v>
      </c>
      <c r="Q81" s="22">
        <f t="shared" si="34"/>
        <v>7.3795869851074336E-3</v>
      </c>
      <c r="R81" s="22">
        <f t="shared" si="34"/>
        <v>5.1326759380718734E-3</v>
      </c>
      <c r="S81" s="22">
        <f t="shared" si="34"/>
        <v>7.5742035666155338E-3</v>
      </c>
      <c r="T81" s="22">
        <f t="shared" si="34"/>
        <v>9.9748621447044439E-3</v>
      </c>
      <c r="U81" s="22">
        <f t="shared" si="34"/>
        <v>1.2188393352582594E-2</v>
      </c>
      <c r="V81" s="22">
        <f t="shared" si="34"/>
        <v>1.1246773278153377E-2</v>
      </c>
      <c r="W81" s="22">
        <f t="shared" si="34"/>
        <v>1.1056446341377146E-2</v>
      </c>
      <c r="X81" s="22">
        <f t="shared" ref="X81:Y81" si="35">X51/X21-1</f>
        <v>8.9636388883000961E-3</v>
      </c>
      <c r="Y81" s="22">
        <f t="shared" si="35"/>
        <v>1.5789974742884016E-2</v>
      </c>
    </row>
    <row r="82" spans="1:25" x14ac:dyDescent="0.25">
      <c r="A82" s="25" t="s">
        <v>97</v>
      </c>
      <c r="B82" s="22">
        <f t="shared" ref="B82:W82" si="36">B52/B22-1</f>
        <v>4.9590922841282747E-3</v>
      </c>
      <c r="C82" s="22">
        <f t="shared" si="36"/>
        <v>1.2370920172167787E-2</v>
      </c>
      <c r="D82" s="22">
        <f t="shared" si="36"/>
        <v>4.2115698612925634E-3</v>
      </c>
      <c r="E82" s="22">
        <f t="shared" si="36"/>
        <v>-8.7357520818431844E-4</v>
      </c>
      <c r="F82" s="22">
        <f t="shared" si="36"/>
        <v>4.3696013805478717E-3</v>
      </c>
      <c r="G82" s="22">
        <f t="shared" si="36"/>
        <v>2.5043931607022785E-3</v>
      </c>
      <c r="H82" s="22">
        <f t="shared" si="36"/>
        <v>5.0768010788251328E-3</v>
      </c>
      <c r="I82" s="22">
        <f t="shared" si="36"/>
        <v>5.2208754056566331E-3</v>
      </c>
      <c r="J82" s="22">
        <f t="shared" si="36"/>
        <v>6.7982677256352986E-3</v>
      </c>
      <c r="K82" s="22">
        <f t="shared" si="36"/>
        <v>9.1132584071162981E-4</v>
      </c>
      <c r="L82" s="22">
        <f t="shared" si="36"/>
        <v>2.8632899210845331E-3</v>
      </c>
      <c r="M82" s="22">
        <f t="shared" si="36"/>
        <v>3.1927912323315155E-5</v>
      </c>
      <c r="N82" s="22">
        <f t="shared" si="36"/>
        <v>-8.7620489063400253E-4</v>
      </c>
      <c r="O82" s="22">
        <f t="shared" si="36"/>
        <v>-9.527200329491059E-4</v>
      </c>
      <c r="P82" s="22">
        <f t="shared" si="36"/>
        <v>-4.6708647660942404E-4</v>
      </c>
      <c r="Q82" s="22">
        <f t="shared" si="36"/>
        <v>-1.6155541704614418E-3</v>
      </c>
      <c r="R82" s="22">
        <f t="shared" si="36"/>
        <v>-4.4005177157795394E-3</v>
      </c>
      <c r="S82" s="22">
        <f t="shared" si="36"/>
        <v>-6.6410901361512176E-3</v>
      </c>
      <c r="T82" s="22">
        <f t="shared" si="36"/>
        <v>-5.1167659048374503E-3</v>
      </c>
      <c r="U82" s="22">
        <f t="shared" si="36"/>
        <v>-6.6236136010807689E-3</v>
      </c>
      <c r="V82" s="22">
        <f t="shared" si="36"/>
        <v>-5.7518820882078714E-3</v>
      </c>
      <c r="W82" s="22">
        <f t="shared" si="36"/>
        <v>-7.5008337088208199E-3</v>
      </c>
      <c r="X82" s="22">
        <f t="shared" ref="X82:Y82" si="37">X52/X22-1</f>
        <v>-7.5947728229583955E-3</v>
      </c>
      <c r="Y82" s="22">
        <f t="shared" si="37"/>
        <v>-1.0188254843178313E-2</v>
      </c>
    </row>
    <row r="83" spans="1:25" x14ac:dyDescent="0.25">
      <c r="A83" s="25" t="s">
        <v>98</v>
      </c>
      <c r="B83" s="22">
        <f t="shared" ref="B83:W83" si="38">B53/B23-1</f>
        <v>-1.6048292224939642E-2</v>
      </c>
      <c r="C83" s="22">
        <f t="shared" si="38"/>
        <v>-1.6933813903237116E-3</v>
      </c>
      <c r="D83" s="22">
        <f t="shared" si="38"/>
        <v>-1.9076920409774045E-3</v>
      </c>
      <c r="E83" s="22">
        <f t="shared" si="38"/>
        <v>2.6270699866066671E-3</v>
      </c>
      <c r="F83" s="22">
        <f t="shared" si="38"/>
        <v>3.0045702410288477E-3</v>
      </c>
      <c r="G83" s="22">
        <f t="shared" si="38"/>
        <v>7.2087036471968347E-4</v>
      </c>
      <c r="H83" s="22">
        <f t="shared" si="38"/>
        <v>1.7427872145847623E-4</v>
      </c>
      <c r="I83" s="22">
        <f t="shared" si="38"/>
        <v>-2.8668229432660119E-4</v>
      </c>
      <c r="J83" s="22">
        <f t="shared" si="38"/>
        <v>-1.0727144486022411E-5</v>
      </c>
      <c r="K83" s="22">
        <f t="shared" si="38"/>
        <v>-1.8081051210838694E-3</v>
      </c>
      <c r="L83" s="22">
        <f t="shared" si="38"/>
        <v>5.9673447330559348E-3</v>
      </c>
      <c r="M83" s="22">
        <f t="shared" si="38"/>
        <v>1.6709074809991398E-2</v>
      </c>
      <c r="N83" s="22">
        <f t="shared" si="38"/>
        <v>1.7981601147158743E-2</v>
      </c>
      <c r="O83" s="22">
        <f t="shared" si="38"/>
        <v>2.1170478618716126E-2</v>
      </c>
      <c r="P83" s="22">
        <f t="shared" si="38"/>
        <v>2.1712969427491791E-2</v>
      </c>
      <c r="Q83" s="22">
        <f t="shared" si="38"/>
        <v>1.4852778399995437E-2</v>
      </c>
      <c r="R83" s="22">
        <f t="shared" si="38"/>
        <v>1.6035096207120958E-3</v>
      </c>
      <c r="S83" s="22">
        <f t="shared" si="38"/>
        <v>-2.4562954649075541E-3</v>
      </c>
      <c r="T83" s="22">
        <f t="shared" si="38"/>
        <v>6.6235103867142708E-3</v>
      </c>
      <c r="U83" s="22">
        <f t="shared" si="38"/>
        <v>5.4948691550724682E-3</v>
      </c>
      <c r="V83" s="22">
        <f t="shared" si="38"/>
        <v>6.9331666702288075E-3</v>
      </c>
      <c r="W83" s="22">
        <f t="shared" si="38"/>
        <v>7.1776547854500716E-3</v>
      </c>
      <c r="X83" s="22">
        <f t="shared" ref="X83:Y83" si="39">X53/X23-1</f>
        <v>-7.5863583230119103E-3</v>
      </c>
      <c r="Y83" s="22">
        <f t="shared" si="39"/>
        <v>1.4459089904874212E-2</v>
      </c>
    </row>
    <row r="84" spans="1:25" x14ac:dyDescent="0.25">
      <c r="A84" s="25" t="s">
        <v>99</v>
      </c>
      <c r="B84" s="22">
        <f t="shared" ref="B84:W84" si="40">B54/B24-1</f>
        <v>-7.6301464545203479E-2</v>
      </c>
      <c r="C84" s="22">
        <f t="shared" si="40"/>
        <v>-3.662514650319626E-2</v>
      </c>
      <c r="D84" s="22">
        <f t="shared" si="40"/>
        <v>-0.13211697359638241</v>
      </c>
      <c r="E84" s="22">
        <f t="shared" si="40"/>
        <v>-5.3948035634921787E-2</v>
      </c>
      <c r="F84" s="22">
        <f t="shared" si="40"/>
        <v>-2.6614912635142152E-2</v>
      </c>
      <c r="G84" s="22">
        <f t="shared" si="40"/>
        <v>-4.5841911209291153E-3</v>
      </c>
      <c r="H84" s="22">
        <f t="shared" si="40"/>
        <v>1.293857119652797E-3</v>
      </c>
      <c r="I84" s="22">
        <f t="shared" si="40"/>
        <v>-9.0843509353477625E-4</v>
      </c>
      <c r="J84" s="22">
        <f t="shared" si="40"/>
        <v>1.8226154414839879E-3</v>
      </c>
      <c r="K84" s="22">
        <f t="shared" si="40"/>
        <v>-6.8280594239751302E-3</v>
      </c>
      <c r="L84" s="22">
        <f t="shared" si="40"/>
        <v>-2.2866868073538882E-3</v>
      </c>
      <c r="M84" s="22">
        <f t="shared" si="40"/>
        <v>-2.8063134441544957E-3</v>
      </c>
      <c r="N84" s="22">
        <f t="shared" si="40"/>
        <v>-4.1906420503695641E-3</v>
      </c>
      <c r="O84" s="22">
        <f t="shared" si="40"/>
        <v>-6.1814709482099772E-3</v>
      </c>
      <c r="P84" s="22">
        <f t="shared" si="40"/>
        <v>-5.9888919580182165E-3</v>
      </c>
      <c r="Q84" s="22">
        <f t="shared" si="40"/>
        <v>-5.7673673871754261E-3</v>
      </c>
      <c r="R84" s="22">
        <f t="shared" si="40"/>
        <v>-3.391407602304386E-3</v>
      </c>
      <c r="S84" s="22">
        <f t="shared" si="40"/>
        <v>-2.1409047370166689E-3</v>
      </c>
      <c r="T84" s="22">
        <f t="shared" si="40"/>
        <v>1.3143539331137433E-3</v>
      </c>
      <c r="U84" s="22">
        <f t="shared" si="40"/>
        <v>6.2168400312301308E-4</v>
      </c>
      <c r="V84" s="22">
        <f t="shared" si="40"/>
        <v>-3.5426437107966002E-5</v>
      </c>
      <c r="W84" s="22">
        <f t="shared" si="40"/>
        <v>-7.5911772794878818E-4</v>
      </c>
      <c r="X84" s="22">
        <f t="shared" ref="X84:Y84" si="41">X54/X24-1</f>
        <v>1.5733222567910765E-3</v>
      </c>
      <c r="Y84" s="22">
        <f t="shared" si="41"/>
        <v>1.3782356005509477E-4</v>
      </c>
    </row>
    <row r="85" spans="1:25" x14ac:dyDescent="0.25">
      <c r="A85" s="25" t="s">
        <v>100</v>
      </c>
      <c r="B85" s="22">
        <f t="shared" ref="B85:W85" si="42">B55/B25-1</f>
        <v>-1.3918233936343061E-3</v>
      </c>
      <c r="C85" s="22">
        <f t="shared" si="42"/>
        <v>-2.9243971376602396E-3</v>
      </c>
      <c r="D85" s="22">
        <f t="shared" si="42"/>
        <v>6.7432760587065044E-3</v>
      </c>
      <c r="E85" s="22">
        <f t="shared" si="42"/>
        <v>6.4315418425240356E-3</v>
      </c>
      <c r="F85" s="22">
        <f t="shared" si="42"/>
        <v>8.0221092526917559E-3</v>
      </c>
      <c r="G85" s="22">
        <f t="shared" si="42"/>
        <v>8.0431457230654146E-3</v>
      </c>
      <c r="H85" s="22">
        <f t="shared" si="42"/>
        <v>1.7102691709451667E-2</v>
      </c>
      <c r="I85" s="22">
        <f t="shared" si="42"/>
        <v>2.3045025546606146E-2</v>
      </c>
      <c r="J85" s="22">
        <f t="shared" si="42"/>
        <v>1.5186580486898693E-2</v>
      </c>
      <c r="K85" s="22">
        <f t="shared" si="42"/>
        <v>1.5464531539049142E-2</v>
      </c>
      <c r="L85" s="22">
        <f t="shared" si="42"/>
        <v>1.797231293047985E-2</v>
      </c>
      <c r="M85" s="22">
        <f t="shared" si="42"/>
        <v>1.7593399655498665E-2</v>
      </c>
      <c r="N85" s="22">
        <f t="shared" si="42"/>
        <v>2.5649982111573211E-2</v>
      </c>
      <c r="O85" s="22">
        <f t="shared" si="42"/>
        <v>2.1607349904978479E-2</v>
      </c>
      <c r="P85" s="22">
        <f t="shared" si="42"/>
        <v>2.3504334136416505E-2</v>
      </c>
      <c r="Q85" s="22">
        <f t="shared" si="42"/>
        <v>2.9588990128527337E-2</v>
      </c>
      <c r="R85" s="22">
        <f t="shared" si="42"/>
        <v>3.3764180239177266E-2</v>
      </c>
      <c r="S85" s="22">
        <f t="shared" si="42"/>
        <v>3.4098652510742733E-2</v>
      </c>
      <c r="T85" s="22">
        <f t="shared" si="42"/>
        <v>3.6618678121717041E-2</v>
      </c>
      <c r="U85" s="22">
        <f t="shared" si="42"/>
        <v>3.0238977855702842E-2</v>
      </c>
      <c r="V85" s="22">
        <f t="shared" si="42"/>
        <v>3.6950121747107101E-2</v>
      </c>
      <c r="W85" s="22">
        <f t="shared" si="42"/>
        <v>3.944049775594638E-2</v>
      </c>
      <c r="X85" s="22">
        <f t="shared" ref="X85:Y85" si="43">X55/X25-1</f>
        <v>3.4114037467248393E-2</v>
      </c>
      <c r="Y85" s="22">
        <f t="shared" si="43"/>
        <v>3.8873748257152618E-2</v>
      </c>
    </row>
    <row r="86" spans="1:25" x14ac:dyDescent="0.25">
      <c r="A86" s="25" t="s">
        <v>101</v>
      </c>
      <c r="B86" s="22">
        <f t="shared" ref="B86:W86" si="44">B56/B26-1</f>
        <v>-1.8331049930818688E-3</v>
      </c>
      <c r="C86" s="22">
        <f t="shared" si="44"/>
        <v>-1.581642062080002E-3</v>
      </c>
      <c r="D86" s="22">
        <f t="shared" si="44"/>
        <v>-8.505638401490323E-4</v>
      </c>
      <c r="E86" s="22">
        <f t="shared" si="44"/>
        <v>-5.8398944061954783E-4</v>
      </c>
      <c r="F86" s="22">
        <f t="shared" si="44"/>
        <v>-3.4046354769157183E-4</v>
      </c>
      <c r="G86" s="22">
        <f t="shared" si="44"/>
        <v>2.1764239045474199E-4</v>
      </c>
      <c r="H86" s="22">
        <f t="shared" si="44"/>
        <v>2.0321832244762916E-4</v>
      </c>
      <c r="I86" s="22">
        <f t="shared" si="44"/>
        <v>-3.621807068774352E-4</v>
      </c>
      <c r="J86" s="22">
        <f t="shared" si="44"/>
        <v>-6.8596587198876957E-4</v>
      </c>
      <c r="K86" s="22">
        <f t="shared" si="44"/>
        <v>-9.6335393646973522E-4</v>
      </c>
      <c r="L86" s="22">
        <f t="shared" si="44"/>
        <v>-4.0522536908493834E-4</v>
      </c>
      <c r="M86" s="22">
        <f t="shared" si="44"/>
        <v>-2.6754858916633317E-4</v>
      </c>
      <c r="N86" s="22">
        <f t="shared" si="44"/>
        <v>-4.2637688467839219E-4</v>
      </c>
      <c r="O86" s="22">
        <f t="shared" si="44"/>
        <v>-8.2579342837618697E-4</v>
      </c>
      <c r="P86" s="22">
        <f t="shared" si="44"/>
        <v>-3.7792886033038986E-4</v>
      </c>
      <c r="Q86" s="22">
        <f t="shared" si="44"/>
        <v>-4.4998371634663581E-4</v>
      </c>
      <c r="R86" s="22">
        <f t="shared" si="44"/>
        <v>-2.3299002331234053E-4</v>
      </c>
      <c r="S86" s="22">
        <f t="shared" si="44"/>
        <v>-5.64636134032237E-4</v>
      </c>
      <c r="T86" s="22">
        <f t="shared" si="44"/>
        <v>-8.9102133867058342E-4</v>
      </c>
      <c r="U86" s="22">
        <f t="shared" si="44"/>
        <v>-7.830289600938567E-4</v>
      </c>
      <c r="V86" s="22">
        <f t="shared" si="44"/>
        <v>-9.2115026087136176E-4</v>
      </c>
      <c r="W86" s="22">
        <f t="shared" si="44"/>
        <v>-1.1044451658223098E-3</v>
      </c>
      <c r="X86" s="22">
        <f t="shared" ref="X86:Y86" si="45">X56/X26-1</f>
        <v>-1.6892049302213996E-3</v>
      </c>
      <c r="Y86" s="22">
        <f t="shared" si="45"/>
        <v>-2.7277059438906015E-3</v>
      </c>
    </row>
    <row r="87" spans="1:25" x14ac:dyDescent="0.25">
      <c r="A87" s="25" t="s">
        <v>102</v>
      </c>
      <c r="B87" s="22">
        <f t="shared" ref="B87:W87" si="46">B57/B27-1</f>
        <v>1.3469425601405849E-2</v>
      </c>
      <c r="C87" s="22">
        <f t="shared" si="46"/>
        <v>8.7310526586865667E-3</v>
      </c>
      <c r="D87" s="22">
        <f t="shared" si="46"/>
        <v>6.3446998112679509E-3</v>
      </c>
      <c r="E87" s="22">
        <f t="shared" si="46"/>
        <v>9.6812526102225682E-3</v>
      </c>
      <c r="F87" s="22">
        <f t="shared" si="46"/>
        <v>-3.6761315361379943E-3</v>
      </c>
      <c r="G87" s="22">
        <f t="shared" si="46"/>
        <v>8.059506454993981E-3</v>
      </c>
      <c r="H87" s="22">
        <f t="shared" si="46"/>
        <v>-1.1738014855956491E-3</v>
      </c>
      <c r="I87" s="22">
        <f t="shared" si="46"/>
        <v>-1.0639318334678682E-3</v>
      </c>
      <c r="J87" s="22">
        <f t="shared" si="46"/>
        <v>-6.5162532233986603E-5</v>
      </c>
      <c r="K87" s="22">
        <f t="shared" si="46"/>
        <v>2.2805654967610112E-2</v>
      </c>
      <c r="L87" s="22">
        <f t="shared" si="46"/>
        <v>9.1765074756564591E-3</v>
      </c>
      <c r="M87" s="22">
        <f t="shared" si="46"/>
        <v>8.0426863920630698E-3</v>
      </c>
      <c r="N87" s="22">
        <f t="shared" si="46"/>
        <v>1.1625945092916368E-2</v>
      </c>
      <c r="O87" s="22">
        <f t="shared" si="46"/>
        <v>2.8599933130172284E-2</v>
      </c>
      <c r="P87" s="22">
        <f t="shared" si="46"/>
        <v>1.8468204337013905E-2</v>
      </c>
      <c r="Q87" s="22">
        <f t="shared" si="46"/>
        <v>1.7808874619981152E-2</v>
      </c>
      <c r="R87" s="22">
        <f t="shared" si="46"/>
        <v>3.1659760772380974E-2</v>
      </c>
      <c r="S87" s="22">
        <f t="shared" si="46"/>
        <v>2.2250935189285004E-2</v>
      </c>
      <c r="T87" s="22">
        <f t="shared" si="46"/>
        <v>1.894631194902785E-2</v>
      </c>
      <c r="U87" s="22">
        <f t="shared" si="46"/>
        <v>6.3192436085504067E-3</v>
      </c>
      <c r="V87" s="22">
        <f t="shared" si="46"/>
        <v>4.9197979513500023E-3</v>
      </c>
      <c r="W87" s="22">
        <f t="shared" si="46"/>
        <v>-4.5871900925175124E-3</v>
      </c>
      <c r="X87" s="22">
        <f t="shared" ref="X87:Y87" si="47">X57/X27-1</f>
        <v>1.0256713336395107E-2</v>
      </c>
      <c r="Y87" s="22">
        <f t="shared" si="47"/>
        <v>1.2310483632903768E-2</v>
      </c>
    </row>
    <row r="88" spans="1:25" x14ac:dyDescent="0.25">
      <c r="A88" s="25" t="s">
        <v>103</v>
      </c>
      <c r="B88" s="22">
        <f t="shared" ref="B88:W88" si="48">B58/B28-1</f>
        <v>5.3649323598792265E-2</v>
      </c>
      <c r="C88" s="22">
        <f t="shared" si="48"/>
        <v>3.5443739257480678E-2</v>
      </c>
      <c r="D88" s="22">
        <f t="shared" si="48"/>
        <v>4.9264840417892142E-2</v>
      </c>
      <c r="E88" s="22">
        <f t="shared" si="48"/>
        <v>7.5413698524730233E-2</v>
      </c>
      <c r="F88" s="22">
        <f t="shared" si="48"/>
        <v>7.5916979911659244E-2</v>
      </c>
      <c r="G88" s="22">
        <f t="shared" si="48"/>
        <v>6.3006726827486315E-2</v>
      </c>
      <c r="H88" s="22">
        <f t="shared" si="48"/>
        <v>6.4874547338360733E-2</v>
      </c>
      <c r="I88" s="22">
        <f t="shared" si="48"/>
        <v>1.1244039784106707E-2</v>
      </c>
      <c r="J88" s="22">
        <f t="shared" si="48"/>
        <v>4.4605279598908254E-4</v>
      </c>
      <c r="K88" s="22">
        <f t="shared" si="48"/>
        <v>-6.2341179650542422E-3</v>
      </c>
      <c r="L88" s="22">
        <f t="shared" si="48"/>
        <v>2.3280809426017512E-2</v>
      </c>
      <c r="M88" s="22">
        <f t="shared" si="48"/>
        <v>8.826286667700467E-3</v>
      </c>
      <c r="N88" s="22">
        <f t="shared" si="48"/>
        <v>7.9315301911311309E-3</v>
      </c>
      <c r="O88" s="22">
        <f t="shared" si="48"/>
        <v>1.3168341960538621E-2</v>
      </c>
      <c r="P88" s="22">
        <f t="shared" si="48"/>
        <v>4.0779651750255663E-3</v>
      </c>
      <c r="Q88" s="22">
        <f t="shared" si="48"/>
        <v>2.9172641207225292E-2</v>
      </c>
      <c r="R88" s="22">
        <f t="shared" si="48"/>
        <v>2.6227783341095767E-2</v>
      </c>
      <c r="S88" s="22">
        <f t="shared" si="48"/>
        <v>3.7805877145049793E-2</v>
      </c>
      <c r="T88" s="22">
        <f t="shared" si="48"/>
        <v>3.7542220262797965E-2</v>
      </c>
      <c r="U88" s="22">
        <f t="shared" si="48"/>
        <v>5.9584155251209303E-2</v>
      </c>
      <c r="V88" s="22">
        <f t="shared" si="48"/>
        <v>3.0367812331846489E-2</v>
      </c>
      <c r="W88" s="22">
        <f t="shared" si="48"/>
        <v>5.2882759522883571E-2</v>
      </c>
      <c r="X88" s="22">
        <f t="shared" ref="X88:Y88" si="49">X58/X28-1</f>
        <v>3.8311349509042358E-2</v>
      </c>
      <c r="Y88" s="22">
        <f t="shared" si="49"/>
        <v>4.2091623887464236E-2</v>
      </c>
    </row>
    <row r="89" spans="1:25" x14ac:dyDescent="0.25">
      <c r="A89" s="25" t="s">
        <v>104</v>
      </c>
      <c r="B89" s="22">
        <f t="shared" ref="B89:W89" si="50">B59/B29-1</f>
        <v>-2.455189327988061E-2</v>
      </c>
      <c r="C89" s="22">
        <f t="shared" si="50"/>
        <v>-2.8073640333740602E-2</v>
      </c>
      <c r="D89" s="22">
        <f t="shared" si="50"/>
        <v>-2.6286264573885387E-2</v>
      </c>
      <c r="E89" s="22">
        <f t="shared" si="50"/>
        <v>1.9401329154615787E-3</v>
      </c>
      <c r="F89" s="22">
        <f t="shared" si="50"/>
        <v>-3.9957400577161906E-3</v>
      </c>
      <c r="G89" s="22">
        <f t="shared" si="50"/>
        <v>3.5545261163612007E-3</v>
      </c>
      <c r="H89" s="22">
        <f t="shared" si="50"/>
        <v>2.0374019985867076E-3</v>
      </c>
      <c r="I89" s="22">
        <f t="shared" si="50"/>
        <v>-2.0950853864445618E-2</v>
      </c>
      <c r="J89" s="22">
        <f t="shared" si="50"/>
        <v>1.1297449861444875E-3</v>
      </c>
      <c r="K89" s="22">
        <f t="shared" si="50"/>
        <v>-5.4158620861801676E-3</v>
      </c>
      <c r="L89" s="22">
        <f t="shared" si="50"/>
        <v>-1.9862033204297691E-2</v>
      </c>
      <c r="M89" s="22">
        <f t="shared" si="50"/>
        <v>-5.8159337605293571E-3</v>
      </c>
      <c r="N89" s="22">
        <f t="shared" si="50"/>
        <v>5.3675997589148761E-3</v>
      </c>
      <c r="O89" s="22">
        <f t="shared" si="50"/>
        <v>4.5662592605821839E-3</v>
      </c>
      <c r="P89" s="22">
        <f t="shared" si="50"/>
        <v>7.0300921818453599E-3</v>
      </c>
      <c r="Q89" s="22">
        <f t="shared" si="50"/>
        <v>1.3423945695781203E-2</v>
      </c>
      <c r="R89" s="22">
        <f t="shared" si="50"/>
        <v>6.0576394012452628E-3</v>
      </c>
      <c r="S89" s="22">
        <f t="shared" si="50"/>
        <v>1.2661987162277288E-2</v>
      </c>
      <c r="T89" s="22">
        <f t="shared" si="50"/>
        <v>-2.1211844097727917E-2</v>
      </c>
      <c r="U89" s="22">
        <f t="shared" si="50"/>
        <v>-3.5805995660021184E-2</v>
      </c>
      <c r="V89" s="22">
        <f t="shared" si="50"/>
        <v>2.1089805347980661E-2</v>
      </c>
      <c r="W89" s="22">
        <f t="shared" si="50"/>
        <v>4.8940169462419636E-2</v>
      </c>
      <c r="X89" s="22">
        <f t="shared" ref="X89:Y89" si="51">X59/X29-1</f>
        <v>8.8188109494513611E-3</v>
      </c>
      <c r="Y89" s="22">
        <f t="shared" si="51"/>
        <v>1.0634139998787262E-2</v>
      </c>
    </row>
    <row r="90" spans="1:25" x14ac:dyDescent="0.25">
      <c r="A90" s="25" t="s">
        <v>105</v>
      </c>
      <c r="B90" s="22">
        <f t="shared" ref="B90:W90" si="52">B60/B30-1</f>
        <v>4.5077300058806724E-3</v>
      </c>
      <c r="C90" s="22">
        <f t="shared" si="52"/>
        <v>-1.4165190863990373E-2</v>
      </c>
      <c r="D90" s="22">
        <f t="shared" si="52"/>
        <v>-2.3834356538149359E-3</v>
      </c>
      <c r="E90" s="22">
        <f t="shared" si="52"/>
        <v>7.6924694028386309E-3</v>
      </c>
      <c r="F90" s="22">
        <f t="shared" si="52"/>
        <v>-1.264646423110416E-3</v>
      </c>
      <c r="G90" s="22">
        <f t="shared" si="52"/>
        <v>4.7958620611596725E-3</v>
      </c>
      <c r="H90" s="22">
        <f t="shared" si="52"/>
        <v>4.6335292021044694E-3</v>
      </c>
      <c r="I90" s="22">
        <f t="shared" si="52"/>
        <v>1.1291404425393115E-3</v>
      </c>
      <c r="J90" s="22">
        <f t="shared" si="52"/>
        <v>-9.5096351352530473E-4</v>
      </c>
      <c r="K90" s="22">
        <f t="shared" si="52"/>
        <v>-4.9437562677467906E-4</v>
      </c>
      <c r="L90" s="22">
        <f t="shared" si="52"/>
        <v>1.5878838048231092E-3</v>
      </c>
      <c r="M90" s="22">
        <f t="shared" si="52"/>
        <v>3.4365579636195243E-3</v>
      </c>
      <c r="N90" s="22">
        <f t="shared" si="52"/>
        <v>3.3708384840691608E-3</v>
      </c>
      <c r="O90" s="22">
        <f t="shared" si="52"/>
        <v>9.3874483773714879E-4</v>
      </c>
      <c r="P90" s="22">
        <f t="shared" si="52"/>
        <v>1.1688689443254408E-2</v>
      </c>
      <c r="Q90" s="22">
        <f t="shared" si="52"/>
        <v>5.5411858063842967E-3</v>
      </c>
      <c r="R90" s="22">
        <f t="shared" si="52"/>
        <v>5.6607848761101032E-3</v>
      </c>
      <c r="S90" s="22">
        <f t="shared" si="52"/>
        <v>8.4354838712190627E-3</v>
      </c>
      <c r="T90" s="22">
        <f t="shared" si="52"/>
        <v>8.1213210879964581E-3</v>
      </c>
      <c r="U90" s="22">
        <f t="shared" si="52"/>
        <v>1.2289631534059486E-2</v>
      </c>
      <c r="V90" s="22">
        <f t="shared" si="52"/>
        <v>1.1732923800858996E-2</v>
      </c>
      <c r="W90" s="22">
        <f t="shared" si="52"/>
        <v>1.1263003693611218E-2</v>
      </c>
      <c r="X90" s="22">
        <f t="shared" ref="X90:Y90" si="53">X60/X30-1</f>
        <v>1.0166463797901537E-2</v>
      </c>
      <c r="Y90" s="22">
        <f t="shared" si="53"/>
        <v>1.0864626785035636E-2</v>
      </c>
    </row>
    <row r="91" spans="1:25" x14ac:dyDescent="0.25">
      <c r="A91" s="11" t="s">
        <v>106</v>
      </c>
      <c r="B91" s="23">
        <f t="shared" ref="B91:W91" si="54">B61/B31-1</f>
        <v>4.7153636340752314E-2</v>
      </c>
      <c r="C91" s="23">
        <f t="shared" si="54"/>
        <v>2.973643796518588E-2</v>
      </c>
      <c r="D91" s="23">
        <f t="shared" si="54"/>
        <v>5.4959970730439567E-2</v>
      </c>
      <c r="E91" s="23">
        <f t="shared" si="54"/>
        <v>4.194800034022883E-2</v>
      </c>
      <c r="F91" s="23">
        <f t="shared" si="54"/>
        <v>2.3094288303749932E-2</v>
      </c>
      <c r="G91" s="23">
        <f t="shared" si="54"/>
        <v>4.6587805300455143E-2</v>
      </c>
      <c r="H91" s="23">
        <f t="shared" si="54"/>
        <v>4.2954861936254973E-2</v>
      </c>
      <c r="I91" s="23">
        <f t="shared" si="54"/>
        <v>4.5054482468302126E-2</v>
      </c>
      <c r="J91" s="23">
        <f t="shared" si="54"/>
        <v>3.0636391915271899E-2</v>
      </c>
      <c r="K91" s="23">
        <f t="shared" si="54"/>
        <v>2.9913141193046444E-2</v>
      </c>
      <c r="L91" s="23">
        <f t="shared" si="54"/>
        <v>6.6614787164456679E-2</v>
      </c>
      <c r="M91" s="23">
        <f t="shared" si="54"/>
        <v>4.1600715205369898E-2</v>
      </c>
      <c r="N91" s="23">
        <f t="shared" si="54"/>
        <v>4.3348941257002283E-2</v>
      </c>
      <c r="O91" s="23">
        <f t="shared" si="54"/>
        <v>6.3650484189678558E-2</v>
      </c>
      <c r="P91" s="23">
        <f t="shared" si="54"/>
        <v>6.0371378622059435E-2</v>
      </c>
      <c r="Q91" s="23">
        <f t="shared" si="54"/>
        <v>3.465586306965851E-2</v>
      </c>
      <c r="R91" s="23">
        <f t="shared" si="54"/>
        <v>4.8126003813519169E-2</v>
      </c>
      <c r="S91" s="23">
        <f t="shared" si="54"/>
        <v>7.7547764691119125E-2</v>
      </c>
      <c r="T91" s="23">
        <f t="shared" si="54"/>
        <v>6.4182664221658525E-2</v>
      </c>
      <c r="U91" s="23">
        <f t="shared" si="54"/>
        <v>4.8682164674725747E-2</v>
      </c>
      <c r="V91" s="23">
        <f t="shared" si="54"/>
        <v>5.9213822706799535E-2</v>
      </c>
      <c r="W91" s="23">
        <f t="shared" si="54"/>
        <v>6.2595356091054599E-2</v>
      </c>
      <c r="X91" s="23">
        <f t="shared" ref="X91:Y91" si="55">X61/X31-1</f>
        <v>6.6403417424063305E-2</v>
      </c>
      <c r="Y91" s="23">
        <f t="shared" si="55"/>
        <v>6.7559334529949666E-2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Y141"/>
  <sheetViews>
    <sheetView showGridLines="0" zoomScaleNormal="100" workbookViewId="0">
      <pane xSplit="1" ySplit="1" topLeftCell="D2" activePane="bottomRight" state="frozen"/>
      <selection activeCell="Y2" sqref="Y2"/>
      <selection pane="topRight" activeCell="Y2" sqref="Y2"/>
      <selection pane="bottomLeft" activeCell="Y2" sqref="Y2"/>
      <selection pane="bottomRight" activeCell="Y2" sqref="Y2"/>
    </sheetView>
  </sheetViews>
  <sheetFormatPr defaultRowHeight="11.25" x14ac:dyDescent="0.25"/>
  <cols>
    <col min="1" max="1" width="56" style="1" bestFit="1" customWidth="1"/>
    <col min="2" max="25" width="9.28515625" style="1" customWidth="1"/>
    <col min="26" max="16384" width="9.140625" style="1"/>
  </cols>
  <sheetData>
    <row r="1" spans="1:25" ht="12.75" x14ac:dyDescent="0.25">
      <c r="A1" s="2" t="s">
        <v>0</v>
      </c>
      <c r="B1" s="3">
        <v>2000</v>
      </c>
      <c r="C1" s="3">
        <v>2001</v>
      </c>
      <c r="D1" s="3">
        <v>2002</v>
      </c>
      <c r="E1" s="3">
        <v>2003</v>
      </c>
      <c r="F1" s="3">
        <v>2004</v>
      </c>
      <c r="G1" s="3">
        <v>2005</v>
      </c>
      <c r="H1" s="3">
        <v>2006</v>
      </c>
      <c r="I1" s="3">
        <v>2007</v>
      </c>
      <c r="J1" s="3">
        <v>2008</v>
      </c>
      <c r="K1" s="3">
        <v>2009</v>
      </c>
      <c r="L1" s="3">
        <v>2010</v>
      </c>
      <c r="M1" s="3">
        <v>2011</v>
      </c>
      <c r="N1" s="3">
        <v>2012</v>
      </c>
      <c r="O1" s="3">
        <v>2013</v>
      </c>
      <c r="P1" s="3">
        <v>2014</v>
      </c>
      <c r="Q1" s="3">
        <v>2015</v>
      </c>
      <c r="R1" s="3">
        <v>2016</v>
      </c>
      <c r="S1" s="3">
        <v>2017</v>
      </c>
      <c r="T1" s="3">
        <v>2018</v>
      </c>
      <c r="U1" s="3">
        <v>2019</v>
      </c>
      <c r="V1" s="3">
        <v>2020</v>
      </c>
      <c r="W1" s="3">
        <v>2021</v>
      </c>
      <c r="X1" s="3">
        <v>2022</v>
      </c>
      <c r="Y1" s="3">
        <v>2023</v>
      </c>
    </row>
    <row r="2" spans="1:25" x14ac:dyDescent="0.25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 x14ac:dyDescent="0.25">
      <c r="A3" s="4" t="s">
        <v>110</v>
      </c>
      <c r="B3" s="5">
        <f>SUM(AT!B3,BE!B3,BG!B3,CY!B3,CZ!B3,DE!B3,DK!B3,EE!B3,EL!B3,ES!B3,FI!B3,FR!B3,HR!B3,HU!B3,IE!B3,IT!B3,LT!B3,LU!B3,LV!B3,MT!B3,NL!B3,PL!B3,PT!B3,RO!B3,SE!B3,SI!B3,SK!B3)</f>
        <v>3816857.2213700009</v>
      </c>
      <c r="C3" s="5">
        <f>SUM(AT!C3,BE!C3,BG!C3,CY!C3,CZ!C3,DE!C3,DK!C3,EE!C3,EL!C3,ES!C3,FI!C3,FR!C3,HR!C3,HU!C3,IE!C3,IT!C3,LT!C3,LU!C3,LV!C3,MT!C3,NL!C3,PL!C3,PT!C3,RO!C3,SE!C3,SI!C3,SK!C3)</f>
        <v>3877827.1905300003</v>
      </c>
      <c r="D3" s="5">
        <f>SUM(AT!D3,BE!D3,BG!D3,CY!D3,CZ!D3,DE!D3,DK!D3,EE!D3,EL!D3,ES!D3,FI!D3,FR!D3,HR!D3,HU!D3,IE!D3,IT!D3,LT!D3,LU!D3,LV!D3,MT!D3,NL!D3,PL!D3,PT!D3,RO!D3,SE!D3,SI!D3,SK!D3)</f>
        <v>3882075.7022700002</v>
      </c>
      <c r="E3" s="5">
        <f>SUM(AT!E3,BE!E3,BG!E3,CY!E3,CZ!E3,DE!E3,DK!E3,EE!E3,EL!E3,ES!E3,FI!E3,FR!E3,HR!E3,HU!E3,IE!E3,IT!E3,LT!E3,LU!E3,LV!E3,MT!E3,NL!E3,PL!E3,PT!E3,RO!E3,SE!E3,SI!E3,SK!E3)</f>
        <v>3967540.4302399997</v>
      </c>
      <c r="F3" s="5">
        <f>SUM(AT!F3,BE!F3,BG!F3,CY!F3,CZ!F3,DE!F3,DK!F3,EE!F3,EL!F3,ES!F3,FI!F3,FR!F3,HR!F3,HU!F3,IE!F3,IT!F3,LT!F3,LU!F3,LV!F3,MT!F3,NL!F3,PL!F3,PT!F3,RO!F3,SE!F3,SI!F3,SK!F3)</f>
        <v>3989630.7069399999</v>
      </c>
      <c r="G3" s="5">
        <f>SUM(AT!G3,BE!G3,BG!G3,CY!G3,CZ!G3,DE!G3,DK!G3,EE!G3,EL!G3,ES!G3,FI!G3,FR!G3,HR!G3,HU!G3,IE!G3,IT!G3,LT!G3,LU!G3,LV!G3,MT!G3,NL!G3,PL!G3,PT!G3,RO!G3,SE!G3,SI!G3,SK!G3)</f>
        <v>3990103.5354299997</v>
      </c>
      <c r="H3" s="5">
        <f>SUM(AT!H3,BE!H3,BG!H3,CY!H3,CZ!H3,DE!H3,DK!H3,EE!H3,EL!H3,ES!H3,FI!H3,FR!H3,HR!H3,HU!H3,IE!H3,IT!H3,LT!H3,LU!H3,LV!H3,MT!H3,NL!H3,PL!H3,PT!H3,RO!H3,SE!H3,SI!H3,SK!H3)</f>
        <v>4023087.2373900004</v>
      </c>
      <c r="I3" s="5">
        <f>SUM(AT!I3,BE!I3,BG!I3,CY!I3,CZ!I3,DE!I3,DK!I3,EE!I3,EL!I3,ES!I3,FI!I3,FR!I3,HR!I3,HU!I3,IE!I3,IT!I3,LT!I3,LU!I3,LV!I3,MT!I3,NL!I3,PL!I3,PT!I3,RO!I3,SE!I3,SI!I3,SK!I3)</f>
        <v>3985401.9008900011</v>
      </c>
      <c r="J3" s="5">
        <f>SUM(AT!J3,BE!J3,BG!J3,CY!J3,CZ!J3,DE!J3,DK!J3,EE!J3,EL!J3,ES!J3,FI!J3,FR!J3,HR!J3,HU!J3,IE!J3,IT!J3,LT!J3,LU!J3,LV!J3,MT!J3,NL!J3,PL!J3,PT!J3,RO!J3,SE!J3,SI!J3,SK!J3)</f>
        <v>3908830.5584299997</v>
      </c>
      <c r="K3" s="5">
        <f>SUM(AT!K3,BE!K3,BG!K3,CY!K3,CZ!K3,DE!K3,DK!K3,EE!K3,EL!K3,ES!K3,FI!K3,FR!K3,HR!K3,HU!K3,IE!K3,IT!K3,LT!K3,LU!K3,LV!K3,MT!K3,NL!K3,PL!K3,PT!K3,RO!K3,SE!K3,SI!K3,SK!K3)</f>
        <v>3586995.8976299996</v>
      </c>
      <c r="L3" s="5">
        <f>SUM(AT!L3,BE!L3,BG!L3,CY!L3,CZ!L3,DE!L3,DK!L3,EE!L3,EL!L3,ES!L3,FI!L3,FR!L3,HR!L3,HU!L3,IE!L3,IT!L3,LT!L3,LU!L3,LV!L3,MT!L3,NL!L3,PL!L3,PT!L3,RO!L3,SE!L3,SI!L3,SK!L3)</f>
        <v>3682918.8583799996</v>
      </c>
      <c r="M3" s="5">
        <f>SUM(AT!M3,BE!M3,BG!M3,CY!M3,CZ!M3,DE!M3,DK!M3,EE!M3,EL!M3,ES!M3,FI!M3,FR!M3,HR!M3,HU!M3,IE!M3,IT!M3,LT!M3,LU!M3,LV!M3,MT!M3,NL!M3,PL!M3,PT!M3,RO!M3,SE!M3,SI!M3,SK!M3)</f>
        <v>3586704.8611699995</v>
      </c>
      <c r="N3" s="5">
        <f>SUM(AT!N3,BE!N3,BG!N3,CY!N3,CZ!N3,DE!N3,DK!N3,EE!N3,EL!N3,ES!N3,FI!N3,FR!N3,HR!N3,HU!N3,IE!N3,IT!N3,LT!N3,LU!N3,LV!N3,MT!N3,NL!N3,PL!N3,PT!N3,RO!N3,SE!N3,SI!N3,SK!N3)</f>
        <v>3506799.2216799995</v>
      </c>
      <c r="O3" s="5">
        <f>SUM(AT!O3,BE!O3,BG!O3,CY!O3,CZ!O3,DE!O3,DK!O3,EE!O3,EL!O3,ES!O3,FI!O3,FR!O3,HR!O3,HU!O3,IE!O3,IT!O3,LT!O3,LU!O3,LV!O3,MT!O3,NL!O3,PL!O3,PT!O3,RO!O3,SE!O3,SI!O3,SK!O3)</f>
        <v>3417751.5907398444</v>
      </c>
      <c r="P3" s="5">
        <f>SUM(AT!P3,BE!P3,BG!P3,CY!P3,CZ!P3,DE!P3,DK!P3,EE!P3,EL!P3,ES!P3,FI!P3,FR!P3,HR!P3,HU!P3,IE!P3,IT!P3,LT!P3,LU!P3,LV!P3,MT!P3,NL!P3,PL!P3,PT!P3,RO!P3,SE!P3,SI!P3,SK!P3)</f>
        <v>3278277.933949999</v>
      </c>
      <c r="Q3" s="5">
        <f>SUM(AT!Q3,BE!Q3,BG!Q3,CY!Q3,CZ!Q3,DE!Q3,DK!Q3,EE!Q3,EL!Q3,ES!Q3,FI!Q3,FR!Q3,HR!Q3,HU!Q3,IE!Q3,IT!Q3,LT!Q3,LU!Q3,LV!Q3,MT!Q3,NL!Q3,PL!Q3,PT!Q3,RO!Q3,SE!Q3,SI!Q3,SK!Q3)</f>
        <v>3336039.3825700004</v>
      </c>
      <c r="R3" s="5">
        <f>SUM(AT!R3,BE!R3,BG!R3,CY!R3,CZ!R3,DE!R3,DK!R3,EE!R3,EL!R3,ES!R3,FI!R3,FR!R3,HR!R3,HU!R3,IE!R3,IT!R3,LT!R3,LU!R3,LV!R3,MT!R3,NL!R3,PL!R3,PT!R3,RO!R3,SE!R3,SI!R3,SK!R3)</f>
        <v>3348613.8805400003</v>
      </c>
      <c r="S3" s="5">
        <f>SUM(AT!S3,BE!S3,BG!S3,CY!S3,CZ!S3,DE!S3,DK!S3,EE!S3,EL!S3,ES!S3,FI!S3,FR!S3,HR!S3,HU!S3,IE!S3,IT!S3,LT!S3,LU!S3,LV!S3,MT!S3,NL!S3,PL!S3,PT!S3,RO!S3,SE!S3,SI!S3,SK!S3)</f>
        <v>3383331.3667000001</v>
      </c>
      <c r="T3" s="5">
        <f>SUM(AT!T3,BE!T3,BG!T3,CY!T3,CZ!T3,DE!T3,DK!T3,EE!T3,EL!T3,ES!T3,FI!T3,FR!T3,HR!T3,HU!T3,IE!T3,IT!T3,LT!T3,LU!T3,LV!T3,MT!T3,NL!T3,PL!T3,PT!T3,RO!T3,SE!T3,SI!T3,SK!T3)</f>
        <v>3323738.9136499995</v>
      </c>
      <c r="U3" s="5">
        <f>SUM(AT!U3,BE!U3,BG!U3,CY!U3,CZ!U3,DE!U3,DK!U3,EE!U3,EL!U3,ES!U3,FI!U3,FR!U3,HR!U3,HU!U3,IE!U3,IT!U3,LT!U3,LU!U3,LV!U3,MT!U3,NL!U3,PL!U3,PT!U3,RO!U3,SE!U3,SI!U3,SK!U3)</f>
        <v>3180837.6475200001</v>
      </c>
      <c r="V3" s="5">
        <f>SUM(AT!V3,BE!V3,BG!V3,CY!V3,CZ!V3,DE!V3,DK!V3,EE!V3,EL!V3,ES!V3,FI!V3,FR!V3,HR!V3,HU!V3,IE!V3,IT!V3,LT!V3,LU!V3,LV!V3,MT!V3,NL!V3,PL!V3,PT!V3,RO!V3,SE!V3,SI!V3,SK!V3)</f>
        <v>2810483.2755499999</v>
      </c>
      <c r="W3" s="5">
        <f>SUM(AT!W3,BE!W3,BG!W3,CY!W3,CZ!W3,DE!W3,DK!W3,EE!W3,EL!W3,ES!W3,FI!W3,FR!W3,HR!W3,HU!W3,IE!W3,IT!W3,LT!W3,LU!W3,LV!W3,MT!W3,NL!W3,PL!W3,PT!W3,RO!W3,SE!W3,SI!W3,SK!W3)</f>
        <v>3004812.4853700004</v>
      </c>
      <c r="X3" s="5">
        <f>SUM(AT!X3,BE!X3,BG!X3,CY!X3,CZ!X3,DE!X3,DK!X3,EE!X3,EL!X3,ES!X3,FI!X3,FR!X3,HR!X3,HU!X3,IE!X3,IT!X3,LT!X3,LU!X3,LV!X3,MT!X3,NL!X3,PL!X3,PT!X3,RO!X3,SE!X3,SI!X3,SK!X3)</f>
        <v>2983782.8314899993</v>
      </c>
      <c r="Y3" s="5">
        <f>SUM(AT!Y3,BE!Y3,BG!Y3,CY!Y3,CZ!Y3,DE!Y3,DK!Y3,EE!Y3,EL!Y3,ES!Y3,FI!Y3,FR!Y3,HR!Y3,HU!Y3,IE!Y3,IT!Y3,LT!Y3,LU!Y3,LV!Y3,MT!Y3,NL!Y3,PL!Y3,PT!Y3,RO!Y3,SE!Y3,SI!Y3,SK!Y3)</f>
        <v>2731933.8800900001</v>
      </c>
    </row>
    <row r="4" spans="1:25" x14ac:dyDescent="0.25">
      <c r="A4" s="13" t="s">
        <v>115</v>
      </c>
      <c r="B4" s="14">
        <f>SUM(B5,B31,B32)</f>
        <v>3300932.6399500002</v>
      </c>
      <c r="C4" s="14">
        <f t="shared" ref="C4:W4" si="0">SUM(C5,C31,C32)</f>
        <v>3368627.5978000001</v>
      </c>
      <c r="D4" s="14">
        <f t="shared" si="0"/>
        <v>3368045.4055900006</v>
      </c>
      <c r="E4" s="14">
        <f t="shared" si="0"/>
        <v>3439965.7065000003</v>
      </c>
      <c r="F4" s="14">
        <f t="shared" si="0"/>
        <v>3436135.32119</v>
      </c>
      <c r="G4" s="14">
        <f t="shared" si="0"/>
        <v>3430894.7759500002</v>
      </c>
      <c r="H4" s="14">
        <f t="shared" si="0"/>
        <v>3441430.4505400001</v>
      </c>
      <c r="I4" s="14">
        <f t="shared" si="0"/>
        <v>3384778.7031099997</v>
      </c>
      <c r="J4" s="14">
        <f t="shared" si="0"/>
        <v>3329001.1492800005</v>
      </c>
      <c r="K4" s="14">
        <f t="shared" si="0"/>
        <v>3098896.9838500004</v>
      </c>
      <c r="L4" s="14">
        <f t="shared" si="0"/>
        <v>3169870.5464599999</v>
      </c>
      <c r="M4" s="14">
        <f t="shared" si="0"/>
        <v>3071893.9764399994</v>
      </c>
      <c r="N4" s="14">
        <f t="shared" si="0"/>
        <v>3018788.6034000004</v>
      </c>
      <c r="O4" s="14">
        <f t="shared" si="0"/>
        <v>2938664.5847698445</v>
      </c>
      <c r="P4" s="14">
        <f t="shared" si="0"/>
        <v>2794643.0007800004</v>
      </c>
      <c r="Q4" s="14">
        <f t="shared" si="0"/>
        <v>2853156.2039299998</v>
      </c>
      <c r="R4" s="14">
        <f t="shared" si="0"/>
        <v>2849808.6802099999</v>
      </c>
      <c r="S4" s="14">
        <f t="shared" si="0"/>
        <v>2865554.4664900005</v>
      </c>
      <c r="T4" s="14">
        <f t="shared" si="0"/>
        <v>2798746.0891</v>
      </c>
      <c r="U4" s="14">
        <f t="shared" si="0"/>
        <v>2662196.1971200001</v>
      </c>
      <c r="V4" s="14">
        <f t="shared" si="0"/>
        <v>2398890.7599599999</v>
      </c>
      <c r="W4" s="14">
        <f t="shared" si="0"/>
        <v>2558676.9088000003</v>
      </c>
      <c r="X4" s="14">
        <f t="shared" ref="X4:Y4" si="1">SUM(X5,X31,X32)</f>
        <v>2516350.7727399995</v>
      </c>
      <c r="Y4" s="14">
        <f t="shared" si="1"/>
        <v>2281878.1472100005</v>
      </c>
    </row>
    <row r="5" spans="1:25" x14ac:dyDescent="0.25">
      <c r="A5" s="9" t="s">
        <v>116</v>
      </c>
      <c r="B5" s="8">
        <f>SUM(B6,B10,B18,B24,B28)</f>
        <v>3279958.2760000001</v>
      </c>
      <c r="C5" s="8">
        <f t="shared" ref="C5:W5" si="2">SUM(C6,C10,C18,C24,C28)</f>
        <v>3348848.3604000001</v>
      </c>
      <c r="D5" s="8">
        <f t="shared" si="2"/>
        <v>3347631.8714000005</v>
      </c>
      <c r="E5" s="8">
        <f t="shared" si="2"/>
        <v>3418496.1429400002</v>
      </c>
      <c r="F5" s="8">
        <f t="shared" si="2"/>
        <v>3415948.1179599999</v>
      </c>
      <c r="G5" s="8">
        <f t="shared" si="2"/>
        <v>3409873.3320300002</v>
      </c>
      <c r="H5" s="8">
        <f t="shared" si="2"/>
        <v>3418456.4058900001</v>
      </c>
      <c r="I5" s="8">
        <f t="shared" si="2"/>
        <v>3362019.1091399998</v>
      </c>
      <c r="J5" s="8">
        <f t="shared" si="2"/>
        <v>3306480.7215600004</v>
      </c>
      <c r="K5" s="8">
        <f t="shared" si="2"/>
        <v>3078298.9438400003</v>
      </c>
      <c r="L5" s="8">
        <f t="shared" si="2"/>
        <v>3148606.4833499999</v>
      </c>
      <c r="M5" s="8">
        <f t="shared" si="2"/>
        <v>3050096.7332499996</v>
      </c>
      <c r="N5" s="8">
        <f t="shared" si="2"/>
        <v>2997091.6588500002</v>
      </c>
      <c r="O5" s="8">
        <f t="shared" si="2"/>
        <v>2915313.2045698445</v>
      </c>
      <c r="P5" s="8">
        <f t="shared" si="2"/>
        <v>2771963.8357100002</v>
      </c>
      <c r="Q5" s="8">
        <f t="shared" si="2"/>
        <v>2830766.0316299996</v>
      </c>
      <c r="R5" s="8">
        <f t="shared" si="2"/>
        <v>2827873.2168100001</v>
      </c>
      <c r="S5" s="8">
        <f t="shared" si="2"/>
        <v>2843120.1939600003</v>
      </c>
      <c r="T5" s="8">
        <f t="shared" si="2"/>
        <v>2776561.12084</v>
      </c>
      <c r="U5" s="8">
        <f t="shared" si="2"/>
        <v>2640732.2649400001</v>
      </c>
      <c r="V5" s="8">
        <f t="shared" si="2"/>
        <v>2379724.3958399999</v>
      </c>
      <c r="W5" s="8">
        <f t="shared" si="2"/>
        <v>2540739.5823900001</v>
      </c>
      <c r="X5" s="8">
        <f t="shared" ref="X5:Y5" si="3">SUM(X6,X10,X18,X24,X28)</f>
        <v>2497969.9022899996</v>
      </c>
      <c r="Y5" s="8">
        <f t="shared" si="3"/>
        <v>2264959.3179700007</v>
      </c>
    </row>
    <row r="6" spans="1:25" x14ac:dyDescent="0.25">
      <c r="A6" s="15" t="s">
        <v>117</v>
      </c>
      <c r="B6" s="16">
        <f>SUM(B7:B9)</f>
        <v>1296255.2001500002</v>
      </c>
      <c r="C6" s="16">
        <f t="shared" ref="C6:W6" si="4">SUM(C7:C9)</f>
        <v>1321173.6550799999</v>
      </c>
      <c r="D6" s="16">
        <f t="shared" si="4"/>
        <v>1343439.6896600001</v>
      </c>
      <c r="E6" s="16">
        <f t="shared" si="4"/>
        <v>1394438.4109400001</v>
      </c>
      <c r="F6" s="16">
        <f t="shared" si="4"/>
        <v>1387131.3029499999</v>
      </c>
      <c r="G6" s="16">
        <f t="shared" si="4"/>
        <v>1376478.75031</v>
      </c>
      <c r="H6" s="16">
        <f t="shared" si="4"/>
        <v>1383777.2799200001</v>
      </c>
      <c r="I6" s="16">
        <f t="shared" si="4"/>
        <v>1394464.3787700003</v>
      </c>
      <c r="J6" s="16">
        <f t="shared" si="4"/>
        <v>1328594.8100999999</v>
      </c>
      <c r="K6" s="16">
        <f t="shared" si="4"/>
        <v>1229569.8184700001</v>
      </c>
      <c r="L6" s="16">
        <f t="shared" si="4"/>
        <v>1246793.58039</v>
      </c>
      <c r="M6" s="16">
        <f t="shared" si="4"/>
        <v>1235725.3042300001</v>
      </c>
      <c r="N6" s="16">
        <f t="shared" si="4"/>
        <v>1219460.4789500001</v>
      </c>
      <c r="O6" s="16">
        <f t="shared" si="4"/>
        <v>1157702.8478600001</v>
      </c>
      <c r="P6" s="16">
        <f t="shared" si="4"/>
        <v>1097338.3080899999</v>
      </c>
      <c r="Q6" s="16">
        <f t="shared" si="4"/>
        <v>1105408.78385</v>
      </c>
      <c r="R6" s="16">
        <f t="shared" si="4"/>
        <v>1080700.6414600001</v>
      </c>
      <c r="S6" s="16">
        <f t="shared" si="4"/>
        <v>1076618.2584199999</v>
      </c>
      <c r="T6" s="16">
        <f t="shared" si="4"/>
        <v>1014749.2673800001</v>
      </c>
      <c r="U6" s="16">
        <f t="shared" si="4"/>
        <v>895944.10872000013</v>
      </c>
      <c r="V6" s="16">
        <f t="shared" si="4"/>
        <v>769765.46269000007</v>
      </c>
      <c r="W6" s="16">
        <f t="shared" si="4"/>
        <v>832711.95339000004</v>
      </c>
      <c r="X6" s="16">
        <f t="shared" ref="X6:Y6" si="5">SUM(X7:X9)</f>
        <v>857706.34178000002</v>
      </c>
      <c r="Y6" s="16">
        <f t="shared" si="5"/>
        <v>691629.75805000006</v>
      </c>
    </row>
    <row r="7" spans="1:25" x14ac:dyDescent="0.25">
      <c r="A7" s="10" t="s">
        <v>118</v>
      </c>
      <c r="B7" s="8">
        <f>SUM(AT!B7,BE!B7,BG!B7,CY!B7,CZ!B7,DE!B7,DK!B7,EE!B7,EL!B7,ES!B7,FI!B7,FR!B7,HR!B7,HU!B7,IE!B7,IT!B7,LT!B7,LU!B7,LV!B7,MT!B7,NL!B7,PL!B7,PT!B7,RO!B7,SE!B7,SI!B7,SK!B7)</f>
        <v>1118514.1627900002</v>
      </c>
      <c r="C7" s="8">
        <f>SUM(AT!C7,BE!C7,BG!C7,CY!C7,CZ!C7,DE!C7,DK!C7,EE!C7,EL!C7,ES!C7,FI!C7,FR!C7,HR!C7,HU!C7,IE!C7,IT!C7,LT!C7,LU!C7,LV!C7,MT!C7,NL!C7,PL!C7,PT!C7,RO!C7,SE!C7,SI!C7,SK!C7)</f>
        <v>1145565.1453</v>
      </c>
      <c r="D7" s="8">
        <f>SUM(AT!D7,BE!D7,BG!D7,CY!D7,CZ!D7,DE!D7,DK!D7,EE!D7,EL!D7,ES!D7,FI!D7,FR!D7,HR!D7,HU!D7,IE!D7,IT!D7,LT!D7,LU!D7,LV!D7,MT!D7,NL!D7,PL!D7,PT!D7,RO!D7,SE!D7,SI!D7,SK!D7)</f>
        <v>1167201.1243900002</v>
      </c>
      <c r="E7" s="8">
        <f>SUM(AT!E7,BE!E7,BG!E7,CY!E7,CZ!E7,DE!E7,DK!E7,EE!E7,EL!E7,ES!E7,FI!E7,FR!E7,HR!E7,HU!E7,IE!E7,IT!E7,LT!E7,LU!E7,LV!E7,MT!E7,NL!E7,PL!E7,PT!E7,RO!E7,SE!E7,SI!E7,SK!E7)</f>
        <v>1214569.1608500001</v>
      </c>
      <c r="F7" s="8">
        <f>SUM(AT!F7,BE!F7,BG!F7,CY!F7,CZ!F7,DE!F7,DK!F7,EE!F7,EL!F7,ES!F7,FI!F7,FR!F7,HR!F7,HU!F7,IE!F7,IT!F7,LT!F7,LU!F7,LV!F7,MT!F7,NL!F7,PL!F7,PT!F7,RO!F7,SE!F7,SI!F7,SK!F7)</f>
        <v>1201002.1302400001</v>
      </c>
      <c r="G7" s="8">
        <f>SUM(AT!G7,BE!G7,BG!G7,CY!G7,CZ!G7,DE!G7,DK!G7,EE!G7,EL!G7,ES!G7,FI!G7,FR!G7,HR!G7,HU!G7,IE!G7,IT!G7,LT!G7,LU!G7,LV!G7,MT!G7,NL!G7,PL!G7,PT!G7,RO!G7,SE!G7,SI!G7,SK!G7)</f>
        <v>1188566.6175600002</v>
      </c>
      <c r="H7" s="8">
        <f>SUM(AT!H7,BE!H7,BG!H7,CY!H7,CZ!H7,DE!H7,DK!H7,EE!H7,EL!H7,ES!H7,FI!H7,FR!H7,HR!H7,HU!H7,IE!H7,IT!H7,LT!H7,LU!H7,LV!H7,MT!H7,NL!H7,PL!H7,PT!H7,RO!H7,SE!H7,SI!H7,SK!H7)</f>
        <v>1194253.2851</v>
      </c>
      <c r="I7" s="8">
        <f>SUM(AT!I7,BE!I7,BG!I7,CY!I7,CZ!I7,DE!I7,DK!I7,EE!I7,EL!I7,ES!I7,FI!I7,FR!I7,HR!I7,HU!I7,IE!I7,IT!I7,LT!I7,LU!I7,LV!I7,MT!I7,NL!I7,PL!I7,PT!I7,RO!I7,SE!I7,SI!I7,SK!I7)</f>
        <v>1206791.5895500004</v>
      </c>
      <c r="J7" s="8">
        <f>SUM(AT!J7,BE!J7,BG!J7,CY!J7,CZ!J7,DE!J7,DK!J7,EE!J7,EL!J7,ES!J7,FI!J7,FR!J7,HR!J7,HU!J7,IE!J7,IT!J7,LT!J7,LU!J7,LV!J7,MT!J7,NL!J7,PL!J7,PT!J7,RO!J7,SE!J7,SI!J7,SK!J7)</f>
        <v>1145477.1782999998</v>
      </c>
      <c r="K7" s="8">
        <f>SUM(AT!K7,BE!K7,BG!K7,CY!K7,CZ!K7,DE!K7,DK!K7,EE!K7,EL!K7,ES!K7,FI!K7,FR!K7,HR!K7,HU!K7,IE!K7,IT!K7,LT!K7,LU!K7,LV!K7,MT!K7,NL!K7,PL!K7,PT!K7,RO!K7,SE!K7,SI!K7,SK!K7)</f>
        <v>1064173.0389400001</v>
      </c>
      <c r="L7" s="8">
        <f>SUM(AT!L7,BE!L7,BG!L7,CY!L7,CZ!L7,DE!L7,DK!L7,EE!L7,EL!L7,ES!L7,FI!L7,FR!L7,HR!L7,HU!L7,IE!L7,IT!L7,LT!L7,LU!L7,LV!L7,MT!L7,NL!L7,PL!L7,PT!L7,RO!L7,SE!L7,SI!L7,SK!L7)</f>
        <v>1075142.37996</v>
      </c>
      <c r="M7" s="8">
        <f>SUM(AT!M7,BE!M7,BG!M7,CY!M7,CZ!M7,DE!M7,DK!M7,EE!M7,EL!M7,ES!M7,FI!M7,FR!M7,HR!M7,HU!M7,IE!M7,IT!M7,LT!M7,LU!M7,LV!M7,MT!M7,NL!M7,PL!M7,PT!M7,RO!M7,SE!M7,SI!M7,SK!M7)</f>
        <v>1069458.8502900002</v>
      </c>
      <c r="N7" s="8">
        <f>SUM(AT!N7,BE!N7,BG!N7,CY!N7,CZ!N7,DE!N7,DK!N7,EE!N7,EL!N7,ES!N7,FI!N7,FR!N7,HR!N7,HU!N7,IE!N7,IT!N7,LT!N7,LU!N7,LV!N7,MT!N7,NL!N7,PL!N7,PT!N7,RO!N7,SE!N7,SI!N7,SK!N7)</f>
        <v>1063716.8691200002</v>
      </c>
      <c r="O7" s="8">
        <f>SUM(AT!O7,BE!O7,BG!O7,CY!O7,CZ!O7,DE!O7,DK!O7,EE!O7,EL!O7,ES!O7,FI!O7,FR!O7,HR!O7,HU!O7,IE!O7,IT!O7,LT!O7,LU!O7,LV!O7,MT!O7,NL!O7,PL!O7,PT!O7,RO!O7,SE!O7,SI!O7,SK!O7)</f>
        <v>1008064.89547</v>
      </c>
      <c r="P7" s="8">
        <f>SUM(AT!P7,BE!P7,BG!P7,CY!P7,CZ!P7,DE!P7,DK!P7,EE!P7,EL!P7,ES!P7,FI!P7,FR!P7,HR!P7,HU!P7,IE!P7,IT!P7,LT!P7,LU!P7,LV!P7,MT!P7,NL!P7,PL!P7,PT!P7,RO!P7,SE!P7,SI!P7,SK!P7)</f>
        <v>950651.51565999992</v>
      </c>
      <c r="Q7" s="8">
        <f>SUM(AT!Q7,BE!Q7,BG!Q7,CY!Q7,CZ!Q7,DE!Q7,DK!Q7,EE!Q7,EL!Q7,ES!Q7,FI!Q7,FR!Q7,HR!Q7,HU!Q7,IE!Q7,IT!Q7,LT!Q7,LU!Q7,LV!Q7,MT!Q7,NL!Q7,PL!Q7,PT!Q7,RO!Q7,SE!Q7,SI!Q7,SK!Q7)</f>
        <v>959033.16724999994</v>
      </c>
      <c r="R7" s="8">
        <f>SUM(AT!R7,BE!R7,BG!R7,CY!R7,CZ!R7,DE!R7,DK!R7,EE!R7,EL!R7,ES!R7,FI!R7,FR!R7,HR!R7,HU!R7,IE!R7,IT!R7,LT!R7,LU!R7,LV!R7,MT!R7,NL!R7,PL!R7,PT!R7,RO!R7,SE!R7,SI!R7,SK!R7)</f>
        <v>934709.66699000006</v>
      </c>
      <c r="S7" s="8">
        <f>SUM(AT!S7,BE!S7,BG!S7,CY!S7,CZ!S7,DE!S7,DK!S7,EE!S7,EL!S7,ES!S7,FI!S7,FR!S7,HR!S7,HU!S7,IE!S7,IT!S7,LT!S7,LU!S7,LV!S7,MT!S7,NL!S7,PL!S7,PT!S7,RO!S7,SE!S7,SI!S7,SK!S7)</f>
        <v>934160.29601999978</v>
      </c>
      <c r="T7" s="8">
        <f>SUM(AT!T7,BE!T7,BG!T7,CY!T7,CZ!T7,DE!T7,DK!T7,EE!T7,EL!T7,ES!T7,FI!T7,FR!T7,HR!T7,HU!T7,IE!T7,IT!T7,LT!T7,LU!T7,LV!T7,MT!T7,NL!T7,PL!T7,PT!T7,RO!T7,SE!T7,SI!T7,SK!T7)</f>
        <v>875245.82724000001</v>
      </c>
      <c r="U7" s="8">
        <f>SUM(AT!U7,BE!U7,BG!U7,CY!U7,CZ!U7,DE!U7,DK!U7,EE!U7,EL!U7,ES!U7,FI!U7,FR!U7,HR!U7,HU!U7,IE!U7,IT!U7,LT!U7,LU!U7,LV!U7,MT!U7,NL!U7,PL!U7,PT!U7,RO!U7,SE!U7,SI!U7,SK!U7)</f>
        <v>756897.76221327018</v>
      </c>
      <c r="V7" s="8">
        <f>SUM(AT!V7,BE!V7,BG!V7,CY!V7,CZ!V7,DE!V7,DK!V7,EE!V7,EL!V7,ES!V7,FI!V7,FR!V7,HR!V7,HU!V7,IE!V7,IT!V7,LT!V7,LU!V7,LV!V7,MT!V7,NL!V7,PL!V7,PT!V7,RO!V7,SE!V7,SI!V7,SK!V7)</f>
        <v>644299.05998859496</v>
      </c>
      <c r="W7" s="8">
        <f>SUM(AT!W7,BE!W7,BG!W7,CY!W7,CZ!W7,DE!W7,DK!W7,EE!W7,EL!W7,ES!W7,FI!W7,FR!W7,HR!W7,HU!W7,IE!W7,IT!W7,LT!W7,LU!W7,LV!W7,MT!W7,NL!W7,PL!W7,PT!W7,RO!W7,SE!W7,SI!W7,SK!W7)</f>
        <v>708848.81228000007</v>
      </c>
      <c r="X7" s="8">
        <f>SUM(AT!X7,BE!X7,BG!X7,CY!X7,CZ!X7,DE!X7,DK!X7,EE!X7,EL!X7,ES!X7,FI!X7,FR!X7,HR!X7,HU!X7,IE!X7,IT!X7,LT!X7,LU!X7,LV!X7,MT!X7,NL!X7,PL!X7,PT!X7,RO!X7,SE!X7,SI!X7,SK!X7)</f>
        <v>730037.34576986649</v>
      </c>
      <c r="Y7" s="8">
        <f>SUM(AT!Y7,BE!Y7,BG!Y7,CY!Y7,CZ!Y7,DE!Y7,DK!Y7,EE!Y7,EL!Y7,ES!Y7,FI!Y7,FR!Y7,HR!Y7,HU!Y7,IE!Y7,IT!Y7,LT!Y7,LU!Y7,LV!Y7,MT!Y7,NL!Y7,PL!Y7,PT!Y7,RO!Y7,SE!Y7,SI!Y7,SK!Y7)</f>
        <v>568562.91692780156</v>
      </c>
    </row>
    <row r="8" spans="1:25" x14ac:dyDescent="0.25">
      <c r="A8" s="10" t="s">
        <v>119</v>
      </c>
      <c r="B8" s="8">
        <f>SUM(AT!B8,BE!B8,BG!B8,CY!B8,CZ!B8,DE!B8,DK!B8,EE!B8,EL!B8,ES!B8,FI!B8,FR!B8,HR!B8,HU!B8,IE!B8,IT!B8,LT!B8,LU!B8,LV!B8,MT!B8,NL!B8,PL!B8,PT!B8,RO!B8,SE!B8,SI!B8,SK!B8)</f>
        <v>116460.23847000001</v>
      </c>
      <c r="C8" s="8">
        <f>SUM(AT!C8,BE!C8,BG!C8,CY!C8,CZ!C8,DE!C8,DK!C8,EE!C8,EL!C8,ES!C8,FI!C8,FR!C8,HR!C8,HU!C8,IE!C8,IT!C8,LT!C8,LU!C8,LV!C8,MT!C8,NL!C8,PL!C8,PT!C8,RO!C8,SE!C8,SI!C8,SK!C8)</f>
        <v>117057.39722</v>
      </c>
      <c r="D8" s="8">
        <f>SUM(AT!D8,BE!D8,BG!D8,CY!D8,CZ!D8,DE!D8,DK!D8,EE!D8,EL!D8,ES!D8,FI!D8,FR!D8,HR!D8,HU!D8,IE!D8,IT!D8,LT!D8,LU!D8,LV!D8,MT!D8,NL!D8,PL!D8,PT!D8,RO!D8,SE!D8,SI!D8,SK!D8)</f>
        <v>117296.98357</v>
      </c>
      <c r="E8" s="8">
        <f>SUM(AT!E8,BE!E8,BG!E8,CY!E8,CZ!E8,DE!E8,DK!E8,EE!E8,EL!E8,ES!E8,FI!E8,FR!E8,HR!E8,HU!E8,IE!E8,IT!E8,LT!E8,LU!E8,LV!E8,MT!E8,NL!E8,PL!E8,PT!E8,RO!E8,SE!E8,SI!E8,SK!E8)</f>
        <v>118238.75256000001</v>
      </c>
      <c r="F8" s="8">
        <f>SUM(AT!F8,BE!F8,BG!F8,CY!F8,CZ!F8,DE!F8,DK!F8,EE!F8,EL!F8,ES!F8,FI!F8,FR!F8,HR!F8,HU!F8,IE!F8,IT!F8,LT!F8,LU!F8,LV!F8,MT!F8,NL!F8,PL!F8,PT!F8,RO!F8,SE!F8,SI!F8,SK!F8)</f>
        <v>123135.57729000002</v>
      </c>
      <c r="G8" s="8">
        <f>SUM(AT!G8,BE!G8,BG!G8,CY!G8,CZ!G8,DE!G8,DK!G8,EE!G8,EL!G8,ES!G8,FI!G8,FR!G8,HR!G8,HU!G8,IE!G8,IT!G8,LT!G8,LU!G8,LV!G8,MT!G8,NL!G8,PL!G8,PT!G8,RO!G8,SE!G8,SI!G8,SK!G8)</f>
        <v>125328.47528</v>
      </c>
      <c r="H8" s="8">
        <f>SUM(AT!H8,BE!H8,BG!H8,CY!H8,CZ!H8,DE!H8,DK!H8,EE!H8,EL!H8,ES!H8,FI!H8,FR!H8,HR!H8,HU!H8,IE!H8,IT!H8,LT!H8,LU!H8,LV!H8,MT!H8,NL!H8,PL!H8,PT!H8,RO!H8,SE!H8,SI!H8,SK!H8)</f>
        <v>125210.14616999999</v>
      </c>
      <c r="I8" s="8">
        <f>SUM(AT!I8,BE!I8,BG!I8,CY!I8,CZ!I8,DE!I8,DK!I8,EE!I8,EL!I8,ES!I8,FI!I8,FR!I8,HR!I8,HU!I8,IE!I8,IT!I8,LT!I8,LU!I8,LV!I8,MT!I8,NL!I8,PL!I8,PT!I8,RO!I8,SE!I8,SI!I8,SK!I8)</f>
        <v>125764.88454000001</v>
      </c>
      <c r="J8" s="8">
        <f>SUM(AT!J8,BE!J8,BG!J8,CY!J8,CZ!J8,DE!J8,DK!J8,EE!J8,EL!J8,ES!J8,FI!J8,FR!J8,HR!J8,HU!J8,IE!J8,IT!J8,LT!J8,LU!J8,LV!J8,MT!J8,NL!J8,PL!J8,PT!J8,RO!J8,SE!J8,SI!J8,SK!J8)</f>
        <v>125192.00586999998</v>
      </c>
      <c r="K8" s="8">
        <f>SUM(AT!K8,BE!K8,BG!K8,CY!K8,CZ!K8,DE!K8,DK!K8,EE!K8,EL!K8,ES!K8,FI!K8,FR!K8,HR!K8,HU!K8,IE!K8,IT!K8,LT!K8,LU!K8,LV!K8,MT!K8,NL!K8,PL!K8,PT!K8,RO!K8,SE!K8,SI!K8,SK!K8)</f>
        <v>118292.89805999998</v>
      </c>
      <c r="L8" s="8">
        <f>SUM(AT!L8,BE!L8,BG!L8,CY!L8,CZ!L8,DE!L8,DK!L8,EE!L8,EL!L8,ES!L8,FI!L8,FR!L8,HR!L8,HU!L8,IE!L8,IT!L8,LT!L8,LU!L8,LV!L8,MT!L8,NL!L8,PL!L8,PT!L8,RO!L8,SE!L8,SI!L8,SK!L8)</f>
        <v>116757.98425999998</v>
      </c>
      <c r="M8" s="8">
        <f>SUM(AT!M8,BE!M8,BG!M8,CY!M8,CZ!M8,DE!M8,DK!M8,EE!M8,EL!M8,ES!M8,FI!M8,FR!M8,HR!M8,HU!M8,IE!M8,IT!M8,LT!M8,LU!M8,LV!M8,MT!M8,NL!M8,PL!M8,PT!M8,RO!M8,SE!M8,SI!M8,SK!M8)</f>
        <v>114404.94479999998</v>
      </c>
      <c r="N8" s="8">
        <f>SUM(AT!N8,BE!N8,BG!N8,CY!N8,CZ!N8,DE!N8,DK!N8,EE!N8,EL!N8,ES!N8,FI!N8,FR!N8,HR!N8,HU!N8,IE!N8,IT!N8,LT!N8,LU!N8,LV!N8,MT!N8,NL!N8,PL!N8,PT!N8,RO!N8,SE!N8,SI!N8,SK!N8)</f>
        <v>111983.53210999999</v>
      </c>
      <c r="O8" s="8">
        <f>SUM(AT!O8,BE!O8,BG!O8,CY!O8,CZ!O8,DE!O8,DK!O8,EE!O8,EL!O8,ES!O8,FI!O8,FR!O8,HR!O8,HU!O8,IE!O8,IT!O8,LT!O8,LU!O8,LV!O8,MT!O8,NL!O8,PL!O8,PT!O8,RO!O8,SE!O8,SI!O8,SK!O8)</f>
        <v>108291.52047</v>
      </c>
      <c r="P8" s="8">
        <f>SUM(AT!P8,BE!P8,BG!P8,CY!P8,CZ!P8,DE!P8,DK!P8,EE!P8,EL!P8,ES!P8,FI!P8,FR!P8,HR!P8,HU!P8,IE!P8,IT!P8,LT!P8,LU!P8,LV!P8,MT!P8,NL!P8,PL!P8,PT!P8,RO!P8,SE!P8,SI!P8,SK!P8)</f>
        <v>105375.43336000001</v>
      </c>
      <c r="Q8" s="8">
        <f>SUM(AT!Q8,BE!Q8,BG!Q8,CY!Q8,CZ!Q8,DE!Q8,DK!Q8,EE!Q8,EL!Q8,ES!Q8,FI!Q8,FR!Q8,HR!Q8,HU!Q8,IE!Q8,IT!Q8,LT!Q8,LU!Q8,LV!Q8,MT!Q8,NL!Q8,PL!Q8,PT!Q8,RO!Q8,SE!Q8,SI!Q8,SK!Q8)</f>
        <v>107422.57586</v>
      </c>
      <c r="R8" s="8">
        <f>SUM(AT!R8,BE!R8,BG!R8,CY!R8,CZ!R8,DE!R8,DK!R8,EE!R8,EL!R8,ES!R8,FI!R8,FR!R8,HR!R8,HU!R8,IE!R8,IT!R8,LT!R8,LU!R8,LV!R8,MT!R8,NL!R8,PL!R8,PT!R8,RO!R8,SE!R8,SI!R8,SK!R8)</f>
        <v>106557.48213999999</v>
      </c>
      <c r="S8" s="8">
        <f>SUM(AT!S8,BE!S8,BG!S8,CY!S8,CZ!S8,DE!S8,DK!S8,EE!S8,EL!S8,ES!S8,FI!S8,FR!S8,HR!S8,HU!S8,IE!S8,IT!S8,LT!S8,LU!S8,LV!S8,MT!S8,NL!S8,PL!S8,PT!S8,RO!S8,SE!S8,SI!S8,SK!S8)</f>
        <v>104269.24375000001</v>
      </c>
      <c r="T8" s="8">
        <f>SUM(AT!T8,BE!T8,BG!T8,CY!T8,CZ!T8,DE!T8,DK!T8,EE!T8,EL!T8,ES!T8,FI!T8,FR!T8,HR!T8,HU!T8,IE!T8,IT!T8,LT!T8,LU!T8,LV!T8,MT!T8,NL!T8,PL!T8,PT!T8,RO!T8,SE!T8,SI!T8,SK!T8)</f>
        <v>99372.312659999996</v>
      </c>
      <c r="U8" s="8">
        <f>SUM(AT!U8,BE!U8,BG!U8,CY!U8,CZ!U8,DE!U8,DK!U8,EE!U8,EL!U8,ES!U8,FI!U8,FR!U8,HR!U8,HU!U8,IE!U8,IT!U8,LT!U8,LU!U8,LV!U8,MT!U8,NL!U8,PL!U8,PT!U8,RO!U8,SE!U8,SI!U8,SK!U8)</f>
        <v>99757.377996729934</v>
      </c>
      <c r="V8" s="8">
        <f>SUM(AT!V8,BE!V8,BG!V8,CY!V8,CZ!V8,DE!V8,DK!V8,EE!V8,EL!V8,ES!V8,FI!V8,FR!V8,HR!V8,HU!V8,IE!V8,IT!V8,LT!V8,LU!V8,LV!V8,MT!V8,NL!V8,PL!V8,PT!V8,RO!V8,SE!V8,SI!V8,SK!V8)</f>
        <v>93082.239961405125</v>
      </c>
      <c r="W8" s="8">
        <f>SUM(AT!W8,BE!W8,BG!W8,CY!W8,CZ!W8,DE!W8,DK!W8,EE!W8,EL!W8,ES!W8,FI!W8,FR!W8,HR!W8,HU!W8,IE!W8,IT!W8,LT!W8,LU!W8,LV!W8,MT!W8,NL!W8,PL!W8,PT!W8,RO!W8,SE!W8,SI!W8,SK!W8)</f>
        <v>92717.613820000013</v>
      </c>
      <c r="X8" s="8">
        <f>SUM(AT!X8,BE!X8,BG!X8,CY!X8,CZ!X8,DE!X8,DK!X8,EE!X8,EL!X8,ES!X8,FI!X8,FR!X8,HR!X8,HU!X8,IE!X8,IT!X8,LT!X8,LU!X8,LV!X8,MT!X8,NL!X8,PL!X8,PT!X8,RO!X8,SE!X8,SI!X8,SK!X8)</f>
        <v>97910.097360133586</v>
      </c>
      <c r="Y8" s="8">
        <f>SUM(AT!Y8,BE!Y8,BG!Y8,CY!Y8,CZ!Y8,DE!Y8,DK!Y8,EE!Y8,EL!Y8,ES!Y8,FI!Y8,FR!Y8,HR!Y8,HU!Y8,IE!Y8,IT!Y8,LT!Y8,LU!Y8,LV!Y8,MT!Y8,NL!Y8,PL!Y8,PT!Y8,RO!Y8,SE!Y8,SI!Y8,SK!Y8)</f>
        <v>95413.81119219854</v>
      </c>
    </row>
    <row r="9" spans="1:25" x14ac:dyDescent="0.25">
      <c r="A9" s="10" t="s">
        <v>120</v>
      </c>
      <c r="B9" s="8">
        <f>SUM(AT!B9,BE!B9,BG!B9,CY!B9,CZ!B9,DE!B9,DK!B9,EE!B9,EL!B9,ES!B9,FI!B9,FR!B9,HR!B9,HU!B9,IE!B9,IT!B9,LT!B9,LU!B9,LV!B9,MT!B9,NL!B9,PL!B9,PT!B9,RO!B9,SE!B9,SI!B9,SK!B9)</f>
        <v>61280.798890000005</v>
      </c>
      <c r="C9" s="8">
        <f>SUM(AT!C9,BE!C9,BG!C9,CY!C9,CZ!C9,DE!C9,DK!C9,EE!C9,EL!C9,ES!C9,FI!C9,FR!C9,HR!C9,HU!C9,IE!C9,IT!C9,LT!C9,LU!C9,LV!C9,MT!C9,NL!C9,PL!C9,PT!C9,RO!C9,SE!C9,SI!C9,SK!C9)</f>
        <v>58551.112559999994</v>
      </c>
      <c r="D9" s="8">
        <f>SUM(AT!D9,BE!D9,BG!D9,CY!D9,CZ!D9,DE!D9,DK!D9,EE!D9,EL!D9,ES!D9,FI!D9,FR!D9,HR!D9,HU!D9,IE!D9,IT!D9,LT!D9,LU!D9,LV!D9,MT!D9,NL!D9,PL!D9,PT!D9,RO!D9,SE!D9,SI!D9,SK!D9)</f>
        <v>58941.581699999995</v>
      </c>
      <c r="E9" s="8">
        <f>SUM(AT!E9,BE!E9,BG!E9,CY!E9,CZ!E9,DE!E9,DK!E9,EE!E9,EL!E9,ES!E9,FI!E9,FR!E9,HR!E9,HU!E9,IE!E9,IT!E9,LT!E9,LU!E9,LV!E9,MT!E9,NL!E9,PL!E9,PT!E9,RO!E9,SE!E9,SI!E9,SK!E9)</f>
        <v>61630.497530000008</v>
      </c>
      <c r="F9" s="8">
        <f>SUM(AT!F9,BE!F9,BG!F9,CY!F9,CZ!F9,DE!F9,DK!F9,EE!F9,EL!F9,ES!F9,FI!F9,FR!F9,HR!F9,HU!F9,IE!F9,IT!F9,LT!F9,LU!F9,LV!F9,MT!F9,NL!F9,PL!F9,PT!F9,RO!F9,SE!F9,SI!F9,SK!F9)</f>
        <v>62993.595420000005</v>
      </c>
      <c r="G9" s="8">
        <f>SUM(AT!G9,BE!G9,BG!G9,CY!G9,CZ!G9,DE!G9,DK!G9,EE!G9,EL!G9,ES!G9,FI!G9,FR!G9,HR!G9,HU!G9,IE!G9,IT!G9,LT!G9,LU!G9,LV!G9,MT!G9,NL!G9,PL!G9,PT!G9,RO!G9,SE!G9,SI!G9,SK!G9)</f>
        <v>62583.657469999998</v>
      </c>
      <c r="H9" s="8">
        <f>SUM(AT!H9,BE!H9,BG!H9,CY!H9,CZ!H9,DE!H9,DK!H9,EE!H9,EL!H9,ES!H9,FI!H9,FR!H9,HR!H9,HU!H9,IE!H9,IT!H9,LT!H9,LU!H9,LV!H9,MT!H9,NL!H9,PL!H9,PT!H9,RO!H9,SE!H9,SI!H9,SK!H9)</f>
        <v>64313.848649999993</v>
      </c>
      <c r="I9" s="8">
        <f>SUM(AT!I9,BE!I9,BG!I9,CY!I9,CZ!I9,DE!I9,DK!I9,EE!I9,EL!I9,ES!I9,FI!I9,FR!I9,HR!I9,HU!I9,IE!I9,IT!I9,LT!I9,LU!I9,LV!I9,MT!I9,NL!I9,PL!I9,PT!I9,RO!I9,SE!I9,SI!I9,SK!I9)</f>
        <v>61907.90468</v>
      </c>
      <c r="J9" s="8">
        <f>SUM(AT!J9,BE!J9,BG!J9,CY!J9,CZ!J9,DE!J9,DK!J9,EE!J9,EL!J9,ES!J9,FI!J9,FR!J9,HR!J9,HU!J9,IE!J9,IT!J9,LT!J9,LU!J9,LV!J9,MT!J9,NL!J9,PL!J9,PT!J9,RO!J9,SE!J9,SI!J9,SK!J9)</f>
        <v>57925.625929999995</v>
      </c>
      <c r="K9" s="8">
        <f>SUM(AT!K9,BE!K9,BG!K9,CY!K9,CZ!K9,DE!K9,DK!K9,EE!K9,EL!K9,ES!K9,FI!K9,FR!K9,HR!K9,HU!K9,IE!K9,IT!K9,LT!K9,LU!K9,LV!K9,MT!K9,NL!K9,PL!K9,PT!K9,RO!K9,SE!K9,SI!K9,SK!K9)</f>
        <v>47103.881470000008</v>
      </c>
      <c r="L9" s="8">
        <f>SUM(AT!L9,BE!L9,BG!L9,CY!L9,CZ!L9,DE!L9,DK!L9,EE!L9,EL!L9,ES!L9,FI!L9,FR!L9,HR!L9,HU!L9,IE!L9,IT!L9,LT!L9,LU!L9,LV!L9,MT!L9,NL!L9,PL!L9,PT!L9,RO!L9,SE!L9,SI!L9,SK!L9)</f>
        <v>54893.216170000022</v>
      </c>
      <c r="M9" s="8">
        <f>SUM(AT!M9,BE!M9,BG!M9,CY!M9,CZ!M9,DE!M9,DK!M9,EE!M9,EL!M9,ES!M9,FI!M9,FR!M9,HR!M9,HU!M9,IE!M9,IT!M9,LT!M9,LU!M9,LV!M9,MT!M9,NL!M9,PL!M9,PT!M9,RO!M9,SE!M9,SI!M9,SK!M9)</f>
        <v>51861.509140000002</v>
      </c>
      <c r="N9" s="8">
        <f>SUM(AT!N9,BE!N9,BG!N9,CY!N9,CZ!N9,DE!N9,DK!N9,EE!N9,EL!N9,ES!N9,FI!N9,FR!N9,HR!N9,HU!N9,IE!N9,IT!N9,LT!N9,LU!N9,LV!N9,MT!N9,NL!N9,PL!N9,PT!N9,RO!N9,SE!N9,SI!N9,SK!N9)</f>
        <v>43760.077720000001</v>
      </c>
      <c r="O9" s="8">
        <f>SUM(AT!O9,BE!O9,BG!O9,CY!O9,CZ!O9,DE!O9,DK!O9,EE!O9,EL!O9,ES!O9,FI!O9,FR!O9,HR!O9,HU!O9,IE!O9,IT!O9,LT!O9,LU!O9,LV!O9,MT!O9,NL!O9,PL!O9,PT!O9,RO!O9,SE!O9,SI!O9,SK!O9)</f>
        <v>41346.431920000003</v>
      </c>
      <c r="P9" s="8">
        <f>SUM(AT!P9,BE!P9,BG!P9,CY!P9,CZ!P9,DE!P9,DK!P9,EE!P9,EL!P9,ES!P9,FI!P9,FR!P9,HR!P9,HU!P9,IE!P9,IT!P9,LT!P9,LU!P9,LV!P9,MT!P9,NL!P9,PL!P9,PT!P9,RO!P9,SE!P9,SI!P9,SK!P9)</f>
        <v>41311.359070000013</v>
      </c>
      <c r="Q9" s="8">
        <f>SUM(AT!Q9,BE!Q9,BG!Q9,CY!Q9,CZ!Q9,DE!Q9,DK!Q9,EE!Q9,EL!Q9,ES!Q9,FI!Q9,FR!Q9,HR!Q9,HU!Q9,IE!Q9,IT!Q9,LT!Q9,LU!Q9,LV!Q9,MT!Q9,NL!Q9,PL!Q9,PT!Q9,RO!Q9,SE!Q9,SI!Q9,SK!Q9)</f>
        <v>38953.040740000004</v>
      </c>
      <c r="R9" s="8">
        <f>SUM(AT!R9,BE!R9,BG!R9,CY!R9,CZ!R9,DE!R9,DK!R9,EE!R9,EL!R9,ES!R9,FI!R9,FR!R9,HR!R9,HU!R9,IE!R9,IT!R9,LT!R9,LU!R9,LV!R9,MT!R9,NL!R9,PL!R9,PT!R9,RO!R9,SE!R9,SI!R9,SK!R9)</f>
        <v>39433.492330000008</v>
      </c>
      <c r="S9" s="8">
        <f>SUM(AT!S9,BE!S9,BG!S9,CY!S9,CZ!S9,DE!S9,DK!S9,EE!S9,EL!S9,ES!S9,FI!S9,FR!S9,HR!S9,HU!S9,IE!S9,IT!S9,LT!S9,LU!S9,LV!S9,MT!S9,NL!S9,PL!S9,PT!S9,RO!S9,SE!S9,SI!S9,SK!S9)</f>
        <v>38188.718649999995</v>
      </c>
      <c r="T9" s="8">
        <f>SUM(AT!T9,BE!T9,BG!T9,CY!T9,CZ!T9,DE!T9,DK!T9,EE!T9,EL!T9,ES!T9,FI!T9,FR!T9,HR!T9,HU!T9,IE!T9,IT!T9,LT!T9,LU!T9,LV!T9,MT!T9,NL!T9,PL!T9,PT!T9,RO!T9,SE!T9,SI!T9,SK!T9)</f>
        <v>40131.127479999988</v>
      </c>
      <c r="U9" s="8">
        <f>SUM(AT!U9,BE!U9,BG!U9,CY!U9,CZ!U9,DE!U9,DK!U9,EE!U9,EL!U9,ES!U9,FI!U9,FR!U9,HR!U9,HU!U9,IE!U9,IT!U9,LT!U9,LU!U9,LV!U9,MT!U9,NL!U9,PL!U9,PT!U9,RO!U9,SE!U9,SI!U9,SK!U9)</f>
        <v>39288.968510000006</v>
      </c>
      <c r="V9" s="8">
        <f>SUM(AT!V9,BE!V9,BG!V9,CY!V9,CZ!V9,DE!V9,DK!V9,EE!V9,EL!V9,ES!V9,FI!V9,FR!V9,HR!V9,HU!V9,IE!V9,IT!V9,LT!V9,LU!V9,LV!V9,MT!V9,NL!V9,PL!V9,PT!V9,RO!V9,SE!V9,SI!V9,SK!V9)</f>
        <v>32384.162739999992</v>
      </c>
      <c r="W9" s="8">
        <f>SUM(AT!W9,BE!W9,BG!W9,CY!W9,CZ!W9,DE!W9,DK!W9,EE!W9,EL!W9,ES!W9,FI!W9,FR!W9,HR!W9,HU!W9,IE!W9,IT!W9,LT!W9,LU!W9,LV!W9,MT!W9,NL!W9,PL!W9,PT!W9,RO!W9,SE!W9,SI!W9,SK!W9)</f>
        <v>31145.527289999998</v>
      </c>
      <c r="X9" s="8">
        <f>SUM(AT!X9,BE!X9,BG!X9,CY!X9,CZ!X9,DE!X9,DK!X9,EE!X9,EL!X9,ES!X9,FI!X9,FR!X9,HR!X9,HU!X9,IE!X9,IT!X9,LT!X9,LU!X9,LV!X9,MT!X9,NL!X9,PL!X9,PT!X9,RO!X9,SE!X9,SI!X9,SK!X9)</f>
        <v>29758.898649999996</v>
      </c>
      <c r="Y9" s="8">
        <f>SUM(AT!Y9,BE!Y9,BG!Y9,CY!Y9,CZ!Y9,DE!Y9,DK!Y9,EE!Y9,EL!Y9,ES!Y9,FI!Y9,FR!Y9,HR!Y9,HU!Y9,IE!Y9,IT!Y9,LT!Y9,LU!Y9,LV!Y9,MT!Y9,NL!Y9,PL!Y9,PT!Y9,RO!Y9,SE!Y9,SI!Y9,SK!Y9)</f>
        <v>27653.029930000001</v>
      </c>
    </row>
    <row r="10" spans="1:25" x14ac:dyDescent="0.25">
      <c r="A10" s="15" t="s">
        <v>121</v>
      </c>
      <c r="B10" s="16">
        <f>SUM(B11:B17)</f>
        <v>573089.15653000004</v>
      </c>
      <c r="C10" s="16">
        <f t="shared" ref="C10:W10" si="6">SUM(C11:C17)</f>
        <v>561584.10669000004</v>
      </c>
      <c r="D10" s="16">
        <f t="shared" si="6"/>
        <v>551189.80509000004</v>
      </c>
      <c r="E10" s="16">
        <f t="shared" si="6"/>
        <v>555961.89412000007</v>
      </c>
      <c r="F10" s="16">
        <f t="shared" si="6"/>
        <v>548237.76211999997</v>
      </c>
      <c r="G10" s="16">
        <f t="shared" si="6"/>
        <v>543108.81260999991</v>
      </c>
      <c r="H10" s="16">
        <f t="shared" si="6"/>
        <v>532154.50714999996</v>
      </c>
      <c r="I10" s="16">
        <f t="shared" si="6"/>
        <v>541781.19444999995</v>
      </c>
      <c r="J10" s="16">
        <f t="shared" si="6"/>
        <v>522850.51913999999</v>
      </c>
      <c r="K10" s="16">
        <f t="shared" si="6"/>
        <v>432271.45531999995</v>
      </c>
      <c r="L10" s="16">
        <f t="shared" si="6"/>
        <v>464087.82204999996</v>
      </c>
      <c r="M10" s="16">
        <f t="shared" si="6"/>
        <v>454603.7961199999</v>
      </c>
      <c r="N10" s="16">
        <f t="shared" si="6"/>
        <v>437883.96720000007</v>
      </c>
      <c r="O10" s="16">
        <f t="shared" si="6"/>
        <v>420519.54374984495</v>
      </c>
      <c r="P10" s="16">
        <f t="shared" si="6"/>
        <v>405487.44308</v>
      </c>
      <c r="Q10" s="16">
        <f t="shared" si="6"/>
        <v>413584.72710000002</v>
      </c>
      <c r="R10" s="16">
        <f t="shared" si="6"/>
        <v>417705.29214999999</v>
      </c>
      <c r="S10" s="16">
        <f t="shared" si="6"/>
        <v>425238.72240999993</v>
      </c>
      <c r="T10" s="16">
        <f t="shared" si="6"/>
        <v>424178.83857000002</v>
      </c>
      <c r="U10" s="16">
        <f t="shared" si="6"/>
        <v>412251.69602000003</v>
      </c>
      <c r="V10" s="16">
        <f t="shared" si="6"/>
        <v>392620.78327999997</v>
      </c>
      <c r="W10" s="16">
        <f t="shared" si="6"/>
        <v>421712.21861999994</v>
      </c>
      <c r="X10" s="16">
        <f t="shared" ref="X10:Y10" si="7">SUM(X11:X17)</f>
        <v>386259.90633999999</v>
      </c>
      <c r="Y10" s="16">
        <f t="shared" si="7"/>
        <v>358305.05156999995</v>
      </c>
    </row>
    <row r="11" spans="1:25" x14ac:dyDescent="0.25">
      <c r="A11" s="10" t="s">
        <v>122</v>
      </c>
      <c r="B11" s="8">
        <f>SUM(AT!B11,BE!B11,BG!B11,CY!B11,CZ!B11,DE!B11,DK!B11,EE!B11,EL!B11,ES!B11,FI!B11,FR!B11,HR!B11,HU!B11,IE!B11,IT!B11,LT!B11,LU!B11,LV!B11,MT!B11,NL!B11,PL!B11,PT!B11,RO!B11,SE!B11,SI!B11,SK!B11)</f>
        <v>116583.13407999999</v>
      </c>
      <c r="C11" s="8">
        <f>SUM(AT!C11,BE!C11,BG!C11,CY!C11,CZ!C11,DE!C11,DK!C11,EE!C11,EL!C11,ES!C11,FI!C11,FR!C11,HR!C11,HU!C11,IE!C11,IT!C11,LT!C11,LU!C11,LV!C11,MT!C11,NL!C11,PL!C11,PT!C11,RO!C11,SE!C11,SI!C11,SK!C11)</f>
        <v>108674.04023000003</v>
      </c>
      <c r="D11" s="8">
        <f>SUM(AT!D11,BE!D11,BG!D11,CY!D11,CZ!D11,DE!D11,DK!D11,EE!D11,EL!D11,ES!D11,FI!D11,FR!D11,HR!D11,HU!D11,IE!D11,IT!D11,LT!D11,LU!D11,LV!D11,MT!D11,NL!D11,PL!D11,PT!D11,RO!D11,SE!D11,SI!D11,SK!D11)</f>
        <v>105092.76246</v>
      </c>
      <c r="E11" s="8">
        <f>SUM(AT!E11,BE!E11,BG!E11,CY!E11,CZ!E11,DE!E11,DK!E11,EE!E11,EL!E11,ES!E11,FI!E11,FR!E11,HR!E11,HU!E11,IE!E11,IT!E11,LT!E11,LU!E11,LV!E11,MT!E11,NL!E11,PL!E11,PT!E11,RO!E11,SE!E11,SI!E11,SK!E11)</f>
        <v>105487.02125000001</v>
      </c>
      <c r="F11" s="8">
        <f>SUM(AT!F11,BE!F11,BG!F11,CY!F11,CZ!F11,DE!F11,DK!F11,EE!F11,EL!F11,ES!F11,FI!F11,FR!F11,HR!F11,HU!F11,IE!F11,IT!F11,LT!F11,LU!F11,LV!F11,MT!F11,NL!F11,PL!F11,PT!F11,RO!F11,SE!F11,SI!F11,SK!F11)</f>
        <v>107335.31119000002</v>
      </c>
      <c r="G11" s="8">
        <f>SUM(AT!G11,BE!G11,BG!G11,CY!G11,CZ!G11,DE!G11,DK!G11,EE!G11,EL!G11,ES!G11,FI!G11,FR!G11,HR!G11,HU!G11,IE!G11,IT!G11,LT!G11,LU!G11,LV!G11,MT!G11,NL!G11,PL!G11,PT!G11,RO!G11,SE!G11,SI!G11,SK!G11)</f>
        <v>105692.60912000001</v>
      </c>
      <c r="H11" s="8">
        <f>SUM(AT!H11,BE!H11,BG!H11,CY!H11,CZ!H11,DE!H11,DK!H11,EE!H11,EL!H11,ES!H11,FI!H11,FR!H11,HR!H11,HU!H11,IE!H11,IT!H11,LT!H11,LU!H11,LV!H11,MT!H11,NL!H11,PL!H11,PT!H11,RO!H11,SE!H11,SI!H11,SK!H11)</f>
        <v>106759.64789999998</v>
      </c>
      <c r="I11" s="8">
        <f>SUM(AT!I11,BE!I11,BG!I11,CY!I11,CZ!I11,DE!I11,DK!I11,EE!I11,EL!I11,ES!I11,FI!I11,FR!I11,HR!I11,HU!I11,IE!I11,IT!I11,LT!I11,LU!I11,LV!I11,MT!I11,NL!I11,PL!I11,PT!I11,RO!I11,SE!I11,SI!I11,SK!I11)</f>
        <v>111722.38351999999</v>
      </c>
      <c r="J11" s="8">
        <f>SUM(AT!J11,BE!J11,BG!J11,CY!J11,CZ!J11,DE!J11,DK!J11,EE!J11,EL!J11,ES!J11,FI!J11,FR!J11,HR!J11,HU!J11,IE!J11,IT!J11,LT!J11,LU!J11,LV!J11,MT!J11,NL!J11,PL!J11,PT!J11,RO!J11,SE!J11,SI!J11,SK!J11)</f>
        <v>105443.64108</v>
      </c>
      <c r="K11" s="8">
        <f>SUM(AT!K11,BE!K11,BG!K11,CY!K11,CZ!K11,DE!K11,DK!K11,EE!K11,EL!K11,ES!K11,FI!K11,FR!K11,HR!K11,HU!K11,IE!K11,IT!K11,LT!K11,LU!K11,LV!K11,MT!K11,NL!K11,PL!K11,PT!K11,RO!K11,SE!K11,SI!K11,SK!K11)</f>
        <v>73966.739860000016</v>
      </c>
      <c r="L11" s="8">
        <f>SUM(AT!L11,BE!L11,BG!L11,CY!L11,CZ!L11,DE!L11,DK!L11,EE!L11,EL!L11,ES!L11,FI!L11,FR!L11,HR!L11,HU!L11,IE!L11,IT!L11,LT!L11,LU!L11,LV!L11,MT!L11,NL!L11,PL!L11,PT!L11,RO!L11,SE!L11,SI!L11,SK!L11)</f>
        <v>92876.749039999966</v>
      </c>
      <c r="M11" s="8">
        <f>SUM(AT!M11,BE!M11,BG!M11,CY!M11,CZ!M11,DE!M11,DK!M11,EE!M11,EL!M11,ES!M11,FI!M11,FR!M11,HR!M11,HU!M11,IE!M11,IT!M11,LT!M11,LU!M11,LV!M11,MT!M11,NL!M11,PL!M11,PT!M11,RO!M11,SE!M11,SI!M11,SK!M11)</f>
        <v>91753.099529999992</v>
      </c>
      <c r="N11" s="8">
        <f>SUM(AT!N11,BE!N11,BG!N11,CY!N11,CZ!N11,DE!N11,DK!N11,EE!N11,EL!N11,ES!N11,FI!N11,FR!N11,HR!N11,HU!N11,IE!N11,IT!N11,LT!N11,LU!N11,LV!N11,MT!N11,NL!N11,PL!N11,PT!N11,RO!N11,SE!N11,SI!N11,SK!N11)</f>
        <v>88168.295569999987</v>
      </c>
      <c r="O11" s="8">
        <f>SUM(AT!O11,BE!O11,BG!O11,CY!O11,CZ!O11,DE!O11,DK!O11,EE!O11,EL!O11,ES!O11,FI!O11,FR!O11,HR!O11,HU!O11,IE!O11,IT!O11,LT!O11,LU!O11,LV!O11,MT!O11,NL!O11,PL!O11,PT!O11,RO!O11,SE!O11,SI!O11,SK!O11)</f>
        <v>83034.358204873162</v>
      </c>
      <c r="P11" s="8">
        <f>SUM(AT!P11,BE!P11,BG!P11,CY!P11,CZ!P11,DE!P11,DK!P11,EE!P11,EL!P11,ES!P11,FI!P11,FR!P11,HR!P11,HU!P11,IE!P11,IT!P11,LT!P11,LU!P11,LV!P11,MT!P11,NL!P11,PL!P11,PT!P11,RO!P11,SE!P11,SI!P11,SK!P11)</f>
        <v>80226.990939999989</v>
      </c>
      <c r="Q11" s="8">
        <f>SUM(AT!Q11,BE!Q11,BG!Q11,CY!Q11,CZ!Q11,DE!Q11,DK!Q11,EE!Q11,EL!Q11,ES!Q11,FI!Q11,FR!Q11,HR!Q11,HU!Q11,IE!Q11,IT!Q11,LT!Q11,LU!Q11,LV!Q11,MT!Q11,NL!Q11,PL!Q11,PT!Q11,RO!Q11,SE!Q11,SI!Q11,SK!Q11)</f>
        <v>85012.827840000027</v>
      </c>
      <c r="R11" s="8">
        <f>SUM(AT!R11,BE!R11,BG!R11,CY!R11,CZ!R11,DE!R11,DK!R11,EE!R11,EL!R11,ES!R11,FI!R11,FR!R11,HR!R11,HU!R11,IE!R11,IT!R11,LT!R11,LU!R11,LV!R11,MT!R11,NL!R11,PL!R11,PT!R11,RO!R11,SE!R11,SI!R11,SK!R11)</f>
        <v>81856.653589999987</v>
      </c>
      <c r="S11" s="8">
        <f>SUM(AT!S11,BE!S11,BG!S11,CY!S11,CZ!S11,DE!S11,DK!S11,EE!S11,EL!S11,ES!S11,FI!S11,FR!S11,HR!S11,HU!S11,IE!S11,IT!S11,LT!S11,LU!S11,LV!S11,MT!S11,NL!S11,PL!S11,PT!S11,RO!S11,SE!S11,SI!S11,SK!S11)</f>
        <v>82626.683619999996</v>
      </c>
      <c r="T11" s="8">
        <f>SUM(AT!T11,BE!T11,BG!T11,CY!T11,CZ!T11,DE!T11,DK!T11,EE!T11,EL!T11,ES!T11,FI!T11,FR!T11,HR!T11,HU!T11,IE!T11,IT!T11,LT!T11,LU!T11,LV!T11,MT!T11,NL!T11,PL!T11,PT!T11,RO!T11,SE!T11,SI!T11,SK!T11)</f>
        <v>82120.999779999984</v>
      </c>
      <c r="U11" s="8">
        <f>SUM(AT!U11,BE!U11,BG!U11,CY!U11,CZ!U11,DE!U11,DK!U11,EE!U11,EL!U11,ES!U11,FI!U11,FR!U11,HR!U11,HU!U11,IE!U11,IT!U11,LT!U11,LU!U11,LV!U11,MT!U11,NL!U11,PL!U11,PT!U11,RO!U11,SE!U11,SI!U11,SK!U11)</f>
        <v>78068.927259999997</v>
      </c>
      <c r="V11" s="8">
        <f>SUM(AT!V11,BE!V11,BG!V11,CY!V11,CZ!V11,DE!V11,DK!V11,EE!V11,EL!V11,ES!V11,FI!V11,FR!V11,HR!V11,HU!V11,IE!V11,IT!V11,LT!V11,LU!V11,LV!V11,MT!V11,NL!V11,PL!V11,PT!V11,RO!V11,SE!V11,SI!V11,SK!V11)</f>
        <v>66901.423170000009</v>
      </c>
      <c r="W11" s="8">
        <f>SUM(AT!W11,BE!W11,BG!W11,CY!W11,CZ!W11,DE!W11,DK!W11,EE!W11,EL!W11,ES!W11,FI!W11,FR!W11,HR!W11,HU!W11,IE!W11,IT!W11,LT!W11,LU!W11,LV!W11,MT!W11,NL!W11,PL!W11,PT!W11,RO!W11,SE!W11,SI!W11,SK!W11)</f>
        <v>77670.540669999973</v>
      </c>
      <c r="X11" s="8">
        <f>SUM(AT!X11,BE!X11,BG!X11,CY!X11,CZ!X11,DE!X11,DK!X11,EE!X11,EL!X11,ES!X11,FI!X11,FR!X11,HR!X11,HU!X11,IE!X11,IT!X11,LT!X11,LU!X11,LV!X11,MT!X11,NL!X11,PL!X11,PT!X11,RO!X11,SE!X11,SI!X11,SK!X11)</f>
        <v>69771.968399999998</v>
      </c>
      <c r="Y11" s="8">
        <f>SUM(AT!Y11,BE!Y11,BG!Y11,CY!Y11,CZ!Y11,DE!Y11,DK!Y11,EE!Y11,EL!Y11,ES!Y11,FI!Y11,FR!Y11,HR!Y11,HU!Y11,IE!Y11,IT!Y11,LT!Y11,LU!Y11,LV!Y11,MT!Y11,NL!Y11,PL!Y11,PT!Y11,RO!Y11,SE!Y11,SI!Y11,SK!Y11)</f>
        <v>67597.947010000004</v>
      </c>
    </row>
    <row r="12" spans="1:25" x14ac:dyDescent="0.25">
      <c r="A12" s="10" t="s">
        <v>123</v>
      </c>
      <c r="B12" s="8">
        <f>SUM(AT!B12,BE!B12,BG!B12,CY!B12,CZ!B12,DE!B12,DK!B12,EE!B12,EL!B12,ES!B12,FI!B12,FR!B12,HR!B12,HU!B12,IE!B12,IT!B12,LT!B12,LU!B12,LV!B12,MT!B12,NL!B12,PL!B12,PT!B12,RO!B12,SE!B12,SI!B12,SK!B12)</f>
        <v>12474.858749999999</v>
      </c>
      <c r="C12" s="8">
        <f>SUM(AT!C12,BE!C12,BG!C12,CY!C12,CZ!C12,DE!C12,DK!C12,EE!C12,EL!C12,ES!C12,FI!C12,FR!C12,HR!C12,HU!C12,IE!C12,IT!C12,LT!C12,LU!C12,LV!C12,MT!C12,NL!C12,PL!C12,PT!C12,RO!C12,SE!C12,SI!C12,SK!C12)</f>
        <v>13025.9406</v>
      </c>
      <c r="D12" s="8">
        <f>SUM(AT!D12,BE!D12,BG!D12,CY!D12,CZ!D12,DE!D12,DK!D12,EE!D12,EL!D12,ES!D12,FI!D12,FR!D12,HR!D12,HU!D12,IE!D12,IT!D12,LT!D12,LU!D12,LV!D12,MT!D12,NL!D12,PL!D12,PT!D12,RO!D12,SE!D12,SI!D12,SK!D12)</f>
        <v>12723.763290000003</v>
      </c>
      <c r="E12" s="8">
        <f>SUM(AT!E12,BE!E12,BG!E12,CY!E12,CZ!E12,DE!E12,DK!E12,EE!E12,EL!E12,ES!E12,FI!E12,FR!E12,HR!E12,HU!E12,IE!E12,IT!E12,LT!E12,LU!E12,LV!E12,MT!E12,NL!E12,PL!E12,PT!E12,RO!E12,SE!E12,SI!E12,SK!E12)</f>
        <v>12257.426170000001</v>
      </c>
      <c r="F12" s="8">
        <f>SUM(AT!F12,BE!F12,BG!F12,CY!F12,CZ!F12,DE!F12,DK!F12,EE!F12,EL!F12,ES!F12,FI!F12,FR!F12,HR!F12,HU!F12,IE!F12,IT!F12,LT!F12,LU!F12,LV!F12,MT!F12,NL!F12,PL!F12,PT!F12,RO!F12,SE!F12,SI!F12,SK!F12)</f>
        <v>12275.874180000001</v>
      </c>
      <c r="G12" s="8">
        <f>SUM(AT!G12,BE!G12,BG!G12,CY!G12,CZ!G12,DE!G12,DK!G12,EE!G12,EL!G12,ES!G12,FI!G12,FR!G12,HR!G12,HU!G12,IE!G12,IT!G12,LT!G12,LU!G12,LV!G12,MT!G12,NL!G12,PL!G12,PT!G12,RO!G12,SE!G12,SI!G12,SK!G12)</f>
        <v>11245.427720000003</v>
      </c>
      <c r="H12" s="8">
        <f>SUM(AT!H12,BE!H12,BG!H12,CY!H12,CZ!H12,DE!H12,DK!H12,EE!H12,EL!H12,ES!H12,FI!H12,FR!H12,HR!H12,HU!H12,IE!H12,IT!H12,LT!H12,LU!H12,LV!H12,MT!H12,NL!H12,PL!H12,PT!H12,RO!H12,SE!H12,SI!H12,SK!H12)</f>
        <v>11000.935149999998</v>
      </c>
      <c r="I12" s="8">
        <f>SUM(AT!I12,BE!I12,BG!I12,CY!I12,CZ!I12,DE!I12,DK!I12,EE!I12,EL!I12,ES!I12,FI!I12,FR!I12,HR!I12,HU!I12,IE!I12,IT!I12,LT!I12,LU!I12,LV!I12,MT!I12,NL!I12,PL!I12,PT!I12,RO!I12,SE!I12,SI!I12,SK!I12)</f>
        <v>11125.542829999999</v>
      </c>
      <c r="J12" s="8">
        <f>SUM(AT!J12,BE!J12,BG!J12,CY!J12,CZ!J12,DE!J12,DK!J12,EE!J12,EL!J12,ES!J12,FI!J12,FR!J12,HR!J12,HU!J12,IE!J12,IT!J12,LT!J12,LU!J12,LV!J12,MT!J12,NL!J12,PL!J12,PT!J12,RO!J12,SE!J12,SI!J12,SK!J12)</f>
        <v>10654.911429999996</v>
      </c>
      <c r="K12" s="8">
        <f>SUM(AT!K12,BE!K12,BG!K12,CY!K12,CZ!K12,DE!K12,DK!K12,EE!K12,EL!K12,ES!K12,FI!K12,FR!K12,HR!K12,HU!K12,IE!K12,IT!K12,LT!K12,LU!K12,LV!K12,MT!K12,NL!K12,PL!K12,PT!K12,RO!K12,SE!K12,SI!K12,SK!K12)</f>
        <v>9721.8350400000018</v>
      </c>
      <c r="L12" s="8">
        <f>SUM(AT!L12,BE!L12,BG!L12,CY!L12,CZ!L12,DE!L12,DK!L12,EE!L12,EL!L12,ES!L12,FI!L12,FR!L12,HR!L12,HU!L12,IE!L12,IT!L12,LT!L12,LU!L12,LV!L12,MT!L12,NL!L12,PL!L12,PT!L12,RO!L12,SE!L12,SI!L12,SK!L12)</f>
        <v>10684.399800000003</v>
      </c>
      <c r="M12" s="8">
        <f>SUM(AT!M12,BE!M12,BG!M12,CY!M12,CZ!M12,DE!M12,DK!M12,EE!M12,EL!M12,ES!M12,FI!M12,FR!M12,HR!M12,HU!M12,IE!M12,IT!M12,LT!M12,LU!M12,LV!M12,MT!M12,NL!M12,PL!M12,PT!M12,RO!M12,SE!M12,SI!M12,SK!M12)</f>
        <v>10047.950770000001</v>
      </c>
      <c r="N12" s="8">
        <f>SUM(AT!N12,BE!N12,BG!N12,CY!N12,CZ!N12,DE!N12,DK!N12,EE!N12,EL!N12,ES!N12,FI!N12,FR!N12,HR!N12,HU!N12,IE!N12,IT!N12,LT!N12,LU!N12,LV!N12,MT!N12,NL!N12,PL!N12,PT!N12,RO!N12,SE!N12,SI!N12,SK!N12)</f>
        <v>9221.1078600000001</v>
      </c>
      <c r="O12" s="8">
        <f>SUM(AT!O12,BE!O12,BG!O12,CY!O12,CZ!O12,DE!O12,DK!O12,EE!O12,EL!O12,ES!O12,FI!O12,FR!O12,HR!O12,HU!O12,IE!O12,IT!O12,LT!O12,LU!O12,LV!O12,MT!O12,NL!O12,PL!O12,PT!O12,RO!O12,SE!O12,SI!O12,SK!O12)</f>
        <v>8872.0853564795434</v>
      </c>
      <c r="P12" s="8">
        <f>SUM(AT!P12,BE!P12,BG!P12,CY!P12,CZ!P12,DE!P12,DK!P12,EE!P12,EL!P12,ES!P12,FI!P12,FR!P12,HR!P12,HU!P12,IE!P12,IT!P12,LT!P12,LU!P12,LV!P12,MT!P12,NL!P12,PL!P12,PT!P12,RO!P12,SE!P12,SI!P12,SK!P12)</f>
        <v>8294.7438005010827</v>
      </c>
      <c r="Q12" s="8">
        <f>SUM(AT!Q12,BE!Q12,BG!Q12,CY!Q12,CZ!Q12,DE!Q12,DK!Q12,EE!Q12,EL!Q12,ES!Q12,FI!Q12,FR!Q12,HR!Q12,HU!Q12,IE!Q12,IT!Q12,LT!Q12,LU!Q12,LV!Q12,MT!Q12,NL!Q12,PL!Q12,PT!Q12,RO!Q12,SE!Q12,SI!Q12,SK!Q12)</f>
        <v>8245.6195054202417</v>
      </c>
      <c r="R12" s="8">
        <f>SUM(AT!R12,BE!R12,BG!R12,CY!R12,CZ!R12,DE!R12,DK!R12,EE!R12,EL!R12,ES!R12,FI!R12,FR!R12,HR!R12,HU!R12,IE!R12,IT!R12,LT!R12,LU!R12,LV!R12,MT!R12,NL!R12,PL!R12,PT!R12,RO!R12,SE!R12,SI!R12,SK!R12)</f>
        <v>8368.0906899999991</v>
      </c>
      <c r="S12" s="8">
        <f>SUM(AT!S12,BE!S12,BG!S12,CY!S12,CZ!S12,DE!S12,DK!S12,EE!S12,EL!S12,ES!S12,FI!S12,FR!S12,HR!S12,HU!S12,IE!S12,IT!S12,LT!S12,LU!S12,LV!S12,MT!S12,NL!S12,PL!S12,PT!S12,RO!S12,SE!S12,SI!S12,SK!S12)</f>
        <v>8724.2214799999983</v>
      </c>
      <c r="T12" s="8">
        <f>SUM(AT!T12,BE!T12,BG!T12,CY!T12,CZ!T12,DE!T12,DK!T12,EE!T12,EL!T12,ES!T12,FI!T12,FR!T12,HR!T12,HU!T12,IE!T12,IT!T12,LT!T12,LU!T12,LV!T12,MT!T12,NL!T12,PL!T12,PT!T12,RO!T12,SE!T12,SI!T12,SK!T12)</f>
        <v>8534.1093600000022</v>
      </c>
      <c r="U12" s="8">
        <f>SUM(AT!U12,BE!U12,BG!U12,CY!U12,CZ!U12,DE!U12,DK!U12,EE!U12,EL!U12,ES!U12,FI!U12,FR!U12,HR!U12,HU!U12,IE!U12,IT!U12,LT!U12,LU!U12,LV!U12,MT!U12,NL!U12,PL!U12,PT!U12,RO!U12,SE!U12,SI!U12,SK!U12)</f>
        <v>8749.3078500000011</v>
      </c>
      <c r="V12" s="8">
        <f>SUM(AT!V12,BE!V12,BG!V12,CY!V12,CZ!V12,DE!V12,DK!V12,EE!V12,EL!V12,ES!V12,FI!V12,FR!V12,HR!V12,HU!V12,IE!V12,IT!V12,LT!V12,LU!V12,LV!V12,MT!V12,NL!V12,PL!V12,PT!V12,RO!V12,SE!V12,SI!V12,SK!V12)</f>
        <v>8234.9014599999991</v>
      </c>
      <c r="W12" s="8">
        <f>SUM(AT!W12,BE!W12,BG!W12,CY!W12,CZ!W12,DE!W12,DK!W12,EE!W12,EL!W12,ES!W12,FI!W12,FR!W12,HR!W12,HU!W12,IE!W12,IT!W12,LT!W12,LU!W12,LV!W12,MT!W12,NL!W12,PL!W12,PT!W12,RO!W12,SE!W12,SI!W12,SK!W12)</f>
        <v>9264.3587100000004</v>
      </c>
      <c r="X12" s="8">
        <f>SUM(AT!X12,BE!X12,BG!X12,CY!X12,CZ!X12,DE!X12,DK!X12,EE!X12,EL!X12,ES!X12,FI!X12,FR!X12,HR!X12,HU!X12,IE!X12,IT!X12,LT!X12,LU!X12,LV!X12,MT!X12,NL!X12,PL!X12,PT!X12,RO!X12,SE!X12,SI!X12,SK!X12)</f>
        <v>8369.0067799999997</v>
      </c>
      <c r="Y12" s="8">
        <f>SUM(AT!Y12,BE!Y12,BG!Y12,CY!Y12,CZ!Y12,DE!Y12,DK!Y12,EE!Y12,EL!Y12,ES!Y12,FI!Y12,FR!Y12,HR!Y12,HU!Y12,IE!Y12,IT!Y12,LT!Y12,LU!Y12,LV!Y12,MT!Y12,NL!Y12,PL!Y12,PT!Y12,RO!Y12,SE!Y12,SI!Y12,SK!Y12)</f>
        <v>7721.1459100000002</v>
      </c>
    </row>
    <row r="13" spans="1:25" x14ac:dyDescent="0.25">
      <c r="A13" s="10" t="s">
        <v>124</v>
      </c>
      <c r="B13" s="8">
        <f>SUM(AT!B13,BE!B13,BG!B13,CY!B13,CZ!B13,DE!B13,DK!B13,EE!B13,EL!B13,ES!B13,FI!B13,FR!B13,HR!B13,HU!B13,IE!B13,IT!B13,LT!B13,LU!B13,LV!B13,MT!B13,NL!B13,PL!B13,PT!B13,RO!B13,SE!B13,SI!B13,SK!B13)</f>
        <v>79557.653089999993</v>
      </c>
      <c r="C13" s="8">
        <f>SUM(AT!C13,BE!C13,BG!C13,CY!C13,CZ!C13,DE!C13,DK!C13,EE!C13,EL!C13,ES!C13,FI!C13,FR!C13,HR!C13,HU!C13,IE!C13,IT!C13,LT!C13,LU!C13,LV!C13,MT!C13,NL!C13,PL!C13,PT!C13,RO!C13,SE!C13,SI!C13,SK!C13)</f>
        <v>77835.972680000006</v>
      </c>
      <c r="D13" s="8">
        <f>SUM(AT!D13,BE!D13,BG!D13,CY!D13,CZ!D13,DE!D13,DK!D13,EE!D13,EL!D13,ES!D13,FI!D13,FR!D13,HR!D13,HU!D13,IE!D13,IT!D13,LT!D13,LU!D13,LV!D13,MT!D13,NL!D13,PL!D13,PT!D13,RO!D13,SE!D13,SI!D13,SK!D13)</f>
        <v>74023.97196000001</v>
      </c>
      <c r="E13" s="8">
        <f>SUM(AT!E13,BE!E13,BG!E13,CY!E13,CZ!E13,DE!E13,DK!E13,EE!E13,EL!E13,ES!E13,FI!E13,FR!E13,HR!E13,HU!E13,IE!E13,IT!E13,LT!E13,LU!E13,LV!E13,MT!E13,NL!E13,PL!E13,PT!E13,RO!E13,SE!E13,SI!E13,SK!E13)</f>
        <v>75599.345259999987</v>
      </c>
      <c r="F13" s="8">
        <f>SUM(AT!F13,BE!F13,BG!F13,CY!F13,CZ!F13,DE!F13,DK!F13,EE!F13,EL!F13,ES!F13,FI!F13,FR!F13,HR!F13,HU!F13,IE!F13,IT!F13,LT!F13,LU!F13,LV!F13,MT!F13,NL!F13,PL!F13,PT!F13,RO!F13,SE!F13,SI!F13,SK!F13)</f>
        <v>76888.281059999994</v>
      </c>
      <c r="G13" s="8">
        <f>SUM(AT!G13,BE!G13,BG!G13,CY!G13,CZ!G13,DE!G13,DK!G13,EE!G13,EL!G13,ES!G13,FI!G13,FR!G13,HR!G13,HU!G13,IE!G13,IT!G13,LT!G13,LU!G13,LV!G13,MT!G13,NL!G13,PL!G13,PT!G13,RO!G13,SE!G13,SI!G13,SK!G13)</f>
        <v>76675.948430000004</v>
      </c>
      <c r="H13" s="8">
        <f>SUM(AT!H13,BE!H13,BG!H13,CY!H13,CZ!H13,DE!H13,DK!H13,EE!H13,EL!H13,ES!H13,FI!H13,FR!H13,HR!H13,HU!H13,IE!H13,IT!H13,LT!H13,LU!H13,LV!H13,MT!H13,NL!H13,PL!H13,PT!H13,RO!H13,SE!H13,SI!H13,SK!H13)</f>
        <v>74433.668890000015</v>
      </c>
      <c r="I13" s="8">
        <f>SUM(AT!I13,BE!I13,BG!I13,CY!I13,CZ!I13,DE!I13,DK!I13,EE!I13,EL!I13,ES!I13,FI!I13,FR!I13,HR!I13,HU!I13,IE!I13,IT!I13,LT!I13,LU!I13,LV!I13,MT!I13,NL!I13,PL!I13,PT!I13,RO!I13,SE!I13,SI!I13,SK!I13)</f>
        <v>75085.877659999984</v>
      </c>
      <c r="J13" s="8">
        <f>SUM(AT!J13,BE!J13,BG!J13,CY!J13,CZ!J13,DE!J13,DK!J13,EE!J13,EL!J13,ES!J13,FI!J13,FR!J13,HR!J13,HU!J13,IE!J13,IT!J13,LT!J13,LU!J13,LV!J13,MT!J13,NL!J13,PL!J13,PT!J13,RO!J13,SE!J13,SI!J13,SK!J13)</f>
        <v>74777.273409999994</v>
      </c>
      <c r="K13" s="8">
        <f>SUM(AT!K13,BE!K13,BG!K13,CY!K13,CZ!K13,DE!K13,DK!K13,EE!K13,EL!K13,ES!K13,FI!K13,FR!K13,HR!K13,HU!K13,IE!K13,IT!K13,LT!K13,LU!K13,LV!K13,MT!K13,NL!K13,PL!K13,PT!K13,RO!K13,SE!K13,SI!K13,SK!K13)</f>
        <v>64067.636869999995</v>
      </c>
      <c r="L13" s="8">
        <f>SUM(AT!L13,BE!L13,BG!L13,CY!L13,CZ!L13,DE!L13,DK!L13,EE!L13,EL!L13,ES!L13,FI!L13,FR!L13,HR!L13,HU!L13,IE!L13,IT!L13,LT!L13,LU!L13,LV!L13,MT!L13,NL!L13,PL!L13,PT!L13,RO!L13,SE!L13,SI!L13,SK!L13)</f>
        <v>66090.236969999998</v>
      </c>
      <c r="M13" s="8">
        <f>SUM(AT!M13,BE!M13,BG!M13,CY!M13,CZ!M13,DE!M13,DK!M13,EE!M13,EL!M13,ES!M13,FI!M13,FR!M13,HR!M13,HU!M13,IE!M13,IT!M13,LT!M13,LU!M13,LV!M13,MT!M13,NL!M13,PL!M13,PT!M13,RO!M13,SE!M13,SI!M13,SK!M13)</f>
        <v>66456.523499999996</v>
      </c>
      <c r="N13" s="8">
        <f>SUM(AT!N13,BE!N13,BG!N13,CY!N13,CZ!N13,DE!N13,DK!N13,EE!N13,EL!N13,ES!N13,FI!N13,FR!N13,HR!N13,HU!N13,IE!N13,IT!N13,LT!N13,LU!N13,LV!N13,MT!N13,NL!N13,PL!N13,PT!N13,RO!N13,SE!N13,SI!N13,SK!N13)</f>
        <v>63659.916030000008</v>
      </c>
      <c r="O13" s="8">
        <f>SUM(AT!O13,BE!O13,BG!O13,CY!O13,CZ!O13,DE!O13,DK!O13,EE!O13,EL!O13,ES!O13,FI!O13,FR!O13,HR!O13,HU!O13,IE!O13,IT!O13,LT!O13,LU!O13,LV!O13,MT!O13,NL!O13,PL!O13,PT!O13,RO!O13,SE!O13,SI!O13,SK!O13)</f>
        <v>60898.083397461902</v>
      </c>
      <c r="P13" s="8">
        <f>SUM(AT!P13,BE!P13,BG!P13,CY!P13,CZ!P13,DE!P13,DK!P13,EE!P13,EL!P13,ES!P13,FI!P13,FR!P13,HR!P13,HU!P13,IE!P13,IT!P13,LT!P13,LU!P13,LV!P13,MT!P13,NL!P13,PL!P13,PT!P13,RO!P13,SE!P13,SI!P13,SK!P13)</f>
        <v>55621.523237146932</v>
      </c>
      <c r="Q13" s="8">
        <f>SUM(AT!Q13,BE!Q13,BG!Q13,CY!Q13,CZ!Q13,DE!Q13,DK!Q13,EE!Q13,EL!Q13,ES!Q13,FI!Q13,FR!Q13,HR!Q13,HU!Q13,IE!Q13,IT!Q13,LT!Q13,LU!Q13,LV!Q13,MT!Q13,NL!Q13,PL!Q13,PT!Q13,RO!Q13,SE!Q13,SI!Q13,SK!Q13)</f>
        <v>57316.888328695706</v>
      </c>
      <c r="R13" s="8">
        <f>SUM(AT!R13,BE!R13,BG!R13,CY!R13,CZ!R13,DE!R13,DK!R13,EE!R13,EL!R13,ES!R13,FI!R13,FR!R13,HR!R13,HU!R13,IE!R13,IT!R13,LT!R13,LU!R13,LV!R13,MT!R13,NL!R13,PL!R13,PT!R13,RO!R13,SE!R13,SI!R13,SK!R13)</f>
        <v>56858.59994</v>
      </c>
      <c r="S13" s="8">
        <f>SUM(AT!S13,BE!S13,BG!S13,CY!S13,CZ!S13,DE!S13,DK!S13,EE!S13,EL!S13,ES!S13,FI!S13,FR!S13,HR!S13,HU!S13,IE!S13,IT!S13,LT!S13,LU!S13,LV!S13,MT!S13,NL!S13,PL!S13,PT!S13,RO!S13,SE!S13,SI!S13,SK!S13)</f>
        <v>59559.667999999998</v>
      </c>
      <c r="T13" s="8">
        <f>SUM(AT!T13,BE!T13,BG!T13,CY!T13,CZ!T13,DE!T13,DK!T13,EE!T13,EL!T13,ES!T13,FI!T13,FR!T13,HR!T13,HU!T13,IE!T13,IT!T13,LT!T13,LU!T13,LV!T13,MT!T13,NL!T13,PL!T13,PT!T13,RO!T13,SE!T13,SI!T13,SK!T13)</f>
        <v>60374.093370000002</v>
      </c>
      <c r="U13" s="8">
        <f>SUM(AT!U13,BE!U13,BG!U13,CY!U13,CZ!U13,DE!U13,DK!U13,EE!U13,EL!U13,ES!U13,FI!U13,FR!U13,HR!U13,HU!U13,IE!U13,IT!U13,LT!U13,LU!U13,LV!U13,MT!U13,NL!U13,PL!U13,PT!U13,RO!U13,SE!U13,SI!U13,SK!U13)</f>
        <v>57531.099809264044</v>
      </c>
      <c r="V13" s="8">
        <f>SUM(AT!V13,BE!V13,BG!V13,CY!V13,CZ!V13,DE!V13,DK!V13,EE!V13,EL!V13,ES!V13,FI!V13,FR!V13,HR!V13,HU!V13,IE!V13,IT!V13,LT!V13,LU!V13,LV!V13,MT!V13,NL!V13,PL!V13,PT!V13,RO!V13,SE!V13,SI!V13,SK!V13)</f>
        <v>58325.750929382033</v>
      </c>
      <c r="W13" s="8">
        <f>SUM(AT!W13,BE!W13,BG!W13,CY!W13,CZ!W13,DE!W13,DK!W13,EE!W13,EL!W13,ES!W13,FI!W13,FR!W13,HR!W13,HU!W13,IE!W13,IT!W13,LT!W13,LU!W13,LV!W13,MT!W13,NL!W13,PL!W13,PT!W13,RO!W13,SE!W13,SI!W13,SK!W13)</f>
        <v>61609.165524478653</v>
      </c>
      <c r="X13" s="8">
        <f>SUM(AT!X13,BE!X13,BG!X13,CY!X13,CZ!X13,DE!X13,DK!X13,EE!X13,EL!X13,ES!X13,FI!X13,FR!X13,HR!X13,HU!X13,IE!X13,IT!X13,LT!X13,LU!X13,LV!X13,MT!X13,NL!X13,PL!X13,PT!X13,RO!X13,SE!X13,SI!X13,SK!X13)</f>
        <v>53083.407863298577</v>
      </c>
      <c r="Y13" s="8">
        <f>SUM(AT!Y13,BE!Y13,BG!Y13,CY!Y13,CZ!Y13,DE!Y13,DK!Y13,EE!Y13,EL!Y13,ES!Y13,FI!Y13,FR!Y13,HR!Y13,HU!Y13,IE!Y13,IT!Y13,LT!Y13,LU!Y13,LV!Y13,MT!Y13,NL!Y13,PL!Y13,PT!Y13,RO!Y13,SE!Y13,SI!Y13,SK!Y13)</f>
        <v>47250.88473765512</v>
      </c>
    </row>
    <row r="14" spans="1:25" x14ac:dyDescent="0.25">
      <c r="A14" s="10" t="s">
        <v>125</v>
      </c>
      <c r="B14" s="8">
        <f>SUM(AT!B14,BE!B14,BG!B14,CY!B14,CZ!B14,DE!B14,DK!B14,EE!B14,EL!B14,ES!B14,FI!B14,FR!B14,HR!B14,HU!B14,IE!B14,IT!B14,LT!B14,LU!B14,LV!B14,MT!B14,NL!B14,PL!B14,PT!B14,RO!B14,SE!B14,SI!B14,SK!B14)</f>
        <v>31842.902539999999</v>
      </c>
      <c r="C14" s="8">
        <f>SUM(AT!C14,BE!C14,BG!C14,CY!C14,CZ!C14,DE!C14,DK!C14,EE!C14,EL!C14,ES!C14,FI!C14,FR!C14,HR!C14,HU!C14,IE!C14,IT!C14,LT!C14,LU!C14,LV!C14,MT!C14,NL!C14,PL!C14,PT!C14,RO!C14,SE!C14,SI!C14,SK!C14)</f>
        <v>30592.102260000003</v>
      </c>
      <c r="D14" s="8">
        <f>SUM(AT!D14,BE!D14,BG!D14,CY!D14,CZ!D14,DE!D14,DK!D14,EE!D14,EL!D14,ES!D14,FI!D14,FR!D14,HR!D14,HU!D14,IE!D14,IT!D14,LT!D14,LU!D14,LV!D14,MT!D14,NL!D14,PL!D14,PT!D14,RO!D14,SE!D14,SI!D14,SK!D14)</f>
        <v>30909.50042</v>
      </c>
      <c r="E14" s="8">
        <f>SUM(AT!E14,BE!E14,BG!E14,CY!E14,CZ!E14,DE!E14,DK!E14,EE!E14,EL!E14,ES!E14,FI!E14,FR!E14,HR!E14,HU!E14,IE!E14,IT!E14,LT!E14,LU!E14,LV!E14,MT!E14,NL!E14,PL!E14,PT!E14,RO!E14,SE!E14,SI!E14,SK!E14)</f>
        <v>31115.421820000007</v>
      </c>
      <c r="F14" s="8">
        <f>SUM(AT!F14,BE!F14,BG!F14,CY!F14,CZ!F14,DE!F14,DK!F14,EE!F14,EL!F14,ES!F14,FI!F14,FR!F14,HR!F14,HU!F14,IE!F14,IT!F14,LT!F14,LU!F14,LV!F14,MT!F14,NL!F14,PL!F14,PT!F14,RO!F14,SE!F14,SI!F14,SK!F14)</f>
        <v>30176.119420000003</v>
      </c>
      <c r="G14" s="8">
        <f>SUM(AT!G14,BE!G14,BG!G14,CY!G14,CZ!G14,DE!G14,DK!G14,EE!G14,EL!G14,ES!G14,FI!G14,FR!G14,HR!G14,HU!G14,IE!G14,IT!G14,LT!G14,LU!G14,LV!G14,MT!G14,NL!G14,PL!G14,PT!G14,RO!G14,SE!G14,SI!G14,SK!G14)</f>
        <v>30244.920540000003</v>
      </c>
      <c r="H14" s="8">
        <f>SUM(AT!H14,BE!H14,BG!H14,CY!H14,CZ!H14,DE!H14,DK!H14,EE!H14,EL!H14,ES!H14,FI!H14,FR!H14,HR!H14,HU!H14,IE!H14,IT!H14,LT!H14,LU!H14,LV!H14,MT!H14,NL!H14,PL!H14,PT!H14,RO!H14,SE!H14,SI!H14,SK!H14)</f>
        <v>29851.050359999997</v>
      </c>
      <c r="I14" s="8">
        <f>SUM(AT!I14,BE!I14,BG!I14,CY!I14,CZ!I14,DE!I14,DK!I14,EE!I14,EL!I14,ES!I14,FI!I14,FR!I14,HR!I14,HU!I14,IE!I14,IT!I14,LT!I14,LU!I14,LV!I14,MT!I14,NL!I14,PL!I14,PT!I14,RO!I14,SE!I14,SI!I14,SK!I14)</f>
        <v>28953.353859999996</v>
      </c>
      <c r="J14" s="8">
        <f>SUM(AT!J14,BE!J14,BG!J14,CY!J14,CZ!J14,DE!J14,DK!J14,EE!J14,EL!J14,ES!J14,FI!J14,FR!J14,HR!J14,HU!J14,IE!J14,IT!J14,LT!J14,LU!J14,LV!J14,MT!J14,NL!J14,PL!J14,PT!J14,RO!J14,SE!J14,SI!J14,SK!J14)</f>
        <v>27610.909149999999</v>
      </c>
      <c r="K14" s="8">
        <f>SUM(AT!K14,BE!K14,BG!K14,CY!K14,CZ!K14,DE!K14,DK!K14,EE!K14,EL!K14,ES!K14,FI!K14,FR!K14,HR!K14,HU!K14,IE!K14,IT!K14,LT!K14,LU!K14,LV!K14,MT!K14,NL!K14,PL!K14,PT!K14,RO!K14,SE!K14,SI!K14,SK!K14)</f>
        <v>25932.821010000007</v>
      </c>
      <c r="L14" s="8">
        <f>SUM(AT!L14,BE!L14,BG!L14,CY!L14,CZ!L14,DE!L14,DK!L14,EE!L14,EL!L14,ES!L14,FI!L14,FR!L14,HR!L14,HU!L14,IE!L14,IT!L14,LT!L14,LU!L14,LV!L14,MT!L14,NL!L14,PL!L14,PT!L14,RO!L14,SE!L14,SI!L14,SK!L14)</f>
        <v>26526.824590000004</v>
      </c>
      <c r="M14" s="8">
        <f>SUM(AT!M14,BE!M14,BG!M14,CY!M14,CZ!M14,DE!M14,DK!M14,EE!M14,EL!M14,ES!M14,FI!M14,FR!M14,HR!M14,HU!M14,IE!M14,IT!M14,LT!M14,LU!M14,LV!M14,MT!M14,NL!M14,PL!M14,PT!M14,RO!M14,SE!M14,SI!M14,SK!M14)</f>
        <v>25568.517870000003</v>
      </c>
      <c r="N14" s="8">
        <f>SUM(AT!N14,BE!N14,BG!N14,CY!N14,CZ!N14,DE!N14,DK!N14,EE!N14,EL!N14,ES!N14,FI!N14,FR!N14,HR!N14,HU!N14,IE!N14,IT!N14,LT!N14,LU!N14,LV!N14,MT!N14,NL!N14,PL!N14,PT!N14,RO!N14,SE!N14,SI!N14,SK!N14)</f>
        <v>24822.371810000001</v>
      </c>
      <c r="O14" s="8">
        <f>SUM(AT!O14,BE!O14,BG!O14,CY!O14,CZ!O14,DE!O14,DK!O14,EE!O14,EL!O14,ES!O14,FI!O14,FR!O14,HR!O14,HU!O14,IE!O14,IT!O14,LT!O14,LU!O14,LV!O14,MT!O14,NL!O14,PL!O14,PT!O14,RO!O14,SE!O14,SI!O14,SK!O14)</f>
        <v>24303.021341552303</v>
      </c>
      <c r="P14" s="8">
        <f>SUM(AT!P14,BE!P14,BG!P14,CY!P14,CZ!P14,DE!P14,DK!P14,EE!P14,EL!P14,ES!P14,FI!P14,FR!P14,HR!P14,HU!P14,IE!P14,IT!P14,LT!P14,LU!P14,LV!P14,MT!P14,NL!P14,PL!P14,PT!P14,RO!P14,SE!P14,SI!P14,SK!P14)</f>
        <v>22800.356878382801</v>
      </c>
      <c r="Q14" s="8">
        <f>SUM(AT!Q14,BE!Q14,BG!Q14,CY!Q14,CZ!Q14,DE!Q14,DK!Q14,EE!Q14,EL!Q14,ES!Q14,FI!Q14,FR!Q14,HR!Q14,HU!Q14,IE!Q14,IT!Q14,LT!Q14,LU!Q14,LV!Q14,MT!Q14,NL!Q14,PL!Q14,PT!Q14,RO!Q14,SE!Q14,SI!Q14,SK!Q14)</f>
        <v>22724.791549999998</v>
      </c>
      <c r="R14" s="8">
        <f>SUM(AT!R14,BE!R14,BG!R14,CY!R14,CZ!R14,DE!R14,DK!R14,EE!R14,EL!R14,ES!R14,FI!R14,FR!R14,HR!R14,HU!R14,IE!R14,IT!R14,LT!R14,LU!R14,LV!R14,MT!R14,NL!R14,PL!R14,PT!R14,RO!R14,SE!R14,SI!R14,SK!R14)</f>
        <v>23021.273809999999</v>
      </c>
      <c r="S14" s="8">
        <f>SUM(AT!S14,BE!S14,BG!S14,CY!S14,CZ!S14,DE!S14,DK!S14,EE!S14,EL!S14,ES!S14,FI!S14,FR!S14,HR!S14,HU!S14,IE!S14,IT!S14,LT!S14,LU!S14,LV!S14,MT!S14,NL!S14,PL!S14,PT!S14,RO!S14,SE!S14,SI!S14,SK!S14)</f>
        <v>23173.065319999998</v>
      </c>
      <c r="T14" s="8">
        <f>SUM(AT!T14,BE!T14,BG!T14,CY!T14,CZ!T14,DE!T14,DK!T14,EE!T14,EL!T14,ES!T14,FI!T14,FR!T14,HR!T14,HU!T14,IE!T14,IT!T14,LT!T14,LU!T14,LV!T14,MT!T14,NL!T14,PL!T14,PT!T14,RO!T14,SE!T14,SI!T14,SK!T14)</f>
        <v>22951.84232</v>
      </c>
      <c r="U14" s="8">
        <f>SUM(AT!U14,BE!U14,BG!U14,CY!U14,CZ!U14,DE!U14,DK!U14,EE!U14,EL!U14,ES!U14,FI!U14,FR!U14,HR!U14,HU!U14,IE!U14,IT!U14,LT!U14,LU!U14,LV!U14,MT!U14,NL!U14,PL!U14,PT!U14,RO!U14,SE!U14,SI!U14,SK!U14)</f>
        <v>23753.097329999993</v>
      </c>
      <c r="V14" s="8">
        <f>SUM(AT!V14,BE!V14,BG!V14,CY!V14,CZ!V14,DE!V14,DK!V14,EE!V14,EL!V14,ES!V14,FI!V14,FR!V14,HR!V14,HU!V14,IE!V14,IT!V14,LT!V14,LU!V14,LV!V14,MT!V14,NL!V14,PL!V14,PT!V14,RO!V14,SE!V14,SI!V14,SK!V14)</f>
        <v>21543.33812</v>
      </c>
      <c r="W14" s="8">
        <f>SUM(AT!W14,BE!W14,BG!W14,CY!W14,CZ!W14,DE!W14,DK!W14,EE!W14,EL!W14,ES!W14,FI!W14,FR!W14,HR!W14,HU!W14,IE!W14,IT!W14,LT!W14,LU!W14,LV!W14,MT!W14,NL!W14,PL!W14,PT!W14,RO!W14,SE!W14,SI!W14,SK!W14)</f>
        <v>22652.762019999995</v>
      </c>
      <c r="X14" s="8">
        <f>SUM(AT!X14,BE!X14,BG!X14,CY!X14,CZ!X14,DE!X14,DK!X14,EE!X14,EL!X14,ES!X14,FI!X14,FR!X14,HR!X14,HU!X14,IE!X14,IT!X14,LT!X14,LU!X14,LV!X14,MT!X14,NL!X14,PL!X14,PT!X14,RO!X14,SE!X14,SI!X14,SK!X14)</f>
        <v>20117.114659999999</v>
      </c>
      <c r="Y14" s="8">
        <f>SUM(AT!Y14,BE!Y14,BG!Y14,CY!Y14,CZ!Y14,DE!Y14,DK!Y14,EE!Y14,EL!Y14,ES!Y14,FI!Y14,FR!Y14,HR!Y14,HU!Y14,IE!Y14,IT!Y14,LT!Y14,LU!Y14,LV!Y14,MT!Y14,NL!Y14,PL!Y14,PT!Y14,RO!Y14,SE!Y14,SI!Y14,SK!Y14)</f>
        <v>16884.639037536366</v>
      </c>
    </row>
    <row r="15" spans="1:25" x14ac:dyDescent="0.25">
      <c r="A15" s="10" t="s">
        <v>126</v>
      </c>
      <c r="B15" s="8">
        <f>SUM(AT!B15,BE!B15,BG!B15,CY!B15,CZ!B15,DE!B15,DK!B15,EE!B15,EL!B15,ES!B15,FI!B15,FR!B15,HR!B15,HU!B15,IE!B15,IT!B15,LT!B15,LU!B15,LV!B15,MT!B15,NL!B15,PL!B15,PT!B15,RO!B15,SE!B15,SI!B15,SK!B15)</f>
        <v>49056.560750000004</v>
      </c>
      <c r="C15" s="8">
        <f>SUM(AT!C15,BE!C15,BG!C15,CY!C15,CZ!C15,DE!C15,DK!C15,EE!C15,EL!C15,ES!C15,FI!C15,FR!C15,HR!C15,HU!C15,IE!C15,IT!C15,LT!C15,LU!C15,LV!C15,MT!C15,NL!C15,PL!C15,PT!C15,RO!C15,SE!C15,SI!C15,SK!C15)</f>
        <v>49689.865900000004</v>
      </c>
      <c r="D15" s="8">
        <f>SUM(AT!D15,BE!D15,BG!D15,CY!D15,CZ!D15,DE!D15,DK!D15,EE!D15,EL!D15,ES!D15,FI!D15,FR!D15,HR!D15,HU!D15,IE!D15,IT!D15,LT!D15,LU!D15,LV!D15,MT!D15,NL!D15,PL!D15,PT!D15,RO!D15,SE!D15,SI!D15,SK!D15)</f>
        <v>49986.696489999988</v>
      </c>
      <c r="E15" s="8">
        <f>SUM(AT!E15,BE!E15,BG!E15,CY!E15,CZ!E15,DE!E15,DK!E15,EE!E15,EL!E15,ES!E15,FI!E15,FR!E15,HR!E15,HU!E15,IE!E15,IT!E15,LT!E15,LU!E15,LV!E15,MT!E15,NL!E15,PL!E15,PT!E15,RO!E15,SE!E15,SI!E15,SK!E15)</f>
        <v>48999.920079999996</v>
      </c>
      <c r="F15" s="8">
        <f>SUM(AT!F15,BE!F15,BG!F15,CY!F15,CZ!F15,DE!F15,DK!F15,EE!F15,EL!F15,ES!F15,FI!F15,FR!F15,HR!F15,HU!F15,IE!F15,IT!F15,LT!F15,LU!F15,LV!F15,MT!F15,NL!F15,PL!F15,PT!F15,RO!F15,SE!F15,SI!F15,SK!F15)</f>
        <v>46212.982689999983</v>
      </c>
      <c r="G15" s="8">
        <f>SUM(AT!G15,BE!G15,BG!G15,CY!G15,CZ!G15,DE!G15,DK!G15,EE!G15,EL!G15,ES!G15,FI!G15,FR!G15,HR!G15,HU!G15,IE!G15,IT!G15,LT!G15,LU!G15,LV!G15,MT!G15,NL!G15,PL!G15,PT!G15,RO!G15,SE!G15,SI!G15,SK!G15)</f>
        <v>45183.808420000001</v>
      </c>
      <c r="H15" s="8">
        <f>SUM(AT!H15,BE!H15,BG!H15,CY!H15,CZ!H15,DE!H15,DK!H15,EE!H15,EL!H15,ES!H15,FI!H15,FR!H15,HR!H15,HU!H15,IE!H15,IT!H15,LT!H15,LU!H15,LV!H15,MT!H15,NL!H15,PL!H15,PT!H15,RO!H15,SE!H15,SI!H15,SK!H15)</f>
        <v>41120.56783</v>
      </c>
      <c r="I15" s="8">
        <f>SUM(AT!I15,BE!I15,BG!I15,CY!I15,CZ!I15,DE!I15,DK!I15,EE!I15,EL!I15,ES!I15,FI!I15,FR!I15,HR!I15,HU!I15,IE!I15,IT!I15,LT!I15,LU!I15,LV!I15,MT!I15,NL!I15,PL!I15,PT!I15,RO!I15,SE!I15,SI!I15,SK!I15)</f>
        <v>40433.702960000002</v>
      </c>
      <c r="J15" s="8">
        <f>SUM(AT!J15,BE!J15,BG!J15,CY!J15,CZ!J15,DE!J15,DK!J15,EE!J15,EL!J15,ES!J15,FI!J15,FR!J15,HR!J15,HU!J15,IE!J15,IT!J15,LT!J15,LU!J15,LV!J15,MT!J15,NL!J15,PL!J15,PT!J15,RO!J15,SE!J15,SI!J15,SK!J15)</f>
        <v>38600.967079999995</v>
      </c>
      <c r="K15" s="8">
        <f>SUM(AT!K15,BE!K15,BG!K15,CY!K15,CZ!K15,DE!K15,DK!K15,EE!K15,EL!K15,ES!K15,FI!K15,FR!K15,HR!K15,HU!K15,IE!K15,IT!K15,LT!K15,LU!K15,LV!K15,MT!K15,NL!K15,PL!K15,PT!K15,RO!K15,SE!K15,SI!K15,SK!K15)</f>
        <v>35072.074000000001</v>
      </c>
      <c r="L15" s="8">
        <f>SUM(AT!L15,BE!L15,BG!L15,CY!L15,CZ!L15,DE!L15,DK!L15,EE!L15,EL!L15,ES!L15,FI!L15,FR!L15,HR!L15,HU!L15,IE!L15,IT!L15,LT!L15,LU!L15,LV!L15,MT!L15,NL!L15,PL!L15,PT!L15,RO!L15,SE!L15,SI!L15,SK!L15)</f>
        <v>36457.319780000005</v>
      </c>
      <c r="M15" s="8">
        <f>SUM(AT!M15,BE!M15,BG!M15,CY!M15,CZ!M15,DE!M15,DK!M15,EE!M15,EL!M15,ES!M15,FI!M15,FR!M15,HR!M15,HU!M15,IE!M15,IT!M15,LT!M15,LU!M15,LV!M15,MT!M15,NL!M15,PL!M15,PT!M15,RO!M15,SE!M15,SI!M15,SK!M15)</f>
        <v>35006.439740000009</v>
      </c>
      <c r="N15" s="8">
        <f>SUM(AT!N15,BE!N15,BG!N15,CY!N15,CZ!N15,DE!N15,DK!N15,EE!N15,EL!N15,ES!N15,FI!N15,FR!N15,HR!N15,HU!N15,IE!N15,IT!N15,LT!N15,LU!N15,LV!N15,MT!N15,NL!N15,PL!N15,PT!N15,RO!N15,SE!N15,SI!N15,SK!N15)</f>
        <v>34698.935220000014</v>
      </c>
      <c r="O15" s="8">
        <f>SUM(AT!O15,BE!O15,BG!O15,CY!O15,CZ!O15,DE!O15,DK!O15,EE!O15,EL!O15,ES!O15,FI!O15,FR!O15,HR!O15,HU!O15,IE!O15,IT!O15,LT!O15,LU!O15,LV!O15,MT!O15,NL!O15,PL!O15,PT!O15,RO!O15,SE!O15,SI!O15,SK!O15)</f>
        <v>34938.125378155943</v>
      </c>
      <c r="P15" s="8">
        <f>SUM(AT!P15,BE!P15,BG!P15,CY!P15,CZ!P15,DE!P15,DK!P15,EE!P15,EL!P15,ES!P15,FI!P15,FR!P15,HR!P15,HU!P15,IE!P15,IT!P15,LT!P15,LU!P15,LV!P15,MT!P15,NL!P15,PL!P15,PT!P15,RO!P15,SE!P15,SI!P15,SK!P15)</f>
        <v>34605.985526587319</v>
      </c>
      <c r="Q15" s="8">
        <f>SUM(AT!Q15,BE!Q15,BG!Q15,CY!Q15,CZ!Q15,DE!Q15,DK!Q15,EE!Q15,EL!Q15,ES!Q15,FI!Q15,FR!Q15,HR!Q15,HU!Q15,IE!Q15,IT!Q15,LT!Q15,LU!Q15,LV!Q15,MT!Q15,NL!Q15,PL!Q15,PT!Q15,RO!Q15,SE!Q15,SI!Q15,SK!Q15)</f>
        <v>34848.636069999993</v>
      </c>
      <c r="R15" s="8">
        <f>SUM(AT!R15,BE!R15,BG!R15,CY!R15,CZ!R15,DE!R15,DK!R15,EE!R15,EL!R15,ES!R15,FI!R15,FR!R15,HR!R15,HU!R15,IE!R15,IT!R15,LT!R15,LU!R15,LV!R15,MT!R15,NL!R15,PL!R15,PT!R15,RO!R15,SE!R15,SI!R15,SK!R15)</f>
        <v>35522.31606291054</v>
      </c>
      <c r="S15" s="8">
        <f>SUM(AT!S15,BE!S15,BG!S15,CY!S15,CZ!S15,DE!S15,DK!S15,EE!S15,EL!S15,ES!S15,FI!S15,FR!S15,HR!S15,HU!S15,IE!S15,IT!S15,LT!S15,LU!S15,LV!S15,MT!S15,NL!S15,PL!S15,PT!S15,RO!S15,SE!S15,SI!S15,SK!S15)</f>
        <v>35995.591808122175</v>
      </c>
      <c r="T15" s="8">
        <f>SUM(AT!T15,BE!T15,BG!T15,CY!T15,CZ!T15,DE!T15,DK!T15,EE!T15,EL!T15,ES!T15,FI!T15,FR!T15,HR!T15,HU!T15,IE!T15,IT!T15,LT!T15,LU!T15,LV!T15,MT!T15,NL!T15,PL!T15,PT!T15,RO!T15,SE!T15,SI!T15,SK!T15)</f>
        <v>36049.447370938826</v>
      </c>
      <c r="U15" s="8">
        <f>SUM(AT!U15,BE!U15,BG!U15,CY!U15,CZ!U15,DE!U15,DK!U15,EE!U15,EL!U15,ES!U15,FI!U15,FR!U15,HR!U15,HU!U15,IE!U15,IT!U15,LT!U15,LU!U15,LV!U15,MT!U15,NL!U15,PL!U15,PT!U15,RO!U15,SE!U15,SI!U15,SK!U15)</f>
        <v>35461.413950408896</v>
      </c>
      <c r="V15" s="8">
        <f>SUM(AT!V15,BE!V15,BG!V15,CY!V15,CZ!V15,DE!V15,DK!V15,EE!V15,EL!V15,ES!V15,FI!V15,FR!V15,HR!V15,HU!V15,IE!V15,IT!V15,LT!V15,LU!V15,LV!V15,MT!V15,NL!V15,PL!V15,PT!V15,RO!V15,SE!V15,SI!V15,SK!V15)</f>
        <v>33863.597636889746</v>
      </c>
      <c r="W15" s="8">
        <f>SUM(AT!W15,BE!W15,BG!W15,CY!W15,CZ!W15,DE!W15,DK!W15,EE!W15,EL!W15,ES!W15,FI!W15,FR!W15,HR!W15,HU!W15,IE!W15,IT!W15,LT!W15,LU!W15,LV!W15,MT!W15,NL!W15,PL!W15,PT!W15,RO!W15,SE!W15,SI!W15,SK!W15)</f>
        <v>35032.674304376575</v>
      </c>
      <c r="X15" s="8">
        <f>SUM(AT!X15,BE!X15,BG!X15,CY!X15,CZ!X15,DE!X15,DK!X15,EE!X15,EL!X15,ES!X15,FI!X15,FR!X15,HR!X15,HU!X15,IE!X15,IT!X15,LT!X15,LU!X15,LV!X15,MT!X15,NL!X15,PL!X15,PT!X15,RO!X15,SE!X15,SI!X15,SK!X15)</f>
        <v>33509.786245831558</v>
      </c>
      <c r="Y15" s="8">
        <f>SUM(AT!Y15,BE!Y15,BG!Y15,CY!Y15,CZ!Y15,DE!Y15,DK!Y15,EE!Y15,EL!Y15,ES!Y15,FI!Y15,FR!Y15,HR!Y15,HU!Y15,IE!Y15,IT!Y15,LT!Y15,LU!Y15,LV!Y15,MT!Y15,NL!Y15,PL!Y15,PT!Y15,RO!Y15,SE!Y15,SI!Y15,SK!Y15)</f>
        <v>31924.389813113561</v>
      </c>
    </row>
    <row r="16" spans="1:25" x14ac:dyDescent="0.25">
      <c r="A16" s="10" t="s">
        <v>127</v>
      </c>
      <c r="B16" s="8">
        <f>SUM(AT!B16,BE!B16,BG!B16,CY!B16,CZ!B16,DE!B16,DK!B16,EE!B16,EL!B16,ES!B16,FI!B16,FR!B16,HR!B16,HU!B16,IE!B16,IT!B16,LT!B16,LU!B16,LV!B16,MT!B16,NL!B16,PL!B16,PT!B16,RO!B16,SE!B16,SI!B16,SK!B16)</f>
        <v>119639.62470000003</v>
      </c>
      <c r="C16" s="8">
        <f>SUM(AT!C16,BE!C16,BG!C16,CY!C16,CZ!C16,DE!C16,DK!C16,EE!C16,EL!C16,ES!C16,FI!C16,FR!C16,HR!C16,HU!C16,IE!C16,IT!C16,LT!C16,LU!C16,LV!C16,MT!C16,NL!C16,PL!C16,PT!C16,RO!C16,SE!C16,SI!C16,SK!C16)</f>
        <v>119269.81795999999</v>
      </c>
      <c r="D16" s="8">
        <f>SUM(AT!D16,BE!D16,BG!D16,CY!D16,CZ!D16,DE!D16,DK!D16,EE!D16,EL!D16,ES!D16,FI!D16,FR!D16,HR!D16,HU!D16,IE!D16,IT!D16,LT!D16,LU!D16,LV!D16,MT!D16,NL!D16,PL!D16,PT!D16,RO!D16,SE!D16,SI!D16,SK!D16)</f>
        <v>116728.88876999999</v>
      </c>
      <c r="E16" s="8">
        <f>SUM(AT!E16,BE!E16,BG!E16,CY!E16,CZ!E16,DE!E16,DK!E16,EE!E16,EL!E16,ES!E16,FI!E16,FR!E16,HR!E16,HU!E16,IE!E16,IT!E16,LT!E16,LU!E16,LV!E16,MT!E16,NL!E16,PL!E16,PT!E16,RO!E16,SE!E16,SI!E16,SK!E16)</f>
        <v>119832.97646999998</v>
      </c>
      <c r="F16" s="8">
        <f>SUM(AT!F16,BE!F16,BG!F16,CY!F16,CZ!F16,DE!F16,DK!F16,EE!F16,EL!F16,ES!F16,FI!F16,FR!F16,HR!F16,HU!F16,IE!F16,IT!F16,LT!F16,LU!F16,LV!F16,MT!F16,NL!F16,PL!F16,PT!F16,RO!F16,SE!F16,SI!F16,SK!F16)</f>
        <v>119471.92901000001</v>
      </c>
      <c r="G16" s="8">
        <f>SUM(AT!G16,BE!G16,BG!G16,CY!G16,CZ!G16,DE!G16,DK!G16,EE!G16,EL!G16,ES!G16,FI!G16,FR!G16,HR!G16,HU!G16,IE!G16,IT!G16,LT!G16,LU!G16,LV!G16,MT!G16,NL!G16,PL!G16,PT!G16,RO!G16,SE!G16,SI!G16,SK!G16)</f>
        <v>123383.49461999998</v>
      </c>
      <c r="H16" s="8">
        <f>SUM(AT!H16,BE!H16,BG!H16,CY!H16,CZ!H16,DE!H16,DK!H16,EE!H16,EL!H16,ES!H16,FI!H16,FR!H16,HR!H16,HU!H16,IE!H16,IT!H16,LT!H16,LU!H16,LV!H16,MT!H16,NL!H16,PL!H16,PT!H16,RO!H16,SE!H16,SI!H16,SK!H16)</f>
        <v>122018.60803</v>
      </c>
      <c r="I16" s="8">
        <f>SUM(AT!I16,BE!I16,BG!I16,CY!I16,CZ!I16,DE!I16,DK!I16,EE!I16,EL!I16,ES!I16,FI!I16,FR!I16,HR!I16,HU!I16,IE!I16,IT!I16,LT!I16,LU!I16,LV!I16,MT!I16,NL!I16,PL!I16,PT!I16,RO!I16,SE!I16,SI!I16,SK!I16)</f>
        <v>125022.15726999998</v>
      </c>
      <c r="J16" s="8">
        <f>SUM(AT!J16,BE!J16,BG!J16,CY!J16,CZ!J16,DE!J16,DK!J16,EE!J16,EL!J16,ES!J16,FI!J16,FR!J16,HR!J16,HU!J16,IE!J16,IT!J16,LT!J16,LU!J16,LV!J16,MT!J16,NL!J16,PL!J16,PT!J16,RO!J16,SE!J16,SI!J16,SK!J16)</f>
        <v>119553.66201</v>
      </c>
      <c r="K16" s="8">
        <f>SUM(AT!K16,BE!K16,BG!K16,CY!K16,CZ!K16,DE!K16,DK!K16,EE!K16,EL!K16,ES!K16,FI!K16,FR!K16,HR!K16,HU!K16,IE!K16,IT!K16,LT!K16,LU!K16,LV!K16,MT!K16,NL!K16,PL!K16,PT!K16,RO!K16,SE!K16,SI!K16,SK!K16)</f>
        <v>97408.823319999996</v>
      </c>
      <c r="L16" s="8">
        <f>SUM(AT!L16,BE!L16,BG!L16,CY!L16,CZ!L16,DE!L16,DK!L16,EE!L16,EL!L16,ES!L16,FI!L16,FR!L16,HR!L16,HU!L16,IE!L16,IT!L16,LT!L16,LU!L16,LV!L16,MT!L16,NL!L16,PL!L16,PT!L16,RO!L16,SE!L16,SI!L16,SK!L16)</f>
        <v>98795.651409999991</v>
      </c>
      <c r="M16" s="8">
        <f>SUM(AT!M16,BE!M16,BG!M16,CY!M16,CZ!M16,DE!M16,DK!M16,EE!M16,EL!M16,ES!M16,FI!M16,FR!M16,HR!M16,HU!M16,IE!M16,IT!M16,LT!M16,LU!M16,LV!M16,MT!M16,NL!M16,PL!M16,PT!M16,RO!M16,SE!M16,SI!M16,SK!M16)</f>
        <v>96832.233099999969</v>
      </c>
      <c r="N16" s="8">
        <f>SUM(AT!N16,BE!N16,BG!N16,CY!N16,CZ!N16,DE!N16,DK!N16,EE!N16,EL!N16,ES!N16,FI!N16,FR!N16,HR!N16,HU!N16,IE!N16,IT!N16,LT!N16,LU!N16,LV!N16,MT!N16,NL!N16,PL!N16,PT!N16,RO!N16,SE!N16,SI!N16,SK!N16)</f>
        <v>91797.137490000008</v>
      </c>
      <c r="O16" s="8">
        <f>SUM(AT!O16,BE!O16,BG!O16,CY!O16,CZ!O16,DE!O16,DK!O16,EE!O16,EL!O16,ES!O16,FI!O16,FR!O16,HR!O16,HU!O16,IE!O16,IT!O16,LT!O16,LU!O16,LV!O16,MT!O16,NL!O16,PL!O16,PT!O16,RO!O16,SE!O16,SI!O16,SK!O16)</f>
        <v>82806.831802725443</v>
      </c>
      <c r="P16" s="8">
        <f>SUM(AT!P16,BE!P16,BG!P16,CY!P16,CZ!P16,DE!P16,DK!P16,EE!P16,EL!P16,ES!P16,FI!P16,FR!P16,HR!P16,HU!P16,IE!P16,IT!P16,LT!P16,LU!P16,LV!P16,MT!P16,NL!P16,PL!P16,PT!P16,RO!P16,SE!P16,SI!P16,SK!P16)</f>
        <v>83468.736579999997</v>
      </c>
      <c r="Q16" s="8">
        <f>SUM(AT!Q16,BE!Q16,BG!Q16,CY!Q16,CZ!Q16,DE!Q16,DK!Q16,EE!Q16,EL!Q16,ES!Q16,FI!Q16,FR!Q16,HR!Q16,HU!Q16,IE!Q16,IT!Q16,LT!Q16,LU!Q16,LV!Q16,MT!Q16,NL!Q16,PL!Q16,PT!Q16,RO!Q16,SE!Q16,SI!Q16,SK!Q16)</f>
        <v>82768.637659999993</v>
      </c>
      <c r="R16" s="8">
        <f>SUM(AT!R16,BE!R16,BG!R16,CY!R16,CZ!R16,DE!R16,DK!R16,EE!R16,EL!R16,ES!R16,FI!R16,FR!R16,HR!R16,HU!R16,IE!R16,IT!R16,LT!R16,LU!R16,LV!R16,MT!R16,NL!R16,PL!R16,PT!R16,RO!R16,SE!R16,SI!R16,SK!R16)</f>
        <v>85264.355901432325</v>
      </c>
      <c r="S16" s="8">
        <f>SUM(AT!S16,BE!S16,BG!S16,CY!S16,CZ!S16,DE!S16,DK!S16,EE!S16,EL!S16,ES!S16,FI!S16,FR!S16,HR!S16,HU!S16,IE!S16,IT!S16,LT!S16,LU!S16,LV!S16,MT!S16,NL!S16,PL!S16,PT!S16,RO!S16,SE!S16,SI!S16,SK!S16)</f>
        <v>85088.456455353895</v>
      </c>
      <c r="T16" s="8">
        <f>SUM(AT!T16,BE!T16,BG!T16,CY!T16,CZ!T16,DE!T16,DK!T16,EE!T16,EL!T16,ES!T16,FI!T16,FR!T16,HR!T16,HU!T16,IE!T16,IT!T16,LT!T16,LU!T16,LV!T16,MT!T16,NL!T16,PL!T16,PT!T16,RO!T16,SE!T16,SI!T16,SK!T16)</f>
        <v>86907.031600053408</v>
      </c>
      <c r="U16" s="8">
        <f>SUM(AT!U16,BE!U16,BG!U16,CY!U16,CZ!U16,DE!U16,DK!U16,EE!U16,EL!U16,ES!U16,FI!U16,FR!U16,HR!U16,HU!U16,IE!U16,IT!U16,LT!U16,LU!U16,LV!U16,MT!U16,NL!U16,PL!U16,PT!U16,RO!U16,SE!U16,SI!U16,SK!U16)</f>
        <v>84631.395455711579</v>
      </c>
      <c r="V16" s="8">
        <f>SUM(AT!V16,BE!V16,BG!V16,CY!V16,CZ!V16,DE!V16,DK!V16,EE!V16,EL!V16,ES!V16,FI!V16,FR!V16,HR!V16,HU!V16,IE!V16,IT!V16,LT!V16,LU!V16,LV!V16,MT!V16,NL!V16,PL!V16,PT!V16,RO!V16,SE!V16,SI!V16,SK!V16)</f>
        <v>79828.732195395089</v>
      </c>
      <c r="W16" s="8">
        <f>SUM(AT!W16,BE!W16,BG!W16,CY!W16,CZ!W16,DE!W16,DK!W16,EE!W16,EL!W16,ES!W16,FI!W16,FR!W16,HR!W16,HU!W16,IE!W16,IT!W16,LT!W16,LU!W16,LV!W16,MT!W16,NL!W16,PL!W16,PT!W16,RO!W16,SE!W16,SI!W16,SK!W16)</f>
        <v>84004.388090319524</v>
      </c>
      <c r="X16" s="8">
        <f>SUM(AT!X16,BE!X16,BG!X16,CY!X16,CZ!X16,DE!X16,DK!X16,EE!X16,EL!X16,ES!X16,FI!X16,FR!X16,HR!X16,HU!X16,IE!X16,IT!X16,LT!X16,LU!X16,LV!X16,MT!X16,NL!X16,PL!X16,PT!X16,RO!X16,SE!X16,SI!X16,SK!X16)</f>
        <v>78767.137065222967</v>
      </c>
      <c r="Y16" s="8">
        <f>SUM(AT!Y16,BE!Y16,BG!Y16,CY!Y16,CZ!Y16,DE!Y16,DK!Y16,EE!Y16,EL!Y16,ES!Y16,FI!Y16,FR!Y16,HR!Y16,HU!Y16,IE!Y16,IT!Y16,LT!Y16,LU!Y16,LV!Y16,MT!Y16,NL!Y16,PL!Y16,PT!Y16,RO!Y16,SE!Y16,SI!Y16,SK!Y16)</f>
        <v>70930.553079769918</v>
      </c>
    </row>
    <row r="17" spans="1:25" x14ac:dyDescent="0.25">
      <c r="A17" s="10" t="s">
        <v>128</v>
      </c>
      <c r="B17" s="8">
        <f>SUM(AT!B17,BE!B17,BG!B17,CY!B17,CZ!B17,DE!B17,DK!B17,EE!B17,EL!B17,ES!B17,FI!B17,FR!B17,HR!B17,HU!B17,IE!B17,IT!B17,LT!B17,LU!B17,LV!B17,MT!B17,NL!B17,PL!B17,PT!B17,RO!B17,SE!B17,SI!B17,SK!B17)</f>
        <v>163934.42262</v>
      </c>
      <c r="C17" s="8">
        <f>SUM(AT!C17,BE!C17,BG!C17,CY!C17,CZ!C17,DE!C17,DK!C17,EE!C17,EL!C17,ES!C17,FI!C17,FR!C17,HR!C17,HU!C17,IE!C17,IT!C17,LT!C17,LU!C17,LV!C17,MT!C17,NL!C17,PL!C17,PT!C17,RO!C17,SE!C17,SI!C17,SK!C17)</f>
        <v>162496.36705999999</v>
      </c>
      <c r="D17" s="8">
        <f>SUM(AT!D17,BE!D17,BG!D17,CY!D17,CZ!D17,DE!D17,DK!D17,EE!D17,EL!D17,ES!D17,FI!D17,FR!D17,HR!D17,HU!D17,IE!D17,IT!D17,LT!D17,LU!D17,LV!D17,MT!D17,NL!D17,PL!D17,PT!D17,RO!D17,SE!D17,SI!D17,SK!D17)</f>
        <v>161724.22170000002</v>
      </c>
      <c r="E17" s="8">
        <f>SUM(AT!E17,BE!E17,BG!E17,CY!E17,CZ!E17,DE!E17,DK!E17,EE!E17,EL!E17,ES!E17,FI!E17,FR!E17,HR!E17,HU!E17,IE!E17,IT!E17,LT!E17,LU!E17,LV!E17,MT!E17,NL!E17,PL!E17,PT!E17,RO!E17,SE!E17,SI!E17,SK!E17)</f>
        <v>162669.78307000003</v>
      </c>
      <c r="F17" s="8">
        <f>SUM(AT!F17,BE!F17,BG!F17,CY!F17,CZ!F17,DE!F17,DK!F17,EE!F17,EL!F17,ES!F17,FI!F17,FR!F17,HR!F17,HU!F17,IE!F17,IT!F17,LT!F17,LU!F17,LV!F17,MT!F17,NL!F17,PL!F17,PT!F17,RO!F17,SE!F17,SI!F17,SK!F17)</f>
        <v>155877.26456999997</v>
      </c>
      <c r="G17" s="8">
        <f>SUM(AT!G17,BE!G17,BG!G17,CY!G17,CZ!G17,DE!G17,DK!G17,EE!G17,EL!G17,ES!G17,FI!G17,FR!G17,HR!G17,HU!G17,IE!G17,IT!G17,LT!G17,LU!G17,LV!G17,MT!G17,NL!G17,PL!G17,PT!G17,RO!G17,SE!G17,SI!G17,SK!G17)</f>
        <v>150682.60375999994</v>
      </c>
      <c r="H17" s="8">
        <f>SUM(AT!H17,BE!H17,BG!H17,CY!H17,CZ!H17,DE!H17,DK!H17,EE!H17,EL!H17,ES!H17,FI!H17,FR!H17,HR!H17,HU!H17,IE!H17,IT!H17,LT!H17,LU!H17,LV!H17,MT!H17,NL!H17,PL!H17,PT!H17,RO!H17,SE!H17,SI!H17,SK!H17)</f>
        <v>146970.02898999999</v>
      </c>
      <c r="I17" s="8">
        <f>SUM(AT!I17,BE!I17,BG!I17,CY!I17,CZ!I17,DE!I17,DK!I17,EE!I17,EL!I17,ES!I17,FI!I17,FR!I17,HR!I17,HU!I17,IE!I17,IT!I17,LT!I17,LU!I17,LV!I17,MT!I17,NL!I17,PL!I17,PT!I17,RO!I17,SE!I17,SI!I17,SK!I17)</f>
        <v>149438.17635000002</v>
      </c>
      <c r="J17" s="8">
        <f>SUM(AT!J17,BE!J17,BG!J17,CY!J17,CZ!J17,DE!J17,DK!J17,EE!J17,EL!J17,ES!J17,FI!J17,FR!J17,HR!J17,HU!J17,IE!J17,IT!J17,LT!J17,LU!J17,LV!J17,MT!J17,NL!J17,PL!J17,PT!J17,RO!J17,SE!J17,SI!J17,SK!J17)</f>
        <v>146209.15497999999</v>
      </c>
      <c r="K17" s="8">
        <f>SUM(AT!K17,BE!K17,BG!K17,CY!K17,CZ!K17,DE!K17,DK!K17,EE!K17,EL!K17,ES!K17,FI!K17,FR!K17,HR!K17,HU!K17,IE!K17,IT!K17,LT!K17,LU!K17,LV!K17,MT!K17,NL!K17,PL!K17,PT!K17,RO!K17,SE!K17,SI!K17,SK!K17)</f>
        <v>126101.52521999998</v>
      </c>
      <c r="L17" s="8">
        <f>SUM(AT!L17,BE!L17,BG!L17,CY!L17,CZ!L17,DE!L17,DK!L17,EE!L17,EL!L17,ES!L17,FI!L17,FR!L17,HR!L17,HU!L17,IE!L17,IT!L17,LT!L17,LU!L17,LV!L17,MT!L17,NL!L17,PL!L17,PT!L17,RO!L17,SE!L17,SI!L17,SK!L17)</f>
        <v>132656.64046000002</v>
      </c>
      <c r="M17" s="8">
        <f>SUM(AT!M17,BE!M17,BG!M17,CY!M17,CZ!M17,DE!M17,DK!M17,EE!M17,EL!M17,ES!M17,FI!M17,FR!M17,HR!M17,HU!M17,IE!M17,IT!M17,LT!M17,LU!M17,LV!M17,MT!M17,NL!M17,PL!M17,PT!M17,RO!M17,SE!M17,SI!M17,SK!M17)</f>
        <v>128939.03160999996</v>
      </c>
      <c r="N17" s="8">
        <f>SUM(AT!N17,BE!N17,BG!N17,CY!N17,CZ!N17,DE!N17,DK!N17,EE!N17,EL!N17,ES!N17,FI!N17,FR!N17,HR!N17,HU!N17,IE!N17,IT!N17,LT!N17,LU!N17,LV!N17,MT!N17,NL!N17,PL!N17,PT!N17,RO!N17,SE!N17,SI!N17,SK!N17)</f>
        <v>125516.20322</v>
      </c>
      <c r="O17" s="8">
        <f>SUM(AT!O17,BE!O17,BG!O17,CY!O17,CZ!O17,DE!O17,DK!O17,EE!O17,EL!O17,ES!O17,FI!O17,FR!O17,HR!O17,HU!O17,IE!O17,IT!O17,LT!O17,LU!O17,LV!O17,MT!O17,NL!O17,PL!O17,PT!O17,RO!O17,SE!O17,SI!O17,SK!O17)</f>
        <v>125667.03826859669</v>
      </c>
      <c r="P17" s="8">
        <f>SUM(AT!P17,BE!P17,BG!P17,CY!P17,CZ!P17,DE!P17,DK!P17,EE!P17,EL!P17,ES!P17,FI!P17,FR!P17,HR!P17,HU!P17,IE!P17,IT!P17,LT!P17,LU!P17,LV!P17,MT!P17,NL!P17,PL!P17,PT!P17,RO!P17,SE!P17,SI!P17,SK!P17)</f>
        <v>120469.10611738187</v>
      </c>
      <c r="Q17" s="8">
        <f>SUM(AT!Q17,BE!Q17,BG!Q17,CY!Q17,CZ!Q17,DE!Q17,DK!Q17,EE!Q17,EL!Q17,ES!Q17,FI!Q17,FR!Q17,HR!Q17,HU!Q17,IE!Q17,IT!Q17,LT!Q17,LU!Q17,LV!Q17,MT!Q17,NL!Q17,PL!Q17,PT!Q17,RO!Q17,SE!Q17,SI!Q17,SK!Q17)</f>
        <v>122667.32614588406</v>
      </c>
      <c r="R17" s="8">
        <f>SUM(AT!R17,BE!R17,BG!R17,CY!R17,CZ!R17,DE!R17,DK!R17,EE!R17,EL!R17,ES!R17,FI!R17,FR!R17,HR!R17,HU!R17,IE!R17,IT!R17,LT!R17,LU!R17,LV!R17,MT!R17,NL!R17,PL!R17,PT!R17,RO!R17,SE!R17,SI!R17,SK!R17)</f>
        <v>126814.00215565714</v>
      </c>
      <c r="S17" s="8">
        <f>SUM(AT!S17,BE!S17,BG!S17,CY!S17,CZ!S17,DE!S17,DK!S17,EE!S17,EL!S17,ES!S17,FI!S17,FR!S17,HR!S17,HU!S17,IE!S17,IT!S17,LT!S17,LU!S17,LV!S17,MT!S17,NL!S17,PL!S17,PT!S17,RO!S17,SE!S17,SI!S17,SK!S17)</f>
        <v>130071.03572652393</v>
      </c>
      <c r="T17" s="8">
        <f>SUM(AT!T17,BE!T17,BG!T17,CY!T17,CZ!T17,DE!T17,DK!T17,EE!T17,EL!T17,ES!T17,FI!T17,FR!T17,HR!T17,HU!T17,IE!T17,IT!T17,LT!T17,LU!T17,LV!T17,MT!T17,NL!T17,PL!T17,PT!T17,RO!T17,SE!T17,SI!T17,SK!T17)</f>
        <v>127241.31476900776</v>
      </c>
      <c r="U17" s="8">
        <f>SUM(AT!U17,BE!U17,BG!U17,CY!U17,CZ!U17,DE!U17,DK!U17,EE!U17,EL!U17,ES!U17,FI!U17,FR!U17,HR!U17,HU!U17,IE!U17,IT!U17,LT!U17,LU!U17,LV!U17,MT!U17,NL!U17,PL!U17,PT!U17,RO!U17,SE!U17,SI!U17,SK!U17)</f>
        <v>124056.45436461548</v>
      </c>
      <c r="V17" s="8">
        <f>SUM(AT!V17,BE!V17,BG!V17,CY!V17,CZ!V17,DE!V17,DK!V17,EE!V17,EL!V17,ES!V17,FI!V17,FR!V17,HR!V17,HU!V17,IE!V17,IT!V17,LT!V17,LU!V17,LV!V17,MT!V17,NL!V17,PL!V17,PT!V17,RO!V17,SE!V17,SI!V17,SK!V17)</f>
        <v>123923.03976833311</v>
      </c>
      <c r="W17" s="8">
        <f>SUM(AT!W17,BE!W17,BG!W17,CY!W17,CZ!W17,DE!W17,DK!W17,EE!W17,EL!W17,ES!W17,FI!W17,FR!W17,HR!W17,HU!W17,IE!W17,IT!W17,LT!W17,LU!W17,LV!W17,MT!W17,NL!W17,PL!W17,PT!W17,RO!W17,SE!W17,SI!W17,SK!W17)</f>
        <v>131478.32930082525</v>
      </c>
      <c r="X17" s="8">
        <f>SUM(AT!X17,BE!X17,BG!X17,CY!X17,CZ!X17,DE!X17,DK!X17,EE!X17,EL!X17,ES!X17,FI!X17,FR!X17,HR!X17,HU!X17,IE!X17,IT!X17,LT!X17,LU!X17,LV!X17,MT!X17,NL!X17,PL!X17,PT!X17,RO!X17,SE!X17,SI!X17,SK!X17)</f>
        <v>122641.48532564691</v>
      </c>
      <c r="Y17" s="8">
        <f>SUM(AT!Y17,BE!Y17,BG!Y17,CY!Y17,CZ!Y17,DE!Y17,DK!Y17,EE!Y17,EL!Y17,ES!Y17,FI!Y17,FR!Y17,HR!Y17,HU!Y17,IE!Y17,IT!Y17,LT!Y17,LU!Y17,LV!Y17,MT!Y17,NL!Y17,PL!Y17,PT!Y17,RO!Y17,SE!Y17,SI!Y17,SK!Y17)</f>
        <v>115995.49198192498</v>
      </c>
    </row>
    <row r="18" spans="1:25" x14ac:dyDescent="0.25">
      <c r="A18" s="15" t="s">
        <v>129</v>
      </c>
      <c r="B18" s="16">
        <f>SUM(B19:B23)</f>
        <v>787290.73124000011</v>
      </c>
      <c r="C18" s="16">
        <f t="shared" ref="C18:W18" si="8">SUM(C19:C23)</f>
        <v>801576.74710000027</v>
      </c>
      <c r="D18" s="16">
        <f t="shared" si="8"/>
        <v>811215.97802000016</v>
      </c>
      <c r="E18" s="16">
        <f t="shared" si="8"/>
        <v>818726.90587000002</v>
      </c>
      <c r="F18" s="16">
        <f t="shared" si="8"/>
        <v>831837.94627000007</v>
      </c>
      <c r="G18" s="16">
        <f t="shared" si="8"/>
        <v>834747.58315999992</v>
      </c>
      <c r="H18" s="16">
        <f t="shared" si="8"/>
        <v>851649.76664000005</v>
      </c>
      <c r="I18" s="16">
        <f t="shared" si="8"/>
        <v>855110.99228999997</v>
      </c>
      <c r="J18" s="16">
        <f t="shared" si="8"/>
        <v>841722.78011000028</v>
      </c>
      <c r="K18" s="16">
        <f t="shared" si="8"/>
        <v>815804.89288000006</v>
      </c>
      <c r="L18" s="16">
        <f t="shared" si="8"/>
        <v>807769.26439000014</v>
      </c>
      <c r="M18" s="16">
        <f t="shared" si="8"/>
        <v>798530.08792999992</v>
      </c>
      <c r="N18" s="16">
        <f t="shared" si="8"/>
        <v>768931.10519999987</v>
      </c>
      <c r="O18" s="16">
        <f t="shared" si="8"/>
        <v>762913.25125000009</v>
      </c>
      <c r="P18" s="16">
        <f t="shared" si="8"/>
        <v>766052.15483000001</v>
      </c>
      <c r="Q18" s="16">
        <f t="shared" si="8"/>
        <v>785937.4664899999</v>
      </c>
      <c r="R18" s="16">
        <f t="shared" si="8"/>
        <v>802378.76779999991</v>
      </c>
      <c r="S18" s="16">
        <f t="shared" si="8"/>
        <v>814716.15543000004</v>
      </c>
      <c r="T18" s="16">
        <f t="shared" si="8"/>
        <v>821900.25812999962</v>
      </c>
      <c r="U18" s="16">
        <f t="shared" si="8"/>
        <v>825145.38975999993</v>
      </c>
      <c r="V18" s="16">
        <f t="shared" si="8"/>
        <v>713996.47360999999</v>
      </c>
      <c r="W18" s="16">
        <f t="shared" si="8"/>
        <v>771647.08628000016</v>
      </c>
      <c r="X18" s="16">
        <f t="shared" ref="X18:Y18" si="9">SUM(X19:X23)</f>
        <v>795492.04416999978</v>
      </c>
      <c r="Y18" s="16">
        <f t="shared" si="9"/>
        <v>785742.90231000015</v>
      </c>
    </row>
    <row r="19" spans="1:25" x14ac:dyDescent="0.25">
      <c r="A19" s="10" t="s">
        <v>130</v>
      </c>
      <c r="B19" s="8">
        <f>SUM(AT!B19,BE!B19,BG!B19,CY!B19,CZ!B19,DE!B19,DK!B19,EE!B19,EL!B19,ES!B19,FI!B19,FR!B19,HR!B19,HU!B19,IE!B19,IT!B19,LT!B19,LU!B19,LV!B19,MT!B19,NL!B19,PL!B19,PT!B19,RO!B19,SE!B19,SI!B19,SK!B19)</f>
        <v>16737.265199999998</v>
      </c>
      <c r="C19" s="8">
        <f>SUM(AT!C19,BE!C19,BG!C19,CY!C19,CZ!C19,DE!C19,DK!C19,EE!C19,EL!C19,ES!C19,FI!C19,FR!C19,HR!C19,HU!C19,IE!C19,IT!C19,LT!C19,LU!C19,LV!C19,MT!C19,NL!C19,PL!C19,PT!C19,RO!C19,SE!C19,SI!C19,SK!C19)</f>
        <v>16250.595570000001</v>
      </c>
      <c r="D19" s="8">
        <f>SUM(AT!D19,BE!D19,BG!D19,CY!D19,CZ!D19,DE!D19,DK!D19,EE!D19,EL!D19,ES!D19,FI!D19,FR!D19,HR!D19,HU!D19,IE!D19,IT!D19,LT!D19,LU!D19,LV!D19,MT!D19,NL!D19,PL!D19,PT!D19,RO!D19,SE!D19,SI!D19,SK!D19)</f>
        <v>15936.039689999998</v>
      </c>
      <c r="E19" s="8">
        <f>SUM(AT!E19,BE!E19,BG!E19,CY!E19,CZ!E19,DE!E19,DK!E19,EE!E19,EL!E19,ES!E19,FI!E19,FR!E19,HR!E19,HU!E19,IE!E19,IT!E19,LT!E19,LU!E19,LV!E19,MT!E19,NL!E19,PL!E19,PT!E19,RO!E19,SE!E19,SI!E19,SK!E19)</f>
        <v>15862.21434</v>
      </c>
      <c r="F19" s="8">
        <f>SUM(AT!F19,BE!F19,BG!F19,CY!F19,CZ!F19,DE!F19,DK!F19,EE!F19,EL!F19,ES!F19,FI!F19,FR!F19,HR!F19,HU!F19,IE!F19,IT!F19,LT!F19,LU!F19,LV!F19,MT!F19,NL!F19,PL!F19,PT!F19,RO!F19,SE!F19,SI!F19,SK!F19)</f>
        <v>16359.168429999998</v>
      </c>
      <c r="G19" s="8">
        <f>SUM(AT!G19,BE!G19,BG!G19,CY!G19,CZ!G19,DE!G19,DK!G19,EE!G19,EL!G19,ES!G19,FI!G19,FR!G19,HR!G19,HU!G19,IE!G19,IT!G19,LT!G19,LU!G19,LV!G19,MT!G19,NL!G19,PL!G19,PT!G19,RO!G19,SE!G19,SI!G19,SK!G19)</f>
        <v>16351.220369999997</v>
      </c>
      <c r="H19" s="8">
        <f>SUM(AT!H19,BE!H19,BG!H19,CY!H19,CZ!H19,DE!H19,DK!H19,EE!H19,EL!H19,ES!H19,FI!H19,FR!H19,HR!H19,HU!H19,IE!H19,IT!H19,LT!H19,LU!H19,LV!H19,MT!H19,NL!H19,PL!H19,PT!H19,RO!H19,SE!H19,SI!H19,SK!H19)</f>
        <v>16343.721909999998</v>
      </c>
      <c r="I19" s="8">
        <f>SUM(AT!I19,BE!I19,BG!I19,CY!I19,CZ!I19,DE!I19,DK!I19,EE!I19,EL!I19,ES!I19,FI!I19,FR!I19,HR!I19,HU!I19,IE!I19,IT!I19,LT!I19,LU!I19,LV!I19,MT!I19,NL!I19,PL!I19,PT!I19,RO!I19,SE!I19,SI!I19,SK!I19)</f>
        <v>16779.95937</v>
      </c>
      <c r="J19" s="8">
        <f>SUM(AT!J19,BE!J19,BG!J19,CY!J19,CZ!J19,DE!J19,DK!J19,EE!J19,EL!J19,ES!J19,FI!J19,FR!J19,HR!J19,HU!J19,IE!J19,IT!J19,LT!J19,LU!J19,LV!J19,MT!J19,NL!J19,PL!J19,PT!J19,RO!J19,SE!J19,SI!J19,SK!J19)</f>
        <v>16425.39399</v>
      </c>
      <c r="K19" s="8">
        <f>SUM(AT!K19,BE!K19,BG!K19,CY!K19,CZ!K19,DE!K19,DK!K19,EE!K19,EL!K19,ES!K19,FI!K19,FR!K19,HR!K19,HU!K19,IE!K19,IT!K19,LT!K19,LU!K19,LV!K19,MT!K19,NL!K19,PL!K19,PT!K19,RO!K19,SE!K19,SI!K19,SK!K19)</f>
        <v>15563.956810000003</v>
      </c>
      <c r="L19" s="8">
        <f>SUM(AT!L19,BE!L19,BG!L19,CY!L19,CZ!L19,DE!L19,DK!L19,EE!L19,EL!L19,ES!L19,FI!L19,FR!L19,HR!L19,HU!L19,IE!L19,IT!L19,LT!L19,LU!L19,LV!L19,MT!L19,NL!L19,PL!L19,PT!L19,RO!L19,SE!L19,SI!L19,SK!L19)</f>
        <v>15549.857769999999</v>
      </c>
      <c r="M19" s="8">
        <f>SUM(AT!M19,BE!M19,BG!M19,CY!M19,CZ!M19,DE!M19,DK!M19,EE!M19,EL!M19,ES!M19,FI!M19,FR!M19,HR!M19,HU!M19,IE!M19,IT!M19,LT!M19,LU!M19,LV!M19,MT!M19,NL!M19,PL!M19,PT!M19,RO!M19,SE!M19,SI!M19,SK!M19)</f>
        <v>15524.102859999997</v>
      </c>
      <c r="N19" s="8">
        <f>SUM(AT!N19,BE!N19,BG!N19,CY!N19,CZ!N19,DE!N19,DK!N19,EE!N19,EL!N19,ES!N19,FI!N19,FR!N19,HR!N19,HU!N19,IE!N19,IT!N19,LT!N19,LU!N19,LV!N19,MT!N19,NL!N19,PL!N19,PT!N19,RO!N19,SE!N19,SI!N19,SK!N19)</f>
        <v>14385.152309999999</v>
      </c>
      <c r="O19" s="8">
        <f>SUM(AT!O19,BE!O19,BG!O19,CY!O19,CZ!O19,DE!O19,DK!O19,EE!O19,EL!O19,ES!O19,FI!O19,FR!O19,HR!O19,HU!O19,IE!O19,IT!O19,LT!O19,LU!O19,LV!O19,MT!O19,NL!O19,PL!O19,PT!O19,RO!O19,SE!O19,SI!O19,SK!O19)</f>
        <v>13191.08642</v>
      </c>
      <c r="P19" s="8">
        <f>SUM(AT!P19,BE!P19,BG!P19,CY!P19,CZ!P19,DE!P19,DK!P19,EE!P19,EL!P19,ES!P19,FI!P19,FR!P19,HR!P19,HU!P19,IE!P19,IT!P19,LT!P19,LU!P19,LV!P19,MT!P19,NL!P19,PL!P19,PT!P19,RO!P19,SE!P19,SI!P19,SK!P19)</f>
        <v>12977.484969999998</v>
      </c>
      <c r="Q19" s="8">
        <f>SUM(AT!Q19,BE!Q19,BG!Q19,CY!Q19,CZ!Q19,DE!Q19,DK!Q19,EE!Q19,EL!Q19,ES!Q19,FI!Q19,FR!Q19,HR!Q19,HU!Q19,IE!Q19,IT!Q19,LT!Q19,LU!Q19,LV!Q19,MT!Q19,NL!Q19,PL!Q19,PT!Q19,RO!Q19,SE!Q19,SI!Q19,SK!Q19)</f>
        <v>13046.146060000001</v>
      </c>
      <c r="R19" s="8">
        <f>SUM(AT!R19,BE!R19,BG!R19,CY!R19,CZ!R19,DE!R19,DK!R19,EE!R19,EL!R19,ES!R19,FI!R19,FR!R19,HR!R19,HU!R19,IE!R19,IT!R19,LT!R19,LU!R19,LV!R19,MT!R19,NL!R19,PL!R19,PT!R19,RO!R19,SE!R19,SI!R19,SK!R19)</f>
        <v>13522.732100000001</v>
      </c>
      <c r="S19" s="8">
        <f>SUM(AT!S19,BE!S19,BG!S19,CY!S19,CZ!S19,DE!S19,DK!S19,EE!S19,EL!S19,ES!S19,FI!S19,FR!S19,HR!S19,HU!S19,IE!S19,IT!S19,LT!S19,LU!S19,LV!S19,MT!S19,NL!S19,PL!S19,PT!S19,RO!S19,SE!S19,SI!S19,SK!S19)</f>
        <v>13904.881940000001</v>
      </c>
      <c r="T19" s="8">
        <f>SUM(AT!T19,BE!T19,BG!T19,CY!T19,CZ!T19,DE!T19,DK!T19,EE!T19,EL!T19,ES!T19,FI!T19,FR!T19,HR!T19,HU!T19,IE!T19,IT!T19,LT!T19,LU!T19,LV!T19,MT!T19,NL!T19,PL!T19,PT!T19,RO!T19,SE!T19,SI!T19,SK!T19)</f>
        <v>14511.778140000002</v>
      </c>
      <c r="U19" s="8">
        <f>SUM(AT!U19,BE!U19,BG!U19,CY!U19,CZ!U19,DE!U19,DK!U19,EE!U19,EL!U19,ES!U19,FI!U19,FR!U19,HR!U19,HU!U19,IE!U19,IT!U19,LT!U19,LU!U19,LV!U19,MT!U19,NL!U19,PL!U19,PT!U19,RO!U19,SE!U19,SI!U19,SK!U19)</f>
        <v>14785.162409999995</v>
      </c>
      <c r="V19" s="8">
        <f>SUM(AT!V19,BE!V19,BG!V19,CY!V19,CZ!V19,DE!V19,DK!V19,EE!V19,EL!V19,ES!V19,FI!V19,FR!V19,HR!V19,HU!V19,IE!V19,IT!V19,LT!V19,LU!V19,LV!V19,MT!V19,NL!V19,PL!V19,PT!V19,RO!V19,SE!V19,SI!V19,SK!V19)</f>
        <v>7836.2585399999998</v>
      </c>
      <c r="W19" s="8">
        <f>SUM(AT!W19,BE!W19,BG!W19,CY!W19,CZ!W19,DE!W19,DK!W19,EE!W19,EL!W19,ES!W19,FI!W19,FR!W19,HR!W19,HU!W19,IE!W19,IT!W19,LT!W19,LU!W19,LV!W19,MT!W19,NL!W19,PL!W19,PT!W19,RO!W19,SE!W19,SI!W19,SK!W19)</f>
        <v>9732.8240699999988</v>
      </c>
      <c r="X19" s="8">
        <f>SUM(AT!X19,BE!X19,BG!X19,CY!X19,CZ!X19,DE!X19,DK!X19,EE!X19,EL!X19,ES!X19,FI!X19,FR!X19,HR!X19,HU!X19,IE!X19,IT!X19,LT!X19,LU!X19,LV!X19,MT!X19,NL!X19,PL!X19,PT!X19,RO!X19,SE!X19,SI!X19,SK!X19)</f>
        <v>13078.624259999999</v>
      </c>
      <c r="Y19" s="8">
        <f>SUM(AT!Y19,BE!Y19,BG!Y19,CY!Y19,CZ!Y19,DE!Y19,DK!Y19,EE!Y19,EL!Y19,ES!Y19,FI!Y19,FR!Y19,HR!Y19,HU!Y19,IE!Y19,IT!Y19,LT!Y19,LU!Y19,LV!Y19,MT!Y19,NL!Y19,PL!Y19,PT!Y19,RO!Y19,SE!Y19,SI!Y19,SK!Y19)</f>
        <v>13053.983920000001</v>
      </c>
    </row>
    <row r="20" spans="1:25" x14ac:dyDescent="0.25">
      <c r="A20" s="10" t="s">
        <v>131</v>
      </c>
      <c r="B20" s="8">
        <f>SUM(AT!B20,BE!B20,BG!B20,CY!B20,CZ!B20,DE!B20,DK!B20,EE!B20,EL!B20,ES!B20,FI!B20,FR!B20,HR!B20,HU!B20,IE!B20,IT!B20,LT!B20,LU!B20,LV!B20,MT!B20,NL!B20,PL!B20,PT!B20,RO!B20,SE!B20,SI!B20,SK!B20)</f>
        <v>735885.78214999998</v>
      </c>
      <c r="C20" s="8">
        <f>SUM(AT!C20,BE!C20,BG!C20,CY!C20,CZ!C20,DE!C20,DK!C20,EE!C20,EL!C20,ES!C20,FI!C20,FR!C20,HR!C20,HU!C20,IE!C20,IT!C20,LT!C20,LU!C20,LV!C20,MT!C20,NL!C20,PL!C20,PT!C20,RO!C20,SE!C20,SI!C20,SK!C20)</f>
        <v>751432.09771000012</v>
      </c>
      <c r="D20" s="8">
        <f>SUM(AT!D20,BE!D20,BG!D20,CY!D20,CZ!D20,DE!D20,DK!D20,EE!D20,EL!D20,ES!D20,FI!D20,FR!D20,HR!D20,HU!D20,IE!D20,IT!D20,LT!D20,LU!D20,LV!D20,MT!D20,NL!D20,PL!D20,PT!D20,RO!D20,SE!D20,SI!D20,SK!D20)</f>
        <v>761791.8248200001</v>
      </c>
      <c r="E20" s="8">
        <f>SUM(AT!E20,BE!E20,BG!E20,CY!E20,CZ!E20,DE!E20,DK!E20,EE!E20,EL!E20,ES!E20,FI!E20,FR!E20,HR!E20,HU!E20,IE!E20,IT!E20,LT!E20,LU!E20,LV!E20,MT!E20,NL!E20,PL!E20,PT!E20,RO!E20,SE!E20,SI!E20,SK!E20)</f>
        <v>768815.20058000006</v>
      </c>
      <c r="F20" s="8">
        <f>SUM(AT!F20,BE!F20,BG!F20,CY!F20,CZ!F20,DE!F20,DK!F20,EE!F20,EL!F20,ES!F20,FI!F20,FR!F20,HR!F20,HU!F20,IE!F20,IT!F20,LT!F20,LU!F20,LV!F20,MT!F20,NL!F20,PL!F20,PT!F20,RO!F20,SE!F20,SI!F20,SK!F20)</f>
        <v>780512.60555000009</v>
      </c>
      <c r="G20" s="8">
        <f>SUM(AT!G20,BE!G20,BG!G20,CY!G20,CZ!G20,DE!G20,DK!G20,EE!G20,EL!G20,ES!G20,FI!G20,FR!G20,HR!G20,HU!G20,IE!G20,IT!G20,LT!G20,LU!G20,LV!G20,MT!G20,NL!G20,PL!G20,PT!G20,RO!G20,SE!G20,SI!G20,SK!G20)</f>
        <v>783828.20007999986</v>
      </c>
      <c r="H20" s="8">
        <f>SUM(AT!H20,BE!H20,BG!H20,CY!H20,CZ!H20,DE!H20,DK!H20,EE!H20,EL!H20,ES!H20,FI!H20,FR!H20,HR!H20,HU!H20,IE!H20,IT!H20,LT!H20,LU!H20,LV!H20,MT!H20,NL!H20,PL!H20,PT!H20,RO!H20,SE!H20,SI!H20,SK!H20)</f>
        <v>800506.58739999996</v>
      </c>
      <c r="I20" s="8">
        <f>SUM(AT!I20,BE!I20,BG!I20,CY!I20,CZ!I20,DE!I20,DK!I20,EE!I20,EL!I20,ES!I20,FI!I20,FR!I20,HR!I20,HU!I20,IE!I20,IT!I20,LT!I20,LU!I20,LV!I20,MT!I20,NL!I20,PL!I20,PT!I20,RO!I20,SE!I20,SI!I20,SK!I20)</f>
        <v>805238.33447999996</v>
      </c>
      <c r="J20" s="8">
        <f>SUM(AT!J20,BE!J20,BG!J20,CY!J20,CZ!J20,DE!J20,DK!J20,EE!J20,EL!J20,ES!J20,FI!J20,FR!J20,HR!J20,HU!J20,IE!J20,IT!J20,LT!J20,LU!J20,LV!J20,MT!J20,NL!J20,PL!J20,PT!J20,RO!J20,SE!J20,SI!J20,SK!J20)</f>
        <v>792019.24217000022</v>
      </c>
      <c r="K20" s="8">
        <f>SUM(AT!K20,BE!K20,BG!K20,CY!K20,CZ!K20,DE!K20,DK!K20,EE!K20,EL!K20,ES!K20,FI!K20,FR!K20,HR!K20,HU!K20,IE!K20,IT!K20,LT!K20,LU!K20,LV!K20,MT!K20,NL!K20,PL!K20,PT!K20,RO!K20,SE!K20,SI!K20,SK!K20)</f>
        <v>769037.16209000011</v>
      </c>
      <c r="L20" s="8">
        <f>SUM(AT!L20,BE!L20,BG!L20,CY!L20,CZ!L20,DE!L20,DK!L20,EE!L20,EL!L20,ES!L20,FI!L20,FR!L20,HR!L20,HU!L20,IE!L20,IT!L20,LT!L20,LU!L20,LV!L20,MT!L20,NL!L20,PL!L20,PT!L20,RO!L20,SE!L20,SI!L20,SK!L20)</f>
        <v>760880.80288000009</v>
      </c>
      <c r="M20" s="8">
        <f>SUM(AT!M20,BE!M20,BG!M20,CY!M20,CZ!M20,DE!M20,DK!M20,EE!M20,EL!M20,ES!M20,FI!M20,FR!M20,HR!M20,HU!M20,IE!M20,IT!M20,LT!M20,LU!M20,LV!M20,MT!M20,NL!M20,PL!M20,PT!M20,RO!M20,SE!M20,SI!M20,SK!M20)</f>
        <v>753738.20157999988</v>
      </c>
      <c r="N20" s="8">
        <f>SUM(AT!N20,BE!N20,BG!N20,CY!N20,CZ!N20,DE!N20,DK!N20,EE!N20,EL!N20,ES!N20,FI!N20,FR!N20,HR!N20,HU!N20,IE!N20,IT!N20,LT!N20,LU!N20,LV!N20,MT!N20,NL!N20,PL!N20,PT!N20,RO!N20,SE!N20,SI!N20,SK!N20)</f>
        <v>726738.69247999997</v>
      </c>
      <c r="O20" s="8">
        <f>SUM(AT!O20,BE!O20,BG!O20,CY!O20,CZ!O20,DE!O20,DK!O20,EE!O20,EL!O20,ES!O20,FI!O20,FR!O20,HR!O20,HU!O20,IE!O20,IT!O20,LT!O20,LU!O20,LV!O20,MT!O20,NL!O20,PL!O20,PT!O20,RO!O20,SE!O20,SI!O20,SK!O20)</f>
        <v>723070.61223000009</v>
      </c>
      <c r="P20" s="8">
        <f>SUM(AT!P20,BE!P20,BG!P20,CY!P20,CZ!P20,DE!P20,DK!P20,EE!P20,EL!P20,ES!P20,FI!P20,FR!P20,HR!P20,HU!P20,IE!P20,IT!P20,LT!P20,LU!P20,LV!P20,MT!P20,NL!P20,PL!P20,PT!P20,RO!P20,SE!P20,SI!P20,SK!P20)</f>
        <v>728668.58573000005</v>
      </c>
      <c r="Q20" s="8">
        <f>SUM(AT!Q20,BE!Q20,BG!Q20,CY!Q20,CZ!Q20,DE!Q20,DK!Q20,EE!Q20,EL!Q20,ES!Q20,FI!Q20,FR!Q20,HR!Q20,HU!Q20,IE!Q20,IT!Q20,LT!Q20,LU!Q20,LV!Q20,MT!Q20,NL!Q20,PL!Q20,PT!Q20,RO!Q20,SE!Q20,SI!Q20,SK!Q20)</f>
        <v>747841.02525999991</v>
      </c>
      <c r="R20" s="8">
        <f>SUM(AT!R20,BE!R20,BG!R20,CY!R20,CZ!R20,DE!R20,DK!R20,EE!R20,EL!R20,ES!R20,FI!R20,FR!R20,HR!R20,HU!R20,IE!R20,IT!R20,LT!R20,LU!R20,LV!R20,MT!R20,NL!R20,PL!R20,PT!R20,RO!R20,SE!R20,SI!R20,SK!R20)</f>
        <v>762971.701</v>
      </c>
      <c r="S20" s="8">
        <f>SUM(AT!S20,BE!S20,BG!S20,CY!S20,CZ!S20,DE!S20,DK!S20,EE!S20,EL!S20,ES!S20,FI!S20,FR!S20,HR!S20,HU!S20,IE!S20,IT!S20,LT!S20,LU!S20,LV!S20,MT!S20,NL!S20,PL!S20,PT!S20,RO!S20,SE!S20,SI!S20,SK!S20)</f>
        <v>773649.23456000001</v>
      </c>
      <c r="T20" s="8">
        <f>SUM(AT!T20,BE!T20,BG!T20,CY!T20,CZ!T20,DE!T20,DK!T20,EE!T20,EL!T20,ES!T20,FI!T20,FR!T20,HR!T20,HU!T20,IE!T20,IT!T20,LT!T20,LU!T20,LV!T20,MT!T20,NL!T20,PL!T20,PT!T20,RO!T20,SE!T20,SI!T20,SK!T20)</f>
        <v>779487.48445999972</v>
      </c>
      <c r="U20" s="8">
        <f>SUM(AT!U20,BE!U20,BG!U20,CY!U20,CZ!U20,DE!U20,DK!U20,EE!U20,EL!U20,ES!U20,FI!U20,FR!U20,HR!U20,HU!U20,IE!U20,IT!U20,LT!U20,LU!U20,LV!U20,MT!U20,NL!U20,PL!U20,PT!U20,RO!U20,SE!U20,SI!U20,SK!U20)</f>
        <v>782238.22888999991</v>
      </c>
      <c r="V20" s="8">
        <f>SUM(AT!V20,BE!V20,BG!V20,CY!V20,CZ!V20,DE!V20,DK!V20,EE!V20,EL!V20,ES!V20,FI!V20,FR!V20,HR!V20,HU!V20,IE!V20,IT!V20,LT!V20,LU!V20,LV!V20,MT!V20,NL!V20,PL!V20,PT!V20,RO!V20,SE!V20,SI!V20,SK!V20)</f>
        <v>681091.77148000011</v>
      </c>
      <c r="W20" s="8">
        <f>SUM(AT!W20,BE!W20,BG!W20,CY!W20,CZ!W20,DE!W20,DK!W20,EE!W20,EL!W20,ES!W20,FI!W20,FR!W20,HR!W20,HU!W20,IE!W20,IT!W20,LT!W20,LU!W20,LV!W20,MT!W20,NL!W20,PL!W20,PT!W20,RO!W20,SE!W20,SI!W20,SK!W20)</f>
        <v>737298.0730600002</v>
      </c>
      <c r="X20" s="8">
        <f>SUM(AT!X20,BE!X20,BG!X20,CY!X20,CZ!X20,DE!X20,DK!X20,EE!X20,EL!X20,ES!X20,FI!X20,FR!X20,HR!X20,HU!X20,IE!X20,IT!X20,LT!X20,LU!X20,LV!X20,MT!X20,NL!X20,PL!X20,PT!X20,RO!X20,SE!X20,SI!X20,SK!X20)</f>
        <v>756914.36691999994</v>
      </c>
      <c r="Y20" s="8">
        <f>SUM(AT!Y20,BE!Y20,BG!Y20,CY!Y20,CZ!Y20,DE!Y20,DK!Y20,EE!Y20,EL!Y20,ES!Y20,FI!Y20,FR!Y20,HR!Y20,HU!Y20,IE!Y20,IT!Y20,LT!Y20,LU!Y20,LV!Y20,MT!Y20,NL!Y20,PL!Y20,PT!Y20,RO!Y20,SE!Y20,SI!Y20,SK!Y20)</f>
        <v>749089.78117000009</v>
      </c>
    </row>
    <row r="21" spans="1:25" x14ac:dyDescent="0.25">
      <c r="A21" s="10" t="s">
        <v>132</v>
      </c>
      <c r="B21" s="8">
        <f>SUM(AT!B21,BE!B21,BG!B21,CY!B21,CZ!B21,DE!B21,DK!B21,EE!B21,EL!B21,ES!B21,FI!B21,FR!B21,HR!B21,HU!B21,IE!B21,IT!B21,LT!B21,LU!B21,LV!B21,MT!B21,NL!B21,PL!B21,PT!B21,RO!B21,SE!B21,SI!B21,SK!B21)</f>
        <v>7727.922059999999</v>
      </c>
      <c r="C21" s="8">
        <f>SUM(AT!C21,BE!C21,BG!C21,CY!C21,CZ!C21,DE!C21,DK!C21,EE!C21,EL!C21,ES!C21,FI!C21,FR!C21,HR!C21,HU!C21,IE!C21,IT!C21,LT!C21,LU!C21,LV!C21,MT!C21,NL!C21,PL!C21,PT!C21,RO!C21,SE!C21,SI!C21,SK!C21)</f>
        <v>6836.6503699999994</v>
      </c>
      <c r="D21" s="8">
        <f>SUM(AT!D21,BE!D21,BG!D21,CY!D21,CZ!D21,DE!D21,DK!D21,EE!D21,EL!D21,ES!D21,FI!D21,FR!D21,HR!D21,HU!D21,IE!D21,IT!D21,LT!D21,LU!D21,LV!D21,MT!D21,NL!D21,PL!D21,PT!D21,RO!D21,SE!D21,SI!D21,SK!D21)</f>
        <v>6826.9167299999981</v>
      </c>
      <c r="E21" s="8">
        <f>SUM(AT!E21,BE!E21,BG!E21,CY!E21,CZ!E21,DE!E21,DK!E21,EE!E21,EL!E21,ES!E21,FI!E21,FR!E21,HR!E21,HU!E21,IE!E21,IT!E21,LT!E21,LU!E21,LV!E21,MT!E21,NL!E21,PL!E21,PT!E21,RO!E21,SE!E21,SI!E21,SK!E21)</f>
        <v>6738.6734099999985</v>
      </c>
      <c r="F21" s="8">
        <f>SUM(AT!F21,BE!F21,BG!F21,CY!F21,CZ!F21,DE!F21,DK!F21,EE!F21,EL!F21,ES!F21,FI!F21,FR!F21,HR!F21,HU!F21,IE!F21,IT!F21,LT!F21,LU!F21,LV!F21,MT!F21,NL!F21,PL!F21,PT!F21,RO!F21,SE!F21,SI!F21,SK!F21)</f>
        <v>6627.6417299999976</v>
      </c>
      <c r="G21" s="8">
        <f>SUM(AT!G21,BE!G21,BG!G21,CY!G21,CZ!G21,DE!G21,DK!G21,EE!G21,EL!G21,ES!G21,FI!G21,FR!G21,HR!G21,HU!G21,IE!G21,IT!G21,LT!G21,LU!G21,LV!G21,MT!G21,NL!G21,PL!G21,PT!G21,RO!G21,SE!G21,SI!G21,SK!G21)</f>
        <v>6016.3860300000015</v>
      </c>
      <c r="H21" s="8">
        <f>SUM(AT!H21,BE!H21,BG!H21,CY!H21,CZ!H21,DE!H21,DK!H21,EE!H21,EL!H21,ES!H21,FI!H21,FR!H21,HR!H21,HU!H21,IE!H21,IT!H21,LT!H21,LU!H21,LV!H21,MT!H21,NL!H21,PL!H21,PT!H21,RO!H21,SE!H21,SI!H21,SK!H21)</f>
        <v>5850.8650999999991</v>
      </c>
      <c r="I21" s="8">
        <f>SUM(AT!I21,BE!I21,BG!I21,CY!I21,CZ!I21,DE!I21,DK!I21,EE!I21,EL!I21,ES!I21,FI!I21,FR!I21,HR!I21,HU!I21,IE!I21,IT!I21,LT!I21,LU!I21,LV!I21,MT!I21,NL!I21,PL!I21,PT!I21,RO!I21,SE!I21,SI!I21,SK!I21)</f>
        <v>6048.5826000000006</v>
      </c>
      <c r="J21" s="8">
        <f>SUM(AT!J21,BE!J21,BG!J21,CY!J21,CZ!J21,DE!J21,DK!J21,EE!J21,EL!J21,ES!J21,FI!J21,FR!J21,HR!J21,HU!J21,IE!J21,IT!J21,LT!J21,LU!J21,LV!J21,MT!J21,NL!J21,PL!J21,PT!J21,RO!J21,SE!J21,SI!J21,SK!J21)</f>
        <v>5823.5280400000001</v>
      </c>
      <c r="K21" s="8">
        <f>SUM(AT!K21,BE!K21,BG!K21,CY!K21,CZ!K21,DE!K21,DK!K21,EE!K21,EL!K21,ES!K21,FI!K21,FR!K21,HR!K21,HU!K21,IE!K21,IT!K21,LT!K21,LU!K21,LV!K21,MT!K21,NL!K21,PL!K21,PT!K21,RO!K21,SE!K21,SI!K21,SK!K21)</f>
        <v>5176.7170000000006</v>
      </c>
      <c r="L21" s="8">
        <f>SUM(AT!L21,BE!L21,BG!L21,CY!L21,CZ!L21,DE!L21,DK!L21,EE!L21,EL!L21,ES!L21,FI!L21,FR!L21,HR!L21,HU!L21,IE!L21,IT!L21,LT!L21,LU!L21,LV!L21,MT!L21,NL!L21,PL!L21,PT!L21,RO!L21,SE!L21,SI!L21,SK!L21)</f>
        <v>5163.2517800000005</v>
      </c>
      <c r="M21" s="8">
        <f>SUM(AT!M21,BE!M21,BG!M21,CY!M21,CZ!M21,DE!M21,DK!M21,EE!M21,EL!M21,ES!M21,FI!M21,FR!M21,HR!M21,HU!M21,IE!M21,IT!M21,LT!M21,LU!M21,LV!M21,MT!M21,NL!M21,PL!M21,PT!M21,RO!M21,SE!M21,SI!M21,SK!M21)</f>
        <v>5188.7648500000005</v>
      </c>
      <c r="N21" s="8">
        <f>SUM(AT!N21,BE!N21,BG!N21,CY!N21,CZ!N21,DE!N21,DK!N21,EE!N21,EL!N21,ES!N21,FI!N21,FR!N21,HR!N21,HU!N21,IE!N21,IT!N21,LT!N21,LU!N21,LV!N21,MT!N21,NL!N21,PL!N21,PT!N21,RO!N21,SE!N21,SI!N21,SK!N21)</f>
        <v>4989.8845200000014</v>
      </c>
      <c r="O21" s="8">
        <f>SUM(AT!O21,BE!O21,BG!O21,CY!O21,CZ!O21,DE!O21,DK!O21,EE!O21,EL!O21,ES!O21,FI!O21,FR!O21,HR!O21,HU!O21,IE!O21,IT!O21,LT!O21,LU!O21,LV!O21,MT!O21,NL!O21,PL!O21,PT!O21,RO!O21,SE!O21,SI!O21,SK!O21)</f>
        <v>4692.4424000000008</v>
      </c>
      <c r="P21" s="8">
        <f>SUM(AT!P21,BE!P21,BG!P21,CY!P21,CZ!P21,DE!P21,DK!P21,EE!P21,EL!P21,ES!P21,FI!P21,FR!P21,HR!P21,HU!P21,IE!P21,IT!P21,LT!P21,LU!P21,LV!P21,MT!P21,NL!P21,PL!P21,PT!P21,RO!P21,SE!P21,SI!P21,SK!P21)</f>
        <v>4339.4572899999994</v>
      </c>
      <c r="Q21" s="8">
        <f>SUM(AT!Q21,BE!Q21,BG!Q21,CY!Q21,CZ!Q21,DE!Q21,DK!Q21,EE!Q21,EL!Q21,ES!Q21,FI!Q21,FR!Q21,HR!Q21,HU!Q21,IE!Q21,IT!Q21,LT!Q21,LU!Q21,LV!Q21,MT!Q21,NL!Q21,PL!Q21,PT!Q21,RO!Q21,SE!Q21,SI!Q21,SK!Q21)</f>
        <v>4311.9976900000011</v>
      </c>
      <c r="R21" s="8">
        <f>SUM(AT!R21,BE!R21,BG!R21,CY!R21,CZ!R21,DE!R21,DK!R21,EE!R21,EL!R21,ES!R21,FI!R21,FR!R21,HR!R21,HU!R21,IE!R21,IT!R21,LT!R21,LU!R21,LV!R21,MT!R21,NL!R21,PL!R21,PT!R21,RO!R21,SE!R21,SI!R21,SK!R21)</f>
        <v>4168.6307600000009</v>
      </c>
      <c r="S21" s="8">
        <f>SUM(AT!S21,BE!S21,BG!S21,CY!S21,CZ!S21,DE!S21,DK!S21,EE!S21,EL!S21,ES!S21,FI!S21,FR!S21,HR!S21,HU!S21,IE!S21,IT!S21,LT!S21,LU!S21,LV!S21,MT!S21,NL!S21,PL!S21,PT!S21,RO!S21,SE!S21,SI!S21,SK!S21)</f>
        <v>4120.3774999999996</v>
      </c>
      <c r="T21" s="8">
        <f>SUM(AT!T21,BE!T21,BG!T21,CY!T21,CZ!T21,DE!T21,DK!T21,EE!T21,EL!T21,ES!T21,FI!T21,FR!T21,HR!T21,HU!T21,IE!T21,IT!T21,LT!T21,LU!T21,LV!T21,MT!T21,NL!T21,PL!T21,PT!T21,RO!T21,SE!T21,SI!T21,SK!T21)</f>
        <v>3924.0521200000003</v>
      </c>
      <c r="U21" s="8">
        <f>SUM(AT!U21,BE!U21,BG!U21,CY!U21,CZ!U21,DE!U21,DK!U21,EE!U21,EL!U21,ES!U21,FI!U21,FR!U21,HR!U21,HU!U21,IE!U21,IT!U21,LT!U21,LU!U21,LV!U21,MT!U21,NL!U21,PL!U21,PT!U21,RO!U21,SE!U21,SI!U21,SK!U21)</f>
        <v>3903.1857800000007</v>
      </c>
      <c r="V21" s="8">
        <f>SUM(AT!V21,BE!V21,BG!V21,CY!V21,CZ!V21,DE!V21,DK!V21,EE!V21,EL!V21,ES!V21,FI!V21,FR!V21,HR!V21,HU!V21,IE!V21,IT!V21,LT!V21,LU!V21,LV!V21,MT!V21,NL!V21,PL!V21,PT!V21,RO!V21,SE!V21,SI!V21,SK!V21)</f>
        <v>3481.4429400000004</v>
      </c>
      <c r="W21" s="8">
        <f>SUM(AT!W21,BE!W21,BG!W21,CY!W21,CZ!W21,DE!W21,DK!W21,EE!W21,EL!W21,ES!W21,FI!W21,FR!W21,HR!W21,HU!W21,IE!W21,IT!W21,LT!W21,LU!W21,LV!W21,MT!W21,NL!W21,PL!W21,PT!W21,RO!W21,SE!W21,SI!W21,SK!W21)</f>
        <v>3626.2970299999993</v>
      </c>
      <c r="X21" s="8">
        <f>SUM(AT!X21,BE!X21,BG!X21,CY!X21,CZ!X21,DE!X21,DK!X21,EE!X21,EL!X21,ES!X21,FI!X21,FR!X21,HR!X21,HU!X21,IE!X21,IT!X21,LT!X21,LU!X21,LV!X21,MT!X21,NL!X21,PL!X21,PT!X21,RO!X21,SE!X21,SI!X21,SK!X21)</f>
        <v>3326.0946299999996</v>
      </c>
      <c r="Y21" s="8">
        <f>SUM(AT!Y21,BE!Y21,BG!Y21,CY!Y21,CZ!Y21,DE!Y21,DK!Y21,EE!Y21,EL!Y21,ES!Y21,FI!Y21,FR!Y21,HR!Y21,HU!Y21,IE!Y21,IT!Y21,LT!Y21,LU!Y21,LV!Y21,MT!Y21,NL!Y21,PL!Y21,PT!Y21,RO!Y21,SE!Y21,SI!Y21,SK!Y21)</f>
        <v>3226.4229700000005</v>
      </c>
    </row>
    <row r="22" spans="1:25" x14ac:dyDescent="0.25">
      <c r="A22" s="10" t="s">
        <v>133</v>
      </c>
      <c r="B22" s="8">
        <f>SUM(AT!B22,BE!B22,BG!B22,CY!B22,CZ!B22,DE!B22,DK!B22,EE!B22,EL!B22,ES!B22,FI!B22,FR!B22,HR!B22,HU!B22,IE!B22,IT!B22,LT!B22,LU!B22,LV!B22,MT!B22,NL!B22,PL!B22,PT!B22,RO!B22,SE!B22,SI!B22,SK!B22)</f>
        <v>20102.230449999999</v>
      </c>
      <c r="C22" s="8">
        <f>SUM(AT!C22,BE!C22,BG!C22,CY!C22,CZ!C22,DE!C22,DK!C22,EE!C22,EL!C22,ES!C22,FI!C22,FR!C22,HR!C22,HU!C22,IE!C22,IT!C22,LT!C22,LU!C22,LV!C22,MT!C22,NL!C22,PL!C22,PT!C22,RO!C22,SE!C22,SI!C22,SK!C22)</f>
        <v>20381.892099999997</v>
      </c>
      <c r="D22" s="8">
        <f>SUM(AT!D22,BE!D22,BG!D22,CY!D22,CZ!D22,DE!D22,DK!D22,EE!D22,EL!D22,ES!D22,FI!D22,FR!D22,HR!D22,HU!D22,IE!D22,IT!D22,LT!D22,LU!D22,LV!D22,MT!D22,NL!D22,PL!D22,PT!D22,RO!D22,SE!D22,SI!D22,SK!D22)</f>
        <v>19997.679869999996</v>
      </c>
      <c r="E22" s="8">
        <f>SUM(AT!E22,BE!E22,BG!E22,CY!E22,CZ!E22,DE!E22,DK!E22,EE!E22,EL!E22,ES!E22,FI!E22,FR!E22,HR!E22,HU!E22,IE!E22,IT!E22,LT!E22,LU!E22,LV!E22,MT!E22,NL!E22,PL!E22,PT!E22,RO!E22,SE!E22,SI!E22,SK!E22)</f>
        <v>20736.249019999999</v>
      </c>
      <c r="F22" s="8">
        <f>SUM(AT!F22,BE!F22,BG!F22,CY!F22,CZ!F22,DE!F22,DK!F22,EE!F22,EL!F22,ES!F22,FI!F22,FR!F22,HR!F22,HU!F22,IE!F22,IT!F22,LT!F22,LU!F22,LV!F22,MT!F22,NL!F22,PL!F22,PT!F22,RO!F22,SE!F22,SI!F22,SK!F22)</f>
        <v>20680.12774</v>
      </c>
      <c r="G22" s="8">
        <f>SUM(AT!G22,BE!G22,BG!G22,CY!G22,CZ!G22,DE!G22,DK!G22,EE!G22,EL!G22,ES!G22,FI!G22,FR!G22,HR!G22,HU!G22,IE!G22,IT!G22,LT!G22,LU!G22,LV!G22,MT!G22,NL!G22,PL!G22,PT!G22,RO!G22,SE!G22,SI!G22,SK!G22)</f>
        <v>20414.872189999998</v>
      </c>
      <c r="H22" s="8">
        <f>SUM(AT!H22,BE!H22,BG!H22,CY!H22,CZ!H22,DE!H22,DK!H22,EE!H22,EL!H22,ES!H22,FI!H22,FR!H22,HR!H22,HU!H22,IE!H22,IT!H22,LT!H22,LU!H22,LV!H22,MT!H22,NL!H22,PL!H22,PT!H22,RO!H22,SE!H22,SI!H22,SK!H22)</f>
        <v>20827.080100000003</v>
      </c>
      <c r="I22" s="8">
        <f>SUM(AT!I22,BE!I22,BG!I22,CY!I22,CZ!I22,DE!I22,DK!I22,EE!I22,EL!I22,ES!I22,FI!I22,FR!I22,HR!I22,HU!I22,IE!I22,IT!I22,LT!I22,LU!I22,LV!I22,MT!I22,NL!I22,PL!I22,PT!I22,RO!I22,SE!I22,SI!I22,SK!I22)</f>
        <v>19568.92066</v>
      </c>
      <c r="J22" s="8">
        <f>SUM(AT!J22,BE!J22,BG!J22,CY!J22,CZ!J22,DE!J22,DK!J22,EE!J22,EL!J22,ES!J22,FI!J22,FR!J22,HR!J22,HU!J22,IE!J22,IT!J22,LT!J22,LU!J22,LV!J22,MT!J22,NL!J22,PL!J22,PT!J22,RO!J22,SE!J22,SI!J22,SK!J22)</f>
        <v>19432.97566</v>
      </c>
      <c r="K22" s="8">
        <f>SUM(AT!K22,BE!K22,BG!K22,CY!K22,CZ!K22,DE!K22,DK!K22,EE!K22,EL!K22,ES!K22,FI!K22,FR!K22,HR!K22,HU!K22,IE!K22,IT!K22,LT!K22,LU!K22,LV!K22,MT!K22,NL!K22,PL!K22,PT!K22,RO!K22,SE!K22,SI!K22,SK!K22)</f>
        <v>19081.381700000005</v>
      </c>
      <c r="L22" s="8">
        <f>SUM(AT!L22,BE!L22,BG!L22,CY!L22,CZ!L22,DE!L22,DK!L22,EE!L22,EL!L22,ES!L22,FI!L22,FR!L22,HR!L22,HU!L22,IE!L22,IT!L22,LT!L22,LU!L22,LV!L22,MT!L22,NL!L22,PL!L22,PT!L22,RO!L22,SE!L22,SI!L22,SK!L22)</f>
        <v>19436.597929999996</v>
      </c>
      <c r="M22" s="8">
        <f>SUM(AT!M22,BE!M22,BG!M22,CY!M22,CZ!M22,DE!M22,DK!M22,EE!M22,EL!M22,ES!M22,FI!M22,FR!M22,HR!M22,HU!M22,IE!M22,IT!M22,LT!M22,LU!M22,LV!M22,MT!M22,NL!M22,PL!M22,PT!M22,RO!M22,SE!M22,SI!M22,SK!M22)</f>
        <v>17526.534259999997</v>
      </c>
      <c r="N22" s="8">
        <f>SUM(AT!N22,BE!N22,BG!N22,CY!N22,CZ!N22,DE!N22,DK!N22,EE!N22,EL!N22,ES!N22,FI!N22,FR!N22,HR!N22,HU!N22,IE!N22,IT!N22,LT!N22,LU!N22,LV!N22,MT!N22,NL!N22,PL!N22,PT!N22,RO!N22,SE!N22,SI!N22,SK!N22)</f>
        <v>16851.417880000001</v>
      </c>
      <c r="O22" s="8">
        <f>SUM(AT!O22,BE!O22,BG!O22,CY!O22,CZ!O22,DE!O22,DK!O22,EE!O22,EL!O22,ES!O22,FI!O22,FR!O22,HR!O22,HU!O22,IE!O22,IT!O22,LT!O22,LU!O22,LV!O22,MT!O22,NL!O22,PL!O22,PT!O22,RO!O22,SE!O22,SI!O22,SK!O22)</f>
        <v>15429.566910000001</v>
      </c>
      <c r="P22" s="8">
        <f>SUM(AT!P22,BE!P22,BG!P22,CY!P22,CZ!P22,DE!P22,DK!P22,EE!P22,EL!P22,ES!P22,FI!P22,FR!P22,HR!P22,HU!P22,IE!P22,IT!P22,LT!P22,LU!P22,LV!P22,MT!P22,NL!P22,PL!P22,PT!P22,RO!P22,SE!P22,SI!P22,SK!P22)</f>
        <v>14592.025479999998</v>
      </c>
      <c r="Q22" s="8">
        <f>SUM(AT!Q22,BE!Q22,BG!Q22,CY!Q22,CZ!Q22,DE!Q22,DK!Q22,EE!Q22,EL!Q22,ES!Q22,FI!Q22,FR!Q22,HR!Q22,HU!Q22,IE!Q22,IT!Q22,LT!Q22,LU!Q22,LV!Q22,MT!Q22,NL!Q22,PL!Q22,PT!Q22,RO!Q22,SE!Q22,SI!Q22,SK!Q22)</f>
        <v>15254.658690000002</v>
      </c>
      <c r="R22" s="8">
        <f>SUM(AT!R22,BE!R22,BG!R22,CY!R22,CZ!R22,DE!R22,DK!R22,EE!R22,EL!R22,ES!R22,FI!R22,FR!R22,HR!R22,HU!R22,IE!R22,IT!R22,LT!R22,LU!R22,LV!R22,MT!R22,NL!R22,PL!R22,PT!R22,RO!R22,SE!R22,SI!R22,SK!R22)</f>
        <v>16250.906719999999</v>
      </c>
      <c r="S22" s="8">
        <f>SUM(AT!S22,BE!S22,BG!S22,CY!S22,CZ!S22,DE!S22,DK!S22,EE!S22,EL!S22,ES!S22,FI!S22,FR!S22,HR!S22,HU!S22,IE!S22,IT!S22,LT!S22,LU!S22,LV!S22,MT!S22,NL!S22,PL!S22,PT!S22,RO!S22,SE!S22,SI!S22,SK!S22)</f>
        <v>17043.588939999994</v>
      </c>
      <c r="T22" s="8">
        <f>SUM(AT!T22,BE!T22,BG!T22,CY!T22,CZ!T22,DE!T22,DK!T22,EE!T22,EL!T22,ES!T22,FI!T22,FR!T22,HR!T22,HU!T22,IE!T22,IT!T22,LT!T22,LU!T22,LV!T22,MT!T22,NL!T22,PL!T22,PT!T22,RO!T22,SE!T22,SI!T22,SK!T22)</f>
        <v>17838.56884</v>
      </c>
      <c r="U22" s="8">
        <f>SUM(AT!U22,BE!U22,BG!U22,CY!U22,CZ!U22,DE!U22,DK!U22,EE!U22,EL!U22,ES!U22,FI!U22,FR!U22,HR!U22,HU!U22,IE!U22,IT!U22,LT!U22,LU!U22,LV!U22,MT!U22,NL!U22,PL!U22,PT!U22,RO!U22,SE!U22,SI!U22,SK!U22)</f>
        <v>18342.366949999996</v>
      </c>
      <c r="V22" s="8">
        <f>SUM(AT!V22,BE!V22,BG!V22,CY!V22,CZ!V22,DE!V22,DK!V22,EE!V22,EL!V22,ES!V22,FI!V22,FR!V22,HR!V22,HU!V22,IE!V22,IT!V22,LT!V22,LU!V22,LV!V22,MT!V22,NL!V22,PL!V22,PT!V22,RO!V22,SE!V22,SI!V22,SK!V22)</f>
        <v>16809.599569999995</v>
      </c>
      <c r="W22" s="8">
        <f>SUM(AT!W22,BE!W22,BG!W22,CY!W22,CZ!W22,DE!W22,DK!W22,EE!W22,EL!W22,ES!W22,FI!W22,FR!W22,HR!W22,HU!W22,IE!W22,IT!W22,LT!W22,LU!W22,LV!W22,MT!W22,NL!W22,PL!W22,PT!W22,RO!W22,SE!W22,SI!W22,SK!W22)</f>
        <v>16283.953020000001</v>
      </c>
      <c r="X22" s="8">
        <f>SUM(AT!X22,BE!X22,BG!X22,CY!X22,CZ!X22,DE!X22,DK!X22,EE!X22,EL!X22,ES!X22,FI!X22,FR!X22,HR!X22,HU!X22,IE!X22,IT!X22,LT!X22,LU!X22,LV!X22,MT!X22,NL!X22,PL!X22,PT!X22,RO!X22,SE!X22,SI!X22,SK!X22)</f>
        <v>17191.586960000008</v>
      </c>
      <c r="Y22" s="8">
        <f>SUM(AT!Y22,BE!Y22,BG!Y22,CY!Y22,CZ!Y22,DE!Y22,DK!Y22,EE!Y22,EL!Y22,ES!Y22,FI!Y22,FR!Y22,HR!Y22,HU!Y22,IE!Y22,IT!Y22,LT!Y22,LU!Y22,LV!Y22,MT!Y22,NL!Y22,PL!Y22,PT!Y22,RO!Y22,SE!Y22,SI!Y22,SK!Y22)</f>
        <v>16232.343310000002</v>
      </c>
    </row>
    <row r="23" spans="1:25" x14ac:dyDescent="0.25">
      <c r="A23" s="10" t="s">
        <v>134</v>
      </c>
      <c r="B23" s="8">
        <f>SUM(AT!B23,BE!B23,BG!B23,CY!B23,CZ!B23,DE!B23,DK!B23,EE!B23,EL!B23,ES!B23,FI!B23,FR!B23,HR!B23,HU!B23,IE!B23,IT!B23,LT!B23,LU!B23,LV!B23,MT!B23,NL!B23,PL!B23,PT!B23,RO!B23,SE!B23,SI!B23,SK!B23)</f>
        <v>6837.5313800000013</v>
      </c>
      <c r="C23" s="8">
        <f>SUM(AT!C23,BE!C23,BG!C23,CY!C23,CZ!C23,DE!C23,DK!C23,EE!C23,EL!C23,ES!C23,FI!C23,FR!C23,HR!C23,HU!C23,IE!C23,IT!C23,LT!C23,LU!C23,LV!C23,MT!C23,NL!C23,PL!C23,PT!C23,RO!C23,SE!C23,SI!C23,SK!C23)</f>
        <v>6675.5113500000007</v>
      </c>
      <c r="D23" s="8">
        <f>SUM(AT!D23,BE!D23,BG!D23,CY!D23,CZ!D23,DE!D23,DK!D23,EE!D23,EL!D23,ES!D23,FI!D23,FR!D23,HR!D23,HU!D23,IE!D23,IT!D23,LT!D23,LU!D23,LV!D23,MT!D23,NL!D23,PL!D23,PT!D23,RO!D23,SE!D23,SI!D23,SK!D23)</f>
        <v>6663.5169099999985</v>
      </c>
      <c r="E23" s="8">
        <f>SUM(AT!E23,BE!E23,BG!E23,CY!E23,CZ!E23,DE!E23,DK!E23,EE!E23,EL!E23,ES!E23,FI!E23,FR!E23,HR!E23,HU!E23,IE!E23,IT!E23,LT!E23,LU!E23,LV!E23,MT!E23,NL!E23,PL!E23,PT!E23,RO!E23,SE!E23,SI!E23,SK!E23)</f>
        <v>6574.5685200000007</v>
      </c>
      <c r="F23" s="8">
        <f>SUM(AT!F23,BE!F23,BG!F23,CY!F23,CZ!F23,DE!F23,DK!F23,EE!F23,EL!F23,ES!F23,FI!F23,FR!F23,HR!F23,HU!F23,IE!F23,IT!F23,LT!F23,LU!F23,LV!F23,MT!F23,NL!F23,PL!F23,PT!F23,RO!F23,SE!F23,SI!F23,SK!F23)</f>
        <v>7658.4028199999993</v>
      </c>
      <c r="G23" s="8">
        <f>SUM(AT!G23,BE!G23,BG!G23,CY!G23,CZ!G23,DE!G23,DK!G23,EE!G23,EL!G23,ES!G23,FI!G23,FR!G23,HR!G23,HU!G23,IE!G23,IT!G23,LT!G23,LU!G23,LV!G23,MT!G23,NL!G23,PL!G23,PT!G23,RO!G23,SE!G23,SI!G23,SK!G23)</f>
        <v>8136.9044900000008</v>
      </c>
      <c r="H23" s="8">
        <f>SUM(AT!H23,BE!H23,BG!H23,CY!H23,CZ!H23,DE!H23,DK!H23,EE!H23,EL!H23,ES!H23,FI!H23,FR!H23,HR!H23,HU!H23,IE!H23,IT!H23,LT!H23,LU!H23,LV!H23,MT!H23,NL!H23,PL!H23,PT!H23,RO!H23,SE!H23,SI!H23,SK!H23)</f>
        <v>8121.5121299999992</v>
      </c>
      <c r="I23" s="8">
        <f>SUM(AT!I23,BE!I23,BG!I23,CY!I23,CZ!I23,DE!I23,DK!I23,EE!I23,EL!I23,ES!I23,FI!I23,FR!I23,HR!I23,HU!I23,IE!I23,IT!I23,LT!I23,LU!I23,LV!I23,MT!I23,NL!I23,PL!I23,PT!I23,RO!I23,SE!I23,SI!I23,SK!I23)</f>
        <v>7475.1951799999988</v>
      </c>
      <c r="J23" s="8">
        <f>SUM(AT!J23,BE!J23,BG!J23,CY!J23,CZ!J23,DE!J23,DK!J23,EE!J23,EL!J23,ES!J23,FI!J23,FR!J23,HR!J23,HU!J23,IE!J23,IT!J23,LT!J23,LU!J23,LV!J23,MT!J23,NL!J23,PL!J23,PT!J23,RO!J23,SE!J23,SI!J23,SK!J23)</f>
        <v>8021.6402499999986</v>
      </c>
      <c r="K23" s="8">
        <f>SUM(AT!K23,BE!K23,BG!K23,CY!K23,CZ!K23,DE!K23,DK!K23,EE!K23,EL!K23,ES!K23,FI!K23,FR!K23,HR!K23,HU!K23,IE!K23,IT!K23,LT!K23,LU!K23,LV!K23,MT!K23,NL!K23,PL!K23,PT!K23,RO!K23,SE!K23,SI!K23,SK!K23)</f>
        <v>6945.6752800000004</v>
      </c>
      <c r="L23" s="8">
        <f>SUM(AT!L23,BE!L23,BG!L23,CY!L23,CZ!L23,DE!L23,DK!L23,EE!L23,EL!L23,ES!L23,FI!L23,FR!L23,HR!L23,HU!L23,IE!L23,IT!L23,LT!L23,LU!L23,LV!L23,MT!L23,NL!L23,PL!L23,PT!L23,RO!L23,SE!L23,SI!L23,SK!L23)</f>
        <v>6738.7540299999991</v>
      </c>
      <c r="M23" s="8">
        <f>SUM(AT!M23,BE!M23,BG!M23,CY!M23,CZ!M23,DE!M23,DK!M23,EE!M23,EL!M23,ES!M23,FI!M23,FR!M23,HR!M23,HU!M23,IE!M23,IT!M23,LT!M23,LU!M23,LV!M23,MT!M23,NL!M23,PL!M23,PT!M23,RO!M23,SE!M23,SI!M23,SK!M23)</f>
        <v>6552.484379999999</v>
      </c>
      <c r="N23" s="8">
        <f>SUM(AT!N23,BE!N23,BG!N23,CY!N23,CZ!N23,DE!N23,DK!N23,EE!N23,EL!N23,ES!N23,FI!N23,FR!N23,HR!N23,HU!N23,IE!N23,IT!N23,LT!N23,LU!N23,LV!N23,MT!N23,NL!N23,PL!N23,PT!N23,RO!N23,SE!N23,SI!N23,SK!N23)</f>
        <v>5965.9580099999994</v>
      </c>
      <c r="O23" s="8">
        <f>SUM(AT!O23,BE!O23,BG!O23,CY!O23,CZ!O23,DE!O23,DK!O23,EE!O23,EL!O23,ES!O23,FI!O23,FR!O23,HR!O23,HU!O23,IE!O23,IT!O23,LT!O23,LU!O23,LV!O23,MT!O23,NL!O23,PL!O23,PT!O23,RO!O23,SE!O23,SI!O23,SK!O23)</f>
        <v>6529.5432900000005</v>
      </c>
      <c r="P23" s="8">
        <f>SUM(AT!P23,BE!P23,BG!P23,CY!P23,CZ!P23,DE!P23,DK!P23,EE!P23,EL!P23,ES!P23,FI!P23,FR!P23,HR!P23,HU!P23,IE!P23,IT!P23,LT!P23,LU!P23,LV!P23,MT!P23,NL!P23,PL!P23,PT!P23,RO!P23,SE!P23,SI!P23,SK!P23)</f>
        <v>5474.6013600000006</v>
      </c>
      <c r="Q23" s="8">
        <f>SUM(AT!Q23,BE!Q23,BG!Q23,CY!Q23,CZ!Q23,DE!Q23,DK!Q23,EE!Q23,EL!Q23,ES!Q23,FI!Q23,FR!Q23,HR!Q23,HU!Q23,IE!Q23,IT!Q23,LT!Q23,LU!Q23,LV!Q23,MT!Q23,NL!Q23,PL!Q23,PT!Q23,RO!Q23,SE!Q23,SI!Q23,SK!Q23)</f>
        <v>5483.63879</v>
      </c>
      <c r="R23" s="8">
        <f>SUM(AT!R23,BE!R23,BG!R23,CY!R23,CZ!R23,DE!R23,DK!R23,EE!R23,EL!R23,ES!R23,FI!R23,FR!R23,HR!R23,HU!R23,IE!R23,IT!R23,LT!R23,LU!R23,LV!R23,MT!R23,NL!R23,PL!R23,PT!R23,RO!R23,SE!R23,SI!R23,SK!R23)</f>
        <v>5464.7972199999986</v>
      </c>
      <c r="S23" s="8">
        <f>SUM(AT!S23,BE!S23,BG!S23,CY!S23,CZ!S23,DE!S23,DK!S23,EE!S23,EL!S23,ES!S23,FI!S23,FR!S23,HR!S23,HU!S23,IE!S23,IT!S23,LT!S23,LU!S23,LV!S23,MT!S23,NL!S23,PL!S23,PT!S23,RO!S23,SE!S23,SI!S23,SK!S23)</f>
        <v>5998.0724899999977</v>
      </c>
      <c r="T23" s="8">
        <f>SUM(AT!T23,BE!T23,BG!T23,CY!T23,CZ!T23,DE!T23,DK!T23,EE!T23,EL!T23,ES!T23,FI!T23,FR!T23,HR!T23,HU!T23,IE!T23,IT!T23,LT!T23,LU!T23,LV!T23,MT!T23,NL!T23,PL!T23,PT!T23,RO!T23,SE!T23,SI!T23,SK!T23)</f>
        <v>6138.3745700000009</v>
      </c>
      <c r="U23" s="8">
        <f>SUM(AT!U23,BE!U23,BG!U23,CY!U23,CZ!U23,DE!U23,DK!U23,EE!U23,EL!U23,ES!U23,FI!U23,FR!U23,HR!U23,HU!U23,IE!U23,IT!U23,LT!U23,LU!U23,LV!U23,MT!U23,NL!U23,PL!U23,PT!U23,RO!U23,SE!U23,SI!U23,SK!U23)</f>
        <v>5876.4457300000004</v>
      </c>
      <c r="V23" s="8">
        <f>SUM(AT!V23,BE!V23,BG!V23,CY!V23,CZ!V23,DE!V23,DK!V23,EE!V23,EL!V23,ES!V23,FI!V23,FR!V23,HR!V23,HU!V23,IE!V23,IT!V23,LT!V23,LU!V23,LV!V23,MT!V23,NL!V23,PL!V23,PT!V23,RO!V23,SE!V23,SI!V23,SK!V23)</f>
        <v>4777.4010800000005</v>
      </c>
      <c r="W23" s="8">
        <f>SUM(AT!W23,BE!W23,BG!W23,CY!W23,CZ!W23,DE!W23,DK!W23,EE!W23,EL!W23,ES!W23,FI!W23,FR!W23,HR!W23,HU!W23,IE!W23,IT!W23,LT!W23,LU!W23,LV!W23,MT!W23,NL!W23,PL!W23,PT!W23,RO!W23,SE!W23,SI!W23,SK!W23)</f>
        <v>4705.9390999999996</v>
      </c>
      <c r="X23" s="8">
        <f>SUM(AT!X23,BE!X23,BG!X23,CY!X23,CZ!X23,DE!X23,DK!X23,EE!X23,EL!X23,ES!X23,FI!X23,FR!X23,HR!X23,HU!X23,IE!X23,IT!X23,LT!X23,LU!X23,LV!X23,MT!X23,NL!X23,PL!X23,PT!X23,RO!X23,SE!X23,SI!X23,SK!X23)</f>
        <v>4981.3714000000009</v>
      </c>
      <c r="Y23" s="8">
        <f>SUM(AT!Y23,BE!Y23,BG!Y23,CY!Y23,CZ!Y23,DE!Y23,DK!Y23,EE!Y23,EL!Y23,ES!Y23,FI!Y23,FR!Y23,HR!Y23,HU!Y23,IE!Y23,IT!Y23,LT!Y23,LU!Y23,LV!Y23,MT!Y23,NL!Y23,PL!Y23,PT!Y23,RO!Y23,SE!Y23,SI!Y23,SK!Y23)</f>
        <v>4140.3709399999998</v>
      </c>
    </row>
    <row r="24" spans="1:25" x14ac:dyDescent="0.25">
      <c r="A24" s="15" t="s">
        <v>135</v>
      </c>
      <c r="B24" s="16">
        <f>SUM(B25:B27)</f>
        <v>614868.51503000013</v>
      </c>
      <c r="C24" s="16">
        <f t="shared" ref="C24:W24" si="10">SUM(C25:C27)</f>
        <v>656549.23242000001</v>
      </c>
      <c r="D24" s="16">
        <f t="shared" si="10"/>
        <v>633473.89068000007</v>
      </c>
      <c r="E24" s="16">
        <f t="shared" si="10"/>
        <v>640281.24520000012</v>
      </c>
      <c r="F24" s="16">
        <f t="shared" si="10"/>
        <v>638559.06541000004</v>
      </c>
      <c r="G24" s="16">
        <f t="shared" si="10"/>
        <v>644918.42384000018</v>
      </c>
      <c r="H24" s="16">
        <f t="shared" si="10"/>
        <v>641336.23365999979</v>
      </c>
      <c r="I24" s="16">
        <f t="shared" si="10"/>
        <v>561203.61763999984</v>
      </c>
      <c r="J24" s="16">
        <f t="shared" si="10"/>
        <v>604199.00127000012</v>
      </c>
      <c r="K24" s="16">
        <f t="shared" si="10"/>
        <v>592783.42455999996</v>
      </c>
      <c r="L24" s="16">
        <f t="shared" si="10"/>
        <v>622267.66629000008</v>
      </c>
      <c r="M24" s="16">
        <f t="shared" si="10"/>
        <v>553192.61623999989</v>
      </c>
      <c r="N24" s="16">
        <f t="shared" si="10"/>
        <v>563858.40523000003</v>
      </c>
      <c r="O24" s="16">
        <f t="shared" si="10"/>
        <v>567233.46441999986</v>
      </c>
      <c r="P24" s="16">
        <f t="shared" si="10"/>
        <v>496339.03995999997</v>
      </c>
      <c r="Q24" s="16">
        <f t="shared" si="10"/>
        <v>519050.29888999998</v>
      </c>
      <c r="R24" s="16">
        <f t="shared" si="10"/>
        <v>521010.70582000003</v>
      </c>
      <c r="S24" s="16">
        <f t="shared" si="10"/>
        <v>520499.07010000001</v>
      </c>
      <c r="T24" s="16">
        <f t="shared" si="10"/>
        <v>510058.47145999997</v>
      </c>
      <c r="U24" s="16">
        <f t="shared" si="10"/>
        <v>501468.14957999997</v>
      </c>
      <c r="V24" s="16">
        <f t="shared" si="10"/>
        <v>497418.49219000002</v>
      </c>
      <c r="W24" s="16">
        <f t="shared" si="10"/>
        <v>507998.85031999997</v>
      </c>
      <c r="X24" s="16">
        <f t="shared" ref="X24:Y24" si="11">SUM(X25:X27)</f>
        <v>451547.66224999999</v>
      </c>
      <c r="Y24" s="16">
        <f t="shared" si="11"/>
        <v>422016.1404400001</v>
      </c>
    </row>
    <row r="25" spans="1:25" x14ac:dyDescent="0.25">
      <c r="A25" s="10" t="s">
        <v>136</v>
      </c>
      <c r="B25" s="8">
        <f>SUM(AT!B25,BE!B25,BG!B25,CY!B25,CZ!B25,DE!B25,DK!B25,EE!B25,EL!B25,ES!B25,FI!B25,FR!B25,HR!B25,HU!B25,IE!B25,IT!B25,LT!B25,LU!B25,LV!B25,MT!B25,NL!B25,PL!B25,PT!B25,RO!B25,SE!B25,SI!B25,SK!B25)</f>
        <v>142951.81679000001</v>
      </c>
      <c r="C25" s="8">
        <f>SUM(AT!C25,BE!C25,BG!C25,CY!C25,CZ!C25,DE!C25,DK!C25,EE!C25,EL!C25,ES!C25,FI!C25,FR!C25,HR!C25,HU!C25,IE!C25,IT!C25,LT!C25,LU!C25,LV!C25,MT!C25,NL!C25,PL!C25,PT!C25,RO!C25,SE!C25,SI!C25,SK!C25)</f>
        <v>156107.23511999997</v>
      </c>
      <c r="D25" s="8">
        <f>SUM(AT!D25,BE!D25,BG!D25,CY!D25,CZ!D25,DE!D25,DK!D25,EE!D25,EL!D25,ES!D25,FI!D25,FR!D25,HR!D25,HU!D25,IE!D25,IT!D25,LT!D25,LU!D25,LV!D25,MT!D25,NL!D25,PL!D25,PT!D25,RO!D25,SE!D25,SI!D25,SK!D25)</f>
        <v>149890.39198000001</v>
      </c>
      <c r="E25" s="8">
        <f>SUM(AT!E25,BE!E25,BG!E25,CY!E25,CZ!E25,DE!E25,DK!E25,EE!E25,EL!E25,ES!E25,FI!E25,FR!E25,HR!E25,HU!E25,IE!E25,IT!E25,LT!E25,LU!E25,LV!E25,MT!E25,NL!E25,PL!E25,PT!E25,RO!E25,SE!E25,SI!E25,SK!E25)</f>
        <v>145694.09914000001</v>
      </c>
      <c r="F25" s="8">
        <f>SUM(AT!F25,BE!F25,BG!F25,CY!F25,CZ!F25,DE!F25,DK!F25,EE!F25,EL!F25,ES!F25,FI!F25,FR!F25,HR!F25,HU!F25,IE!F25,IT!F25,LT!F25,LU!F25,LV!F25,MT!F25,NL!F25,PL!F25,PT!F25,RO!F25,SE!F25,SI!F25,SK!F25)</f>
        <v>149653.76507000002</v>
      </c>
      <c r="G25" s="8">
        <f>SUM(AT!G25,BE!G25,BG!G25,CY!G25,CZ!G25,DE!G25,DK!G25,EE!G25,EL!G25,ES!G25,FI!G25,FR!G25,HR!G25,HU!G25,IE!G25,IT!G25,LT!G25,LU!G25,LV!G25,MT!G25,NL!G25,PL!G25,PT!G25,RO!G25,SE!G25,SI!G25,SK!G25)</f>
        <v>156877.00720000002</v>
      </c>
      <c r="H25" s="8">
        <f>SUM(AT!H25,BE!H25,BG!H25,CY!H25,CZ!H25,DE!H25,DK!H25,EE!H25,EL!H25,ES!H25,FI!H25,FR!H25,HR!H25,HU!H25,IE!H25,IT!H25,LT!H25,LU!H25,LV!H25,MT!H25,NL!H25,PL!H25,PT!H25,RO!H25,SE!H25,SI!H25,SK!H25)</f>
        <v>163015.46091999998</v>
      </c>
      <c r="I25" s="8">
        <f>SUM(AT!I25,BE!I25,BG!I25,CY!I25,CZ!I25,DE!I25,DK!I25,EE!I25,EL!I25,ES!I25,FI!I25,FR!I25,HR!I25,HU!I25,IE!I25,IT!I25,LT!I25,LU!I25,LV!I25,MT!I25,NL!I25,PL!I25,PT!I25,RO!I25,SE!I25,SI!I25,SK!I25)</f>
        <v>139678.01496</v>
      </c>
      <c r="J25" s="8">
        <f>SUM(AT!J25,BE!J25,BG!J25,CY!J25,CZ!J25,DE!J25,DK!J25,EE!J25,EL!J25,ES!J25,FI!J25,FR!J25,HR!J25,HU!J25,IE!J25,IT!J25,LT!J25,LU!J25,LV!J25,MT!J25,NL!J25,PL!J25,PT!J25,RO!J25,SE!J25,SI!J25,SK!J25)</f>
        <v>152454.47129999998</v>
      </c>
      <c r="K25" s="8">
        <f>SUM(AT!K25,BE!K25,BG!K25,CY!K25,CZ!K25,DE!K25,DK!K25,EE!K25,EL!K25,ES!K25,FI!K25,FR!K25,HR!K25,HU!K25,IE!K25,IT!K25,LT!K25,LU!K25,LV!K25,MT!K25,NL!K25,PL!K25,PT!K25,RO!K25,SE!K25,SI!K25,SK!K25)</f>
        <v>151735.63129999998</v>
      </c>
      <c r="L25" s="8">
        <f>SUM(AT!L25,BE!L25,BG!L25,CY!L25,CZ!L25,DE!L25,DK!L25,EE!L25,EL!L25,ES!L25,FI!L25,FR!L25,HR!L25,HU!L25,IE!L25,IT!L25,LT!L25,LU!L25,LV!L25,MT!L25,NL!L25,PL!L25,PT!L25,RO!L25,SE!L25,SI!L25,SK!L25)</f>
        <v>157368.28889</v>
      </c>
      <c r="M25" s="8">
        <f>SUM(AT!M25,BE!M25,BG!M25,CY!M25,CZ!M25,DE!M25,DK!M25,EE!M25,EL!M25,ES!M25,FI!M25,FR!M25,HR!M25,HU!M25,IE!M25,IT!M25,LT!M25,LU!M25,LV!M25,MT!M25,NL!M25,PL!M25,PT!M25,RO!M25,SE!M25,SI!M25,SK!M25)</f>
        <v>138100.38345999995</v>
      </c>
      <c r="N25" s="8">
        <f>SUM(AT!N25,BE!N25,BG!N25,CY!N25,CZ!N25,DE!N25,DK!N25,EE!N25,EL!N25,ES!N25,FI!N25,FR!N25,HR!N25,HU!N25,IE!N25,IT!N25,LT!N25,LU!N25,LV!N25,MT!N25,NL!N25,PL!N25,PT!N25,RO!N25,SE!N25,SI!N25,SK!N25)</f>
        <v>138908.78221999999</v>
      </c>
      <c r="O25" s="8">
        <f>SUM(AT!O25,BE!O25,BG!O25,CY!O25,CZ!O25,DE!O25,DK!O25,EE!O25,EL!O25,ES!O25,FI!O25,FR!O25,HR!O25,HU!O25,IE!O25,IT!O25,LT!O25,LU!O25,LV!O25,MT!O25,NL!O25,PL!O25,PT!O25,RO!O25,SE!O25,SI!O25,SK!O25)</f>
        <v>140878.54546999998</v>
      </c>
      <c r="P25" s="8">
        <f>SUM(AT!P25,BE!P25,BG!P25,CY!P25,CZ!P25,DE!P25,DK!P25,EE!P25,EL!P25,ES!P25,FI!P25,FR!P25,HR!P25,HU!P25,IE!P25,IT!P25,LT!P25,LU!P25,LV!P25,MT!P25,NL!P25,PL!P25,PT!P25,RO!P25,SE!P25,SI!P25,SK!P25)</f>
        <v>125944.81553000001</v>
      </c>
      <c r="Q25" s="8">
        <f>SUM(AT!Q25,BE!Q25,BG!Q25,CY!Q25,CZ!Q25,DE!Q25,DK!Q25,EE!Q25,EL!Q25,ES!Q25,FI!Q25,FR!Q25,HR!Q25,HU!Q25,IE!Q25,IT!Q25,LT!Q25,LU!Q25,LV!Q25,MT!Q25,NL!Q25,PL!Q25,PT!Q25,RO!Q25,SE!Q25,SI!Q25,SK!Q25)</f>
        <v>131153.24224000002</v>
      </c>
      <c r="R25" s="8">
        <f>SUM(AT!R25,BE!R25,BG!R25,CY!R25,CZ!R25,DE!R25,DK!R25,EE!R25,EL!R25,ES!R25,FI!R25,FR!R25,HR!R25,HU!R25,IE!R25,IT!R25,LT!R25,LU!R25,LV!R25,MT!R25,NL!R25,PL!R25,PT!R25,RO!R25,SE!R25,SI!R25,SK!R25)</f>
        <v>123494.93078999998</v>
      </c>
      <c r="S25" s="8">
        <f>SUM(AT!S25,BE!S25,BG!S25,CY!S25,CZ!S25,DE!S25,DK!S25,EE!S25,EL!S25,ES!S25,FI!S25,FR!S25,HR!S25,HU!S25,IE!S25,IT!S25,LT!S25,LU!S25,LV!S25,MT!S25,NL!S25,PL!S25,PT!S25,RO!S25,SE!S25,SI!S25,SK!S25)</f>
        <v>126215.36813000002</v>
      </c>
      <c r="T25" s="8">
        <f>SUM(AT!T25,BE!T25,BG!T25,CY!T25,CZ!T25,DE!T25,DK!T25,EE!T25,EL!T25,ES!T25,FI!T25,FR!T25,HR!T25,HU!T25,IE!T25,IT!T25,LT!T25,LU!T25,LV!T25,MT!T25,NL!T25,PL!T25,PT!T25,RO!T25,SE!T25,SI!T25,SK!T25)</f>
        <v>122944.23789000002</v>
      </c>
      <c r="U25" s="8">
        <f>SUM(AT!U25,BE!U25,BG!U25,CY!U25,CZ!U25,DE!U25,DK!U25,EE!U25,EL!U25,ES!U25,FI!U25,FR!U25,HR!U25,HU!U25,IE!U25,IT!U25,LT!U25,LU!U25,LV!U25,MT!U25,NL!U25,PL!U25,PT!U25,RO!U25,SE!U25,SI!U25,SK!U25)</f>
        <v>120268.7602</v>
      </c>
      <c r="V25" s="8">
        <f>SUM(AT!V25,BE!V25,BG!V25,CY!V25,CZ!V25,DE!V25,DK!V25,EE!V25,EL!V25,ES!V25,FI!V25,FR!V25,HR!V25,HU!V25,IE!V25,IT!V25,LT!V25,LU!V25,LV!V25,MT!V25,NL!V25,PL!V25,PT!V25,RO!V25,SE!V25,SI!V25,SK!V25)</f>
        <v>113842.93379</v>
      </c>
      <c r="W25" s="8">
        <f>SUM(AT!W25,BE!W25,BG!W25,CY!W25,CZ!W25,DE!W25,DK!W25,EE!W25,EL!W25,ES!W25,FI!W25,FR!W25,HR!W25,HU!W25,IE!W25,IT!W25,LT!W25,LU!W25,LV!W25,MT!W25,NL!W25,PL!W25,PT!W25,RO!W25,SE!W25,SI!W25,SK!W25)</f>
        <v>117613.30606</v>
      </c>
      <c r="X25" s="8">
        <f>SUM(AT!X25,BE!X25,BG!X25,CY!X25,CZ!X25,DE!X25,DK!X25,EE!X25,EL!X25,ES!X25,FI!X25,FR!X25,HR!X25,HU!X25,IE!X25,IT!X25,LT!X25,LU!X25,LV!X25,MT!X25,NL!X25,PL!X25,PT!X25,RO!X25,SE!X25,SI!X25,SK!X25)</f>
        <v>105997.51539999997</v>
      </c>
      <c r="Y25" s="8">
        <f>SUM(AT!Y25,BE!Y25,BG!Y25,CY!Y25,CZ!Y25,DE!Y25,DK!Y25,EE!Y25,EL!Y25,ES!Y25,FI!Y25,FR!Y25,HR!Y25,HU!Y25,IE!Y25,IT!Y25,LT!Y25,LU!Y25,LV!Y25,MT!Y25,NL!Y25,PL!Y25,PT!Y25,RO!Y25,SE!Y25,SI!Y25,SK!Y25)</f>
        <v>100643.64401000002</v>
      </c>
    </row>
    <row r="26" spans="1:25" x14ac:dyDescent="0.25">
      <c r="A26" s="10" t="s">
        <v>137</v>
      </c>
      <c r="B26" s="8">
        <f>SUM(AT!B26,BE!B26,BG!B26,CY!B26,CZ!B26,DE!B26,DK!B26,EE!B26,EL!B26,ES!B26,FI!B26,FR!B26,HR!B26,HU!B26,IE!B26,IT!B26,LT!B26,LU!B26,LV!B26,MT!B26,NL!B26,PL!B26,PT!B26,RO!B26,SE!B26,SI!B26,SK!B26)</f>
        <v>389474.99770000012</v>
      </c>
      <c r="C26" s="8">
        <f>SUM(AT!C26,BE!C26,BG!C26,CY!C26,CZ!C26,DE!C26,DK!C26,EE!C26,EL!C26,ES!C26,FI!C26,FR!C26,HR!C26,HU!C26,IE!C26,IT!C26,LT!C26,LU!C26,LV!C26,MT!C26,NL!C26,PL!C26,PT!C26,RO!C26,SE!C26,SI!C26,SK!C26)</f>
        <v>418061.97138000006</v>
      </c>
      <c r="D26" s="8">
        <f>SUM(AT!D26,BE!D26,BG!D26,CY!D26,CZ!D26,DE!D26,DK!D26,EE!D26,EL!D26,ES!D26,FI!D26,FR!D26,HR!D26,HU!D26,IE!D26,IT!D26,LT!D26,LU!D26,LV!D26,MT!D26,NL!D26,PL!D26,PT!D26,RO!D26,SE!D26,SI!D26,SK!D26)</f>
        <v>403307.11026000004</v>
      </c>
      <c r="E26" s="8">
        <f>SUM(AT!E26,BE!E26,BG!E26,CY!E26,CZ!E26,DE!E26,DK!E26,EE!E26,EL!E26,ES!E26,FI!E26,FR!E26,HR!E26,HU!E26,IE!E26,IT!E26,LT!E26,LU!E26,LV!E26,MT!E26,NL!E26,PL!E26,PT!E26,RO!E26,SE!E26,SI!E26,SK!E26)</f>
        <v>413736.66083000012</v>
      </c>
      <c r="F26" s="8">
        <f>SUM(AT!F26,BE!F26,BG!F26,CY!F26,CZ!F26,DE!F26,DK!F26,EE!F26,EL!F26,ES!F26,FI!F26,FR!F26,HR!F26,HU!F26,IE!F26,IT!F26,LT!F26,LU!F26,LV!F26,MT!F26,NL!F26,PL!F26,PT!F26,RO!F26,SE!F26,SI!F26,SK!F26)</f>
        <v>407632.62590000004</v>
      </c>
      <c r="G26" s="8">
        <f>SUM(AT!G26,BE!G26,BG!G26,CY!G26,CZ!G26,DE!G26,DK!G26,EE!G26,EL!G26,ES!G26,FI!G26,FR!G26,HR!G26,HU!G26,IE!G26,IT!G26,LT!G26,LU!G26,LV!G26,MT!G26,NL!G26,PL!G26,PT!G26,RO!G26,SE!G26,SI!G26,SK!G26)</f>
        <v>406952.62080000009</v>
      </c>
      <c r="H26" s="8">
        <f>SUM(AT!H26,BE!H26,BG!H26,CY!H26,CZ!H26,DE!H26,DK!H26,EE!H26,EL!H26,ES!H26,FI!H26,FR!H26,HR!H26,HU!H26,IE!H26,IT!H26,LT!H26,LU!H26,LV!H26,MT!H26,NL!H26,PL!H26,PT!H26,RO!H26,SE!H26,SI!H26,SK!H26)</f>
        <v>400103.88478999987</v>
      </c>
      <c r="I26" s="8">
        <f>SUM(AT!I26,BE!I26,BG!I26,CY!I26,CZ!I26,DE!I26,DK!I26,EE!I26,EL!I26,ES!I26,FI!I26,FR!I26,HR!I26,HU!I26,IE!I26,IT!I26,LT!I26,LU!I26,LV!I26,MT!I26,NL!I26,PL!I26,PT!I26,RO!I26,SE!I26,SI!I26,SK!I26)</f>
        <v>346476.03374999989</v>
      </c>
      <c r="J26" s="8">
        <f>SUM(AT!J26,BE!J26,BG!J26,CY!J26,CZ!J26,DE!J26,DK!J26,EE!J26,EL!J26,ES!J26,FI!J26,FR!J26,HR!J26,HU!J26,IE!J26,IT!J26,LT!J26,LU!J26,LV!J26,MT!J26,NL!J26,PL!J26,PT!J26,RO!J26,SE!J26,SI!J26,SK!J26)</f>
        <v>376174.85055000009</v>
      </c>
      <c r="K26" s="8">
        <f>SUM(AT!K26,BE!K26,BG!K26,CY!K26,CZ!K26,DE!K26,DK!K26,EE!K26,EL!K26,ES!K26,FI!K26,FR!K26,HR!K26,HU!K26,IE!K26,IT!K26,LT!K26,LU!K26,LV!K26,MT!K26,NL!K26,PL!K26,PT!K26,RO!K26,SE!K26,SI!K26,SK!K26)</f>
        <v>367277.46765000001</v>
      </c>
      <c r="L26" s="8">
        <f>SUM(AT!L26,BE!L26,BG!L26,CY!L26,CZ!L26,DE!L26,DK!L26,EE!L26,EL!L26,ES!L26,FI!L26,FR!L26,HR!L26,HU!L26,IE!L26,IT!L26,LT!L26,LU!L26,LV!L26,MT!L26,NL!L26,PL!L26,PT!L26,RO!L26,SE!L26,SI!L26,SK!L26)</f>
        <v>389014.59596000001</v>
      </c>
      <c r="M26" s="8">
        <f>SUM(AT!M26,BE!M26,BG!M26,CY!M26,CZ!M26,DE!M26,DK!M26,EE!M26,EL!M26,ES!M26,FI!M26,FR!M26,HR!M26,HU!M26,IE!M26,IT!M26,LT!M26,LU!M26,LV!M26,MT!M26,NL!M26,PL!M26,PT!M26,RO!M26,SE!M26,SI!M26,SK!M26)</f>
        <v>340123.00318</v>
      </c>
      <c r="N26" s="8">
        <f>SUM(AT!N26,BE!N26,BG!N26,CY!N26,CZ!N26,DE!N26,DK!N26,EE!N26,EL!N26,ES!N26,FI!N26,FR!N26,HR!N26,HU!N26,IE!N26,IT!N26,LT!N26,LU!N26,LV!N26,MT!N26,NL!N26,PL!N26,PT!N26,RO!N26,SE!N26,SI!N26,SK!N26)</f>
        <v>351712.79802000005</v>
      </c>
      <c r="O26" s="8">
        <f>SUM(AT!O26,BE!O26,BG!O26,CY!O26,CZ!O26,DE!O26,DK!O26,EE!O26,EL!O26,ES!O26,FI!O26,FR!O26,HR!O26,HU!O26,IE!O26,IT!O26,LT!O26,LU!O26,LV!O26,MT!O26,NL!O26,PL!O26,PT!O26,RO!O26,SE!O26,SI!O26,SK!O26)</f>
        <v>353257.0930099999</v>
      </c>
      <c r="P26" s="8">
        <f>SUM(AT!P26,BE!P26,BG!P26,CY!P26,CZ!P26,DE!P26,DK!P26,EE!P26,EL!P26,ES!P26,FI!P26,FR!P26,HR!P26,HU!P26,IE!P26,IT!P26,LT!P26,LU!P26,LV!P26,MT!P26,NL!P26,PL!P26,PT!P26,RO!P26,SE!P26,SI!P26,SK!P26)</f>
        <v>297554.06584999996</v>
      </c>
      <c r="Q26" s="8">
        <f>SUM(AT!Q26,BE!Q26,BG!Q26,CY!Q26,CZ!Q26,DE!Q26,DK!Q26,EE!Q26,EL!Q26,ES!Q26,FI!Q26,FR!Q26,HR!Q26,HU!Q26,IE!Q26,IT!Q26,LT!Q26,LU!Q26,LV!Q26,MT!Q26,NL!Q26,PL!Q26,PT!Q26,RO!Q26,SE!Q26,SI!Q26,SK!Q26)</f>
        <v>316044.75183000002</v>
      </c>
      <c r="R26" s="8">
        <f>SUM(AT!R26,BE!R26,BG!R26,CY!R26,CZ!R26,DE!R26,DK!R26,EE!R26,EL!R26,ES!R26,FI!R26,FR!R26,HR!R26,HU!R26,IE!R26,IT!R26,LT!R26,LU!R26,LV!R26,MT!R26,NL!R26,PL!R26,PT!R26,RO!R26,SE!R26,SI!R26,SK!R26)</f>
        <v>325607.75768000004</v>
      </c>
      <c r="S26" s="8">
        <f>SUM(AT!S26,BE!S26,BG!S26,CY!S26,CZ!S26,DE!S26,DK!S26,EE!S26,EL!S26,ES!S26,FI!S26,FR!S26,HR!S26,HU!S26,IE!S26,IT!S26,LT!S26,LU!S26,LV!S26,MT!S26,NL!S26,PL!S26,PT!S26,RO!S26,SE!S26,SI!S26,SK!S26)</f>
        <v>322315.04408999998</v>
      </c>
      <c r="T26" s="8">
        <f>SUM(AT!T26,BE!T26,BG!T26,CY!T26,CZ!T26,DE!T26,DK!T26,EE!T26,EL!T26,ES!T26,FI!T26,FR!T26,HR!T26,HU!T26,IE!T26,IT!T26,LT!T26,LU!T26,LV!T26,MT!T26,NL!T26,PL!T26,PT!T26,RO!T26,SE!T26,SI!T26,SK!T26)</f>
        <v>313790.35967999999</v>
      </c>
      <c r="U26" s="8">
        <f>SUM(AT!U26,BE!U26,BG!U26,CY!U26,CZ!U26,DE!U26,DK!U26,EE!U26,EL!U26,ES!U26,FI!U26,FR!U26,HR!U26,HU!U26,IE!U26,IT!U26,LT!U26,LU!U26,LV!U26,MT!U26,NL!U26,PL!U26,PT!U26,RO!U26,SE!U26,SI!U26,SK!U26)</f>
        <v>308561.01792999997</v>
      </c>
      <c r="V26" s="8">
        <f>SUM(AT!V26,BE!V26,BG!V26,CY!V26,CZ!V26,DE!V26,DK!V26,EE!V26,EL!V26,ES!V26,FI!V26,FR!V26,HR!V26,HU!V26,IE!V26,IT!V26,LT!V26,LU!V26,LV!V26,MT!V26,NL!V26,PL!V26,PT!V26,RO!V26,SE!V26,SI!V26,SK!V26)</f>
        <v>309204.76494999998</v>
      </c>
      <c r="W26" s="8">
        <f>SUM(AT!W26,BE!W26,BG!W26,CY!W26,CZ!W26,DE!W26,DK!W26,EE!W26,EL!W26,ES!W26,FI!W26,FR!W26,HR!W26,HU!W26,IE!W26,IT!W26,LT!W26,LU!W26,LV!W26,MT!W26,NL!W26,PL!W26,PT!W26,RO!W26,SE!W26,SI!W26,SK!W26)</f>
        <v>316029.28177</v>
      </c>
      <c r="X26" s="8">
        <f>SUM(AT!X26,BE!X26,BG!X26,CY!X26,CZ!X26,DE!X26,DK!X26,EE!X26,EL!X26,ES!X26,FI!X26,FR!X26,HR!X26,HU!X26,IE!X26,IT!X26,LT!X26,LU!X26,LV!X26,MT!X26,NL!X26,PL!X26,PT!X26,RO!X26,SE!X26,SI!X26,SK!X26)</f>
        <v>276316.25017000001</v>
      </c>
      <c r="Y26" s="8">
        <f>SUM(AT!Y26,BE!Y26,BG!Y26,CY!Y26,CZ!Y26,DE!Y26,DK!Y26,EE!Y26,EL!Y26,ES!Y26,FI!Y26,FR!Y26,HR!Y26,HU!Y26,IE!Y26,IT!Y26,LT!Y26,LU!Y26,LV!Y26,MT!Y26,NL!Y26,PL!Y26,PT!Y26,RO!Y26,SE!Y26,SI!Y26,SK!Y26)</f>
        <v>251588.00239000007</v>
      </c>
    </row>
    <row r="27" spans="1:25" x14ac:dyDescent="0.25">
      <c r="A27" s="10" t="s">
        <v>138</v>
      </c>
      <c r="B27" s="8">
        <f>SUM(AT!B27,BE!B27,BG!B27,CY!B27,CZ!B27,DE!B27,DK!B27,EE!B27,EL!B27,ES!B27,FI!B27,FR!B27,HR!B27,HU!B27,IE!B27,IT!B27,LT!B27,LU!B27,LV!B27,MT!B27,NL!B27,PL!B27,PT!B27,RO!B27,SE!B27,SI!B27,SK!B27)</f>
        <v>82441.700539999976</v>
      </c>
      <c r="C27" s="8">
        <f>SUM(AT!C27,BE!C27,BG!C27,CY!C27,CZ!C27,DE!C27,DK!C27,EE!C27,EL!C27,ES!C27,FI!C27,FR!C27,HR!C27,HU!C27,IE!C27,IT!C27,LT!C27,LU!C27,LV!C27,MT!C27,NL!C27,PL!C27,PT!C27,RO!C27,SE!C27,SI!C27,SK!C27)</f>
        <v>82380.025919999985</v>
      </c>
      <c r="D27" s="8">
        <f>SUM(AT!D27,BE!D27,BG!D27,CY!D27,CZ!D27,DE!D27,DK!D27,EE!D27,EL!D27,ES!D27,FI!D27,FR!D27,HR!D27,HU!D27,IE!D27,IT!D27,LT!D27,LU!D27,LV!D27,MT!D27,NL!D27,PL!D27,PT!D27,RO!D27,SE!D27,SI!D27,SK!D27)</f>
        <v>80276.388439999981</v>
      </c>
      <c r="E27" s="8">
        <f>SUM(AT!E27,BE!E27,BG!E27,CY!E27,CZ!E27,DE!E27,DK!E27,EE!E27,EL!E27,ES!E27,FI!E27,FR!E27,HR!E27,HU!E27,IE!E27,IT!E27,LT!E27,LU!E27,LV!E27,MT!E27,NL!E27,PL!E27,PT!E27,RO!E27,SE!E27,SI!E27,SK!E27)</f>
        <v>80850.485230000006</v>
      </c>
      <c r="F27" s="8">
        <f>SUM(AT!F27,BE!F27,BG!F27,CY!F27,CZ!F27,DE!F27,DK!F27,EE!F27,EL!F27,ES!F27,FI!F27,FR!F27,HR!F27,HU!F27,IE!F27,IT!F27,LT!F27,LU!F27,LV!F27,MT!F27,NL!F27,PL!F27,PT!F27,RO!F27,SE!F27,SI!F27,SK!F27)</f>
        <v>81272.674440000003</v>
      </c>
      <c r="G27" s="8">
        <f>SUM(AT!G27,BE!G27,BG!G27,CY!G27,CZ!G27,DE!G27,DK!G27,EE!G27,EL!G27,ES!G27,FI!G27,FR!G27,HR!G27,HU!G27,IE!G27,IT!G27,LT!G27,LU!G27,LV!G27,MT!G27,NL!G27,PL!G27,PT!G27,RO!G27,SE!G27,SI!G27,SK!G27)</f>
        <v>81088.795839999992</v>
      </c>
      <c r="H27" s="8">
        <f>SUM(AT!H27,BE!H27,BG!H27,CY!H27,CZ!H27,DE!H27,DK!H27,EE!H27,EL!H27,ES!H27,FI!H27,FR!H27,HR!H27,HU!H27,IE!H27,IT!H27,LT!H27,LU!H27,LV!H27,MT!H27,NL!H27,PL!H27,PT!H27,RO!H27,SE!H27,SI!H27,SK!H27)</f>
        <v>78216.887949999989</v>
      </c>
      <c r="I27" s="8">
        <f>SUM(AT!I27,BE!I27,BG!I27,CY!I27,CZ!I27,DE!I27,DK!I27,EE!I27,EL!I27,ES!I27,FI!I27,FR!I27,HR!I27,HU!I27,IE!I27,IT!I27,LT!I27,LU!I27,LV!I27,MT!I27,NL!I27,PL!I27,PT!I27,RO!I27,SE!I27,SI!I27,SK!I27)</f>
        <v>75049.568930000009</v>
      </c>
      <c r="J27" s="8">
        <f>SUM(AT!J27,BE!J27,BG!J27,CY!J27,CZ!J27,DE!J27,DK!J27,EE!J27,EL!J27,ES!J27,FI!J27,FR!J27,HR!J27,HU!J27,IE!J27,IT!J27,LT!J27,LU!J27,LV!J27,MT!J27,NL!J27,PL!J27,PT!J27,RO!J27,SE!J27,SI!J27,SK!J27)</f>
        <v>75569.67942</v>
      </c>
      <c r="K27" s="8">
        <f>SUM(AT!K27,BE!K27,BG!K27,CY!K27,CZ!K27,DE!K27,DK!K27,EE!K27,EL!K27,ES!K27,FI!K27,FR!K27,HR!K27,HU!K27,IE!K27,IT!K27,LT!K27,LU!K27,LV!K27,MT!K27,NL!K27,PL!K27,PT!K27,RO!K27,SE!K27,SI!K27,SK!K27)</f>
        <v>73770.32561</v>
      </c>
      <c r="L27" s="8">
        <f>SUM(AT!L27,BE!L27,BG!L27,CY!L27,CZ!L27,DE!L27,DK!L27,EE!L27,EL!L27,ES!L27,FI!L27,FR!L27,HR!L27,HU!L27,IE!L27,IT!L27,LT!L27,LU!L27,LV!L27,MT!L27,NL!L27,PL!L27,PT!L27,RO!L27,SE!L27,SI!L27,SK!L27)</f>
        <v>75884.781440000021</v>
      </c>
      <c r="M27" s="8">
        <f>SUM(AT!M27,BE!M27,BG!M27,CY!M27,CZ!M27,DE!M27,DK!M27,EE!M27,EL!M27,ES!M27,FI!M27,FR!M27,HR!M27,HU!M27,IE!M27,IT!M27,LT!M27,LU!M27,LV!M27,MT!M27,NL!M27,PL!M27,PT!M27,RO!M27,SE!M27,SI!M27,SK!M27)</f>
        <v>74969.229600000006</v>
      </c>
      <c r="N27" s="8">
        <f>SUM(AT!N27,BE!N27,BG!N27,CY!N27,CZ!N27,DE!N27,DK!N27,EE!N27,EL!N27,ES!N27,FI!N27,FR!N27,HR!N27,HU!N27,IE!N27,IT!N27,LT!N27,LU!N27,LV!N27,MT!N27,NL!N27,PL!N27,PT!N27,RO!N27,SE!N27,SI!N27,SK!N27)</f>
        <v>73236.824990000008</v>
      </c>
      <c r="O27" s="8">
        <f>SUM(AT!O27,BE!O27,BG!O27,CY!O27,CZ!O27,DE!O27,DK!O27,EE!O27,EL!O27,ES!O27,FI!O27,FR!O27,HR!O27,HU!O27,IE!O27,IT!O27,LT!O27,LU!O27,LV!O27,MT!O27,NL!O27,PL!O27,PT!O27,RO!O27,SE!O27,SI!O27,SK!O27)</f>
        <v>73097.825939999995</v>
      </c>
      <c r="P27" s="8">
        <f>SUM(AT!P27,BE!P27,BG!P27,CY!P27,CZ!P27,DE!P27,DK!P27,EE!P27,EL!P27,ES!P27,FI!P27,FR!P27,HR!P27,HU!P27,IE!P27,IT!P27,LT!P27,LU!P27,LV!P27,MT!P27,NL!P27,PL!P27,PT!P27,RO!P27,SE!P27,SI!P27,SK!P27)</f>
        <v>72840.158579999988</v>
      </c>
      <c r="Q27" s="8">
        <f>SUM(AT!Q27,BE!Q27,BG!Q27,CY!Q27,CZ!Q27,DE!Q27,DK!Q27,EE!Q27,EL!Q27,ES!Q27,FI!Q27,FR!Q27,HR!Q27,HU!Q27,IE!Q27,IT!Q27,LT!Q27,LU!Q27,LV!Q27,MT!Q27,NL!Q27,PL!Q27,PT!Q27,RO!Q27,SE!Q27,SI!Q27,SK!Q27)</f>
        <v>71852.30481999999</v>
      </c>
      <c r="R27" s="8">
        <f>SUM(AT!R27,BE!R27,BG!R27,CY!R27,CZ!R27,DE!R27,DK!R27,EE!R27,EL!R27,ES!R27,FI!R27,FR!R27,HR!R27,HU!R27,IE!R27,IT!R27,LT!R27,LU!R27,LV!R27,MT!R27,NL!R27,PL!R27,PT!R27,RO!R27,SE!R27,SI!R27,SK!R27)</f>
        <v>71908.017350000009</v>
      </c>
      <c r="S27" s="8">
        <f>SUM(AT!S27,BE!S27,BG!S27,CY!S27,CZ!S27,DE!S27,DK!S27,EE!S27,EL!S27,ES!S27,FI!S27,FR!S27,HR!S27,HU!S27,IE!S27,IT!S27,LT!S27,LU!S27,LV!S27,MT!S27,NL!S27,PL!S27,PT!S27,RO!S27,SE!S27,SI!S27,SK!S27)</f>
        <v>71968.657879999999</v>
      </c>
      <c r="T27" s="8">
        <f>SUM(AT!T27,BE!T27,BG!T27,CY!T27,CZ!T27,DE!T27,DK!T27,EE!T27,EL!T27,ES!T27,FI!T27,FR!T27,HR!T27,HU!T27,IE!T27,IT!T27,LT!T27,LU!T27,LV!T27,MT!T27,NL!T27,PL!T27,PT!T27,RO!T27,SE!T27,SI!T27,SK!T27)</f>
        <v>73323.873890000003</v>
      </c>
      <c r="U27" s="8">
        <f>SUM(AT!U27,BE!U27,BG!U27,CY!U27,CZ!U27,DE!U27,DK!U27,EE!U27,EL!U27,ES!U27,FI!U27,FR!U27,HR!U27,HU!U27,IE!U27,IT!U27,LT!U27,LU!U27,LV!U27,MT!U27,NL!U27,PL!U27,PT!U27,RO!U27,SE!U27,SI!U27,SK!U27)</f>
        <v>72638.371450000006</v>
      </c>
      <c r="V27" s="8">
        <f>SUM(AT!V27,BE!V27,BG!V27,CY!V27,CZ!V27,DE!V27,DK!V27,EE!V27,EL!V27,ES!V27,FI!V27,FR!V27,HR!V27,HU!V27,IE!V27,IT!V27,LT!V27,LU!V27,LV!V27,MT!V27,NL!V27,PL!V27,PT!V27,RO!V27,SE!V27,SI!V27,SK!V27)</f>
        <v>74370.793450000026</v>
      </c>
      <c r="W27" s="8">
        <f>SUM(AT!W27,BE!W27,BG!W27,CY!W27,CZ!W27,DE!W27,DK!W27,EE!W27,EL!W27,ES!W27,FI!W27,FR!W27,HR!W27,HU!W27,IE!W27,IT!W27,LT!W27,LU!W27,LV!W27,MT!W27,NL!W27,PL!W27,PT!W27,RO!W27,SE!W27,SI!W27,SK!W27)</f>
        <v>74356.262490000008</v>
      </c>
      <c r="X27" s="8">
        <f>SUM(AT!X27,BE!X27,BG!X27,CY!X27,CZ!X27,DE!X27,DK!X27,EE!X27,EL!X27,ES!X27,FI!X27,FR!X27,HR!X27,HU!X27,IE!X27,IT!X27,LT!X27,LU!X27,LV!X27,MT!X27,NL!X27,PL!X27,PT!X27,RO!X27,SE!X27,SI!X27,SK!X27)</f>
        <v>69233.896680000005</v>
      </c>
      <c r="Y27" s="8">
        <f>SUM(AT!Y27,BE!Y27,BG!Y27,CY!Y27,CZ!Y27,DE!Y27,DK!Y27,EE!Y27,EL!Y27,ES!Y27,FI!Y27,FR!Y27,HR!Y27,HU!Y27,IE!Y27,IT!Y27,LT!Y27,LU!Y27,LV!Y27,MT!Y27,NL!Y27,PL!Y27,PT!Y27,RO!Y27,SE!Y27,SI!Y27,SK!Y27)</f>
        <v>69784.494040000005</v>
      </c>
    </row>
    <row r="28" spans="1:25" x14ac:dyDescent="0.25">
      <c r="A28" s="15" t="s">
        <v>35</v>
      </c>
      <c r="B28" s="16">
        <f>SUM(B29:B30)</f>
        <v>8454.6730499999994</v>
      </c>
      <c r="C28" s="16">
        <f t="shared" ref="C28:W28" si="12">SUM(C29:C30)</f>
        <v>7964.6191100000015</v>
      </c>
      <c r="D28" s="16">
        <f t="shared" si="12"/>
        <v>8312.5079499999993</v>
      </c>
      <c r="E28" s="16">
        <f t="shared" si="12"/>
        <v>9087.6868100000011</v>
      </c>
      <c r="F28" s="16">
        <f t="shared" si="12"/>
        <v>10182.041209999999</v>
      </c>
      <c r="G28" s="16">
        <f t="shared" si="12"/>
        <v>10619.76211</v>
      </c>
      <c r="H28" s="16">
        <f t="shared" si="12"/>
        <v>9538.61852</v>
      </c>
      <c r="I28" s="16">
        <f t="shared" si="12"/>
        <v>9458.9259899999997</v>
      </c>
      <c r="J28" s="16">
        <f t="shared" si="12"/>
        <v>9113.6109399999987</v>
      </c>
      <c r="K28" s="16">
        <f t="shared" si="12"/>
        <v>7869.3526099999999</v>
      </c>
      <c r="L28" s="16">
        <f t="shared" si="12"/>
        <v>7688.1502300000011</v>
      </c>
      <c r="M28" s="16">
        <f t="shared" si="12"/>
        <v>8044.9287299999996</v>
      </c>
      <c r="N28" s="16">
        <f t="shared" si="12"/>
        <v>6957.7022699999998</v>
      </c>
      <c r="O28" s="16">
        <f t="shared" si="12"/>
        <v>6944.0972899999997</v>
      </c>
      <c r="P28" s="16">
        <f t="shared" si="12"/>
        <v>6746.8897500000003</v>
      </c>
      <c r="Q28" s="16">
        <f t="shared" si="12"/>
        <v>6784.7552999999998</v>
      </c>
      <c r="R28" s="16">
        <f t="shared" si="12"/>
        <v>6077.8095799999992</v>
      </c>
      <c r="S28" s="16">
        <f t="shared" si="12"/>
        <v>6047.9875999999995</v>
      </c>
      <c r="T28" s="16">
        <f t="shared" si="12"/>
        <v>5674.2853000000014</v>
      </c>
      <c r="U28" s="16">
        <f t="shared" si="12"/>
        <v>5922.9208600000002</v>
      </c>
      <c r="V28" s="16">
        <f t="shared" si="12"/>
        <v>5923.1840700000012</v>
      </c>
      <c r="W28" s="16">
        <f t="shared" si="12"/>
        <v>6669.4737800000012</v>
      </c>
      <c r="X28" s="16">
        <f t="shared" ref="X28:Y28" si="13">SUM(X29:X30)</f>
        <v>6963.9477500000003</v>
      </c>
      <c r="Y28" s="16">
        <f t="shared" si="13"/>
        <v>7265.4655999999995</v>
      </c>
    </row>
    <row r="29" spans="1:25" x14ac:dyDescent="0.25">
      <c r="A29" s="10" t="s">
        <v>36</v>
      </c>
      <c r="B29" s="8">
        <f>SUM(AT!B29,BE!B29,BG!B29,CY!B29,CZ!B29,DE!B29,DK!B29,EE!B29,EL!B29,ES!B29,FI!B29,FR!B29,HR!B29,HU!B29,IE!B29,IT!B29,LT!B29,LU!B29,LV!B29,MT!B29,NL!B29,PL!B29,PT!B29,RO!B29,SE!B29,SI!B29,SK!B29)</f>
        <v>4731.8724599999996</v>
      </c>
      <c r="C29" s="8">
        <f>SUM(AT!C29,BE!C29,BG!C29,CY!C29,CZ!C29,DE!C29,DK!C29,EE!C29,EL!C29,ES!C29,FI!C29,FR!C29,HR!C29,HU!C29,IE!C29,IT!C29,LT!C29,LU!C29,LV!C29,MT!C29,NL!C29,PL!C29,PT!C29,RO!C29,SE!C29,SI!C29,SK!C29)</f>
        <v>5099.9375500000006</v>
      </c>
      <c r="D29" s="8">
        <f>SUM(AT!D29,BE!D29,BG!D29,CY!D29,CZ!D29,DE!D29,DK!D29,EE!D29,EL!D29,ES!D29,FI!D29,FR!D29,HR!D29,HU!D29,IE!D29,IT!D29,LT!D29,LU!D29,LV!D29,MT!D29,NL!D29,PL!D29,PT!D29,RO!D29,SE!D29,SI!D29,SK!D29)</f>
        <v>5403.174109999999</v>
      </c>
      <c r="E29" s="8">
        <f>SUM(AT!E29,BE!E29,BG!E29,CY!E29,CZ!E29,DE!E29,DK!E29,EE!E29,EL!E29,ES!E29,FI!E29,FR!E29,HR!E29,HU!E29,IE!E29,IT!E29,LT!E29,LU!E29,LV!E29,MT!E29,NL!E29,PL!E29,PT!E29,RO!E29,SE!E29,SI!E29,SK!E29)</f>
        <v>5795.8783200000007</v>
      </c>
      <c r="F29" s="8">
        <f>SUM(AT!F29,BE!F29,BG!F29,CY!F29,CZ!F29,DE!F29,DK!F29,EE!F29,EL!F29,ES!F29,FI!F29,FR!F29,HR!F29,HU!F29,IE!F29,IT!F29,LT!F29,LU!F29,LV!F29,MT!F29,NL!F29,PL!F29,PT!F29,RO!F29,SE!F29,SI!F29,SK!F29)</f>
        <v>6500.6477599999998</v>
      </c>
      <c r="G29" s="8">
        <f>SUM(AT!G29,BE!G29,BG!G29,CY!G29,CZ!G29,DE!G29,DK!G29,EE!G29,EL!G29,ES!G29,FI!G29,FR!G29,HR!G29,HU!G29,IE!G29,IT!G29,LT!G29,LU!G29,LV!G29,MT!G29,NL!G29,PL!G29,PT!G29,RO!G29,SE!G29,SI!G29,SK!G29)</f>
        <v>6215.2456399999992</v>
      </c>
      <c r="H29" s="8">
        <f>SUM(AT!H29,BE!H29,BG!H29,CY!H29,CZ!H29,DE!H29,DK!H29,EE!H29,EL!H29,ES!H29,FI!H29,FR!H29,HR!H29,HU!H29,IE!H29,IT!H29,LT!H29,LU!H29,LV!H29,MT!H29,NL!H29,PL!H29,PT!H29,RO!H29,SE!H29,SI!H29,SK!H29)</f>
        <v>5511.11787</v>
      </c>
      <c r="I29" s="8">
        <f>SUM(AT!I29,BE!I29,BG!I29,CY!I29,CZ!I29,DE!I29,DK!I29,EE!I29,EL!I29,ES!I29,FI!I29,FR!I29,HR!I29,HU!I29,IE!I29,IT!I29,LT!I29,LU!I29,LV!I29,MT!I29,NL!I29,PL!I29,PT!I29,RO!I29,SE!I29,SI!I29,SK!I29)</f>
        <v>5559.6262300000008</v>
      </c>
      <c r="J29" s="8">
        <f>SUM(AT!J29,BE!J29,BG!J29,CY!J29,CZ!J29,DE!J29,DK!J29,EE!J29,EL!J29,ES!J29,FI!J29,FR!J29,HR!J29,HU!J29,IE!J29,IT!J29,LT!J29,LU!J29,LV!J29,MT!J29,NL!J29,PL!J29,PT!J29,RO!J29,SE!J29,SI!J29,SK!J29)</f>
        <v>5255.9463099999994</v>
      </c>
      <c r="K29" s="8">
        <f>SUM(AT!K29,BE!K29,BG!K29,CY!K29,CZ!K29,DE!K29,DK!K29,EE!K29,EL!K29,ES!K29,FI!K29,FR!K29,HR!K29,HU!K29,IE!K29,IT!K29,LT!K29,LU!K29,LV!K29,MT!K29,NL!K29,PL!K29,PT!K29,RO!K29,SE!K29,SI!K29,SK!K29)</f>
        <v>4318.72307</v>
      </c>
      <c r="L29" s="8">
        <f>SUM(AT!L29,BE!L29,BG!L29,CY!L29,CZ!L29,DE!L29,DK!L29,EE!L29,EL!L29,ES!L29,FI!L29,FR!L29,HR!L29,HU!L29,IE!L29,IT!L29,LT!L29,LU!L29,LV!L29,MT!L29,NL!L29,PL!L29,PT!L29,RO!L29,SE!L29,SI!L29,SK!L29)</f>
        <v>4451.7170599999999</v>
      </c>
      <c r="M29" s="8">
        <f>SUM(AT!M29,BE!M29,BG!M29,CY!M29,CZ!M29,DE!M29,DK!M29,EE!M29,EL!M29,ES!M29,FI!M29,FR!M29,HR!M29,HU!M29,IE!M29,IT!M29,LT!M29,LU!M29,LV!M29,MT!M29,NL!M29,PL!M29,PT!M29,RO!M29,SE!M29,SI!M29,SK!M29)</f>
        <v>4862.2479400000002</v>
      </c>
      <c r="N29" s="8">
        <f>SUM(AT!N29,BE!N29,BG!N29,CY!N29,CZ!N29,DE!N29,DK!N29,EE!N29,EL!N29,ES!N29,FI!N29,FR!N29,HR!N29,HU!N29,IE!N29,IT!N29,LT!N29,LU!N29,LV!N29,MT!N29,NL!N29,PL!N29,PT!N29,RO!N29,SE!N29,SI!N29,SK!N29)</f>
        <v>4551.9979400000002</v>
      </c>
      <c r="O29" s="8">
        <f>SUM(AT!O29,BE!O29,BG!O29,CY!O29,CZ!O29,DE!O29,DK!O29,EE!O29,EL!O29,ES!O29,FI!O29,FR!O29,HR!O29,HU!O29,IE!O29,IT!O29,LT!O29,LU!O29,LV!O29,MT!O29,NL!O29,PL!O29,PT!O29,RO!O29,SE!O29,SI!O29,SK!O29)</f>
        <v>4307.7143900000001</v>
      </c>
      <c r="P29" s="8">
        <f>SUM(AT!P29,BE!P29,BG!P29,CY!P29,CZ!P29,DE!P29,DK!P29,EE!P29,EL!P29,ES!P29,FI!P29,FR!P29,HR!P29,HU!P29,IE!P29,IT!P29,LT!P29,LU!P29,LV!P29,MT!P29,NL!P29,PL!P29,PT!P29,RO!P29,SE!P29,SI!P29,SK!P29)</f>
        <v>4016.2187399999998</v>
      </c>
      <c r="Q29" s="8">
        <f>SUM(AT!Q29,BE!Q29,BG!Q29,CY!Q29,CZ!Q29,DE!Q29,DK!Q29,EE!Q29,EL!Q29,ES!Q29,FI!Q29,FR!Q29,HR!Q29,HU!Q29,IE!Q29,IT!Q29,LT!Q29,LU!Q29,LV!Q29,MT!Q29,NL!Q29,PL!Q29,PT!Q29,RO!Q29,SE!Q29,SI!Q29,SK!Q29)</f>
        <v>3997.9376099999999</v>
      </c>
      <c r="R29" s="8">
        <f>SUM(AT!R29,BE!R29,BG!R29,CY!R29,CZ!R29,DE!R29,DK!R29,EE!R29,EL!R29,ES!R29,FI!R29,FR!R29,HR!R29,HU!R29,IE!R29,IT!R29,LT!R29,LU!R29,LV!R29,MT!R29,NL!R29,PL!R29,PT!R29,RO!R29,SE!R29,SI!R29,SK!R29)</f>
        <v>3267.0165899999997</v>
      </c>
      <c r="S29" s="8">
        <f>SUM(AT!S29,BE!S29,BG!S29,CY!S29,CZ!S29,DE!S29,DK!S29,EE!S29,EL!S29,ES!S29,FI!S29,FR!S29,HR!S29,HU!S29,IE!S29,IT!S29,LT!S29,LU!S29,LV!S29,MT!S29,NL!S29,PL!S29,PT!S29,RO!S29,SE!S29,SI!S29,SK!S29)</f>
        <v>3528.7732900000001</v>
      </c>
      <c r="T29" s="8">
        <f>SUM(AT!T29,BE!T29,BG!T29,CY!T29,CZ!T29,DE!T29,DK!T29,EE!T29,EL!T29,ES!T29,FI!T29,FR!T29,HR!T29,HU!T29,IE!T29,IT!T29,LT!T29,LU!T29,LV!T29,MT!T29,NL!T29,PL!T29,PT!T29,RO!T29,SE!T29,SI!T29,SK!T29)</f>
        <v>3491.1557000000007</v>
      </c>
      <c r="U29" s="8">
        <f>SUM(AT!U29,BE!U29,BG!U29,CY!U29,CZ!U29,DE!U29,DK!U29,EE!U29,EL!U29,ES!U29,FI!U29,FR!U29,HR!U29,HU!U29,IE!U29,IT!U29,LT!U29,LU!U29,LV!U29,MT!U29,NL!U29,PL!U29,PT!U29,RO!U29,SE!U29,SI!U29,SK!U29)</f>
        <v>3457.5567900000005</v>
      </c>
      <c r="V29" s="8">
        <f>SUM(AT!V29,BE!V29,BG!V29,CY!V29,CZ!V29,DE!V29,DK!V29,EE!V29,EL!V29,ES!V29,FI!V29,FR!V29,HR!V29,HU!V29,IE!V29,IT!V29,LT!V29,LU!V29,LV!V29,MT!V29,NL!V29,PL!V29,PT!V29,RO!V29,SE!V29,SI!V29,SK!V29)</f>
        <v>3160.9956800000004</v>
      </c>
      <c r="W29" s="8">
        <f>SUM(AT!W29,BE!W29,BG!W29,CY!W29,CZ!W29,DE!W29,DK!W29,EE!W29,EL!W29,ES!W29,FI!W29,FR!W29,HR!W29,HU!W29,IE!W29,IT!W29,LT!W29,LU!W29,LV!W29,MT!W29,NL!W29,PL!W29,PT!W29,RO!W29,SE!W29,SI!W29,SK!W29)</f>
        <v>4308.1281600000011</v>
      </c>
      <c r="X29" s="8">
        <f>SUM(AT!X29,BE!X29,BG!X29,CY!X29,CZ!X29,DE!X29,DK!X29,EE!X29,EL!X29,ES!X29,FI!X29,FR!X29,HR!X29,HU!X29,IE!X29,IT!X29,LT!X29,LU!X29,LV!X29,MT!X29,NL!X29,PL!X29,PT!X29,RO!X29,SE!X29,SI!X29,SK!X29)</f>
        <v>4455.1812399999999</v>
      </c>
      <c r="Y29" s="8">
        <f>SUM(AT!Y29,BE!Y29,BG!Y29,CY!Y29,CZ!Y29,DE!Y29,DK!Y29,EE!Y29,EL!Y29,ES!Y29,FI!Y29,FR!Y29,HR!Y29,HU!Y29,IE!Y29,IT!Y29,LT!Y29,LU!Y29,LV!Y29,MT!Y29,NL!Y29,PL!Y29,PT!Y29,RO!Y29,SE!Y29,SI!Y29,SK!Y29)</f>
        <v>4543.2987599999997</v>
      </c>
    </row>
    <row r="30" spans="1:25" x14ac:dyDescent="0.25">
      <c r="A30" s="10" t="s">
        <v>37</v>
      </c>
      <c r="B30" s="8">
        <f>SUM(AT!B30,BE!B30,BG!B30,CY!B30,CZ!B30,DE!B30,DK!B30,EE!B30,EL!B30,ES!B30,FI!B30,FR!B30,HR!B30,HU!B30,IE!B30,IT!B30,LT!B30,LU!B30,LV!B30,MT!B30,NL!B30,PL!B30,PT!B30,RO!B30,SE!B30,SI!B30,SK!B30)</f>
        <v>3722.8005900000003</v>
      </c>
      <c r="C30" s="8">
        <f>SUM(AT!C30,BE!C30,BG!C30,CY!C30,CZ!C30,DE!C30,DK!C30,EE!C30,EL!C30,ES!C30,FI!C30,FR!C30,HR!C30,HU!C30,IE!C30,IT!C30,LT!C30,LU!C30,LV!C30,MT!C30,NL!C30,PL!C30,PT!C30,RO!C30,SE!C30,SI!C30,SK!C30)</f>
        <v>2864.6815600000004</v>
      </c>
      <c r="D30" s="8">
        <f>SUM(AT!D30,BE!D30,BG!D30,CY!D30,CZ!D30,DE!D30,DK!D30,EE!D30,EL!D30,ES!D30,FI!D30,FR!D30,HR!D30,HU!D30,IE!D30,IT!D30,LT!D30,LU!D30,LV!D30,MT!D30,NL!D30,PL!D30,PT!D30,RO!D30,SE!D30,SI!D30,SK!D30)</f>
        <v>2909.3338399999998</v>
      </c>
      <c r="E30" s="8">
        <f>SUM(AT!E30,BE!E30,BG!E30,CY!E30,CZ!E30,DE!E30,DK!E30,EE!E30,EL!E30,ES!E30,FI!E30,FR!E30,HR!E30,HU!E30,IE!E30,IT!E30,LT!E30,LU!E30,LV!E30,MT!E30,NL!E30,PL!E30,PT!E30,RO!E30,SE!E30,SI!E30,SK!E30)</f>
        <v>3291.8084899999999</v>
      </c>
      <c r="F30" s="8">
        <f>SUM(AT!F30,BE!F30,BG!F30,CY!F30,CZ!F30,DE!F30,DK!F30,EE!F30,EL!F30,ES!F30,FI!F30,FR!F30,HR!F30,HU!F30,IE!F30,IT!F30,LT!F30,LU!F30,LV!F30,MT!F30,NL!F30,PL!F30,PT!F30,RO!F30,SE!F30,SI!F30,SK!F30)</f>
        <v>3681.39345</v>
      </c>
      <c r="G30" s="8">
        <f>SUM(AT!G30,BE!G30,BG!G30,CY!G30,CZ!G30,DE!G30,DK!G30,EE!G30,EL!G30,ES!G30,FI!G30,FR!G30,HR!G30,HU!G30,IE!G30,IT!G30,LT!G30,LU!G30,LV!G30,MT!G30,NL!G30,PL!G30,PT!G30,RO!G30,SE!G30,SI!G30,SK!G30)</f>
        <v>4404.5164699999996</v>
      </c>
      <c r="H30" s="8">
        <f>SUM(AT!H30,BE!H30,BG!H30,CY!H30,CZ!H30,DE!H30,DK!H30,EE!H30,EL!H30,ES!H30,FI!H30,FR!H30,HR!H30,HU!H30,IE!H30,IT!H30,LT!H30,LU!H30,LV!H30,MT!H30,NL!H30,PL!H30,PT!H30,RO!H30,SE!H30,SI!H30,SK!H30)</f>
        <v>4027.5006500000004</v>
      </c>
      <c r="I30" s="8">
        <f>SUM(AT!I30,BE!I30,BG!I30,CY!I30,CZ!I30,DE!I30,DK!I30,EE!I30,EL!I30,ES!I30,FI!I30,FR!I30,HR!I30,HU!I30,IE!I30,IT!I30,LT!I30,LU!I30,LV!I30,MT!I30,NL!I30,PL!I30,PT!I30,RO!I30,SE!I30,SI!I30,SK!I30)</f>
        <v>3899.2997599999999</v>
      </c>
      <c r="J30" s="8">
        <f>SUM(AT!J30,BE!J30,BG!J30,CY!J30,CZ!J30,DE!J30,DK!J30,EE!J30,EL!J30,ES!J30,FI!J30,FR!J30,HR!J30,HU!J30,IE!J30,IT!J30,LT!J30,LU!J30,LV!J30,MT!J30,NL!J30,PL!J30,PT!J30,RO!J30,SE!J30,SI!J30,SK!J30)</f>
        <v>3857.6646299999998</v>
      </c>
      <c r="K30" s="8">
        <f>SUM(AT!K30,BE!K30,BG!K30,CY!K30,CZ!K30,DE!K30,DK!K30,EE!K30,EL!K30,ES!K30,FI!K30,FR!K30,HR!K30,HU!K30,IE!K30,IT!K30,LT!K30,LU!K30,LV!K30,MT!K30,NL!K30,PL!K30,PT!K30,RO!K30,SE!K30,SI!K30,SK!K30)</f>
        <v>3550.6295399999999</v>
      </c>
      <c r="L30" s="8">
        <f>SUM(AT!L30,BE!L30,BG!L30,CY!L30,CZ!L30,DE!L30,DK!L30,EE!L30,EL!L30,ES!L30,FI!L30,FR!L30,HR!L30,HU!L30,IE!L30,IT!L30,LT!L30,LU!L30,LV!L30,MT!L30,NL!L30,PL!L30,PT!L30,RO!L30,SE!L30,SI!L30,SK!L30)</f>
        <v>3236.4331700000007</v>
      </c>
      <c r="M30" s="8">
        <f>SUM(AT!M30,BE!M30,BG!M30,CY!M30,CZ!M30,DE!M30,DK!M30,EE!M30,EL!M30,ES!M30,FI!M30,FR!M30,HR!M30,HU!M30,IE!M30,IT!M30,LT!M30,LU!M30,LV!M30,MT!M30,NL!M30,PL!M30,PT!M30,RO!M30,SE!M30,SI!M30,SK!M30)</f>
        <v>3182.6807899999994</v>
      </c>
      <c r="N30" s="8">
        <f>SUM(AT!N30,BE!N30,BG!N30,CY!N30,CZ!N30,DE!N30,DK!N30,EE!N30,EL!N30,ES!N30,FI!N30,FR!N30,HR!N30,HU!N30,IE!N30,IT!N30,LT!N30,LU!N30,LV!N30,MT!N30,NL!N30,PL!N30,PT!N30,RO!N30,SE!N30,SI!N30,SK!N30)</f>
        <v>2405.70433</v>
      </c>
      <c r="O30" s="8">
        <f>SUM(AT!O30,BE!O30,BG!O30,CY!O30,CZ!O30,DE!O30,DK!O30,EE!O30,EL!O30,ES!O30,FI!O30,FR!O30,HR!O30,HU!O30,IE!O30,IT!O30,LT!O30,LU!O30,LV!O30,MT!O30,NL!O30,PL!O30,PT!O30,RO!O30,SE!O30,SI!O30,SK!O30)</f>
        <v>2636.3828999999996</v>
      </c>
      <c r="P30" s="8">
        <f>SUM(AT!P30,BE!P30,BG!P30,CY!P30,CZ!P30,DE!P30,DK!P30,EE!P30,EL!P30,ES!P30,FI!P30,FR!P30,HR!P30,HU!P30,IE!P30,IT!P30,LT!P30,LU!P30,LV!P30,MT!P30,NL!P30,PL!P30,PT!P30,RO!P30,SE!P30,SI!P30,SK!P30)</f>
        <v>2730.67101</v>
      </c>
      <c r="Q30" s="8">
        <f>SUM(AT!Q30,BE!Q30,BG!Q30,CY!Q30,CZ!Q30,DE!Q30,DK!Q30,EE!Q30,EL!Q30,ES!Q30,FI!Q30,FR!Q30,HR!Q30,HU!Q30,IE!Q30,IT!Q30,LT!Q30,LU!Q30,LV!Q30,MT!Q30,NL!Q30,PL!Q30,PT!Q30,RO!Q30,SE!Q30,SI!Q30,SK!Q30)</f>
        <v>2786.8176899999999</v>
      </c>
      <c r="R30" s="8">
        <f>SUM(AT!R30,BE!R30,BG!R30,CY!R30,CZ!R30,DE!R30,DK!R30,EE!R30,EL!R30,ES!R30,FI!R30,FR!R30,HR!R30,HU!R30,IE!R30,IT!R30,LT!R30,LU!R30,LV!R30,MT!R30,NL!R30,PL!R30,PT!R30,RO!R30,SE!R30,SI!R30,SK!R30)</f>
        <v>2810.7929899999999</v>
      </c>
      <c r="S30" s="8">
        <f>SUM(AT!S30,BE!S30,BG!S30,CY!S30,CZ!S30,DE!S30,DK!S30,EE!S30,EL!S30,ES!S30,FI!S30,FR!S30,HR!S30,HU!S30,IE!S30,IT!S30,LT!S30,LU!S30,LV!S30,MT!S30,NL!S30,PL!S30,PT!S30,RO!S30,SE!S30,SI!S30,SK!S30)</f>
        <v>2519.2143099999994</v>
      </c>
      <c r="T30" s="8">
        <f>SUM(AT!T30,BE!T30,BG!T30,CY!T30,CZ!T30,DE!T30,DK!T30,EE!T30,EL!T30,ES!T30,FI!T30,FR!T30,HR!T30,HU!T30,IE!T30,IT!T30,LT!T30,LU!T30,LV!T30,MT!T30,NL!T30,PL!T30,PT!T30,RO!T30,SE!T30,SI!T30,SK!T30)</f>
        <v>2183.1296000000002</v>
      </c>
      <c r="U30" s="8">
        <f>SUM(AT!U30,BE!U30,BG!U30,CY!U30,CZ!U30,DE!U30,DK!U30,EE!U30,EL!U30,ES!U30,FI!U30,FR!U30,HR!U30,HU!U30,IE!U30,IT!U30,LT!U30,LU!U30,LV!U30,MT!U30,NL!U30,PL!U30,PT!U30,RO!U30,SE!U30,SI!U30,SK!U30)</f>
        <v>2465.3640699999996</v>
      </c>
      <c r="V30" s="8">
        <f>SUM(AT!V30,BE!V30,BG!V30,CY!V30,CZ!V30,DE!V30,DK!V30,EE!V30,EL!V30,ES!V30,FI!V30,FR!V30,HR!V30,HU!V30,IE!V30,IT!V30,LT!V30,LU!V30,LV!V30,MT!V30,NL!V30,PL!V30,PT!V30,RO!V30,SE!V30,SI!V30,SK!V30)</f>
        <v>2762.1883900000003</v>
      </c>
      <c r="W30" s="8">
        <f>SUM(AT!W30,BE!W30,BG!W30,CY!W30,CZ!W30,DE!W30,DK!W30,EE!W30,EL!W30,ES!W30,FI!W30,FR!W30,HR!W30,HU!W30,IE!W30,IT!W30,LT!W30,LU!W30,LV!W30,MT!W30,NL!W30,PL!W30,PT!W30,RO!W30,SE!W30,SI!W30,SK!W30)</f>
        <v>2361.3456200000001</v>
      </c>
      <c r="X30" s="8">
        <f>SUM(AT!X30,BE!X30,BG!X30,CY!X30,CZ!X30,DE!X30,DK!X30,EE!X30,EL!X30,ES!X30,FI!X30,FR!X30,HR!X30,HU!X30,IE!X30,IT!X30,LT!X30,LU!X30,LV!X30,MT!X30,NL!X30,PL!X30,PT!X30,RO!X30,SE!X30,SI!X30,SK!X30)</f>
        <v>2508.7665100000004</v>
      </c>
      <c r="Y30" s="8">
        <f>SUM(AT!Y30,BE!Y30,BG!Y30,CY!Y30,CZ!Y30,DE!Y30,DK!Y30,EE!Y30,EL!Y30,ES!Y30,FI!Y30,FR!Y30,HR!Y30,HU!Y30,IE!Y30,IT!Y30,LT!Y30,LU!Y30,LV!Y30,MT!Y30,NL!Y30,PL!Y30,PT!Y30,RO!Y30,SE!Y30,SI!Y30,SK!Y30)</f>
        <v>2722.1668400000003</v>
      </c>
    </row>
    <row r="31" spans="1:25" x14ac:dyDescent="0.25">
      <c r="A31" s="17" t="s">
        <v>38</v>
      </c>
      <c r="B31" s="16">
        <f>SUM(AT!B31,BE!B31,BG!B31,CY!B31,CZ!B31,DE!B31,DK!B31,EE!B31,EL!B31,ES!B31,FI!B31,FR!B31,HR!B31,HU!B31,IE!B31,IT!B31,LT!B31,LU!B31,LV!B31,MT!B31,NL!B31,PL!B31,PT!B31,RO!B31,SE!B31,SI!B31,SK!B31)</f>
        <v>20974.363950000003</v>
      </c>
      <c r="C31" s="16">
        <f>SUM(AT!C31,BE!C31,BG!C31,CY!C31,CZ!C31,DE!C31,DK!C31,EE!C31,EL!C31,ES!C31,FI!C31,FR!C31,HR!C31,HU!C31,IE!C31,IT!C31,LT!C31,LU!C31,LV!C31,MT!C31,NL!C31,PL!C31,PT!C31,RO!C31,SE!C31,SI!C31,SK!C31)</f>
        <v>19779.237399999998</v>
      </c>
      <c r="D31" s="16">
        <f>SUM(AT!D31,BE!D31,BG!D31,CY!D31,CZ!D31,DE!D31,DK!D31,EE!D31,EL!D31,ES!D31,FI!D31,FR!D31,HR!D31,HU!D31,IE!D31,IT!D31,LT!D31,LU!D31,LV!D31,MT!D31,NL!D31,PL!D31,PT!D31,RO!D31,SE!D31,SI!D31,SK!D31)</f>
        <v>20413.534189999995</v>
      </c>
      <c r="E31" s="16">
        <f>SUM(AT!E31,BE!E31,BG!E31,CY!E31,CZ!E31,DE!E31,DK!E31,EE!E31,EL!E31,ES!E31,FI!E31,FR!E31,HR!E31,HU!E31,IE!E31,IT!E31,LT!E31,LU!E31,LV!E31,MT!E31,NL!E31,PL!E31,PT!E31,RO!E31,SE!E31,SI!E31,SK!E31)</f>
        <v>21469.563560000002</v>
      </c>
      <c r="F31" s="16">
        <f>SUM(AT!F31,BE!F31,BG!F31,CY!F31,CZ!F31,DE!F31,DK!F31,EE!F31,EL!F31,ES!F31,FI!F31,FR!F31,HR!F31,HU!F31,IE!F31,IT!F31,LT!F31,LU!F31,LV!F31,MT!F31,NL!F31,PL!F31,PT!F31,RO!F31,SE!F31,SI!F31,SK!F31)</f>
        <v>20187.203229999999</v>
      </c>
      <c r="G31" s="16">
        <f>SUM(AT!G31,BE!G31,BG!G31,CY!G31,CZ!G31,DE!G31,DK!G31,EE!G31,EL!G31,ES!G31,FI!G31,FR!G31,HR!G31,HU!G31,IE!G31,IT!G31,LT!G31,LU!G31,LV!G31,MT!G31,NL!G31,PL!G31,PT!G31,RO!G31,SE!G31,SI!G31,SK!G31)</f>
        <v>21021.443919999998</v>
      </c>
      <c r="H31" s="16">
        <f>SUM(AT!H31,BE!H31,BG!H31,CY!H31,CZ!H31,DE!H31,DK!H31,EE!H31,EL!H31,ES!H31,FI!H31,FR!H31,HR!H31,HU!H31,IE!H31,IT!H31,LT!H31,LU!H31,LV!H31,MT!H31,NL!H31,PL!H31,PT!H31,RO!H31,SE!H31,SI!H31,SK!H31)</f>
        <v>22974.044650000003</v>
      </c>
      <c r="I31" s="16">
        <f>SUM(AT!I31,BE!I31,BG!I31,CY!I31,CZ!I31,DE!I31,DK!I31,EE!I31,EL!I31,ES!I31,FI!I31,FR!I31,HR!I31,HU!I31,IE!I31,IT!I31,LT!I31,LU!I31,LV!I31,MT!I31,NL!I31,PL!I31,PT!I31,RO!I31,SE!I31,SI!I31,SK!I31)</f>
        <v>22759.593970000002</v>
      </c>
      <c r="J31" s="16">
        <f>SUM(AT!J31,BE!J31,BG!J31,CY!J31,CZ!J31,DE!J31,DK!J31,EE!J31,EL!J31,ES!J31,FI!J31,FR!J31,HR!J31,HU!J31,IE!J31,IT!J31,LT!J31,LU!J31,LV!J31,MT!J31,NL!J31,PL!J31,PT!J31,RO!J31,SE!J31,SI!J31,SK!J31)</f>
        <v>22520.42772</v>
      </c>
      <c r="K31" s="16">
        <f>SUM(AT!K31,BE!K31,BG!K31,CY!K31,CZ!K31,DE!K31,DK!K31,EE!K31,EL!K31,ES!K31,FI!K31,FR!K31,HR!K31,HU!K31,IE!K31,IT!K31,LT!K31,LU!K31,LV!K31,MT!K31,NL!K31,PL!K31,PT!K31,RO!K31,SE!K31,SI!K31,SK!K31)</f>
        <v>20598.040010000001</v>
      </c>
      <c r="L31" s="16">
        <f>SUM(AT!L31,BE!L31,BG!L31,CY!L31,CZ!L31,DE!L31,DK!L31,EE!L31,EL!L31,ES!L31,FI!L31,FR!L31,HR!L31,HU!L31,IE!L31,IT!L31,LT!L31,LU!L31,LV!L31,MT!L31,NL!L31,PL!L31,PT!L31,RO!L31,SE!L31,SI!L31,SK!L31)</f>
        <v>21264.063110000003</v>
      </c>
      <c r="M31" s="16">
        <f>SUM(AT!M31,BE!M31,BG!M31,CY!M31,CZ!M31,DE!M31,DK!M31,EE!M31,EL!M31,ES!M31,FI!M31,FR!M31,HR!M31,HU!M31,IE!M31,IT!M31,LT!M31,LU!M31,LV!M31,MT!M31,NL!M31,PL!M31,PT!M31,RO!M31,SE!M31,SI!M31,SK!M31)</f>
        <v>21797.243190000001</v>
      </c>
      <c r="N31" s="16">
        <f>SUM(AT!N31,BE!N31,BG!N31,CY!N31,CZ!N31,DE!N31,DK!N31,EE!N31,EL!N31,ES!N31,FI!N31,FR!N31,HR!N31,HU!N31,IE!N31,IT!N31,LT!N31,LU!N31,LV!N31,MT!N31,NL!N31,PL!N31,PT!N31,RO!N31,SE!N31,SI!N31,SK!N31)</f>
        <v>21696.94455</v>
      </c>
      <c r="O31" s="16">
        <f>SUM(AT!O31,BE!O31,BG!O31,CY!O31,CZ!O31,DE!O31,DK!O31,EE!O31,EL!O31,ES!O31,FI!O31,FR!O31,HR!O31,HU!O31,IE!O31,IT!O31,LT!O31,LU!O31,LV!O31,MT!O31,NL!O31,PL!O31,PT!O31,RO!O31,SE!O31,SI!O31,SK!O31)</f>
        <v>23351.3802</v>
      </c>
      <c r="P31" s="16">
        <f>SUM(AT!P31,BE!P31,BG!P31,CY!P31,CZ!P31,DE!P31,DK!P31,EE!P31,EL!P31,ES!P31,FI!P31,FR!P31,HR!P31,HU!P31,IE!P31,IT!P31,LT!P31,LU!P31,LV!P31,MT!P31,NL!P31,PL!P31,PT!P31,RO!P31,SE!P31,SI!P31,SK!P31)</f>
        <v>22679.165069999999</v>
      </c>
      <c r="Q31" s="16">
        <f>SUM(AT!Q31,BE!Q31,BG!Q31,CY!Q31,CZ!Q31,DE!Q31,DK!Q31,EE!Q31,EL!Q31,ES!Q31,FI!Q31,FR!Q31,HR!Q31,HU!Q31,IE!Q31,IT!Q31,LT!Q31,LU!Q31,LV!Q31,MT!Q31,NL!Q31,PL!Q31,PT!Q31,RO!Q31,SE!Q31,SI!Q31,SK!Q31)</f>
        <v>22390.172300000002</v>
      </c>
      <c r="R31" s="16">
        <f>SUM(AT!R31,BE!R31,BG!R31,CY!R31,CZ!R31,DE!R31,DK!R31,EE!R31,EL!R31,ES!R31,FI!R31,FR!R31,HR!R31,HU!R31,IE!R31,IT!R31,LT!R31,LU!R31,LV!R31,MT!R31,NL!R31,PL!R31,PT!R31,RO!R31,SE!R31,SI!R31,SK!R31)</f>
        <v>21935.463399999997</v>
      </c>
      <c r="S31" s="16">
        <f>SUM(AT!S31,BE!S31,BG!S31,CY!S31,CZ!S31,DE!S31,DK!S31,EE!S31,EL!S31,ES!S31,FI!S31,FR!S31,HR!S31,HU!S31,IE!S31,IT!S31,LT!S31,LU!S31,LV!S31,MT!S31,NL!S31,PL!S31,PT!S31,RO!S31,SE!S31,SI!S31,SK!S31)</f>
        <v>22434.272530000002</v>
      </c>
      <c r="T31" s="16">
        <f>SUM(AT!T31,BE!T31,BG!T31,CY!T31,CZ!T31,DE!T31,DK!T31,EE!T31,EL!T31,ES!T31,FI!T31,FR!T31,HR!T31,HU!T31,IE!T31,IT!T31,LT!T31,LU!T31,LV!T31,MT!T31,NL!T31,PL!T31,PT!T31,RO!T31,SE!T31,SI!T31,SK!T31)</f>
        <v>22184.968259999994</v>
      </c>
      <c r="U31" s="16">
        <f>SUM(AT!U31,BE!U31,BG!U31,CY!U31,CZ!U31,DE!U31,DK!U31,EE!U31,EL!U31,ES!U31,FI!U31,FR!U31,HR!U31,HU!U31,IE!U31,IT!U31,LT!U31,LU!U31,LV!U31,MT!U31,NL!U31,PL!U31,PT!U31,RO!U31,SE!U31,SI!U31,SK!U31)</f>
        <v>21463.93218</v>
      </c>
      <c r="V31" s="16">
        <f>SUM(AT!V31,BE!V31,BG!V31,CY!V31,CZ!V31,DE!V31,DK!V31,EE!V31,EL!V31,ES!V31,FI!V31,FR!V31,HR!V31,HU!V31,IE!V31,IT!V31,LT!V31,LU!V31,LV!V31,MT!V31,NL!V31,PL!V31,PT!V31,RO!V31,SE!V31,SI!V31,SK!V31)</f>
        <v>19166.364120000002</v>
      </c>
      <c r="W31" s="16">
        <f>SUM(AT!W31,BE!W31,BG!W31,CY!W31,CZ!W31,DE!W31,DK!W31,EE!W31,EL!W31,ES!W31,FI!W31,FR!W31,HR!W31,HU!W31,IE!W31,IT!W31,LT!W31,LU!W31,LV!W31,MT!W31,NL!W31,PL!W31,PT!W31,RO!W31,SE!W31,SI!W31,SK!W31)</f>
        <v>17937.326409999998</v>
      </c>
      <c r="X31" s="16">
        <f>SUM(AT!X31,BE!X31,BG!X31,CY!X31,CZ!X31,DE!X31,DK!X31,EE!X31,EL!X31,ES!X31,FI!X31,FR!X31,HR!X31,HU!X31,IE!X31,IT!X31,LT!X31,LU!X31,LV!X31,MT!X31,NL!X31,PL!X31,PT!X31,RO!X31,SE!X31,SI!X31,SK!X31)</f>
        <v>18380.870450000002</v>
      </c>
      <c r="Y31" s="16">
        <f>SUM(AT!Y31,BE!Y31,BG!Y31,CY!Y31,CZ!Y31,DE!Y31,DK!Y31,EE!Y31,EL!Y31,ES!Y31,FI!Y31,FR!Y31,HR!Y31,HU!Y31,IE!Y31,IT!Y31,LT!Y31,LU!Y31,LV!Y31,MT!Y31,NL!Y31,PL!Y31,PT!Y31,RO!Y31,SE!Y31,SI!Y31,SK!Y31)</f>
        <v>16918.829239999999</v>
      </c>
    </row>
    <row r="32" spans="1:25" x14ac:dyDescent="0.25">
      <c r="A32" s="9" t="s">
        <v>39</v>
      </c>
      <c r="B32" s="8">
        <f>SUM(AT!B32,BE!B32,BG!B32,CY!B32,CZ!B32,DE!B32,DK!B32,EE!B32,EL!B32,ES!B32,FI!B32,FR!B32,HR!B32,HU!B32,IE!B32,IT!B32,LT!B32,LU!B32,LV!B32,MT!B32,NL!B32,PL!B32,PT!B32,RO!B32,SE!B32,SI!B32,SK!B32)</f>
        <v>0</v>
      </c>
      <c r="C32" s="8">
        <f>SUM(AT!C32,BE!C32,BG!C32,CY!C32,CZ!C32,DE!C32,DK!C32,EE!C32,EL!C32,ES!C32,FI!C32,FR!C32,HR!C32,HU!C32,IE!C32,IT!C32,LT!C32,LU!C32,LV!C32,MT!C32,NL!C32,PL!C32,PT!C32,RO!C32,SE!C32,SI!C32,SK!C32)</f>
        <v>0</v>
      </c>
      <c r="D32" s="8">
        <f>SUM(AT!D32,BE!D32,BG!D32,CY!D32,CZ!D32,DE!D32,DK!D32,EE!D32,EL!D32,ES!D32,FI!D32,FR!D32,HR!D32,HU!D32,IE!D32,IT!D32,LT!D32,LU!D32,LV!D32,MT!D32,NL!D32,PL!D32,PT!D32,RO!D32,SE!D32,SI!D32,SK!D32)</f>
        <v>0</v>
      </c>
      <c r="E32" s="8">
        <f>SUM(AT!E32,BE!E32,BG!E32,CY!E32,CZ!E32,DE!E32,DK!E32,EE!E32,EL!E32,ES!E32,FI!E32,FR!E32,HR!E32,HU!E32,IE!E32,IT!E32,LT!E32,LU!E32,LV!E32,MT!E32,NL!E32,PL!E32,PT!E32,RO!E32,SE!E32,SI!E32,SK!E32)</f>
        <v>0</v>
      </c>
      <c r="F32" s="8">
        <f>SUM(AT!F32,BE!F32,BG!F32,CY!F32,CZ!F32,DE!F32,DK!F32,EE!F32,EL!F32,ES!F32,FI!F32,FR!F32,HR!F32,HU!F32,IE!F32,IT!F32,LT!F32,LU!F32,LV!F32,MT!F32,NL!F32,PL!F32,PT!F32,RO!F32,SE!F32,SI!F32,SK!F32)</f>
        <v>0</v>
      </c>
      <c r="G32" s="8">
        <f>SUM(AT!G32,BE!G32,BG!G32,CY!G32,CZ!G32,DE!G32,DK!G32,EE!G32,EL!G32,ES!G32,FI!G32,FR!G32,HR!G32,HU!G32,IE!G32,IT!G32,LT!G32,LU!G32,LV!G32,MT!G32,NL!G32,PL!G32,PT!G32,RO!G32,SE!G32,SI!G32,SK!G32)</f>
        <v>0</v>
      </c>
      <c r="H32" s="8">
        <f>SUM(AT!H32,BE!H32,BG!H32,CY!H32,CZ!H32,DE!H32,DK!H32,EE!H32,EL!H32,ES!H32,FI!H32,FR!H32,HR!H32,HU!H32,IE!H32,IT!H32,LT!H32,LU!H32,LV!H32,MT!H32,NL!H32,PL!H32,PT!H32,RO!H32,SE!H32,SI!H32,SK!H32)</f>
        <v>0</v>
      </c>
      <c r="I32" s="8">
        <f>SUM(AT!I32,BE!I32,BG!I32,CY!I32,CZ!I32,DE!I32,DK!I32,EE!I32,EL!I32,ES!I32,FI!I32,FR!I32,HR!I32,HU!I32,IE!I32,IT!I32,LT!I32,LU!I32,LV!I32,MT!I32,NL!I32,PL!I32,PT!I32,RO!I32,SE!I32,SI!I32,SK!I32)</f>
        <v>0</v>
      </c>
      <c r="J32" s="8">
        <f>SUM(AT!J32,BE!J32,BG!J32,CY!J32,CZ!J32,DE!J32,DK!J32,EE!J32,EL!J32,ES!J32,FI!J32,FR!J32,HR!J32,HU!J32,IE!J32,IT!J32,LT!J32,LU!J32,LV!J32,MT!J32,NL!J32,PL!J32,PT!J32,RO!J32,SE!J32,SI!J32,SK!J32)</f>
        <v>0</v>
      </c>
      <c r="K32" s="8">
        <f>SUM(AT!K32,BE!K32,BG!K32,CY!K32,CZ!K32,DE!K32,DK!K32,EE!K32,EL!K32,ES!K32,FI!K32,FR!K32,HR!K32,HU!K32,IE!K32,IT!K32,LT!K32,LU!K32,LV!K32,MT!K32,NL!K32,PL!K32,PT!K32,RO!K32,SE!K32,SI!K32,SK!K32)</f>
        <v>0</v>
      </c>
      <c r="L32" s="8">
        <f>SUM(AT!L32,BE!L32,BG!L32,CY!L32,CZ!L32,DE!L32,DK!L32,EE!L32,EL!L32,ES!L32,FI!L32,FR!L32,HR!L32,HU!L32,IE!L32,IT!L32,LT!L32,LU!L32,LV!L32,MT!L32,NL!L32,PL!L32,PT!L32,RO!L32,SE!L32,SI!L32,SK!L32)</f>
        <v>0</v>
      </c>
      <c r="M32" s="8">
        <f>SUM(AT!M32,BE!M32,BG!M32,CY!M32,CZ!M32,DE!M32,DK!M32,EE!M32,EL!M32,ES!M32,FI!M32,FR!M32,HR!M32,HU!M32,IE!M32,IT!M32,LT!M32,LU!M32,LV!M32,MT!M32,NL!M32,PL!M32,PT!M32,RO!M32,SE!M32,SI!M32,SK!M32)</f>
        <v>0</v>
      </c>
      <c r="N32" s="8">
        <f>SUM(AT!N32,BE!N32,BG!N32,CY!N32,CZ!N32,DE!N32,DK!N32,EE!N32,EL!N32,ES!N32,FI!N32,FR!N32,HR!N32,HU!N32,IE!N32,IT!N32,LT!N32,LU!N32,LV!N32,MT!N32,NL!N32,PL!N32,PT!N32,RO!N32,SE!N32,SI!N32,SK!N32)</f>
        <v>0</v>
      </c>
      <c r="O32" s="8">
        <f>SUM(AT!O32,BE!O32,BG!O32,CY!O32,CZ!O32,DE!O32,DK!O32,EE!O32,EL!O32,ES!O32,FI!O32,FR!O32,HR!O32,HU!O32,IE!O32,IT!O32,LT!O32,LU!O32,LV!O32,MT!O32,NL!O32,PL!O32,PT!O32,RO!O32,SE!O32,SI!O32,SK!O32)</f>
        <v>0</v>
      </c>
      <c r="P32" s="8">
        <f>SUM(AT!P32,BE!P32,BG!P32,CY!P32,CZ!P32,DE!P32,DK!P32,EE!P32,EL!P32,ES!P32,FI!P32,FR!P32,HR!P32,HU!P32,IE!P32,IT!P32,LT!P32,LU!P32,LV!P32,MT!P32,NL!P32,PL!P32,PT!P32,RO!P32,SE!P32,SI!P32,SK!P32)</f>
        <v>0</v>
      </c>
      <c r="Q32" s="8">
        <f>SUM(AT!Q32,BE!Q32,BG!Q32,CY!Q32,CZ!Q32,DE!Q32,DK!Q32,EE!Q32,EL!Q32,ES!Q32,FI!Q32,FR!Q32,HR!Q32,HU!Q32,IE!Q32,IT!Q32,LT!Q32,LU!Q32,LV!Q32,MT!Q32,NL!Q32,PL!Q32,PT!Q32,RO!Q32,SE!Q32,SI!Q32,SK!Q32)</f>
        <v>0</v>
      </c>
      <c r="R32" s="8">
        <f>SUM(AT!R32,BE!R32,BG!R32,CY!R32,CZ!R32,DE!R32,DK!R32,EE!R32,EL!R32,ES!R32,FI!R32,FR!R32,HR!R32,HU!R32,IE!R32,IT!R32,LT!R32,LU!R32,LV!R32,MT!R32,NL!R32,PL!R32,PT!R32,RO!R32,SE!R32,SI!R32,SK!R32)</f>
        <v>0</v>
      </c>
      <c r="S32" s="8">
        <f>SUM(AT!S32,BE!S32,BG!S32,CY!S32,CZ!S32,DE!S32,DK!S32,EE!S32,EL!S32,ES!S32,FI!S32,FR!S32,HR!S32,HU!S32,IE!S32,IT!S32,LT!S32,LU!S32,LV!S32,MT!S32,NL!S32,PL!S32,PT!S32,RO!S32,SE!S32,SI!S32,SK!S32)</f>
        <v>0</v>
      </c>
      <c r="T32" s="8">
        <f>SUM(AT!T32,BE!T32,BG!T32,CY!T32,CZ!T32,DE!T32,DK!T32,EE!T32,EL!T32,ES!T32,FI!T32,FR!T32,HR!T32,HU!T32,IE!T32,IT!T32,LT!T32,LU!T32,LV!T32,MT!T32,NL!T32,PL!T32,PT!T32,RO!T32,SE!T32,SI!T32,SK!T32)</f>
        <v>0</v>
      </c>
      <c r="U32" s="8">
        <f>SUM(AT!U32,BE!U32,BG!U32,CY!U32,CZ!U32,DE!U32,DK!U32,EE!U32,EL!U32,ES!U32,FI!U32,FR!U32,HR!U32,HU!U32,IE!U32,IT!U32,LT!U32,LU!U32,LV!U32,MT!U32,NL!U32,PL!U32,PT!U32,RO!U32,SE!U32,SI!U32,SK!U32)</f>
        <v>0</v>
      </c>
      <c r="V32" s="8">
        <f>SUM(AT!V32,BE!V32,BG!V32,CY!V32,CZ!V32,DE!V32,DK!V32,EE!V32,EL!V32,ES!V32,FI!V32,FR!V32,HR!V32,HU!V32,IE!V32,IT!V32,LT!V32,LU!V32,LV!V32,MT!V32,NL!V32,PL!V32,PT!V32,RO!V32,SE!V32,SI!V32,SK!V32)</f>
        <v>0</v>
      </c>
      <c r="W32" s="8">
        <f>SUM(AT!W32,BE!W32,BG!W32,CY!W32,CZ!W32,DE!W32,DK!W32,EE!W32,EL!W32,ES!W32,FI!W32,FR!W32,HR!W32,HU!W32,IE!W32,IT!W32,LT!W32,LU!W32,LV!W32,MT!W32,NL!W32,PL!W32,PT!W32,RO!W32,SE!W32,SI!W32,SK!W32)</f>
        <v>0</v>
      </c>
      <c r="X32" s="8">
        <f>SUM(AT!X32,BE!X32,BG!X32,CY!X32,CZ!X32,DE!X32,DK!X32,EE!X32,EL!X32,ES!X32,FI!X32,FR!X32,HR!X32,HU!X32,IE!X32,IT!X32,LT!X32,LU!X32,LV!X32,MT!X32,NL!X32,PL!X32,PT!X32,RO!X32,SE!X32,SI!X32,SK!X32)</f>
        <v>0</v>
      </c>
      <c r="Y32" s="8">
        <f>SUM(AT!Y32,BE!Y32,BG!Y32,CY!Y32,CZ!Y32,DE!Y32,DK!Y32,EE!Y32,EL!Y32,ES!Y32,FI!Y32,FR!Y32,HR!Y32,HU!Y32,IE!Y32,IT!Y32,LT!Y32,LU!Y32,LV!Y32,MT!Y32,NL!Y32,PL!Y32,PT!Y32,RO!Y32,SE!Y32,SI!Y32,SK!Y32)</f>
        <v>0</v>
      </c>
    </row>
    <row r="33" spans="1:25" x14ac:dyDescent="0.25">
      <c r="A33" s="18" t="s">
        <v>139</v>
      </c>
      <c r="B33" s="16">
        <f>SUM(B34:B41)</f>
        <v>292931.98648999998</v>
      </c>
      <c r="C33" s="16">
        <f t="shared" ref="C33:W33" si="14">SUM(C34:C41)</f>
        <v>282528.04441999993</v>
      </c>
      <c r="D33" s="16">
        <f t="shared" si="14"/>
        <v>283658.61899999995</v>
      </c>
      <c r="E33" s="16">
        <f t="shared" si="14"/>
        <v>290816.51195000001</v>
      </c>
      <c r="F33" s="16">
        <f t="shared" si="14"/>
        <v>302572.27763000003</v>
      </c>
      <c r="G33" s="16">
        <f t="shared" si="14"/>
        <v>299750.43991999992</v>
      </c>
      <c r="H33" s="16">
        <f t="shared" si="14"/>
        <v>306642.25813000003</v>
      </c>
      <c r="I33" s="16">
        <f t="shared" si="14"/>
        <v>313584.10286999994</v>
      </c>
      <c r="J33" s="16">
        <f t="shared" si="14"/>
        <v>293636.64785999997</v>
      </c>
      <c r="K33" s="16">
        <f t="shared" si="14"/>
        <v>228948.59531</v>
      </c>
      <c r="L33" s="16">
        <f t="shared" si="14"/>
        <v>251858.14806000004</v>
      </c>
      <c r="M33" s="16">
        <f t="shared" si="14"/>
        <v>252609.87757000001</v>
      </c>
      <c r="N33" s="16">
        <f t="shared" si="14"/>
        <v>237053.26663000003</v>
      </c>
      <c r="O33" s="16">
        <f t="shared" si="14"/>
        <v>234509.11201000001</v>
      </c>
      <c r="P33" s="16">
        <f t="shared" si="14"/>
        <v>240667.56197000001</v>
      </c>
      <c r="Q33" s="16">
        <f t="shared" si="14"/>
        <v>238799.42678000001</v>
      </c>
      <c r="R33" s="16">
        <f t="shared" si="14"/>
        <v>241378.63587999999</v>
      </c>
      <c r="S33" s="16">
        <f t="shared" si="14"/>
        <v>249883.98697999996</v>
      </c>
      <c r="T33" s="16">
        <f t="shared" si="14"/>
        <v>247662.17935000002</v>
      </c>
      <c r="U33" s="16">
        <f t="shared" si="14"/>
        <v>240255.72206999999</v>
      </c>
      <c r="V33" s="16">
        <f t="shared" si="14"/>
        <v>224202.09873</v>
      </c>
      <c r="W33" s="16">
        <f t="shared" si="14"/>
        <v>239104.35515999995</v>
      </c>
      <c r="X33" s="16">
        <f t="shared" ref="X33:Y33" si="15">SUM(X34:X41)</f>
        <v>216855.70401999998</v>
      </c>
      <c r="Y33" s="16">
        <f t="shared" si="15"/>
        <v>196294.29034000001</v>
      </c>
    </row>
    <row r="34" spans="1:25" x14ac:dyDescent="0.25">
      <c r="A34" s="9" t="s">
        <v>140</v>
      </c>
      <c r="B34" s="8">
        <f>SUM(AT!B34,BE!B34,BG!B34,CY!B34,CZ!B34,DE!B34,DK!B34,EE!B34,EL!B34,ES!B34,FI!B34,FR!B34,HR!B34,HU!B34,IE!B34,IT!B34,LT!B34,LU!B34,LV!B34,MT!B34,NL!B34,PL!B34,PT!B34,RO!B34,SE!B34,SI!B34,SK!B34)</f>
        <v>130517.70409999996</v>
      </c>
      <c r="C34" s="8">
        <f>SUM(AT!C34,BE!C34,BG!C34,CY!C34,CZ!C34,DE!C34,DK!C34,EE!C34,EL!C34,ES!C34,FI!C34,FR!C34,HR!C34,HU!C34,IE!C34,IT!C34,LT!C34,LU!C34,LV!C34,MT!C34,NL!C34,PL!C34,PT!C34,RO!C34,SE!C34,SI!C34,SK!C34)</f>
        <v>128203.02784999997</v>
      </c>
      <c r="D34" s="8">
        <f>SUM(AT!D34,BE!D34,BG!D34,CY!D34,CZ!D34,DE!D34,DK!D34,EE!D34,EL!D34,ES!D34,FI!D34,FR!D34,HR!D34,HU!D34,IE!D34,IT!D34,LT!D34,LU!D34,LV!D34,MT!D34,NL!D34,PL!D34,PT!D34,RO!D34,SE!D34,SI!D34,SK!D34)</f>
        <v>127672.76099</v>
      </c>
      <c r="E34" s="8">
        <f>SUM(AT!E34,BE!E34,BG!E34,CY!E34,CZ!E34,DE!E34,DK!E34,EE!E34,EL!E34,ES!E34,FI!E34,FR!E34,HR!E34,HU!E34,IE!E34,IT!E34,LT!E34,LU!E34,LV!E34,MT!E34,NL!E34,PL!E34,PT!E34,RO!E34,SE!E34,SI!E34,SK!E34)</f>
        <v>129325.33032000001</v>
      </c>
      <c r="F34" s="8">
        <f>SUM(AT!F34,BE!F34,BG!F34,CY!F34,CZ!F34,DE!F34,DK!F34,EE!F34,EL!F34,ES!F34,FI!F34,FR!F34,HR!F34,HU!F34,IE!F34,IT!F34,LT!F34,LU!F34,LV!F34,MT!F34,NL!F34,PL!F34,PT!F34,RO!F34,SE!F34,SI!F34,SK!F34)</f>
        <v>135009.16568000001</v>
      </c>
      <c r="G34" s="8">
        <f>SUM(AT!G34,BE!G34,BG!G34,CY!G34,CZ!G34,DE!G34,DK!G34,EE!G34,EL!G34,ES!G34,FI!G34,FR!G34,HR!G34,HU!G34,IE!G34,IT!G34,LT!G34,LU!G34,LV!G34,MT!G34,NL!G34,PL!G34,PT!G34,RO!G34,SE!G34,SI!G34,SK!G34)</f>
        <v>134939.05111</v>
      </c>
      <c r="H34" s="8">
        <f>SUM(AT!H34,BE!H34,BG!H34,CY!H34,CZ!H34,DE!H34,DK!H34,EE!H34,EL!H34,ES!H34,FI!H34,FR!H34,HR!H34,HU!H34,IE!H34,IT!H34,LT!H34,LU!H34,LV!H34,MT!H34,NL!H34,PL!H34,PT!H34,RO!H34,SE!H34,SI!H34,SK!H34)</f>
        <v>138913.96873999998</v>
      </c>
      <c r="I34" s="8">
        <f>SUM(AT!I34,BE!I34,BG!I34,CY!I34,CZ!I34,DE!I34,DK!I34,EE!I34,EL!I34,ES!I34,FI!I34,FR!I34,HR!I34,HU!I34,IE!I34,IT!I34,LT!I34,LU!I34,LV!I34,MT!I34,NL!I34,PL!I34,PT!I34,RO!I34,SE!I34,SI!I34,SK!I34)</f>
        <v>143994.22139000002</v>
      </c>
      <c r="J34" s="8">
        <f>SUM(AT!J34,BE!J34,BG!J34,CY!J34,CZ!J34,DE!J34,DK!J34,EE!J34,EL!J34,ES!J34,FI!J34,FR!J34,HR!J34,HU!J34,IE!J34,IT!J34,LT!J34,LU!J34,LV!J34,MT!J34,NL!J34,PL!J34,PT!J34,RO!J34,SE!J34,SI!J34,SK!J34)</f>
        <v>134898.46932</v>
      </c>
      <c r="K34" s="8">
        <f>SUM(AT!K34,BE!K34,BG!K34,CY!K34,CZ!K34,DE!K34,DK!K34,EE!K34,EL!K34,ES!K34,FI!K34,FR!K34,HR!K34,HU!K34,IE!K34,IT!K34,LT!K34,LU!K34,LV!K34,MT!K34,NL!K34,PL!K34,PT!K34,RO!K34,SE!K34,SI!K34,SK!K34)</f>
        <v>109219.3512</v>
      </c>
      <c r="L34" s="8">
        <f>SUM(AT!L34,BE!L34,BG!L34,CY!L34,CZ!L34,DE!L34,DK!L34,EE!L34,EL!L34,ES!L34,FI!L34,FR!L34,HR!L34,HU!L34,IE!L34,IT!L34,LT!L34,LU!L34,LV!L34,MT!L34,NL!L34,PL!L34,PT!L34,RO!L34,SE!L34,SI!L34,SK!L34)</f>
        <v>110185.85436000004</v>
      </c>
      <c r="M34" s="8">
        <f>SUM(AT!M34,BE!M34,BG!M34,CY!M34,CZ!M34,DE!M34,DK!M34,EE!M34,EL!M34,ES!M34,FI!M34,FR!M34,HR!M34,HU!M34,IE!M34,IT!M34,LT!M34,LU!M34,LV!M34,MT!M34,NL!M34,PL!M34,PT!M34,RO!M34,SE!M34,SI!M34,SK!M34)</f>
        <v>110574.91474999998</v>
      </c>
      <c r="N34" s="8">
        <f>SUM(AT!N34,BE!N34,BG!N34,CY!N34,CZ!N34,DE!N34,DK!N34,EE!N34,EL!N34,ES!N34,FI!N34,FR!N34,HR!N34,HU!N34,IE!N34,IT!N34,LT!N34,LU!N34,LV!N34,MT!N34,NL!N34,PL!N34,PT!N34,RO!N34,SE!N34,SI!N34,SK!N34)</f>
        <v>103983.88554000002</v>
      </c>
      <c r="O34" s="8">
        <f>SUM(AT!O34,BE!O34,BG!O34,CY!O34,CZ!O34,DE!O34,DK!O34,EE!O34,EL!O34,ES!O34,FI!O34,FR!O34,HR!O34,HU!O34,IE!O34,IT!O34,LT!O34,LU!O34,LV!O34,MT!O34,NL!O34,PL!O34,PT!O34,RO!O34,SE!O34,SI!O34,SK!O34)</f>
        <v>99743.937970000014</v>
      </c>
      <c r="P34" s="8">
        <f>SUM(AT!P34,BE!P34,BG!P34,CY!P34,CZ!P34,DE!P34,DK!P34,EE!P34,EL!P34,ES!P34,FI!P34,FR!P34,HR!P34,HU!P34,IE!P34,IT!P34,LT!P34,LU!P34,LV!P34,MT!P34,NL!P34,PL!P34,PT!P34,RO!P34,SE!P34,SI!P34,SK!P34)</f>
        <v>103202.21657999999</v>
      </c>
      <c r="Q34" s="8">
        <f>SUM(AT!Q34,BE!Q34,BG!Q34,CY!Q34,CZ!Q34,DE!Q34,DK!Q34,EE!Q34,EL!Q34,ES!Q34,FI!Q34,FR!Q34,HR!Q34,HU!Q34,IE!Q34,IT!Q34,LT!Q34,LU!Q34,LV!Q34,MT!Q34,NL!Q34,PL!Q34,PT!Q34,RO!Q34,SE!Q34,SI!Q34,SK!Q34)</f>
        <v>102164.69529000002</v>
      </c>
      <c r="R34" s="8">
        <f>SUM(AT!R34,BE!R34,BG!R34,CY!R34,CZ!R34,DE!R34,DK!R34,EE!R34,EL!R34,ES!R34,FI!R34,FR!R34,HR!R34,HU!R34,IE!R34,IT!R34,LT!R34,LU!R34,LV!R34,MT!R34,NL!R34,PL!R34,PT!R34,RO!R34,SE!R34,SI!R34,SK!R34)</f>
        <v>101886.46653999999</v>
      </c>
      <c r="S34" s="8">
        <f>SUM(AT!S34,BE!S34,BG!S34,CY!S34,CZ!S34,DE!S34,DK!S34,EE!S34,EL!S34,ES!S34,FI!S34,FR!S34,HR!S34,HU!S34,IE!S34,IT!S34,LT!S34,LU!S34,LV!S34,MT!S34,NL!S34,PL!S34,PT!S34,RO!S34,SE!S34,SI!S34,SK!S34)</f>
        <v>104923.79229999999</v>
      </c>
      <c r="T34" s="8">
        <f>SUM(AT!T34,BE!T34,BG!T34,CY!T34,CZ!T34,DE!T34,DK!T34,EE!T34,EL!T34,ES!T34,FI!T34,FR!T34,HR!T34,HU!T34,IE!T34,IT!T34,LT!T34,LU!T34,LV!T34,MT!T34,NL!T34,PL!T34,PT!T34,RO!T34,SE!T34,SI!T34,SK!T34)</f>
        <v>106590.62516000001</v>
      </c>
      <c r="U34" s="8">
        <f>SUM(AT!U34,BE!U34,BG!U34,CY!U34,CZ!U34,DE!U34,DK!U34,EE!U34,EL!U34,ES!U34,FI!U34,FR!U34,HR!U34,HU!U34,IE!U34,IT!U34,LT!U34,LU!U34,LV!U34,MT!U34,NL!U34,PL!U34,PT!U34,RO!U34,SE!U34,SI!U34,SK!U34)</f>
        <v>105204.05081999999</v>
      </c>
      <c r="V34" s="8">
        <f>SUM(AT!V34,BE!V34,BG!V34,CY!V34,CZ!V34,DE!V34,DK!V34,EE!V34,EL!V34,ES!V34,FI!V34,FR!V34,HR!V34,HU!V34,IE!V34,IT!V34,LT!V34,LU!V34,LV!V34,MT!V34,NL!V34,PL!V34,PT!V34,RO!V34,SE!V34,SI!V34,SK!V34)</f>
        <v>99262.321699999986</v>
      </c>
      <c r="W34" s="8">
        <f>SUM(AT!W34,BE!W34,BG!W34,CY!W34,CZ!W34,DE!W34,DK!W34,EE!W34,EL!W34,ES!W34,FI!W34,FR!W34,HR!W34,HU!W34,IE!W34,IT!W34,LT!W34,LU!W34,LV!W34,MT!W34,NL!W34,PL!W34,PT!W34,RO!W34,SE!W34,SI!W34,SK!W34)</f>
        <v>104220.36357999999</v>
      </c>
      <c r="X34" s="8">
        <f>SUM(AT!X34,BE!X34,BG!X34,CY!X34,CZ!X34,DE!X34,DK!X34,EE!X34,EL!X34,ES!X34,FI!X34,FR!X34,HR!X34,HU!X34,IE!X34,IT!X34,LT!X34,LU!X34,LV!X34,MT!X34,NL!X34,PL!X34,PT!X34,RO!X34,SE!X34,SI!X34,SK!X34)</f>
        <v>99137.326230000006</v>
      </c>
      <c r="Y34" s="8">
        <f>SUM(AT!Y34,BE!Y34,BG!Y34,CY!Y34,CZ!Y34,DE!Y34,DK!Y34,EE!Y34,EL!Y34,ES!Y34,FI!Y34,FR!Y34,HR!Y34,HU!Y34,IE!Y34,IT!Y34,LT!Y34,LU!Y34,LV!Y34,MT!Y34,NL!Y34,PL!Y34,PT!Y34,RO!Y34,SE!Y34,SI!Y34,SK!Y34)</f>
        <v>88413.637020000009</v>
      </c>
    </row>
    <row r="35" spans="1:25" x14ac:dyDescent="0.25">
      <c r="A35" s="9" t="s">
        <v>141</v>
      </c>
      <c r="B35" s="8">
        <f>SUM(AT!B35,BE!B35,BG!B35,CY!B35,CZ!B35,DE!B35,DK!B35,EE!B35,EL!B35,ES!B35,FI!B35,FR!B35,HR!B35,HU!B35,IE!B35,IT!B35,LT!B35,LU!B35,LV!B35,MT!B35,NL!B35,PL!B35,PT!B35,RO!B35,SE!B35,SI!B35,SK!B35)</f>
        <v>58006.327300000004</v>
      </c>
      <c r="C35" s="8">
        <f>SUM(AT!C35,BE!C35,BG!C35,CY!C35,CZ!C35,DE!C35,DK!C35,EE!C35,EL!C35,ES!C35,FI!C35,FR!C35,HR!C35,HU!C35,IE!C35,IT!C35,LT!C35,LU!C35,LV!C35,MT!C35,NL!C35,PL!C35,PT!C35,RO!C35,SE!C35,SI!C35,SK!C35)</f>
        <v>55816.807330000011</v>
      </c>
      <c r="D35" s="8">
        <f>SUM(AT!D35,BE!D35,BG!D35,CY!D35,CZ!D35,DE!D35,DK!D35,EE!D35,EL!D35,ES!D35,FI!D35,FR!D35,HR!D35,HU!D35,IE!D35,IT!D35,LT!D35,LU!D35,LV!D35,MT!D35,NL!D35,PL!D35,PT!D35,RO!D35,SE!D35,SI!D35,SK!D35)</f>
        <v>54263.311110000002</v>
      </c>
      <c r="E35" s="8">
        <f>SUM(AT!E35,BE!E35,BG!E35,CY!E35,CZ!E35,DE!E35,DK!E35,EE!E35,EL!E35,ES!E35,FI!E35,FR!E35,HR!E35,HU!E35,IE!E35,IT!E35,LT!E35,LU!E35,LV!E35,MT!E35,NL!E35,PL!E35,PT!E35,RO!E35,SE!E35,SI!E35,SK!E35)</f>
        <v>57452.282099999989</v>
      </c>
      <c r="F35" s="8">
        <f>SUM(AT!F35,BE!F35,BG!F35,CY!F35,CZ!F35,DE!F35,DK!F35,EE!F35,EL!F35,ES!F35,FI!F35,FR!F35,HR!F35,HU!F35,IE!F35,IT!F35,LT!F35,LU!F35,LV!F35,MT!F35,NL!F35,PL!F35,PT!F35,RO!F35,SE!F35,SI!F35,SK!F35)</f>
        <v>59568.340570000015</v>
      </c>
      <c r="G35" s="8">
        <f>SUM(AT!G35,BE!G35,BG!G35,CY!G35,CZ!G35,DE!G35,DK!G35,EE!G35,EL!G35,ES!G35,FI!G35,FR!G35,HR!G35,HU!G35,IE!G35,IT!G35,LT!G35,LU!G35,LV!G35,MT!G35,NL!G35,PL!G35,PT!G35,RO!G35,SE!G35,SI!G35,SK!G35)</f>
        <v>60562.855569999985</v>
      </c>
      <c r="H35" s="8">
        <f>SUM(AT!H35,BE!H35,BG!H35,CY!H35,CZ!H35,DE!H35,DK!H35,EE!H35,EL!H35,ES!H35,FI!H35,FR!H35,HR!H35,HU!H35,IE!H35,IT!H35,LT!H35,LU!H35,LV!H35,MT!H35,NL!H35,PL!H35,PT!H35,RO!H35,SE!H35,SI!H35,SK!H35)</f>
        <v>59124.714730000014</v>
      </c>
      <c r="I35" s="8">
        <f>SUM(AT!I35,BE!I35,BG!I35,CY!I35,CZ!I35,DE!I35,DK!I35,EE!I35,EL!I35,ES!I35,FI!I35,FR!I35,HR!I35,HU!I35,IE!I35,IT!I35,LT!I35,LU!I35,LV!I35,MT!I35,NL!I35,PL!I35,PT!I35,RO!I35,SE!I35,SI!I35,SK!I35)</f>
        <v>62232.962090000001</v>
      </c>
      <c r="J35" s="8">
        <f>SUM(AT!J35,BE!J35,BG!J35,CY!J35,CZ!J35,DE!J35,DK!J35,EE!J35,EL!J35,ES!J35,FI!J35,FR!J35,HR!J35,HU!J35,IE!J35,IT!J35,LT!J35,LU!J35,LV!J35,MT!J35,NL!J35,PL!J35,PT!J35,RO!J35,SE!J35,SI!J35,SK!J35)</f>
        <v>60114.275390000003</v>
      </c>
      <c r="K35" s="8">
        <f>SUM(AT!K35,BE!K35,BG!K35,CY!K35,CZ!K35,DE!K35,DK!K35,EE!K35,EL!K35,ES!K35,FI!K35,FR!K35,HR!K35,HU!K35,IE!K35,IT!K35,LT!K35,LU!K35,LV!K35,MT!K35,NL!K35,PL!K35,PT!K35,RO!K35,SE!K35,SI!K35,SK!K35)</f>
        <v>51654.512970000003</v>
      </c>
      <c r="L35" s="8">
        <f>SUM(AT!L35,BE!L35,BG!L35,CY!L35,CZ!L35,DE!L35,DK!L35,EE!L35,EL!L35,ES!L35,FI!L35,FR!L35,HR!L35,HU!L35,IE!L35,IT!L35,LT!L35,LU!L35,LV!L35,MT!L35,NL!L35,PL!L35,PT!L35,RO!L35,SE!L35,SI!L35,SK!L35)</f>
        <v>57759.161749999992</v>
      </c>
      <c r="M35" s="8">
        <f>SUM(AT!M35,BE!M35,BG!M35,CY!M35,CZ!M35,DE!M35,DK!M35,EE!M35,EL!M35,ES!M35,FI!M35,FR!M35,HR!M35,HU!M35,IE!M35,IT!M35,LT!M35,LU!M35,LV!M35,MT!M35,NL!M35,PL!M35,PT!M35,RO!M35,SE!M35,SI!M35,SK!M35)</f>
        <v>58959.494490000012</v>
      </c>
      <c r="N35" s="8">
        <f>SUM(AT!N35,BE!N35,BG!N35,CY!N35,CZ!N35,DE!N35,DK!N35,EE!N35,EL!N35,ES!N35,FI!N35,FR!N35,HR!N35,HU!N35,IE!N35,IT!N35,LT!N35,LU!N35,LV!N35,MT!N35,NL!N35,PL!N35,PT!N35,RO!N35,SE!N35,SI!N35,SK!N35)</f>
        <v>56406.313030000019</v>
      </c>
      <c r="O35" s="8">
        <f>SUM(AT!O35,BE!O35,BG!O35,CY!O35,CZ!O35,DE!O35,DK!O35,EE!O35,EL!O35,ES!O35,FI!O35,FR!O35,HR!O35,HU!O35,IE!O35,IT!O35,LT!O35,LU!O35,LV!O35,MT!O35,NL!O35,PL!O35,PT!O35,RO!O35,SE!O35,SI!O35,SK!O35)</f>
        <v>56029.525950000003</v>
      </c>
      <c r="P35" s="8">
        <f>SUM(AT!P35,BE!P35,BG!P35,CY!P35,CZ!P35,DE!P35,DK!P35,EE!P35,EL!P35,ES!P35,FI!P35,FR!P35,HR!P35,HU!P35,IE!P35,IT!P35,LT!P35,LU!P35,LV!P35,MT!P35,NL!P35,PL!P35,PT!P35,RO!P35,SE!P35,SI!P35,SK!P35)</f>
        <v>56067.439020000005</v>
      </c>
      <c r="Q35" s="8">
        <f>SUM(AT!Q35,BE!Q35,BG!Q35,CY!Q35,CZ!Q35,DE!Q35,DK!Q35,EE!Q35,EL!Q35,ES!Q35,FI!Q35,FR!Q35,HR!Q35,HU!Q35,IE!Q35,IT!Q35,LT!Q35,LU!Q35,LV!Q35,MT!Q35,NL!Q35,PL!Q35,PT!Q35,RO!Q35,SE!Q35,SI!Q35,SK!Q35)</f>
        <v>54307.773039999993</v>
      </c>
      <c r="R35" s="8">
        <f>SUM(AT!R35,BE!R35,BG!R35,CY!R35,CZ!R35,DE!R35,DK!R35,EE!R35,EL!R35,ES!R35,FI!R35,FR!R35,HR!R35,HU!R35,IE!R35,IT!R35,LT!R35,LU!R35,LV!R35,MT!R35,NL!R35,PL!R35,PT!R35,RO!R35,SE!R35,SI!R35,SK!R35)</f>
        <v>54576.34648</v>
      </c>
      <c r="S35" s="8">
        <f>SUM(AT!S35,BE!S35,BG!S35,CY!S35,CZ!S35,DE!S35,DK!S35,EE!S35,EL!S35,ES!S35,FI!S35,FR!S35,HR!S35,HU!S35,IE!S35,IT!S35,LT!S35,LU!S35,LV!S35,MT!S35,NL!S35,PL!S35,PT!S35,RO!S35,SE!S35,SI!S35,SK!S35)</f>
        <v>57258.777270000006</v>
      </c>
      <c r="T35" s="8">
        <f>SUM(AT!T35,BE!T35,BG!T35,CY!T35,CZ!T35,DE!T35,DK!T35,EE!T35,EL!T35,ES!T35,FI!T35,FR!T35,HR!T35,HU!T35,IE!T35,IT!T35,LT!T35,LU!T35,LV!T35,MT!T35,NL!T35,PL!T35,PT!T35,RO!T35,SE!T35,SI!T35,SK!T35)</f>
        <v>56317.507830000002</v>
      </c>
      <c r="U35" s="8">
        <f>SUM(AT!U35,BE!U35,BG!U35,CY!U35,CZ!U35,DE!U35,DK!U35,EE!U35,EL!U35,ES!U35,FI!U35,FR!U35,HR!U35,HU!U35,IE!U35,IT!U35,LT!U35,LU!U35,LV!U35,MT!U35,NL!U35,PL!U35,PT!U35,RO!U35,SE!U35,SI!U35,SK!U35)</f>
        <v>54156.542589999997</v>
      </c>
      <c r="V35" s="8">
        <f>SUM(AT!V35,BE!V35,BG!V35,CY!V35,CZ!V35,DE!V35,DK!V35,EE!V35,EL!V35,ES!V35,FI!V35,FR!V35,HR!V35,HU!V35,IE!V35,IT!V35,LT!V35,LU!V35,LV!V35,MT!V35,NL!V35,PL!V35,PT!V35,RO!V35,SE!V35,SI!V35,SK!V35)</f>
        <v>54520.581530000003</v>
      </c>
      <c r="W35" s="8">
        <f>SUM(AT!W35,BE!W35,BG!W35,CY!W35,CZ!W35,DE!W35,DK!W35,EE!W35,EL!W35,ES!W35,FI!W35,FR!W35,HR!W35,HU!W35,IE!W35,IT!W35,LT!W35,LU!W35,LV!W35,MT!W35,NL!W35,PL!W35,PT!W35,RO!W35,SE!W35,SI!W35,SK!W35)</f>
        <v>53461.501540000005</v>
      </c>
      <c r="X35" s="8">
        <f>SUM(AT!X35,BE!X35,BG!X35,CY!X35,CZ!X35,DE!X35,DK!X35,EE!X35,EL!X35,ES!X35,FI!X35,FR!X35,HR!X35,HU!X35,IE!X35,IT!X35,LT!X35,LU!X35,LV!X35,MT!X35,NL!X35,PL!X35,PT!X35,RO!X35,SE!X35,SI!X35,SK!X35)</f>
        <v>45129.204159999994</v>
      </c>
      <c r="Y35" s="8">
        <f>SUM(AT!Y35,BE!Y35,BG!Y35,CY!Y35,CZ!Y35,DE!Y35,DK!Y35,EE!Y35,EL!Y35,ES!Y35,FI!Y35,FR!Y35,HR!Y35,HU!Y35,IE!Y35,IT!Y35,LT!Y35,LU!Y35,LV!Y35,MT!Y35,NL!Y35,PL!Y35,PT!Y35,RO!Y35,SE!Y35,SI!Y35,SK!Y35)</f>
        <v>43208.36909</v>
      </c>
    </row>
    <row r="36" spans="1:25" x14ac:dyDescent="0.25">
      <c r="A36" s="9" t="s">
        <v>142</v>
      </c>
      <c r="B36" s="8">
        <f>SUM(AT!B36,BE!B36,BG!B36,CY!B36,CZ!B36,DE!B36,DK!B36,EE!B36,EL!B36,ES!B36,FI!B36,FR!B36,HR!B36,HU!B36,IE!B36,IT!B36,LT!B36,LU!B36,LV!B36,MT!B36,NL!B36,PL!B36,PT!B36,RO!B36,SE!B36,SI!B36,SK!B36)</f>
        <v>96716.457989999966</v>
      </c>
      <c r="C36" s="8">
        <f>SUM(AT!C36,BE!C36,BG!C36,CY!C36,CZ!C36,DE!C36,DK!C36,EE!C36,EL!C36,ES!C36,FI!C36,FR!C36,HR!C36,HU!C36,IE!C36,IT!C36,LT!C36,LU!C36,LV!C36,MT!C36,NL!C36,PL!C36,PT!C36,RO!C36,SE!C36,SI!C36,SK!C36)</f>
        <v>91031.378899999982</v>
      </c>
      <c r="D36" s="8">
        <f>SUM(AT!D36,BE!D36,BG!D36,CY!D36,CZ!D36,DE!D36,DK!D36,EE!D36,EL!D36,ES!D36,FI!D36,FR!D36,HR!D36,HU!D36,IE!D36,IT!D36,LT!D36,LU!D36,LV!D36,MT!D36,NL!D36,PL!D36,PT!D36,RO!D36,SE!D36,SI!D36,SK!D36)</f>
        <v>94620.50536000001</v>
      </c>
      <c r="E36" s="8">
        <f>SUM(AT!E36,BE!E36,BG!E36,CY!E36,CZ!E36,DE!E36,DK!E36,EE!E36,EL!E36,ES!E36,FI!E36,FR!E36,HR!E36,HU!E36,IE!E36,IT!E36,LT!E36,LU!E36,LV!E36,MT!E36,NL!E36,PL!E36,PT!E36,RO!E36,SE!E36,SI!E36,SK!E36)</f>
        <v>97082.840750000003</v>
      </c>
      <c r="F36" s="8">
        <f>SUM(AT!F36,BE!F36,BG!F36,CY!F36,CZ!F36,DE!F36,DK!F36,EE!F36,EL!F36,ES!F36,FI!F36,FR!F36,HR!F36,HU!F36,IE!F36,IT!F36,LT!F36,LU!F36,LV!F36,MT!F36,NL!F36,PL!F36,PT!F36,RO!F36,SE!F36,SI!F36,SK!F36)</f>
        <v>100429.11013000003</v>
      </c>
      <c r="G36" s="8">
        <f>SUM(AT!G36,BE!G36,BG!G36,CY!G36,CZ!G36,DE!G36,DK!G36,EE!G36,EL!G36,ES!G36,FI!G36,FR!G36,HR!G36,HU!G36,IE!G36,IT!G36,LT!G36,LU!G36,LV!G36,MT!G36,NL!G36,PL!G36,PT!G36,RO!G36,SE!G36,SI!G36,SK!G36)</f>
        <v>96275.249639999995</v>
      </c>
      <c r="H36" s="8">
        <f>SUM(AT!H36,BE!H36,BG!H36,CY!H36,CZ!H36,DE!H36,DK!H36,EE!H36,EL!H36,ES!H36,FI!H36,FR!H36,HR!H36,HU!H36,IE!H36,IT!H36,LT!H36,LU!H36,LV!H36,MT!H36,NL!H36,PL!H36,PT!H36,RO!H36,SE!H36,SI!H36,SK!H36)</f>
        <v>100737.44294000001</v>
      </c>
      <c r="I36" s="8">
        <f>SUM(AT!I36,BE!I36,BG!I36,CY!I36,CZ!I36,DE!I36,DK!I36,EE!I36,EL!I36,ES!I36,FI!I36,FR!I36,HR!I36,HU!I36,IE!I36,IT!I36,LT!I36,LU!I36,LV!I36,MT!I36,NL!I36,PL!I36,PT!I36,RO!I36,SE!I36,SI!I36,SK!I36)</f>
        <v>99296.538220000002</v>
      </c>
      <c r="J36" s="8">
        <f>SUM(AT!J36,BE!J36,BG!J36,CY!J36,CZ!J36,DE!J36,DK!J36,EE!J36,EL!J36,ES!J36,FI!J36,FR!J36,HR!J36,HU!J36,IE!J36,IT!J36,LT!J36,LU!J36,LV!J36,MT!J36,NL!J36,PL!J36,PT!J36,RO!J36,SE!J36,SI!J36,SK!J36)</f>
        <v>90700.082530000014</v>
      </c>
      <c r="K36" s="8">
        <f>SUM(AT!K36,BE!K36,BG!K36,CY!K36,CZ!K36,DE!K36,DK!K36,EE!K36,EL!K36,ES!K36,FI!K36,FR!K36,HR!K36,HU!K36,IE!K36,IT!K36,LT!K36,LU!K36,LV!K36,MT!K36,NL!K36,PL!K36,PT!K36,RO!K36,SE!K36,SI!K36,SK!K36)</f>
        <v>61365.684430000001</v>
      </c>
      <c r="L36" s="8">
        <f>SUM(AT!L36,BE!L36,BG!L36,CY!L36,CZ!L36,DE!L36,DK!L36,EE!L36,EL!L36,ES!L36,FI!L36,FR!L36,HR!L36,HU!L36,IE!L36,IT!L36,LT!L36,LU!L36,LV!L36,MT!L36,NL!L36,PL!L36,PT!L36,RO!L36,SE!L36,SI!L36,SK!L36)</f>
        <v>76546.177090000012</v>
      </c>
      <c r="M36" s="8">
        <f>SUM(AT!M36,BE!M36,BG!M36,CY!M36,CZ!M36,DE!M36,DK!M36,EE!M36,EL!M36,ES!M36,FI!M36,FR!M36,HR!M36,HU!M36,IE!M36,IT!M36,LT!M36,LU!M36,LV!M36,MT!M36,NL!M36,PL!M36,PT!M36,RO!M36,SE!M36,SI!M36,SK!M36)</f>
        <v>75912.660040000002</v>
      </c>
      <c r="N36" s="8">
        <f>SUM(AT!N36,BE!N36,BG!N36,CY!N36,CZ!N36,DE!N36,DK!N36,EE!N36,EL!N36,ES!N36,FI!N36,FR!N36,HR!N36,HU!N36,IE!N36,IT!N36,LT!N36,LU!N36,LV!N36,MT!N36,NL!N36,PL!N36,PT!N36,RO!N36,SE!N36,SI!N36,SK!N36)</f>
        <v>69577.132059999989</v>
      </c>
      <c r="O36" s="8">
        <f>SUM(AT!O36,BE!O36,BG!O36,CY!O36,CZ!O36,DE!O36,DK!O36,EE!O36,EL!O36,ES!O36,FI!O36,FR!O36,HR!O36,HU!O36,IE!O36,IT!O36,LT!O36,LU!O36,LV!O36,MT!O36,NL!O36,PL!O36,PT!O36,RO!O36,SE!O36,SI!O36,SK!O36)</f>
        <v>71703.785870000007</v>
      </c>
      <c r="P36" s="8">
        <f>SUM(AT!P36,BE!P36,BG!P36,CY!P36,CZ!P36,DE!P36,DK!P36,EE!P36,EL!P36,ES!P36,FI!P36,FR!P36,HR!P36,HU!P36,IE!P36,IT!P36,LT!P36,LU!P36,LV!P36,MT!P36,NL!P36,PL!P36,PT!P36,RO!P36,SE!P36,SI!P36,SK!P36)</f>
        <v>74360.683710000012</v>
      </c>
      <c r="Q36" s="8">
        <f>SUM(AT!Q36,BE!Q36,BG!Q36,CY!Q36,CZ!Q36,DE!Q36,DK!Q36,EE!Q36,EL!Q36,ES!Q36,FI!Q36,FR!Q36,HR!Q36,HU!Q36,IE!Q36,IT!Q36,LT!Q36,LU!Q36,LV!Q36,MT!Q36,NL!Q36,PL!Q36,PT!Q36,RO!Q36,SE!Q36,SI!Q36,SK!Q36)</f>
        <v>75497.403060000011</v>
      </c>
      <c r="R36" s="8">
        <f>SUM(AT!R36,BE!R36,BG!R36,CY!R36,CZ!R36,DE!R36,DK!R36,EE!R36,EL!R36,ES!R36,FI!R36,FR!R36,HR!R36,HU!R36,IE!R36,IT!R36,LT!R36,LU!R36,LV!R36,MT!R36,NL!R36,PL!R36,PT!R36,RO!R36,SE!R36,SI!R36,SK!R36)</f>
        <v>77886.892529999983</v>
      </c>
      <c r="S36" s="8">
        <f>SUM(AT!S36,BE!S36,BG!S36,CY!S36,CZ!S36,DE!S36,DK!S36,EE!S36,EL!S36,ES!S36,FI!S36,FR!S36,HR!S36,HU!S36,IE!S36,IT!S36,LT!S36,LU!S36,LV!S36,MT!S36,NL!S36,PL!S36,PT!S36,RO!S36,SE!S36,SI!S36,SK!S36)</f>
        <v>80601.866479999997</v>
      </c>
      <c r="T36" s="8">
        <f>SUM(AT!T36,BE!T36,BG!T36,CY!T36,CZ!T36,DE!T36,DK!T36,EE!T36,EL!T36,ES!T36,FI!T36,FR!T36,HR!T36,HU!T36,IE!T36,IT!T36,LT!T36,LU!T36,LV!T36,MT!T36,NL!T36,PL!T36,PT!T36,RO!T36,SE!T36,SI!T36,SK!T36)</f>
        <v>77896.400710000002</v>
      </c>
      <c r="U36" s="8">
        <f>SUM(AT!U36,BE!U36,BG!U36,CY!U36,CZ!U36,DE!U36,DK!U36,EE!U36,EL!U36,ES!U36,FI!U36,FR!U36,HR!U36,HU!U36,IE!U36,IT!U36,LT!U36,LU!U36,LV!U36,MT!U36,NL!U36,PL!U36,PT!U36,RO!U36,SE!U36,SI!U36,SK!U36)</f>
        <v>74254.928010000003</v>
      </c>
      <c r="V36" s="8">
        <f>SUM(AT!V36,BE!V36,BG!V36,CY!V36,CZ!V36,DE!V36,DK!V36,EE!V36,EL!V36,ES!V36,FI!V36,FR!V36,HR!V36,HU!V36,IE!V36,IT!V36,LT!V36,LU!V36,LV!V36,MT!V36,NL!V36,PL!V36,PT!V36,RO!V36,SE!V36,SI!V36,SK!V36)</f>
        <v>64030.400379999985</v>
      </c>
      <c r="W36" s="8">
        <f>SUM(AT!W36,BE!W36,BG!W36,CY!W36,CZ!W36,DE!W36,DK!W36,EE!W36,EL!W36,ES!W36,FI!W36,FR!W36,HR!W36,HU!W36,IE!W36,IT!W36,LT!W36,LU!W36,LV!W36,MT!W36,NL!W36,PL!W36,PT!W36,RO!W36,SE!W36,SI!W36,SK!W36)</f>
        <v>74172.693309999988</v>
      </c>
      <c r="X36" s="8">
        <f>SUM(AT!X36,BE!X36,BG!X36,CY!X36,CZ!X36,DE!X36,DK!X36,EE!X36,EL!X36,ES!X36,FI!X36,FR!X36,HR!X36,HU!X36,IE!X36,IT!X36,LT!X36,LU!X36,LV!X36,MT!X36,NL!X36,PL!X36,PT!X36,RO!X36,SE!X36,SI!X36,SK!X36)</f>
        <v>65452.488739999986</v>
      </c>
      <c r="Y36" s="8">
        <f>SUM(AT!Y36,BE!Y36,BG!Y36,CY!Y36,CZ!Y36,DE!Y36,DK!Y36,EE!Y36,EL!Y36,ES!Y36,FI!Y36,FR!Y36,HR!Y36,HU!Y36,IE!Y36,IT!Y36,LT!Y36,LU!Y36,LV!Y36,MT!Y36,NL!Y36,PL!Y36,PT!Y36,RO!Y36,SE!Y36,SI!Y36,SK!Y36)</f>
        <v>58209.62337999999</v>
      </c>
    </row>
    <row r="37" spans="1:25" x14ac:dyDescent="0.25">
      <c r="A37" s="9" t="s">
        <v>143</v>
      </c>
      <c r="B37" s="8">
        <f>SUM(AT!B37,BE!B37,BG!B37,CY!B37,CZ!B37,DE!B37,DK!B37,EE!B37,EL!B37,ES!B37,FI!B37,FR!B37,HR!B37,HU!B37,IE!B37,IT!B37,LT!B37,LU!B37,LV!B37,MT!B37,NL!B37,PL!B37,PT!B37,RO!B37,SE!B37,SI!B37,SK!B37)</f>
        <v>7469.8316700000023</v>
      </c>
      <c r="C37" s="8">
        <f>SUM(AT!C37,BE!C37,BG!C37,CY!C37,CZ!C37,DE!C37,DK!C37,EE!C37,EL!C37,ES!C37,FI!C37,FR!C37,HR!C37,HU!C37,IE!C37,IT!C37,LT!C37,LU!C37,LV!C37,MT!C37,NL!C37,PL!C37,PT!C37,RO!C37,SE!C37,SI!C37,SK!C37)</f>
        <v>7261.6755200000007</v>
      </c>
      <c r="D37" s="8">
        <f>SUM(AT!D37,BE!D37,BG!D37,CY!D37,CZ!D37,DE!D37,DK!D37,EE!D37,EL!D37,ES!D37,FI!D37,FR!D37,HR!D37,HU!D37,IE!D37,IT!D37,LT!D37,LU!D37,LV!D37,MT!D37,NL!D37,PL!D37,PT!D37,RO!D37,SE!D37,SI!D37,SK!D37)</f>
        <v>6881.9038700000001</v>
      </c>
      <c r="E37" s="8">
        <f>SUM(AT!E37,BE!E37,BG!E37,CY!E37,CZ!E37,DE!E37,DK!E37,EE!E37,EL!E37,ES!E37,FI!E37,FR!E37,HR!E37,HU!E37,IE!E37,IT!E37,LT!E37,LU!E37,LV!E37,MT!E37,NL!E37,PL!E37,PT!E37,RO!E37,SE!E37,SI!E37,SK!E37)</f>
        <v>6701.0884999999998</v>
      </c>
      <c r="F37" s="8">
        <f>SUM(AT!F37,BE!F37,BG!F37,CY!F37,CZ!F37,DE!F37,DK!F37,EE!F37,EL!F37,ES!F37,FI!F37,FR!F37,HR!F37,HU!F37,IE!F37,IT!F37,LT!F37,LU!F37,LV!F37,MT!F37,NL!F37,PL!F37,PT!F37,RO!F37,SE!F37,SI!F37,SK!F37)</f>
        <v>7301.1076900000007</v>
      </c>
      <c r="G37" s="8">
        <f>SUM(AT!G37,BE!G37,BG!G37,CY!G37,CZ!G37,DE!G37,DK!G37,EE!G37,EL!G37,ES!G37,FI!G37,FR!G37,HR!G37,HU!G37,IE!G37,IT!G37,LT!G37,LU!G37,LV!G37,MT!G37,NL!G37,PL!G37,PT!G37,RO!G37,SE!G37,SI!G37,SK!G37)</f>
        <v>7706.2398399999993</v>
      </c>
      <c r="H37" s="8">
        <f>SUM(AT!H37,BE!H37,BG!H37,CY!H37,CZ!H37,DE!H37,DK!H37,EE!H37,EL!H37,ES!H37,FI!H37,FR!H37,HR!H37,HU!H37,IE!H37,IT!H37,LT!H37,LU!H37,LV!H37,MT!H37,NL!H37,PL!H37,PT!H37,RO!H37,SE!H37,SI!H37,SK!H37)</f>
        <v>7594.2761599999994</v>
      </c>
      <c r="I37" s="8">
        <f>SUM(AT!I37,BE!I37,BG!I37,CY!I37,CZ!I37,DE!I37,DK!I37,EE!I37,EL!I37,ES!I37,FI!I37,FR!I37,HR!I37,HU!I37,IE!I37,IT!I37,LT!I37,LU!I37,LV!I37,MT!I37,NL!I37,PL!I37,PT!I37,RO!I37,SE!I37,SI!I37,SK!I37)</f>
        <v>7799.036790000001</v>
      </c>
      <c r="J37" s="8">
        <f>SUM(AT!J37,BE!J37,BG!J37,CY!J37,CZ!J37,DE!J37,DK!J37,EE!J37,EL!J37,ES!J37,FI!J37,FR!J37,HR!J37,HU!J37,IE!J37,IT!J37,LT!J37,LU!J37,LV!J37,MT!J37,NL!J37,PL!J37,PT!J37,RO!J37,SE!J37,SI!J37,SK!J37)</f>
        <v>7635.6813899999988</v>
      </c>
      <c r="K37" s="8">
        <f>SUM(AT!K37,BE!K37,BG!K37,CY!K37,CZ!K37,DE!K37,DK!K37,EE!K37,EL!K37,ES!K37,FI!K37,FR!K37,HR!K37,HU!K37,IE!K37,IT!K37,LT!K37,LU!K37,LV!K37,MT!K37,NL!K37,PL!K37,PT!K37,RO!K37,SE!K37,SI!K37,SK!K37)</f>
        <v>6450.21155</v>
      </c>
      <c r="L37" s="8">
        <f>SUM(AT!L37,BE!L37,BG!L37,CY!L37,CZ!L37,DE!L37,DK!L37,EE!L37,EL!L37,ES!L37,FI!L37,FR!L37,HR!L37,HU!L37,IE!L37,IT!L37,LT!L37,LU!L37,LV!L37,MT!L37,NL!L37,PL!L37,PT!L37,RO!L37,SE!L37,SI!L37,SK!L37)</f>
        <v>7102.0009600000012</v>
      </c>
      <c r="M37" s="8">
        <f>SUM(AT!M37,BE!M37,BG!M37,CY!M37,CZ!M37,DE!M37,DK!M37,EE!M37,EL!M37,ES!M37,FI!M37,FR!M37,HR!M37,HU!M37,IE!M37,IT!M37,LT!M37,LU!M37,LV!M37,MT!M37,NL!M37,PL!M37,PT!M37,RO!M37,SE!M37,SI!M37,SK!M37)</f>
        <v>6914.3391300000003</v>
      </c>
      <c r="N37" s="8">
        <f>SUM(AT!N37,BE!N37,BG!N37,CY!N37,CZ!N37,DE!N37,DK!N37,EE!N37,EL!N37,ES!N37,FI!N37,FR!N37,HR!N37,HU!N37,IE!N37,IT!N37,LT!N37,LU!N37,LV!N37,MT!N37,NL!N37,PL!N37,PT!N37,RO!N37,SE!N37,SI!N37,SK!N37)</f>
        <v>6821.6991200000011</v>
      </c>
      <c r="O37" s="8">
        <f>SUM(AT!O37,BE!O37,BG!O37,CY!O37,CZ!O37,DE!O37,DK!O37,EE!O37,EL!O37,ES!O37,FI!O37,FR!O37,HR!O37,HU!O37,IE!O37,IT!O37,LT!O37,LU!O37,LV!O37,MT!O37,NL!O37,PL!O37,PT!O37,RO!O37,SE!O37,SI!O37,SK!O37)</f>
        <v>6762.9744100000016</v>
      </c>
      <c r="P37" s="8">
        <f>SUM(AT!P37,BE!P37,BG!P37,CY!P37,CZ!P37,DE!P37,DK!P37,EE!P37,EL!P37,ES!P37,FI!P37,FR!P37,HR!P37,HU!P37,IE!P37,IT!P37,LT!P37,LU!P37,LV!P37,MT!P37,NL!P37,PL!P37,PT!P37,RO!P37,SE!P37,SI!P37,SK!P37)</f>
        <v>6818.0783700000002</v>
      </c>
      <c r="Q37" s="8">
        <f>SUM(AT!Q37,BE!Q37,BG!Q37,CY!Q37,CZ!Q37,DE!Q37,DK!Q37,EE!Q37,EL!Q37,ES!Q37,FI!Q37,FR!Q37,HR!Q37,HU!Q37,IE!Q37,IT!Q37,LT!Q37,LU!Q37,LV!Q37,MT!Q37,NL!Q37,PL!Q37,PT!Q37,RO!Q37,SE!Q37,SI!Q37,SK!Q37)</f>
        <v>6606.0302700000002</v>
      </c>
      <c r="R37" s="8">
        <f>SUM(AT!R37,BE!R37,BG!R37,CY!R37,CZ!R37,DE!R37,DK!R37,EE!R37,EL!R37,ES!R37,FI!R37,FR!R37,HR!R37,HU!R37,IE!R37,IT!R37,LT!R37,LU!R37,LV!R37,MT!R37,NL!R37,PL!R37,PT!R37,RO!R37,SE!R37,SI!R37,SK!R37)</f>
        <v>6798.504399999998</v>
      </c>
      <c r="S37" s="8">
        <f>SUM(AT!S37,BE!S37,BG!S37,CY!S37,CZ!S37,DE!S37,DK!S37,EE!S37,EL!S37,ES!S37,FI!S37,FR!S37,HR!S37,HU!S37,IE!S37,IT!S37,LT!S37,LU!S37,LV!S37,MT!S37,NL!S37,PL!S37,PT!S37,RO!S37,SE!S37,SI!S37,SK!S37)</f>
        <v>6851.5017599999992</v>
      </c>
      <c r="T37" s="8">
        <f>SUM(AT!T37,BE!T37,BG!T37,CY!T37,CZ!T37,DE!T37,DK!T37,EE!T37,EL!T37,ES!T37,FI!T37,FR!T37,HR!T37,HU!T37,IE!T37,IT!T37,LT!T37,LU!T37,LV!T37,MT!T37,NL!T37,PL!T37,PT!T37,RO!T37,SE!T37,SI!T37,SK!T37)</f>
        <v>6608.0693300000003</v>
      </c>
      <c r="U37" s="8">
        <f>SUM(AT!U37,BE!U37,BG!U37,CY!U37,CZ!U37,DE!U37,DK!U37,EE!U37,EL!U37,ES!U37,FI!U37,FR!U37,HR!U37,HU!U37,IE!U37,IT!U37,LT!U37,LU!U37,LV!U37,MT!U37,NL!U37,PL!U37,PT!U37,RO!U37,SE!U37,SI!U37,SK!U37)</f>
        <v>6403.0623499999992</v>
      </c>
      <c r="V37" s="8">
        <f>SUM(AT!V37,BE!V37,BG!V37,CY!V37,CZ!V37,DE!V37,DK!V37,EE!V37,EL!V37,ES!V37,FI!V37,FR!V37,HR!V37,HU!V37,IE!V37,IT!V37,LT!V37,LU!V37,LV!V37,MT!V37,NL!V37,PL!V37,PT!V37,RO!V37,SE!V37,SI!V37,SK!V37)</f>
        <v>6171.4545200000002</v>
      </c>
      <c r="W37" s="8">
        <f>SUM(AT!W37,BE!W37,BG!W37,CY!W37,CZ!W37,DE!W37,DK!W37,EE!W37,EL!W37,ES!W37,FI!W37,FR!W37,HR!W37,HU!W37,IE!W37,IT!W37,LT!W37,LU!W37,LV!W37,MT!W37,NL!W37,PL!W37,PT!W37,RO!W37,SE!W37,SI!W37,SK!W37)</f>
        <v>7014.6081700000022</v>
      </c>
      <c r="X37" s="8">
        <f>SUM(AT!X37,BE!X37,BG!X37,CY!X37,CZ!X37,DE!X37,DK!X37,EE!X37,EL!X37,ES!X37,FI!X37,FR!X37,HR!X37,HU!X37,IE!X37,IT!X37,LT!X37,LU!X37,LV!X37,MT!X37,NL!X37,PL!X37,PT!X37,RO!X37,SE!X37,SI!X37,SK!X37)</f>
        <v>6890.3687099999988</v>
      </c>
      <c r="Y37" s="8">
        <f>SUM(AT!Y37,BE!Y37,BG!Y37,CY!Y37,CZ!Y37,DE!Y37,DK!Y37,EE!Y37,EL!Y37,ES!Y37,FI!Y37,FR!Y37,HR!Y37,HU!Y37,IE!Y37,IT!Y37,LT!Y37,LU!Y37,LV!Y37,MT!Y37,NL!Y37,PL!Y37,PT!Y37,RO!Y37,SE!Y37,SI!Y37,SK!Y37)</f>
        <v>6229.8143099999988</v>
      </c>
    </row>
    <row r="38" spans="1:25" x14ac:dyDescent="0.25">
      <c r="A38" s="9" t="s">
        <v>144</v>
      </c>
      <c r="B38" s="8">
        <f>SUM(AT!B38,BE!B38,BG!B38,CY!B38,CZ!B38,DE!B38,DK!B38,EE!B38,EL!B38,ES!B38,FI!B38,FR!B38,HR!B38,HU!B38,IE!B38,IT!B38,LT!B38,LU!B38,LV!B38,MT!B38,NL!B38,PL!B38,PT!B38,RO!B38,SE!B38,SI!B38,SK!B38)</f>
        <v>0</v>
      </c>
      <c r="C38" s="8">
        <f>SUM(AT!C38,BE!C38,BG!C38,CY!C38,CZ!C38,DE!C38,DK!C38,EE!C38,EL!C38,ES!C38,FI!C38,FR!C38,HR!C38,HU!C38,IE!C38,IT!C38,LT!C38,LU!C38,LV!C38,MT!C38,NL!C38,PL!C38,PT!C38,RO!C38,SE!C38,SI!C38,SK!C38)</f>
        <v>0</v>
      </c>
      <c r="D38" s="8">
        <f>SUM(AT!D38,BE!D38,BG!D38,CY!D38,CZ!D38,DE!D38,DK!D38,EE!D38,EL!D38,ES!D38,FI!D38,FR!D38,HR!D38,HU!D38,IE!D38,IT!D38,LT!D38,LU!D38,LV!D38,MT!D38,NL!D38,PL!D38,PT!D38,RO!D38,SE!D38,SI!D38,SK!D38)</f>
        <v>0</v>
      </c>
      <c r="E38" s="8">
        <f>SUM(AT!E38,BE!E38,BG!E38,CY!E38,CZ!E38,DE!E38,DK!E38,EE!E38,EL!E38,ES!E38,FI!E38,FR!E38,HR!E38,HU!E38,IE!E38,IT!E38,LT!E38,LU!E38,LV!E38,MT!E38,NL!E38,PL!E38,PT!E38,RO!E38,SE!E38,SI!E38,SK!E38)</f>
        <v>0</v>
      </c>
      <c r="F38" s="8">
        <f>SUM(AT!F38,BE!F38,BG!F38,CY!F38,CZ!F38,DE!F38,DK!F38,EE!F38,EL!F38,ES!F38,FI!F38,FR!F38,HR!F38,HU!F38,IE!F38,IT!F38,LT!F38,LU!F38,LV!F38,MT!F38,NL!F38,PL!F38,PT!F38,RO!F38,SE!F38,SI!F38,SK!F38)</f>
        <v>0</v>
      </c>
      <c r="G38" s="8">
        <f>SUM(AT!G38,BE!G38,BG!G38,CY!G38,CZ!G38,DE!G38,DK!G38,EE!G38,EL!G38,ES!G38,FI!G38,FR!G38,HR!G38,HU!G38,IE!G38,IT!G38,LT!G38,LU!G38,LV!G38,MT!G38,NL!G38,PL!G38,PT!G38,RO!G38,SE!G38,SI!G38,SK!G38)</f>
        <v>0</v>
      </c>
      <c r="H38" s="8">
        <f>SUM(AT!H38,BE!H38,BG!H38,CY!H38,CZ!H38,DE!H38,DK!H38,EE!H38,EL!H38,ES!H38,FI!H38,FR!H38,HR!H38,HU!H38,IE!H38,IT!H38,LT!H38,LU!H38,LV!H38,MT!H38,NL!H38,PL!H38,PT!H38,RO!H38,SE!H38,SI!H38,SK!H38)</f>
        <v>0</v>
      </c>
      <c r="I38" s="8">
        <f>SUM(AT!I38,BE!I38,BG!I38,CY!I38,CZ!I38,DE!I38,DK!I38,EE!I38,EL!I38,ES!I38,FI!I38,FR!I38,HR!I38,HU!I38,IE!I38,IT!I38,LT!I38,LU!I38,LV!I38,MT!I38,NL!I38,PL!I38,PT!I38,RO!I38,SE!I38,SI!I38,SK!I38)</f>
        <v>0</v>
      </c>
      <c r="J38" s="8">
        <f>SUM(AT!J38,BE!J38,BG!J38,CY!J38,CZ!J38,DE!J38,DK!J38,EE!J38,EL!J38,ES!J38,FI!J38,FR!J38,HR!J38,HU!J38,IE!J38,IT!J38,LT!J38,LU!J38,LV!J38,MT!J38,NL!J38,PL!J38,PT!J38,RO!J38,SE!J38,SI!J38,SK!J38)</f>
        <v>0</v>
      </c>
      <c r="K38" s="8">
        <f>SUM(AT!K38,BE!K38,BG!K38,CY!K38,CZ!K38,DE!K38,DK!K38,EE!K38,EL!K38,ES!K38,FI!K38,FR!K38,HR!K38,HU!K38,IE!K38,IT!K38,LT!K38,LU!K38,LV!K38,MT!K38,NL!K38,PL!K38,PT!K38,RO!K38,SE!K38,SI!K38,SK!K38)</f>
        <v>0</v>
      </c>
      <c r="L38" s="8">
        <f>SUM(AT!L38,BE!L38,BG!L38,CY!L38,CZ!L38,DE!L38,DK!L38,EE!L38,EL!L38,ES!L38,FI!L38,FR!L38,HR!L38,HU!L38,IE!L38,IT!L38,LT!L38,LU!L38,LV!L38,MT!L38,NL!L38,PL!L38,PT!L38,RO!L38,SE!L38,SI!L38,SK!L38)</f>
        <v>0</v>
      </c>
      <c r="M38" s="8">
        <f>SUM(AT!M38,BE!M38,BG!M38,CY!M38,CZ!M38,DE!M38,DK!M38,EE!M38,EL!M38,ES!M38,FI!M38,FR!M38,HR!M38,HU!M38,IE!M38,IT!M38,LT!M38,LU!M38,LV!M38,MT!M38,NL!M38,PL!M38,PT!M38,RO!M38,SE!M38,SI!M38,SK!M38)</f>
        <v>0</v>
      </c>
      <c r="N38" s="8">
        <f>SUM(AT!N38,BE!N38,BG!N38,CY!N38,CZ!N38,DE!N38,DK!N38,EE!N38,EL!N38,ES!N38,FI!N38,FR!N38,HR!N38,HU!N38,IE!N38,IT!N38,LT!N38,LU!N38,LV!N38,MT!N38,NL!N38,PL!N38,PT!N38,RO!N38,SE!N38,SI!N38,SK!N38)</f>
        <v>0</v>
      </c>
      <c r="O38" s="8">
        <f>SUM(AT!O38,BE!O38,BG!O38,CY!O38,CZ!O38,DE!O38,DK!O38,EE!O38,EL!O38,ES!O38,FI!O38,FR!O38,HR!O38,HU!O38,IE!O38,IT!O38,LT!O38,LU!O38,LV!O38,MT!O38,NL!O38,PL!O38,PT!O38,RO!O38,SE!O38,SI!O38,SK!O38)</f>
        <v>0</v>
      </c>
      <c r="P38" s="8">
        <f>SUM(AT!P38,BE!P38,BG!P38,CY!P38,CZ!P38,DE!P38,DK!P38,EE!P38,EL!P38,ES!P38,FI!P38,FR!P38,HR!P38,HU!P38,IE!P38,IT!P38,LT!P38,LU!P38,LV!P38,MT!P38,NL!P38,PL!P38,PT!P38,RO!P38,SE!P38,SI!P38,SK!P38)</f>
        <v>0</v>
      </c>
      <c r="Q38" s="8">
        <f>SUM(AT!Q38,BE!Q38,BG!Q38,CY!Q38,CZ!Q38,DE!Q38,DK!Q38,EE!Q38,EL!Q38,ES!Q38,FI!Q38,FR!Q38,HR!Q38,HU!Q38,IE!Q38,IT!Q38,LT!Q38,LU!Q38,LV!Q38,MT!Q38,NL!Q38,PL!Q38,PT!Q38,RO!Q38,SE!Q38,SI!Q38,SK!Q38)</f>
        <v>0</v>
      </c>
      <c r="R38" s="8">
        <f>SUM(AT!R38,BE!R38,BG!R38,CY!R38,CZ!R38,DE!R38,DK!R38,EE!R38,EL!R38,ES!R38,FI!R38,FR!R38,HR!R38,HU!R38,IE!R38,IT!R38,LT!R38,LU!R38,LV!R38,MT!R38,NL!R38,PL!R38,PT!R38,RO!R38,SE!R38,SI!R38,SK!R38)</f>
        <v>0</v>
      </c>
      <c r="S38" s="8">
        <f>SUM(AT!S38,BE!S38,BG!S38,CY!S38,CZ!S38,DE!S38,DK!S38,EE!S38,EL!S38,ES!S38,FI!S38,FR!S38,HR!S38,HU!S38,IE!S38,IT!S38,LT!S38,LU!S38,LV!S38,MT!S38,NL!S38,PL!S38,PT!S38,RO!S38,SE!S38,SI!S38,SK!S38)</f>
        <v>0</v>
      </c>
      <c r="T38" s="8">
        <f>SUM(AT!T38,BE!T38,BG!T38,CY!T38,CZ!T38,DE!T38,DK!T38,EE!T38,EL!T38,ES!T38,FI!T38,FR!T38,HR!T38,HU!T38,IE!T38,IT!T38,LT!T38,LU!T38,LV!T38,MT!T38,NL!T38,PL!T38,PT!T38,RO!T38,SE!T38,SI!T38,SK!T38)</f>
        <v>0</v>
      </c>
      <c r="U38" s="8">
        <f>SUM(AT!U38,BE!U38,BG!U38,CY!U38,CZ!U38,DE!U38,DK!U38,EE!U38,EL!U38,ES!U38,FI!U38,FR!U38,HR!U38,HU!U38,IE!U38,IT!U38,LT!U38,LU!U38,LV!U38,MT!U38,NL!U38,PL!U38,PT!U38,RO!U38,SE!U38,SI!U38,SK!U38)</f>
        <v>0</v>
      </c>
      <c r="V38" s="8">
        <f>SUM(AT!V38,BE!V38,BG!V38,CY!V38,CZ!V38,DE!V38,DK!V38,EE!V38,EL!V38,ES!V38,FI!V38,FR!V38,HR!V38,HU!V38,IE!V38,IT!V38,LT!V38,LU!V38,LV!V38,MT!V38,NL!V38,PL!V38,PT!V38,RO!V38,SE!V38,SI!V38,SK!V38)</f>
        <v>0</v>
      </c>
      <c r="W38" s="8">
        <f>SUM(AT!W38,BE!W38,BG!W38,CY!W38,CZ!W38,DE!W38,DK!W38,EE!W38,EL!W38,ES!W38,FI!W38,FR!W38,HR!W38,HU!W38,IE!W38,IT!W38,LT!W38,LU!W38,LV!W38,MT!W38,NL!W38,PL!W38,PT!W38,RO!W38,SE!W38,SI!W38,SK!W38)</f>
        <v>0</v>
      </c>
      <c r="X38" s="8">
        <f>SUM(AT!X38,BE!X38,BG!X38,CY!X38,CZ!X38,DE!X38,DK!X38,EE!X38,EL!X38,ES!X38,FI!X38,FR!X38,HR!X38,HU!X38,IE!X38,IT!X38,LT!X38,LU!X38,LV!X38,MT!X38,NL!X38,PL!X38,PT!X38,RO!X38,SE!X38,SI!X38,SK!X38)</f>
        <v>0</v>
      </c>
      <c r="Y38" s="8">
        <f>SUM(AT!Y38,BE!Y38,BG!Y38,CY!Y38,CZ!Y38,DE!Y38,DK!Y38,EE!Y38,EL!Y38,ES!Y38,FI!Y38,FR!Y38,HR!Y38,HU!Y38,IE!Y38,IT!Y38,LT!Y38,LU!Y38,LV!Y38,MT!Y38,NL!Y38,PL!Y38,PT!Y38,RO!Y38,SE!Y38,SI!Y38,SK!Y38)</f>
        <v>0</v>
      </c>
    </row>
    <row r="39" spans="1:25" x14ac:dyDescent="0.25">
      <c r="A39" s="9" t="s">
        <v>145</v>
      </c>
      <c r="B39" s="8">
        <f>SUM(AT!B39,BE!B39,BG!B39,CY!B39,CZ!B39,DE!B39,DK!B39,EE!B39,EL!B39,ES!B39,FI!B39,FR!B39,HR!B39,HU!B39,IE!B39,IT!B39,LT!B39,LU!B39,LV!B39,MT!B39,NL!B39,PL!B39,PT!B39,RO!B39,SE!B39,SI!B39,SK!B39)</f>
        <v>0</v>
      </c>
      <c r="C39" s="8">
        <f>SUM(AT!C39,BE!C39,BG!C39,CY!C39,CZ!C39,DE!C39,DK!C39,EE!C39,EL!C39,ES!C39,FI!C39,FR!C39,HR!C39,HU!C39,IE!C39,IT!C39,LT!C39,LU!C39,LV!C39,MT!C39,NL!C39,PL!C39,PT!C39,RO!C39,SE!C39,SI!C39,SK!C39)</f>
        <v>0</v>
      </c>
      <c r="D39" s="8">
        <f>SUM(AT!D39,BE!D39,BG!D39,CY!D39,CZ!D39,DE!D39,DK!D39,EE!D39,EL!D39,ES!D39,FI!D39,FR!D39,HR!D39,HU!D39,IE!D39,IT!D39,LT!D39,LU!D39,LV!D39,MT!D39,NL!D39,PL!D39,PT!D39,RO!D39,SE!D39,SI!D39,SK!D39)</f>
        <v>0</v>
      </c>
      <c r="E39" s="8">
        <f>SUM(AT!E39,BE!E39,BG!E39,CY!E39,CZ!E39,DE!E39,DK!E39,EE!E39,EL!E39,ES!E39,FI!E39,FR!E39,HR!E39,HU!E39,IE!E39,IT!E39,LT!E39,LU!E39,LV!E39,MT!E39,NL!E39,PL!E39,PT!E39,RO!E39,SE!E39,SI!E39,SK!E39)</f>
        <v>0</v>
      </c>
      <c r="F39" s="8">
        <f>SUM(AT!F39,BE!F39,BG!F39,CY!F39,CZ!F39,DE!F39,DK!F39,EE!F39,EL!F39,ES!F39,FI!F39,FR!F39,HR!F39,HU!F39,IE!F39,IT!F39,LT!F39,LU!F39,LV!F39,MT!F39,NL!F39,PL!F39,PT!F39,RO!F39,SE!F39,SI!F39,SK!F39)</f>
        <v>0</v>
      </c>
      <c r="G39" s="8">
        <f>SUM(AT!G39,BE!G39,BG!G39,CY!G39,CZ!G39,DE!G39,DK!G39,EE!G39,EL!G39,ES!G39,FI!G39,FR!G39,HR!G39,HU!G39,IE!G39,IT!G39,LT!G39,LU!G39,LV!G39,MT!G39,NL!G39,PL!G39,PT!G39,RO!G39,SE!G39,SI!G39,SK!G39)</f>
        <v>0</v>
      </c>
      <c r="H39" s="8">
        <f>SUM(AT!H39,BE!H39,BG!H39,CY!H39,CZ!H39,DE!H39,DK!H39,EE!H39,EL!H39,ES!H39,FI!H39,FR!H39,HR!H39,HU!H39,IE!H39,IT!H39,LT!H39,LU!H39,LV!H39,MT!H39,NL!H39,PL!H39,PT!H39,RO!H39,SE!H39,SI!H39,SK!H39)</f>
        <v>0</v>
      </c>
      <c r="I39" s="8">
        <f>SUM(AT!I39,BE!I39,BG!I39,CY!I39,CZ!I39,DE!I39,DK!I39,EE!I39,EL!I39,ES!I39,FI!I39,FR!I39,HR!I39,HU!I39,IE!I39,IT!I39,LT!I39,LU!I39,LV!I39,MT!I39,NL!I39,PL!I39,PT!I39,RO!I39,SE!I39,SI!I39,SK!I39)</f>
        <v>0</v>
      </c>
      <c r="J39" s="8">
        <f>SUM(AT!J39,BE!J39,BG!J39,CY!J39,CZ!J39,DE!J39,DK!J39,EE!J39,EL!J39,ES!J39,FI!J39,FR!J39,HR!J39,HU!J39,IE!J39,IT!J39,LT!J39,LU!J39,LV!J39,MT!J39,NL!J39,PL!J39,PT!J39,RO!J39,SE!J39,SI!J39,SK!J39)</f>
        <v>0</v>
      </c>
      <c r="K39" s="8">
        <f>SUM(AT!K39,BE!K39,BG!K39,CY!K39,CZ!K39,DE!K39,DK!K39,EE!K39,EL!K39,ES!K39,FI!K39,FR!K39,HR!K39,HU!K39,IE!K39,IT!K39,LT!K39,LU!K39,LV!K39,MT!K39,NL!K39,PL!K39,PT!K39,RO!K39,SE!K39,SI!K39,SK!K39)</f>
        <v>0</v>
      </c>
      <c r="L39" s="8">
        <f>SUM(AT!L39,BE!L39,BG!L39,CY!L39,CZ!L39,DE!L39,DK!L39,EE!L39,EL!L39,ES!L39,FI!L39,FR!L39,HR!L39,HU!L39,IE!L39,IT!L39,LT!L39,LU!L39,LV!L39,MT!L39,NL!L39,PL!L39,PT!L39,RO!L39,SE!L39,SI!L39,SK!L39)</f>
        <v>0</v>
      </c>
      <c r="M39" s="8">
        <f>SUM(AT!M39,BE!M39,BG!M39,CY!M39,CZ!M39,DE!M39,DK!M39,EE!M39,EL!M39,ES!M39,FI!M39,FR!M39,HR!M39,HU!M39,IE!M39,IT!M39,LT!M39,LU!M39,LV!M39,MT!M39,NL!M39,PL!M39,PT!M39,RO!M39,SE!M39,SI!M39,SK!M39)</f>
        <v>0</v>
      </c>
      <c r="N39" s="8">
        <f>SUM(AT!N39,BE!N39,BG!N39,CY!N39,CZ!N39,DE!N39,DK!N39,EE!N39,EL!N39,ES!N39,FI!N39,FR!N39,HR!N39,HU!N39,IE!N39,IT!N39,LT!N39,LU!N39,LV!N39,MT!N39,NL!N39,PL!N39,PT!N39,RO!N39,SE!N39,SI!N39,SK!N39)</f>
        <v>0</v>
      </c>
      <c r="O39" s="8">
        <f>SUM(AT!O39,BE!O39,BG!O39,CY!O39,CZ!O39,DE!O39,DK!O39,EE!O39,EL!O39,ES!O39,FI!O39,FR!O39,HR!O39,HU!O39,IE!O39,IT!O39,LT!O39,LU!O39,LV!O39,MT!O39,NL!O39,PL!O39,PT!O39,RO!O39,SE!O39,SI!O39,SK!O39)</f>
        <v>0</v>
      </c>
      <c r="P39" s="8">
        <f>SUM(AT!P39,BE!P39,BG!P39,CY!P39,CZ!P39,DE!P39,DK!P39,EE!P39,EL!P39,ES!P39,FI!P39,FR!P39,HR!P39,HU!P39,IE!P39,IT!P39,LT!P39,LU!P39,LV!P39,MT!P39,NL!P39,PL!P39,PT!P39,RO!P39,SE!P39,SI!P39,SK!P39)</f>
        <v>0</v>
      </c>
      <c r="Q39" s="8">
        <f>SUM(AT!Q39,BE!Q39,BG!Q39,CY!Q39,CZ!Q39,DE!Q39,DK!Q39,EE!Q39,EL!Q39,ES!Q39,FI!Q39,FR!Q39,HR!Q39,HU!Q39,IE!Q39,IT!Q39,LT!Q39,LU!Q39,LV!Q39,MT!Q39,NL!Q39,PL!Q39,PT!Q39,RO!Q39,SE!Q39,SI!Q39,SK!Q39)</f>
        <v>0</v>
      </c>
      <c r="R39" s="8">
        <f>SUM(AT!R39,BE!R39,BG!R39,CY!R39,CZ!R39,DE!R39,DK!R39,EE!R39,EL!R39,ES!R39,FI!R39,FR!R39,HR!R39,HU!R39,IE!R39,IT!R39,LT!R39,LU!R39,LV!R39,MT!R39,NL!R39,PL!R39,PT!R39,RO!R39,SE!R39,SI!R39,SK!R39)</f>
        <v>0</v>
      </c>
      <c r="S39" s="8">
        <f>SUM(AT!S39,BE!S39,BG!S39,CY!S39,CZ!S39,DE!S39,DK!S39,EE!S39,EL!S39,ES!S39,FI!S39,FR!S39,HR!S39,HU!S39,IE!S39,IT!S39,LT!S39,LU!S39,LV!S39,MT!S39,NL!S39,PL!S39,PT!S39,RO!S39,SE!S39,SI!S39,SK!S39)</f>
        <v>0</v>
      </c>
      <c r="T39" s="8">
        <f>SUM(AT!T39,BE!T39,BG!T39,CY!T39,CZ!T39,DE!T39,DK!T39,EE!T39,EL!T39,ES!T39,FI!T39,FR!T39,HR!T39,HU!T39,IE!T39,IT!T39,LT!T39,LU!T39,LV!T39,MT!T39,NL!T39,PL!T39,PT!T39,RO!T39,SE!T39,SI!T39,SK!T39)</f>
        <v>0</v>
      </c>
      <c r="U39" s="8">
        <f>SUM(AT!U39,BE!U39,BG!U39,CY!U39,CZ!U39,DE!U39,DK!U39,EE!U39,EL!U39,ES!U39,FI!U39,FR!U39,HR!U39,HU!U39,IE!U39,IT!U39,LT!U39,LU!U39,LV!U39,MT!U39,NL!U39,PL!U39,PT!U39,RO!U39,SE!U39,SI!U39,SK!U39)</f>
        <v>0</v>
      </c>
      <c r="V39" s="8">
        <f>SUM(AT!V39,BE!V39,BG!V39,CY!V39,CZ!V39,DE!V39,DK!V39,EE!V39,EL!V39,ES!V39,FI!V39,FR!V39,HR!V39,HU!V39,IE!V39,IT!V39,LT!V39,LU!V39,LV!V39,MT!V39,NL!V39,PL!V39,PT!V39,RO!V39,SE!V39,SI!V39,SK!V39)</f>
        <v>0</v>
      </c>
      <c r="W39" s="8">
        <f>SUM(AT!W39,BE!W39,BG!W39,CY!W39,CZ!W39,DE!W39,DK!W39,EE!W39,EL!W39,ES!W39,FI!W39,FR!W39,HR!W39,HU!W39,IE!W39,IT!W39,LT!W39,LU!W39,LV!W39,MT!W39,NL!W39,PL!W39,PT!W39,RO!W39,SE!W39,SI!W39,SK!W39)</f>
        <v>0</v>
      </c>
      <c r="X39" s="8">
        <f>SUM(AT!X39,BE!X39,BG!X39,CY!X39,CZ!X39,DE!X39,DK!X39,EE!X39,EL!X39,ES!X39,FI!X39,FR!X39,HR!X39,HU!X39,IE!X39,IT!X39,LT!X39,LU!X39,LV!X39,MT!X39,NL!X39,PL!X39,PT!X39,RO!X39,SE!X39,SI!X39,SK!X39)</f>
        <v>0</v>
      </c>
      <c r="Y39" s="8">
        <f>SUM(AT!Y39,BE!Y39,BG!Y39,CY!Y39,CZ!Y39,DE!Y39,DK!Y39,EE!Y39,EL!Y39,ES!Y39,FI!Y39,FR!Y39,HR!Y39,HU!Y39,IE!Y39,IT!Y39,LT!Y39,LU!Y39,LV!Y39,MT!Y39,NL!Y39,PL!Y39,PT!Y39,RO!Y39,SE!Y39,SI!Y39,SK!Y39)</f>
        <v>0</v>
      </c>
    </row>
    <row r="40" spans="1:25" x14ac:dyDescent="0.25">
      <c r="A40" s="9" t="s">
        <v>146</v>
      </c>
      <c r="B40" s="8">
        <f>SUM(AT!B40,BE!B40,BG!B40,CY!B40,CZ!B40,DE!B40,DK!B40,EE!B40,EL!B40,ES!B40,FI!B40,FR!B40,HR!B40,HU!B40,IE!B40,IT!B40,LT!B40,LU!B40,LV!B40,MT!B40,NL!B40,PL!B40,PT!B40,RO!B40,SE!B40,SI!B40,SK!B40)</f>
        <v>130.42950000000002</v>
      </c>
      <c r="C40" s="8">
        <f>SUM(AT!C40,BE!C40,BG!C40,CY!C40,CZ!C40,DE!C40,DK!C40,EE!C40,EL!C40,ES!C40,FI!C40,FR!C40,HR!C40,HU!C40,IE!C40,IT!C40,LT!C40,LU!C40,LV!C40,MT!C40,NL!C40,PL!C40,PT!C40,RO!C40,SE!C40,SI!C40,SK!C40)</f>
        <v>131.00785999999999</v>
      </c>
      <c r="D40" s="8">
        <f>SUM(AT!D40,BE!D40,BG!D40,CY!D40,CZ!D40,DE!D40,DK!D40,EE!D40,EL!D40,ES!D40,FI!D40,FR!D40,HR!D40,HU!D40,IE!D40,IT!D40,LT!D40,LU!D40,LV!D40,MT!D40,NL!D40,PL!D40,PT!D40,RO!D40,SE!D40,SI!D40,SK!D40)</f>
        <v>142.35626999999999</v>
      </c>
      <c r="E40" s="8">
        <f>SUM(AT!E40,BE!E40,BG!E40,CY!E40,CZ!E40,DE!E40,DK!E40,EE!E40,EL!E40,ES!E40,FI!E40,FR!E40,HR!E40,HU!E40,IE!E40,IT!E40,LT!E40,LU!E40,LV!E40,MT!E40,NL!E40,PL!E40,PT!E40,RO!E40,SE!E40,SI!E40,SK!E40)</f>
        <v>150.21844999999999</v>
      </c>
      <c r="F40" s="8">
        <f>SUM(AT!F40,BE!F40,BG!F40,CY!F40,CZ!F40,DE!F40,DK!F40,EE!F40,EL!F40,ES!F40,FI!F40,FR!F40,HR!F40,HU!F40,IE!F40,IT!F40,LT!F40,LU!F40,LV!F40,MT!F40,NL!F40,PL!F40,PT!F40,RO!F40,SE!F40,SI!F40,SK!F40)</f>
        <v>161.26937000000001</v>
      </c>
      <c r="G40" s="8">
        <f>SUM(AT!G40,BE!G40,BG!G40,CY!G40,CZ!G40,DE!G40,DK!G40,EE!G40,EL!G40,ES!G40,FI!G40,FR!G40,HR!G40,HU!G40,IE!G40,IT!G40,LT!G40,LU!G40,LV!G40,MT!G40,NL!G40,PL!G40,PT!G40,RO!G40,SE!G40,SI!G40,SK!G40)</f>
        <v>169.29026000000002</v>
      </c>
      <c r="H40" s="8">
        <f>SUM(AT!H40,BE!H40,BG!H40,CY!H40,CZ!H40,DE!H40,DK!H40,EE!H40,EL!H40,ES!H40,FI!H40,FR!H40,HR!H40,HU!H40,IE!H40,IT!H40,LT!H40,LU!H40,LV!H40,MT!H40,NL!H40,PL!H40,PT!H40,RO!H40,SE!H40,SI!H40,SK!H40)</f>
        <v>166.14832000000001</v>
      </c>
      <c r="I40" s="8">
        <f>SUM(AT!I40,BE!I40,BG!I40,CY!I40,CZ!I40,DE!I40,DK!I40,EE!I40,EL!I40,ES!I40,FI!I40,FR!I40,HR!I40,HU!I40,IE!I40,IT!I40,LT!I40,LU!I40,LV!I40,MT!I40,NL!I40,PL!I40,PT!I40,RO!I40,SE!I40,SI!I40,SK!I40)</f>
        <v>163.53058999999999</v>
      </c>
      <c r="J40" s="8">
        <f>SUM(AT!J40,BE!J40,BG!J40,CY!J40,CZ!J40,DE!J40,DK!J40,EE!J40,EL!J40,ES!J40,FI!J40,FR!J40,HR!J40,HU!J40,IE!J40,IT!J40,LT!J40,LU!J40,LV!J40,MT!J40,NL!J40,PL!J40,PT!J40,RO!J40,SE!J40,SI!J40,SK!J40)</f>
        <v>167.51933000000002</v>
      </c>
      <c r="K40" s="8">
        <f>SUM(AT!K40,BE!K40,BG!K40,CY!K40,CZ!K40,DE!K40,DK!K40,EE!K40,EL!K40,ES!K40,FI!K40,FR!K40,HR!K40,HU!K40,IE!K40,IT!K40,LT!K40,LU!K40,LV!K40,MT!K40,NL!K40,PL!K40,PT!K40,RO!K40,SE!K40,SI!K40,SK!K40)</f>
        <v>151.47709999999998</v>
      </c>
      <c r="L40" s="8">
        <f>SUM(AT!L40,BE!L40,BG!L40,CY!L40,CZ!L40,DE!L40,DK!L40,EE!L40,EL!L40,ES!L40,FI!L40,FR!L40,HR!L40,HU!L40,IE!L40,IT!L40,LT!L40,LU!L40,LV!L40,MT!L40,NL!L40,PL!L40,PT!L40,RO!L40,SE!L40,SI!L40,SK!L40)</f>
        <v>144.50453999999999</v>
      </c>
      <c r="M40" s="8">
        <f>SUM(AT!M40,BE!M40,BG!M40,CY!M40,CZ!M40,DE!M40,DK!M40,EE!M40,EL!M40,ES!M40,FI!M40,FR!M40,HR!M40,HU!M40,IE!M40,IT!M40,LT!M40,LU!M40,LV!M40,MT!M40,NL!M40,PL!M40,PT!M40,RO!M40,SE!M40,SI!M40,SK!M40)</f>
        <v>134.40588</v>
      </c>
      <c r="N40" s="8">
        <f>SUM(AT!N40,BE!N40,BG!N40,CY!N40,CZ!N40,DE!N40,DK!N40,EE!N40,EL!N40,ES!N40,FI!N40,FR!N40,HR!N40,HU!N40,IE!N40,IT!N40,LT!N40,LU!N40,LV!N40,MT!N40,NL!N40,PL!N40,PT!N40,RO!N40,SE!N40,SI!N40,SK!N40)</f>
        <v>145.60971000000001</v>
      </c>
      <c r="O40" s="8">
        <f>SUM(AT!O40,BE!O40,BG!O40,CY!O40,CZ!O40,DE!O40,DK!O40,EE!O40,EL!O40,ES!O40,FI!O40,FR!O40,HR!O40,HU!O40,IE!O40,IT!O40,LT!O40,LU!O40,LV!O40,MT!O40,NL!O40,PL!O40,PT!O40,RO!O40,SE!O40,SI!O40,SK!O40)</f>
        <v>147.83384999999998</v>
      </c>
      <c r="P40" s="8">
        <f>SUM(AT!P40,BE!P40,BG!P40,CY!P40,CZ!P40,DE!P40,DK!P40,EE!P40,EL!P40,ES!P40,FI!P40,FR!P40,HR!P40,HU!P40,IE!P40,IT!P40,LT!P40,LU!P40,LV!P40,MT!P40,NL!P40,PL!P40,PT!P40,RO!P40,SE!P40,SI!P40,SK!P40)</f>
        <v>115.15217000000001</v>
      </c>
      <c r="Q40" s="8">
        <f>SUM(AT!Q40,BE!Q40,BG!Q40,CY!Q40,CZ!Q40,DE!Q40,DK!Q40,EE!Q40,EL!Q40,ES!Q40,FI!Q40,FR!Q40,HR!Q40,HU!Q40,IE!Q40,IT!Q40,LT!Q40,LU!Q40,LV!Q40,MT!Q40,NL!Q40,PL!Q40,PT!Q40,RO!Q40,SE!Q40,SI!Q40,SK!Q40)</f>
        <v>124.16907999999999</v>
      </c>
      <c r="R40" s="8">
        <f>SUM(AT!R40,BE!R40,BG!R40,CY!R40,CZ!R40,DE!R40,DK!R40,EE!R40,EL!R40,ES!R40,FI!R40,FR!R40,HR!R40,HU!R40,IE!R40,IT!R40,LT!R40,LU!R40,LV!R40,MT!R40,NL!R40,PL!R40,PT!R40,RO!R40,SE!R40,SI!R40,SK!R40)</f>
        <v>122.75811</v>
      </c>
      <c r="S40" s="8">
        <f>SUM(AT!S40,BE!S40,BG!S40,CY!S40,CZ!S40,DE!S40,DK!S40,EE!S40,EL!S40,ES!S40,FI!S40,FR!S40,HR!S40,HU!S40,IE!S40,IT!S40,LT!S40,LU!S40,LV!S40,MT!S40,NL!S40,PL!S40,PT!S40,RO!S40,SE!S40,SI!S40,SK!S40)</f>
        <v>134.15589</v>
      </c>
      <c r="T40" s="8">
        <f>SUM(AT!T40,BE!T40,BG!T40,CY!T40,CZ!T40,DE!T40,DK!T40,EE!T40,EL!T40,ES!T40,FI!T40,FR!T40,HR!T40,HU!T40,IE!T40,IT!T40,LT!T40,LU!T40,LV!T40,MT!T40,NL!T40,PL!T40,PT!T40,RO!T40,SE!T40,SI!T40,SK!T40)</f>
        <v>125.83964000000002</v>
      </c>
      <c r="U40" s="8">
        <f>SUM(AT!U40,BE!U40,BG!U40,CY!U40,CZ!U40,DE!U40,DK!U40,EE!U40,EL!U40,ES!U40,FI!U40,FR!U40,HR!U40,HU!U40,IE!U40,IT!U40,LT!U40,LU!U40,LV!U40,MT!U40,NL!U40,PL!U40,PT!U40,RO!U40,SE!U40,SI!U40,SK!U40)</f>
        <v>111.36097000000001</v>
      </c>
      <c r="V40" s="8">
        <f>SUM(AT!V40,BE!V40,BG!V40,CY!V40,CZ!V40,DE!V40,DK!V40,EE!V40,EL!V40,ES!V40,FI!V40,FR!V40,HR!V40,HU!V40,IE!V40,IT!V40,LT!V40,LU!V40,LV!V40,MT!V40,NL!V40,PL!V40,PT!V40,RO!V40,SE!V40,SI!V40,SK!V40)</f>
        <v>111.13895999999998</v>
      </c>
      <c r="W40" s="8">
        <f>SUM(AT!W40,BE!W40,BG!W40,CY!W40,CZ!W40,DE!W40,DK!W40,EE!W40,EL!W40,ES!W40,FI!W40,FR!W40,HR!W40,HU!W40,IE!W40,IT!W40,LT!W40,LU!W40,LV!W40,MT!W40,NL!W40,PL!W40,PT!W40,RO!W40,SE!W40,SI!W40,SK!W40)</f>
        <v>121.06899999999999</v>
      </c>
      <c r="X40" s="8">
        <f>SUM(AT!X40,BE!X40,BG!X40,CY!X40,CZ!X40,DE!X40,DK!X40,EE!X40,EL!X40,ES!X40,FI!X40,FR!X40,HR!X40,HU!X40,IE!X40,IT!X40,LT!X40,LU!X40,LV!X40,MT!X40,NL!X40,PL!X40,PT!X40,RO!X40,SE!X40,SI!X40,SK!X40)</f>
        <v>118.90773999999999</v>
      </c>
      <c r="Y40" s="8">
        <f>SUM(AT!Y40,BE!Y40,BG!Y40,CY!Y40,CZ!Y40,DE!Y40,DK!Y40,EE!Y40,EL!Y40,ES!Y40,FI!Y40,FR!Y40,HR!Y40,HU!Y40,IE!Y40,IT!Y40,LT!Y40,LU!Y40,LV!Y40,MT!Y40,NL!Y40,PL!Y40,PT!Y40,RO!Y40,SE!Y40,SI!Y40,SK!Y40)</f>
        <v>113.35488999999998</v>
      </c>
    </row>
    <row r="41" spans="1:25" x14ac:dyDescent="0.25">
      <c r="A41" s="9" t="s">
        <v>147</v>
      </c>
      <c r="B41" s="8">
        <f>SUM(AT!B41,BE!B41,BG!B41,CY!B41,CZ!B41,DE!B41,DK!B41,EE!B41,EL!B41,ES!B41,FI!B41,FR!B41,HR!B41,HU!B41,IE!B41,IT!B41,LT!B41,LU!B41,LV!B41,MT!B41,NL!B41,PL!B41,PT!B41,RO!B41,SE!B41,SI!B41,SK!B41)</f>
        <v>91.235929999999996</v>
      </c>
      <c r="C41" s="8">
        <f>SUM(AT!C41,BE!C41,BG!C41,CY!C41,CZ!C41,DE!C41,DK!C41,EE!C41,EL!C41,ES!C41,FI!C41,FR!C41,HR!C41,HU!C41,IE!C41,IT!C41,LT!C41,LU!C41,LV!C41,MT!C41,NL!C41,PL!C41,PT!C41,RO!C41,SE!C41,SI!C41,SK!C41)</f>
        <v>84.146960000000007</v>
      </c>
      <c r="D41" s="8">
        <f>SUM(AT!D41,BE!D41,BG!D41,CY!D41,CZ!D41,DE!D41,DK!D41,EE!D41,EL!D41,ES!D41,FI!D41,FR!D41,HR!D41,HU!D41,IE!D41,IT!D41,LT!D41,LU!D41,LV!D41,MT!D41,NL!D41,PL!D41,PT!D41,RO!D41,SE!D41,SI!D41,SK!D41)</f>
        <v>77.781400000000005</v>
      </c>
      <c r="E41" s="8">
        <f>SUM(AT!E41,BE!E41,BG!E41,CY!E41,CZ!E41,DE!E41,DK!E41,EE!E41,EL!E41,ES!E41,FI!E41,FR!E41,HR!E41,HU!E41,IE!E41,IT!E41,LT!E41,LU!E41,LV!E41,MT!E41,NL!E41,PL!E41,PT!E41,RO!E41,SE!E41,SI!E41,SK!E41)</f>
        <v>104.75183</v>
      </c>
      <c r="F41" s="8">
        <f>SUM(AT!F41,BE!F41,BG!F41,CY!F41,CZ!F41,DE!F41,DK!F41,EE!F41,EL!F41,ES!F41,FI!F41,FR!F41,HR!F41,HU!F41,IE!F41,IT!F41,LT!F41,LU!F41,LV!F41,MT!F41,NL!F41,PL!F41,PT!F41,RO!F41,SE!F41,SI!F41,SK!F41)</f>
        <v>103.28419</v>
      </c>
      <c r="G41" s="8">
        <f>SUM(AT!G41,BE!G41,BG!G41,CY!G41,CZ!G41,DE!G41,DK!G41,EE!G41,EL!G41,ES!G41,FI!G41,FR!G41,HR!G41,HU!G41,IE!G41,IT!G41,LT!G41,LU!G41,LV!G41,MT!G41,NL!G41,PL!G41,PT!G41,RO!G41,SE!G41,SI!G41,SK!G41)</f>
        <v>97.753499999999988</v>
      </c>
      <c r="H41" s="8">
        <f>SUM(AT!H41,BE!H41,BG!H41,CY!H41,CZ!H41,DE!H41,DK!H41,EE!H41,EL!H41,ES!H41,FI!H41,FR!H41,HR!H41,HU!H41,IE!H41,IT!H41,LT!H41,LU!H41,LV!H41,MT!H41,NL!H41,PL!H41,PT!H41,RO!H41,SE!H41,SI!H41,SK!H41)</f>
        <v>105.70724000000001</v>
      </c>
      <c r="I41" s="8">
        <f>SUM(AT!I41,BE!I41,BG!I41,CY!I41,CZ!I41,DE!I41,DK!I41,EE!I41,EL!I41,ES!I41,FI!I41,FR!I41,HR!I41,HU!I41,IE!I41,IT!I41,LT!I41,LU!I41,LV!I41,MT!I41,NL!I41,PL!I41,PT!I41,RO!I41,SE!I41,SI!I41,SK!I41)</f>
        <v>97.813790000000012</v>
      </c>
      <c r="J41" s="8">
        <f>SUM(AT!J41,BE!J41,BG!J41,CY!J41,CZ!J41,DE!J41,DK!J41,EE!J41,EL!J41,ES!J41,FI!J41,FR!J41,HR!J41,HU!J41,IE!J41,IT!J41,LT!J41,LU!J41,LV!J41,MT!J41,NL!J41,PL!J41,PT!J41,RO!J41,SE!J41,SI!J41,SK!J41)</f>
        <v>120.6199</v>
      </c>
      <c r="K41" s="8">
        <f>SUM(AT!K41,BE!K41,BG!K41,CY!K41,CZ!K41,DE!K41,DK!K41,EE!K41,EL!K41,ES!K41,FI!K41,FR!K41,HR!K41,HU!K41,IE!K41,IT!K41,LT!K41,LU!K41,LV!K41,MT!K41,NL!K41,PL!K41,PT!K41,RO!K41,SE!K41,SI!K41,SK!K41)</f>
        <v>107.35806000000001</v>
      </c>
      <c r="L41" s="8">
        <f>SUM(AT!L41,BE!L41,BG!L41,CY!L41,CZ!L41,DE!L41,DK!L41,EE!L41,EL!L41,ES!L41,FI!L41,FR!L41,HR!L41,HU!L41,IE!L41,IT!L41,LT!L41,LU!L41,LV!L41,MT!L41,NL!L41,PL!L41,PT!L41,RO!L41,SE!L41,SI!L41,SK!L41)</f>
        <v>120.44936</v>
      </c>
      <c r="M41" s="8">
        <f>SUM(AT!M41,BE!M41,BG!M41,CY!M41,CZ!M41,DE!M41,DK!M41,EE!M41,EL!M41,ES!M41,FI!M41,FR!M41,HR!M41,HU!M41,IE!M41,IT!M41,LT!M41,LU!M41,LV!M41,MT!M41,NL!M41,PL!M41,PT!M41,RO!M41,SE!M41,SI!M41,SK!M41)</f>
        <v>114.06328000000001</v>
      </c>
      <c r="N41" s="8">
        <f>SUM(AT!N41,BE!N41,BG!N41,CY!N41,CZ!N41,DE!N41,DK!N41,EE!N41,EL!N41,ES!N41,FI!N41,FR!N41,HR!N41,HU!N41,IE!N41,IT!N41,LT!N41,LU!N41,LV!N41,MT!N41,NL!N41,PL!N41,PT!N41,RO!N41,SE!N41,SI!N41,SK!N41)</f>
        <v>118.62716999999998</v>
      </c>
      <c r="O41" s="8">
        <f>SUM(AT!O41,BE!O41,BG!O41,CY!O41,CZ!O41,DE!O41,DK!O41,EE!O41,EL!O41,ES!O41,FI!O41,FR!O41,HR!O41,HU!O41,IE!O41,IT!O41,LT!O41,LU!O41,LV!O41,MT!O41,NL!O41,PL!O41,PT!O41,RO!O41,SE!O41,SI!O41,SK!O41)</f>
        <v>121.05396</v>
      </c>
      <c r="P41" s="8">
        <f>SUM(AT!P41,BE!P41,BG!P41,CY!P41,CZ!P41,DE!P41,DK!P41,EE!P41,EL!P41,ES!P41,FI!P41,FR!P41,HR!P41,HU!P41,IE!P41,IT!P41,LT!P41,LU!P41,LV!P41,MT!P41,NL!P41,PL!P41,PT!P41,RO!P41,SE!P41,SI!P41,SK!P41)</f>
        <v>103.99212</v>
      </c>
      <c r="Q41" s="8">
        <f>SUM(AT!Q41,BE!Q41,BG!Q41,CY!Q41,CZ!Q41,DE!Q41,DK!Q41,EE!Q41,EL!Q41,ES!Q41,FI!Q41,FR!Q41,HR!Q41,HU!Q41,IE!Q41,IT!Q41,LT!Q41,LU!Q41,LV!Q41,MT!Q41,NL!Q41,PL!Q41,PT!Q41,RO!Q41,SE!Q41,SI!Q41,SK!Q41)</f>
        <v>99.356040000000007</v>
      </c>
      <c r="R41" s="8">
        <f>SUM(AT!R41,BE!R41,BG!R41,CY!R41,CZ!R41,DE!R41,DK!R41,EE!R41,EL!R41,ES!R41,FI!R41,FR!R41,HR!R41,HU!R41,IE!R41,IT!R41,LT!R41,LU!R41,LV!R41,MT!R41,NL!R41,PL!R41,PT!R41,RO!R41,SE!R41,SI!R41,SK!R41)</f>
        <v>107.66782000000001</v>
      </c>
      <c r="S41" s="8">
        <f>SUM(AT!S41,BE!S41,BG!S41,CY!S41,CZ!S41,DE!S41,DK!S41,EE!S41,EL!S41,ES!S41,FI!S41,FR!S41,HR!S41,HU!S41,IE!S41,IT!S41,LT!S41,LU!S41,LV!S41,MT!S41,NL!S41,PL!S41,PT!S41,RO!S41,SE!S41,SI!S41,SK!S41)</f>
        <v>113.89327999999999</v>
      </c>
      <c r="T41" s="8">
        <f>SUM(AT!T41,BE!T41,BG!T41,CY!T41,CZ!T41,DE!T41,DK!T41,EE!T41,EL!T41,ES!T41,FI!T41,FR!T41,HR!T41,HU!T41,IE!T41,IT!T41,LT!T41,LU!T41,LV!T41,MT!T41,NL!T41,PL!T41,PT!T41,RO!T41,SE!T41,SI!T41,SK!T41)</f>
        <v>123.73667999999998</v>
      </c>
      <c r="U41" s="8">
        <f>SUM(AT!U41,BE!U41,BG!U41,CY!U41,CZ!U41,DE!U41,DK!U41,EE!U41,EL!U41,ES!U41,FI!U41,FR!U41,HR!U41,HU!U41,IE!U41,IT!U41,LT!U41,LU!U41,LV!U41,MT!U41,NL!U41,PL!U41,PT!U41,RO!U41,SE!U41,SI!U41,SK!U41)</f>
        <v>125.77733000000001</v>
      </c>
      <c r="V41" s="8">
        <f>SUM(AT!V41,BE!V41,BG!V41,CY!V41,CZ!V41,DE!V41,DK!V41,EE!V41,EL!V41,ES!V41,FI!V41,FR!V41,HR!V41,HU!V41,IE!V41,IT!V41,LT!V41,LU!V41,LV!V41,MT!V41,NL!V41,PL!V41,PT!V41,RO!V41,SE!V41,SI!V41,SK!V41)</f>
        <v>106.20164</v>
      </c>
      <c r="W41" s="8">
        <f>SUM(AT!W41,BE!W41,BG!W41,CY!W41,CZ!W41,DE!W41,DK!W41,EE!W41,EL!W41,ES!W41,FI!W41,FR!W41,HR!W41,HU!W41,IE!W41,IT!W41,LT!W41,LU!W41,LV!W41,MT!W41,NL!W41,PL!W41,PT!W41,RO!W41,SE!W41,SI!W41,SK!W41)</f>
        <v>114.11956000000001</v>
      </c>
      <c r="X41" s="8">
        <f>SUM(AT!X41,BE!X41,BG!X41,CY!X41,CZ!X41,DE!X41,DK!X41,EE!X41,EL!X41,ES!X41,FI!X41,FR!X41,HR!X41,HU!X41,IE!X41,IT!X41,LT!X41,LU!X41,LV!X41,MT!X41,NL!X41,PL!X41,PT!X41,RO!X41,SE!X41,SI!X41,SK!X41)</f>
        <v>127.40844000000001</v>
      </c>
      <c r="Y41" s="8">
        <f>SUM(AT!Y41,BE!Y41,BG!Y41,CY!Y41,CZ!Y41,DE!Y41,DK!Y41,EE!Y41,EL!Y41,ES!Y41,FI!Y41,FR!Y41,HR!Y41,HU!Y41,IE!Y41,IT!Y41,LT!Y41,LU!Y41,LV!Y41,MT!Y41,NL!Y41,PL!Y41,PT!Y41,RO!Y41,SE!Y41,SI!Y41,SK!Y41)</f>
        <v>119.49165000000002</v>
      </c>
    </row>
    <row r="42" spans="1:25" x14ac:dyDescent="0.25">
      <c r="A42" s="18" t="s">
        <v>40</v>
      </c>
      <c r="B42" s="16">
        <f>SUM(AT!B42,BE!B42,BG!B42,CY!B42,CZ!B42,DE!B42,DK!B42,EE!B42,EL!B42,ES!B42,FI!B42,FR!B42,HR!B42,HU!B42,IE!B42,IT!B42,LT!B42,LU!B42,LV!B42,MT!B42,NL!B42,PL!B42,PT!B42,RO!B42,SE!B42,SI!B42,SK!B42)</f>
        <v>10209.901910000002</v>
      </c>
      <c r="C42" s="16">
        <f>SUM(AT!C42,BE!C42,BG!C42,CY!C42,CZ!C42,DE!C42,DK!C42,EE!C42,EL!C42,ES!C42,FI!C42,FR!C42,HR!C42,HU!C42,IE!C42,IT!C42,LT!C42,LU!C42,LV!C42,MT!C42,NL!C42,PL!C42,PT!C42,RO!C42,SE!C42,SI!C42,SK!C42)</f>
        <v>10029.431989999997</v>
      </c>
      <c r="D42" s="16">
        <f>SUM(AT!D42,BE!D42,BG!D42,CY!D42,CZ!D42,DE!D42,DK!D42,EE!D42,EL!D42,ES!D42,FI!D42,FR!D42,HR!D42,HU!D42,IE!D42,IT!D42,LT!D42,LU!D42,LV!D42,MT!D42,NL!D42,PL!D42,PT!D42,RO!D42,SE!D42,SI!D42,SK!D42)</f>
        <v>9731.0910700000022</v>
      </c>
      <c r="E42" s="16">
        <f>SUM(AT!E42,BE!E42,BG!E42,CY!E42,CZ!E42,DE!E42,DK!E42,EE!E42,EL!E42,ES!E42,FI!E42,FR!E42,HR!E42,HU!E42,IE!E42,IT!E42,LT!E42,LU!E42,LV!E42,MT!E42,NL!E42,PL!E42,PT!E42,RO!E42,SE!E42,SI!E42,SK!E42)</f>
        <v>9664.9861000000019</v>
      </c>
      <c r="F42" s="16">
        <f>SUM(AT!F42,BE!F42,BG!F42,CY!F42,CZ!F42,DE!F42,DK!F42,EE!F42,EL!F42,ES!F42,FI!F42,FR!F42,HR!F42,HU!F42,IE!F42,IT!F42,LT!F42,LU!F42,LV!F42,MT!F42,NL!F42,PL!F42,PT!F42,RO!F42,SE!F42,SI!F42,SK!F42)</f>
        <v>9337.8467700000001</v>
      </c>
      <c r="G42" s="16">
        <f>SUM(AT!G42,BE!G42,BG!G42,CY!G42,CZ!G42,DE!G42,DK!G42,EE!G42,EL!G42,ES!G42,FI!G42,FR!G42,HR!G42,HU!G42,IE!G42,IT!G42,LT!G42,LU!G42,LV!G42,MT!G42,NL!G42,PL!G42,PT!G42,RO!G42,SE!G42,SI!G42,SK!G42)</f>
        <v>9166.6812200000004</v>
      </c>
      <c r="H42" s="16">
        <f>SUM(AT!H42,BE!H42,BG!H42,CY!H42,CZ!H42,DE!H42,DK!H42,EE!H42,EL!H42,ES!H42,FI!H42,FR!H42,HR!H42,HU!H42,IE!H42,IT!H42,LT!H42,LU!H42,LV!H42,MT!H42,NL!H42,PL!H42,PT!H42,RO!H42,SE!H42,SI!H42,SK!H42)</f>
        <v>8792.7184000000016</v>
      </c>
      <c r="I42" s="16">
        <f>SUM(AT!I42,BE!I42,BG!I42,CY!I42,CZ!I42,DE!I42,DK!I42,EE!I42,EL!I42,ES!I42,FI!I42,FR!I42,HR!I42,HU!I42,IE!I42,IT!I42,LT!I42,LU!I42,LV!I42,MT!I42,NL!I42,PL!I42,PT!I42,RO!I42,SE!I42,SI!I42,SK!I42)</f>
        <v>8849.1764100000019</v>
      </c>
      <c r="J42" s="16">
        <f>SUM(AT!J42,BE!J42,BG!J42,CY!J42,CZ!J42,DE!J42,DK!J42,EE!J42,EL!J42,ES!J42,FI!J42,FR!J42,HR!J42,HU!J42,IE!J42,IT!J42,LT!J42,LU!J42,LV!J42,MT!J42,NL!J42,PL!J42,PT!J42,RO!J42,SE!J42,SI!J42,SK!J42)</f>
        <v>8807.9931399999987</v>
      </c>
      <c r="K42" s="16">
        <f>SUM(AT!K42,BE!K42,BG!K42,CY!K42,CZ!K42,DE!K42,DK!K42,EE!K42,EL!K42,ES!K42,FI!K42,FR!K42,HR!K42,HU!K42,IE!K42,IT!K42,LT!K42,LU!K42,LV!K42,MT!K42,NL!K42,PL!K42,PT!K42,RO!K42,SE!K42,SI!K42,SK!K42)</f>
        <v>8800.3725100000029</v>
      </c>
      <c r="L42" s="16">
        <f>SUM(AT!L42,BE!L42,BG!L42,CY!L42,CZ!L42,DE!L42,DK!L42,EE!L42,EL!L42,ES!L42,FI!L42,FR!L42,HR!L42,HU!L42,IE!L42,IT!L42,LT!L42,LU!L42,LV!L42,MT!L42,NL!L42,PL!L42,PT!L42,RO!L42,SE!L42,SI!L42,SK!L42)</f>
        <v>8794.5053100000005</v>
      </c>
      <c r="M42" s="16">
        <f>SUM(AT!M42,BE!M42,BG!M42,CY!M42,CZ!M42,DE!M42,DK!M42,EE!M42,EL!M42,ES!M42,FI!M42,FR!M42,HR!M42,HU!M42,IE!M42,IT!M42,LT!M42,LU!M42,LV!M42,MT!M42,NL!M42,PL!M42,PT!M42,RO!M42,SE!M42,SI!M42,SK!M42)</f>
        <v>8977.8620499999997</v>
      </c>
      <c r="N42" s="16">
        <f>SUM(AT!N42,BE!N42,BG!N42,CY!N42,CZ!N42,DE!N42,DK!N42,EE!N42,EL!N42,ES!N42,FI!N42,FR!N42,HR!N42,HU!N42,IE!N42,IT!N42,LT!N42,LU!N42,LV!N42,MT!N42,NL!N42,PL!N42,PT!N42,RO!N42,SE!N42,SI!N42,SK!N42)</f>
        <v>9256.9759599999979</v>
      </c>
      <c r="O42" s="16">
        <f>SUM(AT!O42,BE!O42,BG!O42,CY!O42,CZ!O42,DE!O42,DK!O42,EE!O42,EL!O42,ES!O42,FI!O42,FR!O42,HR!O42,HU!O42,IE!O42,IT!O42,LT!O42,LU!O42,LV!O42,MT!O42,NL!O42,PL!O42,PT!O42,RO!O42,SE!O42,SI!O42,SK!O42)</f>
        <v>9806.3369100000018</v>
      </c>
      <c r="P42" s="16">
        <f>SUM(AT!P42,BE!P42,BG!P42,CY!P42,CZ!P42,DE!P42,DK!P42,EE!P42,EL!P42,ES!P42,FI!P42,FR!P42,HR!P42,HU!P42,IE!P42,IT!P42,LT!P42,LU!P42,LV!P42,MT!P42,NL!P42,PL!P42,PT!P42,RO!P42,SE!P42,SI!P42,SK!P42)</f>
        <v>9911.4248100000004</v>
      </c>
      <c r="Q42" s="16">
        <f>SUM(AT!Q42,BE!Q42,BG!Q42,CY!Q42,CZ!Q42,DE!Q42,DK!Q42,EE!Q42,EL!Q42,ES!Q42,FI!Q42,FR!Q42,HR!Q42,HU!Q42,IE!Q42,IT!Q42,LT!Q42,LU!Q42,LV!Q42,MT!Q42,NL!Q42,PL!Q42,PT!Q42,RO!Q42,SE!Q42,SI!Q42,SK!Q42)</f>
        <v>9792.5737099999988</v>
      </c>
      <c r="R42" s="16">
        <f>SUM(AT!R42,BE!R42,BG!R42,CY!R42,CZ!R42,DE!R42,DK!R42,EE!R42,EL!R42,ES!R42,FI!R42,FR!R42,HR!R42,HU!R42,IE!R42,IT!R42,LT!R42,LU!R42,LV!R42,MT!R42,NL!R42,PL!R42,PT!R42,RO!R42,SE!R42,SI!R42,SK!R42)</f>
        <v>10434.821490000002</v>
      </c>
      <c r="S42" s="16">
        <f>SUM(AT!S42,BE!S42,BG!S42,CY!S42,CZ!S42,DE!S42,DK!S42,EE!S42,EL!S42,ES!S42,FI!S42,FR!S42,HR!S42,HU!S42,IE!S42,IT!S42,LT!S42,LU!S42,LV!S42,MT!S42,NL!S42,PL!S42,PT!S42,RO!S42,SE!S42,SI!S42,SK!S42)</f>
        <v>10001.100619999999</v>
      </c>
      <c r="T42" s="16">
        <f>SUM(AT!T42,BE!T42,BG!T42,CY!T42,CZ!T42,DE!T42,DK!T42,EE!T42,EL!T42,ES!T42,FI!T42,FR!T42,HR!T42,HU!T42,IE!T42,IT!T42,LT!T42,LU!T42,LV!T42,MT!T42,NL!T42,PL!T42,PT!T42,RO!T42,SE!T42,SI!T42,SK!T42)</f>
        <v>10101.220869999999</v>
      </c>
      <c r="U42" s="16">
        <f>SUM(AT!U42,BE!U42,BG!U42,CY!U42,CZ!U42,DE!U42,DK!U42,EE!U42,EL!U42,ES!U42,FI!U42,FR!U42,HR!U42,HU!U42,IE!U42,IT!U42,LT!U42,LU!U42,LV!U42,MT!U42,NL!U42,PL!U42,PT!U42,RO!U42,SE!U42,SI!U42,SK!U42)</f>
        <v>9418.0968499999999</v>
      </c>
      <c r="V42" s="16">
        <f>SUM(AT!V42,BE!V42,BG!V42,CY!V42,CZ!V42,DE!V42,DK!V42,EE!V42,EL!V42,ES!V42,FI!V42,FR!V42,HR!V42,HU!V42,IE!V42,IT!V42,LT!V42,LU!V42,LV!V42,MT!V42,NL!V42,PL!V42,PT!V42,RO!V42,SE!V42,SI!V42,SK!V42)</f>
        <v>9960.266480000002</v>
      </c>
      <c r="W42" s="16">
        <f>SUM(AT!W42,BE!W42,BG!W42,CY!W42,CZ!W42,DE!W42,DK!W42,EE!W42,EL!W42,ES!W42,FI!W42,FR!W42,HR!W42,HU!W42,IE!W42,IT!W42,LT!W42,LU!W42,LV!W42,MT!W42,NL!W42,PL!W42,PT!W42,RO!W42,SE!W42,SI!W42,SK!W42)</f>
        <v>9720.2739400000009</v>
      </c>
      <c r="X42" s="16">
        <f>SUM(AT!X42,BE!X42,BG!X42,CY!X42,CZ!X42,DE!X42,DK!X42,EE!X42,EL!X42,ES!X42,FI!X42,FR!X42,HR!X42,HU!X42,IE!X42,IT!X42,LT!X42,LU!X42,LV!X42,MT!X42,NL!X42,PL!X42,PT!X42,RO!X42,SE!X42,SI!X42,SK!X42)</f>
        <v>9283.02124</v>
      </c>
      <c r="Y42" s="16">
        <f>SUM(AT!Y42,BE!Y42,BG!Y42,CY!Y42,CZ!Y42,DE!Y42,DK!Y42,EE!Y42,EL!Y42,ES!Y42,FI!Y42,FR!Y42,HR!Y42,HU!Y42,IE!Y42,IT!Y42,LT!Y42,LU!Y42,LV!Y42,MT!Y42,NL!Y42,PL!Y42,PT!Y42,RO!Y42,SE!Y42,SI!Y42,SK!Y42)</f>
        <v>9252.6571000000022</v>
      </c>
    </row>
    <row r="43" spans="1:25" x14ac:dyDescent="0.25">
      <c r="A43" s="18" t="s">
        <v>63</v>
      </c>
      <c r="B43" s="16">
        <f>SUM(AT!B43,BE!B43,BG!B43,CY!B43,CZ!B43,DE!B43,DK!B43,EE!B43,EL!B43,ES!B43,FI!B43,FR!B43,HR!B43,HU!B43,IE!B43,IT!B43,LT!B43,LU!B43,LV!B43,MT!B43,NL!B43,PL!B43,PT!B43,RO!B43,SE!B43,SI!B43,SK!B43)</f>
        <v>2541.4413699999996</v>
      </c>
      <c r="C43" s="16">
        <f>SUM(AT!C43,BE!C43,BG!C43,CY!C43,CZ!C43,DE!C43,DK!C43,EE!C43,EL!C43,ES!C43,FI!C43,FR!C43,HR!C43,HU!C43,IE!C43,IT!C43,LT!C43,LU!C43,LV!C43,MT!C43,NL!C43,PL!C43,PT!C43,RO!C43,SE!C43,SI!C43,SK!C43)</f>
        <v>2513.0438999999997</v>
      </c>
      <c r="D43" s="16">
        <f>SUM(AT!D43,BE!D43,BG!D43,CY!D43,CZ!D43,DE!D43,DK!D43,EE!D43,EL!D43,ES!D43,FI!D43,FR!D43,HR!D43,HU!D43,IE!D43,IT!D43,LT!D43,LU!D43,LV!D43,MT!D43,NL!D43,PL!D43,PT!D43,RO!D43,SE!D43,SI!D43,SK!D43)</f>
        <v>2722.1606499999998</v>
      </c>
      <c r="E43" s="16">
        <f>SUM(AT!E43,BE!E43,BG!E43,CY!E43,CZ!E43,DE!E43,DK!E43,EE!E43,EL!E43,ES!E43,FI!E43,FR!E43,HR!E43,HU!E43,IE!E43,IT!E43,LT!E43,LU!E43,LV!E43,MT!E43,NL!E43,PL!E43,PT!E43,RO!E43,SE!E43,SI!E43,SK!E43)</f>
        <v>2910.7125099999998</v>
      </c>
      <c r="F43" s="16">
        <f>SUM(AT!F43,BE!F43,BG!F43,CY!F43,CZ!F43,DE!F43,DK!F43,EE!F43,EL!F43,ES!F43,FI!F43,FR!F43,HR!F43,HU!F43,IE!F43,IT!F43,LT!F43,LU!F43,LV!F43,MT!F43,NL!F43,PL!F43,PT!F43,RO!F43,SE!F43,SI!F43,SK!F43)</f>
        <v>2844.5938000000006</v>
      </c>
      <c r="G43" s="16">
        <f>SUM(AT!G43,BE!G43,BG!G43,CY!G43,CZ!G43,DE!G43,DK!G43,EE!G43,EL!G43,ES!G43,FI!G43,FR!G43,HR!G43,HU!G43,IE!G43,IT!G43,LT!G43,LU!G43,LV!G43,MT!G43,NL!G43,PL!G43,PT!G43,RO!G43,SE!G43,SI!G43,SK!G43)</f>
        <v>2955.7886600000002</v>
      </c>
      <c r="H43" s="16">
        <f>SUM(AT!H43,BE!H43,BG!H43,CY!H43,CZ!H43,DE!H43,DK!H43,EE!H43,EL!H43,ES!H43,FI!H43,FR!H43,HR!H43,HU!H43,IE!H43,IT!H43,LT!H43,LU!H43,LV!H43,MT!H43,NL!H43,PL!H43,PT!H43,RO!H43,SE!H43,SI!H43,SK!H43)</f>
        <v>3052.5600100000006</v>
      </c>
      <c r="I43" s="16">
        <f>SUM(AT!I43,BE!I43,BG!I43,CY!I43,CZ!I43,DE!I43,DK!I43,EE!I43,EL!I43,ES!I43,FI!I43,FR!I43,HR!I43,HU!I43,IE!I43,IT!I43,LT!I43,LU!I43,LV!I43,MT!I43,NL!I43,PL!I43,PT!I43,RO!I43,SE!I43,SI!I43,SK!I43)</f>
        <v>2913.81558</v>
      </c>
      <c r="J43" s="16">
        <f>SUM(AT!J43,BE!J43,BG!J43,CY!J43,CZ!J43,DE!J43,DK!J43,EE!J43,EL!J43,ES!J43,FI!J43,FR!J43,HR!J43,HU!J43,IE!J43,IT!J43,LT!J43,LU!J43,LV!J43,MT!J43,NL!J43,PL!J43,PT!J43,RO!J43,SE!J43,SI!J43,SK!J43)</f>
        <v>2910.0089800000001</v>
      </c>
      <c r="K43" s="16">
        <f>SUM(AT!K43,BE!K43,BG!K43,CY!K43,CZ!K43,DE!K43,DK!K43,EE!K43,EL!K43,ES!K43,FI!K43,FR!K43,HR!K43,HU!K43,IE!K43,IT!K43,LT!K43,LU!K43,LV!K43,MT!K43,NL!K43,PL!K43,PT!K43,RO!K43,SE!K43,SI!K43,SK!K43)</f>
        <v>2826.4015199999999</v>
      </c>
      <c r="L43" s="16">
        <f>SUM(AT!L43,BE!L43,BG!L43,CY!L43,CZ!L43,DE!L43,DK!L43,EE!L43,EL!L43,ES!L43,FI!L43,FR!L43,HR!L43,HU!L43,IE!L43,IT!L43,LT!L43,LU!L43,LV!L43,MT!L43,NL!L43,PL!L43,PT!L43,RO!L43,SE!L43,SI!L43,SK!L43)</f>
        <v>2919.515170000001</v>
      </c>
      <c r="M43" s="16">
        <f>SUM(AT!M43,BE!M43,BG!M43,CY!M43,CZ!M43,DE!M43,DK!M43,EE!M43,EL!M43,ES!M43,FI!M43,FR!M43,HR!M43,HU!M43,IE!M43,IT!M43,LT!M43,LU!M43,LV!M43,MT!M43,NL!M43,PL!M43,PT!M43,RO!M43,SE!M43,SI!M43,SK!M43)</f>
        <v>2744.4290399999995</v>
      </c>
      <c r="N43" s="16">
        <f>SUM(AT!N43,BE!N43,BG!N43,CY!N43,CZ!N43,DE!N43,DK!N43,EE!N43,EL!N43,ES!N43,FI!N43,FR!N43,HR!N43,HU!N43,IE!N43,IT!N43,LT!N43,LU!N43,LV!N43,MT!N43,NL!N43,PL!N43,PT!N43,RO!N43,SE!N43,SI!N43,SK!N43)</f>
        <v>2679.3091200000003</v>
      </c>
      <c r="O43" s="16">
        <f>SUM(AT!O43,BE!O43,BG!O43,CY!O43,CZ!O43,DE!O43,DK!O43,EE!O43,EL!O43,ES!O43,FI!O43,FR!O43,HR!O43,HU!O43,IE!O43,IT!O43,LT!O43,LU!O43,LV!O43,MT!O43,NL!O43,PL!O43,PT!O43,RO!O43,SE!O43,SI!O43,SK!O43)</f>
        <v>2522.2037999999998</v>
      </c>
      <c r="P43" s="16">
        <f>SUM(AT!P43,BE!P43,BG!P43,CY!P43,CZ!P43,DE!P43,DK!P43,EE!P43,EL!P43,ES!P43,FI!P43,FR!P43,HR!P43,HU!P43,IE!P43,IT!P43,LT!P43,LU!P43,LV!P43,MT!P43,NL!P43,PL!P43,PT!P43,RO!P43,SE!P43,SI!P43,SK!P43)</f>
        <v>2556.3615000000009</v>
      </c>
      <c r="Q43" s="16">
        <f>SUM(AT!Q43,BE!Q43,BG!Q43,CY!Q43,CZ!Q43,DE!Q43,DK!Q43,EE!Q43,EL!Q43,ES!Q43,FI!Q43,FR!Q43,HR!Q43,HU!Q43,IE!Q43,IT!Q43,LT!Q43,LU!Q43,LV!Q43,MT!Q43,NL!Q43,PL!Q43,PT!Q43,RO!Q43,SE!Q43,SI!Q43,SK!Q43)</f>
        <v>2310.8501000000006</v>
      </c>
      <c r="R43" s="16">
        <f>SUM(AT!R43,BE!R43,BG!R43,CY!R43,CZ!R43,DE!R43,DK!R43,EE!R43,EL!R43,ES!R43,FI!R43,FR!R43,HR!R43,HU!R43,IE!R43,IT!R43,LT!R43,LU!R43,LV!R43,MT!R43,NL!R43,PL!R43,PT!R43,RO!R43,SE!R43,SI!R43,SK!R43)</f>
        <v>2286.1556300000002</v>
      </c>
      <c r="S43" s="16">
        <f>SUM(AT!S43,BE!S43,BG!S43,CY!S43,CZ!S43,DE!S43,DK!S43,EE!S43,EL!S43,ES!S43,FI!S43,FR!S43,HR!S43,HU!S43,IE!S43,IT!S43,LT!S43,LU!S43,LV!S43,MT!S43,NL!S43,PL!S43,PT!S43,RO!S43,SE!S43,SI!S43,SK!S43)</f>
        <v>2240.6759000000002</v>
      </c>
      <c r="T43" s="16">
        <f>SUM(AT!T43,BE!T43,BG!T43,CY!T43,CZ!T43,DE!T43,DK!T43,EE!T43,EL!T43,ES!T43,FI!T43,FR!T43,HR!T43,HU!T43,IE!T43,IT!T43,LT!T43,LU!T43,LV!T43,MT!T43,NL!T43,PL!T43,PT!T43,RO!T43,SE!T43,SI!T43,SK!T43)</f>
        <v>2189.1867099999999</v>
      </c>
      <c r="U43" s="16">
        <f>SUM(AT!U43,BE!U43,BG!U43,CY!U43,CZ!U43,DE!U43,DK!U43,EE!U43,EL!U43,ES!U43,FI!U43,FR!U43,HR!U43,HU!U43,IE!U43,IT!U43,LT!U43,LU!U43,LV!U43,MT!U43,NL!U43,PL!U43,PT!U43,RO!U43,SE!U43,SI!U43,SK!U43)</f>
        <v>2556.5875799999999</v>
      </c>
      <c r="V43" s="16">
        <f>SUM(AT!V43,BE!V43,BG!V43,CY!V43,CZ!V43,DE!V43,DK!V43,EE!V43,EL!V43,ES!V43,FI!V43,FR!V43,HR!V43,HU!V43,IE!V43,IT!V43,LT!V43,LU!V43,LV!V43,MT!V43,NL!V43,PL!V43,PT!V43,RO!V43,SE!V43,SI!V43,SK!V43)</f>
        <v>2423.4918799999991</v>
      </c>
      <c r="W43" s="16">
        <f>SUM(AT!W43,BE!W43,BG!W43,CY!W43,CZ!W43,DE!W43,DK!W43,EE!W43,EL!W43,ES!W43,FI!W43,FR!W43,HR!W43,HU!W43,IE!W43,IT!W43,LT!W43,LU!W43,LV!W43,MT!W43,NL!W43,PL!W43,PT!W43,RO!W43,SE!W43,SI!W43,SK!W43)</f>
        <v>2593.0992200000001</v>
      </c>
      <c r="X43" s="16">
        <f>SUM(AT!X43,BE!X43,BG!X43,CY!X43,CZ!X43,DE!X43,DK!X43,EE!X43,EL!X43,ES!X43,FI!X43,FR!X43,HR!X43,HU!X43,IE!X43,IT!X43,LT!X43,LU!X43,LV!X43,MT!X43,NL!X43,PL!X43,PT!X43,RO!X43,SE!X43,SI!X43,SK!X43)</f>
        <v>2279.7304699999995</v>
      </c>
      <c r="Y43" s="16">
        <f>SUM(AT!Y43,BE!Y43,BG!Y43,CY!Y43,CZ!Y43,DE!Y43,DK!Y43,EE!Y43,EL!Y43,ES!Y43,FI!Y43,FR!Y43,HR!Y43,HU!Y43,IE!Y43,IT!Y43,LT!Y43,LU!Y43,LV!Y43,MT!Y43,NL!Y43,PL!Y43,PT!Y43,RO!Y43,SE!Y43,SI!Y43,SK!Y43)</f>
        <v>2009.6526400000002</v>
      </c>
    </row>
    <row r="44" spans="1:25" x14ac:dyDescent="0.25">
      <c r="A44" s="18" t="s">
        <v>64</v>
      </c>
      <c r="B44" s="16">
        <f>SUM(AT!B44,BE!B44,BG!B44,CY!B44,CZ!B44,DE!B44,DK!B44,EE!B44,EL!B44,ES!B44,FI!B44,FR!B44,HR!B44,HU!B44,IE!B44,IT!B44,LT!B44,LU!B44,LV!B44,MT!B44,NL!B44,PL!B44,PT!B44,RO!B44,SE!B44,SI!B44,SK!B44)</f>
        <v>0</v>
      </c>
      <c r="C44" s="16">
        <f>SUM(AT!C44,BE!C44,BG!C44,CY!C44,CZ!C44,DE!C44,DK!C44,EE!C44,EL!C44,ES!C44,FI!C44,FR!C44,HR!C44,HU!C44,IE!C44,IT!C44,LT!C44,LU!C44,LV!C44,MT!C44,NL!C44,PL!C44,PT!C44,RO!C44,SE!C44,SI!C44,SK!C44)</f>
        <v>0</v>
      </c>
      <c r="D44" s="16">
        <f>SUM(AT!D44,BE!D44,BG!D44,CY!D44,CZ!D44,DE!D44,DK!D44,EE!D44,EL!D44,ES!D44,FI!D44,FR!D44,HR!D44,HU!D44,IE!D44,IT!D44,LT!D44,LU!D44,LV!D44,MT!D44,NL!D44,PL!D44,PT!D44,RO!D44,SE!D44,SI!D44,SK!D44)</f>
        <v>0</v>
      </c>
      <c r="E44" s="16">
        <f>SUM(AT!E44,BE!E44,BG!E44,CY!E44,CZ!E44,DE!E44,DK!E44,EE!E44,EL!E44,ES!E44,FI!E44,FR!E44,HR!E44,HU!E44,IE!E44,IT!E44,LT!E44,LU!E44,LV!E44,MT!E44,NL!E44,PL!E44,PT!E44,RO!E44,SE!E44,SI!E44,SK!E44)</f>
        <v>0</v>
      </c>
      <c r="F44" s="16">
        <f>SUM(AT!F44,BE!F44,BG!F44,CY!F44,CZ!F44,DE!F44,DK!F44,EE!F44,EL!F44,ES!F44,FI!F44,FR!F44,HR!F44,HU!F44,IE!F44,IT!F44,LT!F44,LU!F44,LV!F44,MT!F44,NL!F44,PL!F44,PT!F44,RO!F44,SE!F44,SI!F44,SK!F44)</f>
        <v>0</v>
      </c>
      <c r="G44" s="16">
        <f>SUM(AT!G44,BE!G44,BG!G44,CY!G44,CZ!G44,DE!G44,DK!G44,EE!G44,EL!G44,ES!G44,FI!G44,FR!G44,HR!G44,HU!G44,IE!G44,IT!G44,LT!G44,LU!G44,LV!G44,MT!G44,NL!G44,PL!G44,PT!G44,RO!G44,SE!G44,SI!G44,SK!G44)</f>
        <v>0</v>
      </c>
      <c r="H44" s="16">
        <f>SUM(AT!H44,BE!H44,BG!H44,CY!H44,CZ!H44,DE!H44,DK!H44,EE!H44,EL!H44,ES!H44,FI!H44,FR!H44,HR!H44,HU!H44,IE!H44,IT!H44,LT!H44,LU!H44,LV!H44,MT!H44,NL!H44,PL!H44,PT!H44,RO!H44,SE!H44,SI!H44,SK!H44)</f>
        <v>0</v>
      </c>
      <c r="I44" s="16">
        <f>SUM(AT!I44,BE!I44,BG!I44,CY!I44,CZ!I44,DE!I44,DK!I44,EE!I44,EL!I44,ES!I44,FI!I44,FR!I44,HR!I44,HU!I44,IE!I44,IT!I44,LT!I44,LU!I44,LV!I44,MT!I44,NL!I44,PL!I44,PT!I44,RO!I44,SE!I44,SI!I44,SK!I44)</f>
        <v>0</v>
      </c>
      <c r="J44" s="16">
        <f>SUM(AT!J44,BE!J44,BG!J44,CY!J44,CZ!J44,DE!J44,DK!J44,EE!J44,EL!J44,ES!J44,FI!J44,FR!J44,HR!J44,HU!J44,IE!J44,IT!J44,LT!J44,LU!J44,LV!J44,MT!J44,NL!J44,PL!J44,PT!J44,RO!J44,SE!J44,SI!J44,SK!J44)</f>
        <v>0</v>
      </c>
      <c r="K44" s="16">
        <f>SUM(AT!K44,BE!K44,BG!K44,CY!K44,CZ!K44,DE!K44,DK!K44,EE!K44,EL!K44,ES!K44,FI!K44,FR!K44,HR!K44,HU!K44,IE!K44,IT!K44,LT!K44,LU!K44,LV!K44,MT!K44,NL!K44,PL!K44,PT!K44,RO!K44,SE!K44,SI!K44,SK!K44)</f>
        <v>0</v>
      </c>
      <c r="L44" s="16">
        <f>SUM(AT!L44,BE!L44,BG!L44,CY!L44,CZ!L44,DE!L44,DK!L44,EE!L44,EL!L44,ES!L44,FI!L44,FR!L44,HR!L44,HU!L44,IE!L44,IT!L44,LT!L44,LU!L44,LV!L44,MT!L44,NL!L44,PL!L44,PT!L44,RO!L44,SE!L44,SI!L44,SK!L44)</f>
        <v>0</v>
      </c>
      <c r="M44" s="16">
        <f>SUM(AT!M44,BE!M44,BG!M44,CY!M44,CZ!M44,DE!M44,DK!M44,EE!M44,EL!M44,ES!M44,FI!M44,FR!M44,HR!M44,HU!M44,IE!M44,IT!M44,LT!M44,LU!M44,LV!M44,MT!M44,NL!M44,PL!M44,PT!M44,RO!M44,SE!M44,SI!M44,SK!M44)</f>
        <v>0</v>
      </c>
      <c r="N44" s="16">
        <f>SUM(AT!N44,BE!N44,BG!N44,CY!N44,CZ!N44,DE!N44,DK!N44,EE!N44,EL!N44,ES!N44,FI!N44,FR!N44,HR!N44,HU!N44,IE!N44,IT!N44,LT!N44,LU!N44,LV!N44,MT!N44,NL!N44,PL!N44,PT!N44,RO!N44,SE!N44,SI!N44,SK!N44)</f>
        <v>0</v>
      </c>
      <c r="O44" s="16">
        <f>SUM(AT!O44,BE!O44,BG!O44,CY!O44,CZ!O44,DE!O44,DK!O44,EE!O44,EL!O44,ES!O44,FI!O44,FR!O44,HR!O44,HU!O44,IE!O44,IT!O44,LT!O44,LU!O44,LV!O44,MT!O44,NL!O44,PL!O44,PT!O44,RO!O44,SE!O44,SI!O44,SK!O44)</f>
        <v>0</v>
      </c>
      <c r="P44" s="16">
        <f>SUM(AT!P44,BE!P44,BG!P44,CY!P44,CZ!P44,DE!P44,DK!P44,EE!P44,EL!P44,ES!P44,FI!P44,FR!P44,HR!P44,HU!P44,IE!P44,IT!P44,LT!P44,LU!P44,LV!P44,MT!P44,NL!P44,PL!P44,PT!P44,RO!P44,SE!P44,SI!P44,SK!P44)</f>
        <v>0</v>
      </c>
      <c r="Q44" s="16">
        <f>SUM(AT!Q44,BE!Q44,BG!Q44,CY!Q44,CZ!Q44,DE!Q44,DK!Q44,EE!Q44,EL!Q44,ES!Q44,FI!Q44,FR!Q44,HR!Q44,HU!Q44,IE!Q44,IT!Q44,LT!Q44,LU!Q44,LV!Q44,MT!Q44,NL!Q44,PL!Q44,PT!Q44,RO!Q44,SE!Q44,SI!Q44,SK!Q44)</f>
        <v>0</v>
      </c>
      <c r="R44" s="16">
        <f>SUM(AT!R44,BE!R44,BG!R44,CY!R44,CZ!R44,DE!R44,DK!R44,EE!R44,EL!R44,ES!R44,FI!R44,FR!R44,HR!R44,HU!R44,IE!R44,IT!R44,LT!R44,LU!R44,LV!R44,MT!R44,NL!R44,PL!R44,PT!R44,RO!R44,SE!R44,SI!R44,SK!R44)</f>
        <v>0</v>
      </c>
      <c r="S44" s="16">
        <f>SUM(AT!S44,BE!S44,BG!S44,CY!S44,CZ!S44,DE!S44,DK!S44,EE!S44,EL!S44,ES!S44,FI!S44,FR!S44,HR!S44,HU!S44,IE!S44,IT!S44,LT!S44,LU!S44,LV!S44,MT!S44,NL!S44,PL!S44,PT!S44,RO!S44,SE!S44,SI!S44,SK!S44)</f>
        <v>0</v>
      </c>
      <c r="T44" s="16">
        <f>SUM(AT!T44,BE!T44,BG!T44,CY!T44,CZ!T44,DE!T44,DK!T44,EE!T44,EL!T44,ES!T44,FI!T44,FR!T44,HR!T44,HU!T44,IE!T44,IT!T44,LT!T44,LU!T44,LV!T44,MT!T44,NL!T44,PL!T44,PT!T44,RO!T44,SE!T44,SI!T44,SK!T44)</f>
        <v>0</v>
      </c>
      <c r="U44" s="16">
        <f>SUM(AT!U44,BE!U44,BG!U44,CY!U44,CZ!U44,DE!U44,DK!U44,EE!U44,EL!U44,ES!U44,FI!U44,FR!U44,HR!U44,HU!U44,IE!U44,IT!U44,LT!U44,LU!U44,LV!U44,MT!U44,NL!U44,PL!U44,PT!U44,RO!U44,SE!U44,SI!U44,SK!U44)</f>
        <v>0</v>
      </c>
      <c r="V44" s="16">
        <f>SUM(AT!V44,BE!V44,BG!V44,CY!V44,CZ!V44,DE!V44,DK!V44,EE!V44,EL!V44,ES!V44,FI!V44,FR!V44,HR!V44,HU!V44,IE!V44,IT!V44,LT!V44,LU!V44,LV!V44,MT!V44,NL!V44,PL!V44,PT!V44,RO!V44,SE!V44,SI!V44,SK!V44)</f>
        <v>0</v>
      </c>
      <c r="W44" s="16">
        <f>SUM(AT!W44,BE!W44,BG!W44,CY!W44,CZ!W44,DE!W44,DK!W44,EE!W44,EL!W44,ES!W44,FI!W44,FR!W44,HR!W44,HU!W44,IE!W44,IT!W44,LT!W44,LU!W44,LV!W44,MT!W44,NL!W44,PL!W44,PT!W44,RO!W44,SE!W44,SI!W44,SK!W44)</f>
        <v>0</v>
      </c>
      <c r="X44" s="16">
        <f>SUM(AT!X44,BE!X44,BG!X44,CY!X44,CZ!X44,DE!X44,DK!X44,EE!X44,EL!X44,ES!X44,FI!X44,FR!X44,HR!X44,HU!X44,IE!X44,IT!X44,LT!X44,LU!X44,LV!X44,MT!X44,NL!X44,PL!X44,PT!X44,RO!X44,SE!X44,SI!X44,SK!X44)</f>
        <v>0</v>
      </c>
      <c r="Y44" s="16">
        <f>SUM(AT!Y44,BE!Y44,BG!Y44,CY!Y44,CZ!Y44,DE!Y44,DK!Y44,EE!Y44,EL!Y44,ES!Y44,FI!Y44,FR!Y44,HR!Y44,HU!Y44,IE!Y44,IT!Y44,LT!Y44,LU!Y44,LV!Y44,MT!Y44,NL!Y44,PL!Y44,PT!Y44,RO!Y44,SE!Y44,SI!Y44,SK!Y44)</f>
        <v>0</v>
      </c>
    </row>
    <row r="45" spans="1:25" x14ac:dyDescent="0.25">
      <c r="A45" s="18" t="s">
        <v>148</v>
      </c>
      <c r="B45" s="16">
        <f>SUM(B46:B47)</f>
        <v>210241.25165000002</v>
      </c>
      <c r="C45" s="16">
        <f t="shared" ref="C45:W45" si="16">SUM(C46:C47)</f>
        <v>214129.07241999998</v>
      </c>
      <c r="D45" s="16">
        <f t="shared" si="16"/>
        <v>217918.42595999996</v>
      </c>
      <c r="E45" s="16">
        <f t="shared" si="16"/>
        <v>224182.51317999998</v>
      </c>
      <c r="F45" s="16">
        <f t="shared" si="16"/>
        <v>238740.66755000001</v>
      </c>
      <c r="G45" s="16">
        <f t="shared" si="16"/>
        <v>247335.84967999998</v>
      </c>
      <c r="H45" s="16">
        <f t="shared" si="16"/>
        <v>263169.25030999997</v>
      </c>
      <c r="I45" s="16">
        <f t="shared" si="16"/>
        <v>275276.10291999998</v>
      </c>
      <c r="J45" s="16">
        <f t="shared" si="16"/>
        <v>274474.75917000003</v>
      </c>
      <c r="K45" s="16">
        <f t="shared" si="16"/>
        <v>247523.54444000003</v>
      </c>
      <c r="L45" s="16">
        <f t="shared" si="16"/>
        <v>249476.14337999999</v>
      </c>
      <c r="M45" s="16">
        <f t="shared" si="16"/>
        <v>250478.71607000002</v>
      </c>
      <c r="N45" s="16">
        <f t="shared" si="16"/>
        <v>239021.06656999997</v>
      </c>
      <c r="O45" s="16">
        <f t="shared" si="16"/>
        <v>232249.35325000004</v>
      </c>
      <c r="P45" s="16">
        <f t="shared" si="16"/>
        <v>230499.58489</v>
      </c>
      <c r="Q45" s="16">
        <f t="shared" si="16"/>
        <v>231980.32805000001</v>
      </c>
      <c r="R45" s="16">
        <f t="shared" si="16"/>
        <v>244705.58733000004</v>
      </c>
      <c r="S45" s="16">
        <f t="shared" si="16"/>
        <v>255651.13671000005</v>
      </c>
      <c r="T45" s="16">
        <f t="shared" si="16"/>
        <v>265040.23762000003</v>
      </c>
      <c r="U45" s="16">
        <f t="shared" si="16"/>
        <v>266411.04390000005</v>
      </c>
      <c r="V45" s="16">
        <f t="shared" si="16"/>
        <v>175006.65849999999</v>
      </c>
      <c r="W45" s="16">
        <f t="shared" si="16"/>
        <v>194717.84824999998</v>
      </c>
      <c r="X45" s="16">
        <f t="shared" ref="X45:Y45" si="17">SUM(X46:X47)</f>
        <v>239013.60302000001</v>
      </c>
      <c r="Y45" s="16">
        <f t="shared" si="17"/>
        <v>242499.13279999996</v>
      </c>
    </row>
    <row r="46" spans="1:25" x14ac:dyDescent="0.25">
      <c r="A46" s="9" t="s">
        <v>149</v>
      </c>
      <c r="B46" s="8">
        <f>SUM(AT!B46,BE!B46,BG!B46,CY!B46,CZ!B46,DE!B46,DK!B46,EE!B46,EL!B46,ES!B46,FI!B46,FR!B46,HR!B46,HU!B46,IE!B46,IT!B46,LT!B46,LU!B46,LV!B46,MT!B46,NL!B46,PL!B46,PT!B46,RO!B46,SE!B46,SI!B46,SK!B46)</f>
        <v>84843.235040000014</v>
      </c>
      <c r="C46" s="8">
        <f>SUM(AT!C46,BE!C46,BG!C46,CY!C46,CZ!C46,DE!C46,DK!C46,EE!C46,EL!C46,ES!C46,FI!C46,FR!C46,HR!C46,HU!C46,IE!C46,IT!C46,LT!C46,LU!C46,LV!C46,MT!C46,NL!C46,PL!C46,PT!C46,RO!C46,SE!C46,SI!C46,SK!C46)</f>
        <v>84065.581980000003</v>
      </c>
      <c r="D46" s="8">
        <f>SUM(AT!D46,BE!D46,BG!D46,CY!D46,CZ!D46,DE!D46,DK!D46,EE!D46,EL!D46,ES!D46,FI!D46,FR!D46,HR!D46,HU!D46,IE!D46,IT!D46,LT!D46,LU!D46,LV!D46,MT!D46,NL!D46,PL!D46,PT!D46,RO!D46,SE!D46,SI!D46,SK!D46)</f>
        <v>81650.717349999977</v>
      </c>
      <c r="E46" s="8">
        <f>SUM(AT!E46,BE!E46,BG!E46,CY!E46,CZ!E46,DE!E46,DK!E46,EE!E46,EL!E46,ES!E46,FI!E46,FR!E46,HR!E46,HU!E46,IE!E46,IT!E46,LT!E46,LU!E46,LV!E46,MT!E46,NL!E46,PL!E46,PT!E46,RO!E46,SE!E46,SI!E46,SK!E46)</f>
        <v>85048.628490000003</v>
      </c>
      <c r="F46" s="8">
        <f>SUM(AT!F46,BE!F46,BG!F46,CY!F46,CZ!F46,DE!F46,DK!F46,EE!F46,EL!F46,ES!F46,FI!F46,FR!F46,HR!F46,HU!F46,IE!F46,IT!F46,LT!F46,LU!F46,LV!F46,MT!F46,NL!F46,PL!F46,PT!F46,RO!F46,SE!F46,SI!F46,SK!F46)</f>
        <v>91248.854289999988</v>
      </c>
      <c r="G46" s="8">
        <f>SUM(AT!G46,BE!G46,BG!G46,CY!G46,CZ!G46,DE!G46,DK!G46,EE!G46,EL!G46,ES!G46,FI!G46,FR!G46,HR!G46,HU!G46,IE!G46,IT!G46,LT!G46,LU!G46,LV!G46,MT!G46,NL!G46,PL!G46,PT!G46,RO!G46,SE!G46,SI!G46,SK!G46)</f>
        <v>95596.648590000026</v>
      </c>
      <c r="H46" s="8">
        <f>SUM(AT!H46,BE!H46,BG!H46,CY!H46,CZ!H46,DE!H46,DK!H46,EE!H46,EL!H46,ES!H46,FI!H46,FR!H46,HR!H46,HU!H46,IE!H46,IT!H46,LT!H46,LU!H46,LV!H46,MT!H46,NL!H46,PL!H46,PT!H46,RO!H46,SE!H46,SI!H46,SK!H46)</f>
        <v>100674.19270999999</v>
      </c>
      <c r="I46" s="8">
        <f>SUM(AT!I46,BE!I46,BG!I46,CY!I46,CZ!I46,DE!I46,DK!I46,EE!I46,EL!I46,ES!I46,FI!I46,FR!I46,HR!I46,HU!I46,IE!I46,IT!I46,LT!I46,LU!I46,LV!I46,MT!I46,NL!I46,PL!I46,PT!I46,RO!I46,SE!I46,SI!I46,SK!I46)</f>
        <v>105323.22459</v>
      </c>
      <c r="J46" s="8">
        <f>SUM(AT!J46,BE!J46,BG!J46,CY!J46,CZ!J46,DE!J46,DK!J46,EE!J46,EL!J46,ES!J46,FI!J46,FR!J46,HR!J46,HU!J46,IE!J46,IT!J46,LT!J46,LU!J46,LV!J46,MT!J46,NL!J46,PL!J46,PT!J46,RO!J46,SE!J46,SI!J46,SK!J46)</f>
        <v>106768.18320999999</v>
      </c>
      <c r="K46" s="8">
        <f>SUM(AT!K46,BE!K46,BG!K46,CY!K46,CZ!K46,DE!K46,DK!K46,EE!K46,EL!K46,ES!K46,FI!K46,FR!K46,HR!K46,HU!K46,IE!K46,IT!K46,LT!K46,LU!K46,LV!K46,MT!K46,NL!K46,PL!K46,PT!K46,RO!K46,SE!K46,SI!K46,SK!K46)</f>
        <v>98226.113089999999</v>
      </c>
      <c r="L46" s="8">
        <f>SUM(AT!L46,BE!L46,BG!L46,CY!L46,CZ!L46,DE!L46,DK!L46,EE!L46,EL!L46,ES!L46,FI!L46,FR!L46,HR!L46,HU!L46,IE!L46,IT!L46,LT!L46,LU!L46,LV!L46,MT!L46,NL!L46,PL!L46,PT!L46,RO!L46,SE!L46,SI!L46,SK!L46)</f>
        <v>99816.605970000004</v>
      </c>
      <c r="M46" s="8">
        <f>SUM(AT!M46,BE!M46,BG!M46,CY!M46,CZ!M46,DE!M46,DK!M46,EE!M46,EL!M46,ES!M46,FI!M46,FR!M46,HR!M46,HU!M46,IE!M46,IT!M46,LT!M46,LU!M46,LV!M46,MT!M46,NL!M46,PL!M46,PT!M46,RO!M46,SE!M46,SI!M46,SK!M46)</f>
        <v>102093.57668000001</v>
      </c>
      <c r="N46" s="8">
        <f>SUM(AT!N46,BE!N46,BG!N46,CY!N46,CZ!N46,DE!N46,DK!N46,EE!N46,EL!N46,ES!N46,FI!N46,FR!N46,HR!N46,HU!N46,IE!N46,IT!N46,LT!N46,LU!N46,LV!N46,MT!N46,NL!N46,PL!N46,PT!N46,RO!N46,SE!N46,SI!N46,SK!N46)</f>
        <v>100945.87828999998</v>
      </c>
      <c r="O46" s="8">
        <f>SUM(AT!O46,BE!O46,BG!O46,CY!O46,CZ!O46,DE!O46,DK!O46,EE!O46,EL!O46,ES!O46,FI!O46,FR!O46,HR!O46,HU!O46,IE!O46,IT!O46,LT!O46,LU!O46,LV!O46,MT!O46,NL!O46,PL!O46,PT!O46,RO!O46,SE!O46,SI!O46,SK!O46)</f>
        <v>101903.93707000001</v>
      </c>
      <c r="P46" s="8">
        <f>SUM(AT!P46,BE!P46,BG!P46,CY!P46,CZ!P46,DE!P46,DK!P46,EE!P46,EL!P46,ES!P46,FI!P46,FR!P46,HR!P46,HU!P46,IE!P46,IT!P46,LT!P46,LU!P46,LV!P46,MT!P46,NL!P46,PL!P46,PT!P46,RO!P46,SE!P46,SI!P46,SK!P46)</f>
        <v>103908.69091999999</v>
      </c>
      <c r="Q46" s="8">
        <f>SUM(AT!Q46,BE!Q46,BG!Q46,CY!Q46,CZ!Q46,DE!Q46,DK!Q46,EE!Q46,EL!Q46,ES!Q46,FI!Q46,FR!Q46,HR!Q46,HU!Q46,IE!Q46,IT!Q46,LT!Q46,LU!Q46,LV!Q46,MT!Q46,NL!Q46,PL!Q46,PT!Q46,RO!Q46,SE!Q46,SI!Q46,SK!Q46)</f>
        <v>107289.49760999999</v>
      </c>
      <c r="R46" s="8">
        <f>SUM(AT!R46,BE!R46,BG!R46,CY!R46,CZ!R46,DE!R46,DK!R46,EE!R46,EL!R46,ES!R46,FI!R46,FR!R46,HR!R46,HU!R46,IE!R46,IT!R46,LT!R46,LU!R46,LV!R46,MT!R46,NL!R46,PL!R46,PT!R46,RO!R46,SE!R46,SI!R46,SK!R46)</f>
        <v>113775.55038000002</v>
      </c>
      <c r="S46" s="8">
        <f>SUM(AT!S46,BE!S46,BG!S46,CY!S46,CZ!S46,DE!S46,DK!S46,EE!S46,EL!S46,ES!S46,FI!S46,FR!S46,HR!S46,HU!S46,IE!S46,IT!S46,LT!S46,LU!S46,LV!S46,MT!S46,NL!S46,PL!S46,PT!S46,RO!S46,SE!S46,SI!S46,SK!S46)</f>
        <v>122807.54463000003</v>
      </c>
      <c r="T46" s="8">
        <f>SUM(AT!T46,BE!T46,BG!T46,CY!T46,CZ!T46,DE!T46,DK!T46,EE!T46,EL!T46,ES!T46,FI!T46,FR!T46,HR!T46,HU!T46,IE!T46,IT!T46,LT!T46,LU!T46,LV!T46,MT!T46,NL!T46,PL!T46,PT!T46,RO!T46,SE!T46,SI!T46,SK!T46)</f>
        <v>129056.29844000004</v>
      </c>
      <c r="U46" s="8">
        <f>SUM(AT!U46,BE!U46,BG!U46,CY!U46,CZ!U46,DE!U46,DK!U46,EE!U46,EL!U46,ES!U46,FI!U46,FR!U46,HR!U46,HU!U46,IE!U46,IT!U46,LT!U46,LU!U46,LV!U46,MT!U46,NL!U46,PL!U46,PT!U46,RO!U46,SE!U46,SI!U46,SK!U46)</f>
        <v>131691.17011000001</v>
      </c>
      <c r="V46" s="8">
        <f>SUM(AT!V46,BE!V46,BG!V46,CY!V46,CZ!V46,DE!V46,DK!V46,EE!V46,EL!V46,ES!V46,FI!V46,FR!V46,HR!V46,HU!V46,IE!V46,IT!V46,LT!V46,LU!V46,LV!V46,MT!V46,NL!V46,PL!V46,PT!V46,RO!V46,SE!V46,SI!V46,SK!V46)</f>
        <v>55556.250510000005</v>
      </c>
      <c r="W46" s="8">
        <f>SUM(AT!W46,BE!W46,BG!W46,CY!W46,CZ!W46,DE!W46,DK!W46,EE!W46,EL!W46,ES!W46,FI!W46,FR!W46,HR!W46,HU!W46,IE!W46,IT!W46,LT!W46,LU!W46,LV!W46,MT!W46,NL!W46,PL!W46,PT!W46,RO!W46,SE!W46,SI!W46,SK!W46)</f>
        <v>69372.518769999995</v>
      </c>
      <c r="X46" s="8">
        <f>SUM(AT!X46,BE!X46,BG!X46,CY!X46,CZ!X46,DE!X46,DK!X46,EE!X46,EL!X46,ES!X46,FI!X46,FR!X46,HR!X46,HU!X46,IE!X46,IT!X46,LT!X46,LU!X46,LV!X46,MT!X46,NL!X46,PL!X46,PT!X46,RO!X46,SE!X46,SI!X46,SK!X46)</f>
        <v>109208.29377000003</v>
      </c>
      <c r="Y46" s="8">
        <f>SUM(AT!Y46,BE!Y46,BG!Y46,CY!Y46,CZ!Y46,DE!Y46,DK!Y46,EE!Y46,EL!Y46,ES!Y46,FI!Y46,FR!Y46,HR!Y46,HU!Y46,IE!Y46,IT!Y46,LT!Y46,LU!Y46,LV!Y46,MT!Y46,NL!Y46,PL!Y46,PT!Y46,RO!Y46,SE!Y46,SI!Y46,SK!Y46)</f>
        <v>121742.85923999998</v>
      </c>
    </row>
    <row r="47" spans="1:25" x14ac:dyDescent="0.25">
      <c r="A47" s="11" t="s">
        <v>150</v>
      </c>
      <c r="B47" s="12">
        <f>SUM(AT!B47,BE!B47,BG!B47,CY!B47,CZ!B47,DE!B47,DK!B47,EE!B47,EL!B47,ES!B47,FI!B47,FR!B47,HR!B47,HU!B47,IE!B47,IT!B47,LT!B47,LU!B47,LV!B47,MT!B47,NL!B47,PL!B47,PT!B47,RO!B47,SE!B47,SI!B47,SK!B47)</f>
        <v>125398.01661000001</v>
      </c>
      <c r="C47" s="12">
        <f>SUM(AT!C47,BE!C47,BG!C47,CY!C47,CZ!C47,DE!C47,DK!C47,EE!C47,EL!C47,ES!C47,FI!C47,FR!C47,HR!C47,HU!C47,IE!C47,IT!C47,LT!C47,LU!C47,LV!C47,MT!C47,NL!C47,PL!C47,PT!C47,RO!C47,SE!C47,SI!C47,SK!C47)</f>
        <v>130063.49043999999</v>
      </c>
      <c r="D47" s="12">
        <f>SUM(AT!D47,BE!D47,BG!D47,CY!D47,CZ!D47,DE!D47,DK!D47,EE!D47,EL!D47,ES!D47,FI!D47,FR!D47,HR!D47,HU!D47,IE!D47,IT!D47,LT!D47,LU!D47,LV!D47,MT!D47,NL!D47,PL!D47,PT!D47,RO!D47,SE!D47,SI!D47,SK!D47)</f>
        <v>136267.70861</v>
      </c>
      <c r="E47" s="12">
        <f>SUM(AT!E47,BE!E47,BG!E47,CY!E47,CZ!E47,DE!E47,DK!E47,EE!E47,EL!E47,ES!E47,FI!E47,FR!E47,HR!E47,HU!E47,IE!E47,IT!E47,LT!E47,LU!E47,LV!E47,MT!E47,NL!E47,PL!E47,PT!E47,RO!E47,SE!E47,SI!E47,SK!E47)</f>
        <v>139133.88468999998</v>
      </c>
      <c r="F47" s="12">
        <f>SUM(AT!F47,BE!F47,BG!F47,CY!F47,CZ!F47,DE!F47,DK!F47,EE!F47,EL!F47,ES!F47,FI!F47,FR!F47,HR!F47,HU!F47,IE!F47,IT!F47,LT!F47,LU!F47,LV!F47,MT!F47,NL!F47,PL!F47,PT!F47,RO!F47,SE!F47,SI!F47,SK!F47)</f>
        <v>147491.81326000002</v>
      </c>
      <c r="G47" s="12">
        <f>SUM(AT!G47,BE!G47,BG!G47,CY!G47,CZ!G47,DE!G47,DK!G47,EE!G47,EL!G47,ES!G47,FI!G47,FR!G47,HR!G47,HU!G47,IE!G47,IT!G47,LT!G47,LU!G47,LV!G47,MT!G47,NL!G47,PL!G47,PT!G47,RO!G47,SE!G47,SI!G47,SK!G47)</f>
        <v>151739.20108999996</v>
      </c>
      <c r="H47" s="12">
        <f>SUM(AT!H47,BE!H47,BG!H47,CY!H47,CZ!H47,DE!H47,DK!H47,EE!H47,EL!H47,ES!H47,FI!H47,FR!H47,HR!H47,HU!H47,IE!H47,IT!H47,LT!H47,LU!H47,LV!H47,MT!H47,NL!H47,PL!H47,PT!H47,RO!H47,SE!H47,SI!H47,SK!H47)</f>
        <v>162495.05759999997</v>
      </c>
      <c r="I47" s="12">
        <f>SUM(AT!I47,BE!I47,BG!I47,CY!I47,CZ!I47,DE!I47,DK!I47,EE!I47,EL!I47,ES!I47,FI!I47,FR!I47,HR!I47,HU!I47,IE!I47,IT!I47,LT!I47,LU!I47,LV!I47,MT!I47,NL!I47,PL!I47,PT!I47,RO!I47,SE!I47,SI!I47,SK!I47)</f>
        <v>169952.87832999995</v>
      </c>
      <c r="J47" s="12">
        <f>SUM(AT!J47,BE!J47,BG!J47,CY!J47,CZ!J47,DE!J47,DK!J47,EE!J47,EL!J47,ES!J47,FI!J47,FR!J47,HR!J47,HU!J47,IE!J47,IT!J47,LT!J47,LU!J47,LV!J47,MT!J47,NL!J47,PL!J47,PT!J47,RO!J47,SE!J47,SI!J47,SK!J47)</f>
        <v>167706.57596000005</v>
      </c>
      <c r="K47" s="12">
        <f>SUM(AT!K47,BE!K47,BG!K47,CY!K47,CZ!K47,DE!K47,DK!K47,EE!K47,EL!K47,ES!K47,FI!K47,FR!K47,HR!K47,HU!K47,IE!K47,IT!K47,LT!K47,LU!K47,LV!K47,MT!K47,NL!K47,PL!K47,PT!K47,RO!K47,SE!K47,SI!K47,SK!K47)</f>
        <v>149297.43135000003</v>
      </c>
      <c r="L47" s="12">
        <f>SUM(AT!L47,BE!L47,BG!L47,CY!L47,CZ!L47,DE!L47,DK!L47,EE!L47,EL!L47,ES!L47,FI!L47,FR!L47,HR!L47,HU!L47,IE!L47,IT!L47,LT!L47,LU!L47,LV!L47,MT!L47,NL!L47,PL!L47,PT!L47,RO!L47,SE!L47,SI!L47,SK!L47)</f>
        <v>149659.53740999999</v>
      </c>
      <c r="M47" s="12">
        <f>SUM(AT!M47,BE!M47,BG!M47,CY!M47,CZ!M47,DE!M47,DK!M47,EE!M47,EL!M47,ES!M47,FI!M47,FR!M47,HR!M47,HU!M47,IE!M47,IT!M47,LT!M47,LU!M47,LV!M47,MT!M47,NL!M47,PL!M47,PT!M47,RO!M47,SE!M47,SI!M47,SK!M47)</f>
        <v>148385.13939</v>
      </c>
      <c r="N47" s="12">
        <f>SUM(AT!N47,BE!N47,BG!N47,CY!N47,CZ!N47,DE!N47,DK!N47,EE!N47,EL!N47,ES!N47,FI!N47,FR!N47,HR!N47,HU!N47,IE!N47,IT!N47,LT!N47,LU!N47,LV!N47,MT!N47,NL!N47,PL!N47,PT!N47,RO!N47,SE!N47,SI!N47,SK!N47)</f>
        <v>138075.18828</v>
      </c>
      <c r="O47" s="12">
        <f>SUM(AT!O47,BE!O47,BG!O47,CY!O47,CZ!O47,DE!O47,DK!O47,EE!O47,EL!O47,ES!O47,FI!O47,FR!O47,HR!O47,HU!O47,IE!O47,IT!O47,LT!O47,LU!O47,LV!O47,MT!O47,NL!O47,PL!O47,PT!O47,RO!O47,SE!O47,SI!O47,SK!O47)</f>
        <v>130345.41618000001</v>
      </c>
      <c r="P47" s="12">
        <f>SUM(AT!P47,BE!P47,BG!P47,CY!P47,CZ!P47,DE!P47,DK!P47,EE!P47,EL!P47,ES!P47,FI!P47,FR!P47,HR!P47,HU!P47,IE!P47,IT!P47,LT!P47,LU!P47,LV!P47,MT!P47,NL!P47,PL!P47,PT!P47,RO!P47,SE!P47,SI!P47,SK!P47)</f>
        <v>126590.89396999999</v>
      </c>
      <c r="Q47" s="12">
        <f>SUM(AT!Q47,BE!Q47,BG!Q47,CY!Q47,CZ!Q47,DE!Q47,DK!Q47,EE!Q47,EL!Q47,ES!Q47,FI!Q47,FR!Q47,HR!Q47,HU!Q47,IE!Q47,IT!Q47,LT!Q47,LU!Q47,LV!Q47,MT!Q47,NL!Q47,PL!Q47,PT!Q47,RO!Q47,SE!Q47,SI!Q47,SK!Q47)</f>
        <v>124690.83044000001</v>
      </c>
      <c r="R47" s="12">
        <f>SUM(AT!R47,BE!R47,BG!R47,CY!R47,CZ!R47,DE!R47,DK!R47,EE!R47,EL!R47,ES!R47,FI!R47,FR!R47,HR!R47,HU!R47,IE!R47,IT!R47,LT!R47,LU!R47,LV!R47,MT!R47,NL!R47,PL!R47,PT!R47,RO!R47,SE!R47,SI!R47,SK!R47)</f>
        <v>130930.03695000002</v>
      </c>
      <c r="S47" s="12">
        <f>SUM(AT!S47,BE!S47,BG!S47,CY!S47,CZ!S47,DE!S47,DK!S47,EE!S47,EL!S47,ES!S47,FI!S47,FR!S47,HR!S47,HU!S47,IE!S47,IT!S47,LT!S47,LU!S47,LV!S47,MT!S47,NL!S47,PL!S47,PT!S47,RO!S47,SE!S47,SI!S47,SK!S47)</f>
        <v>132843.59208</v>
      </c>
      <c r="T47" s="12">
        <f>SUM(AT!T47,BE!T47,BG!T47,CY!T47,CZ!T47,DE!T47,DK!T47,EE!T47,EL!T47,ES!T47,FI!T47,FR!T47,HR!T47,HU!T47,IE!T47,IT!T47,LT!T47,LU!T47,LV!T47,MT!T47,NL!T47,PL!T47,PT!T47,RO!T47,SE!T47,SI!T47,SK!T47)</f>
        <v>135983.93917999996</v>
      </c>
      <c r="U47" s="12">
        <f>SUM(AT!U47,BE!U47,BG!U47,CY!U47,CZ!U47,DE!U47,DK!U47,EE!U47,EL!U47,ES!U47,FI!U47,FR!U47,HR!U47,HU!U47,IE!U47,IT!U47,LT!U47,LU!U47,LV!U47,MT!U47,NL!U47,PL!U47,PT!U47,RO!U47,SE!U47,SI!U47,SK!U47)</f>
        <v>134719.87379000001</v>
      </c>
      <c r="V47" s="12">
        <f>SUM(AT!V47,BE!V47,BG!V47,CY!V47,CZ!V47,DE!V47,DK!V47,EE!V47,EL!V47,ES!V47,FI!V47,FR!V47,HR!V47,HU!V47,IE!V47,IT!V47,LT!V47,LU!V47,LV!V47,MT!V47,NL!V47,PL!V47,PT!V47,RO!V47,SE!V47,SI!V47,SK!V47)</f>
        <v>119450.40798999999</v>
      </c>
      <c r="W47" s="12">
        <f>SUM(AT!W47,BE!W47,BG!W47,CY!W47,CZ!W47,DE!W47,DK!W47,EE!W47,EL!W47,ES!W47,FI!W47,FR!W47,HR!W47,HU!W47,IE!W47,IT!W47,LT!W47,LU!W47,LV!W47,MT!W47,NL!W47,PL!W47,PT!W47,RO!W47,SE!W47,SI!W47,SK!W47)</f>
        <v>125345.32947999999</v>
      </c>
      <c r="X47" s="12">
        <f>SUM(AT!X47,BE!X47,BG!X47,CY!X47,CZ!X47,DE!X47,DK!X47,EE!X47,EL!X47,ES!X47,FI!X47,FR!X47,HR!X47,HU!X47,IE!X47,IT!X47,LT!X47,LU!X47,LV!X47,MT!X47,NL!X47,PL!X47,PT!X47,RO!X47,SE!X47,SI!X47,SK!X47)</f>
        <v>129805.30924999998</v>
      </c>
      <c r="Y47" s="12">
        <f>SUM(AT!Y47,BE!Y47,BG!Y47,CY!Y47,CZ!Y47,DE!Y47,DK!Y47,EE!Y47,EL!Y47,ES!Y47,FI!Y47,FR!Y47,HR!Y47,HU!Y47,IE!Y47,IT!Y47,LT!Y47,LU!Y47,LV!Y47,MT!Y47,NL!Y47,PL!Y47,PT!Y47,RO!Y47,SE!Y47,SI!Y47,SK!Y47)</f>
        <v>120756.27355999999</v>
      </c>
    </row>
    <row r="49" spans="1:25" x14ac:dyDescent="0.25">
      <c r="A49" s="4" t="s">
        <v>111</v>
      </c>
      <c r="B49" s="5">
        <f>SUM(B50,B84,B89,B90,B91,B92)</f>
        <v>3807100.8405758725</v>
      </c>
      <c r="C49" s="5">
        <f t="shared" ref="C49:W49" si="18">SUM(C50,C84,C89,C90,C91,C92)</f>
        <v>3854406.7018317608</v>
      </c>
      <c r="D49" s="5">
        <f t="shared" si="18"/>
        <v>3859798.6098336419</v>
      </c>
      <c r="E49" s="5">
        <f t="shared" si="18"/>
        <v>3956300.2957639042</v>
      </c>
      <c r="F49" s="5">
        <f t="shared" si="18"/>
        <v>3984196.0180936167</v>
      </c>
      <c r="G49" s="5">
        <f t="shared" si="18"/>
        <v>3970901.1600726759</v>
      </c>
      <c r="H49" s="5">
        <f t="shared" si="18"/>
        <v>4001693.9249675088</v>
      </c>
      <c r="I49" s="5">
        <f t="shared" si="18"/>
        <v>3966645.1399911572</v>
      </c>
      <c r="J49" s="5">
        <f t="shared" si="18"/>
        <v>3878476.5368408207</v>
      </c>
      <c r="K49" s="5">
        <f t="shared" si="18"/>
        <v>3564028.9620584734</v>
      </c>
      <c r="L49" s="5">
        <f t="shared" si="18"/>
        <v>3666104.12911784</v>
      </c>
      <c r="M49" s="5">
        <f t="shared" si="18"/>
        <v>3584798.9025064553</v>
      </c>
      <c r="N49" s="5">
        <f t="shared" si="18"/>
        <v>3513863.8671852169</v>
      </c>
      <c r="O49" s="5">
        <f t="shared" si="18"/>
        <v>3426991.8368696319</v>
      </c>
      <c r="P49" s="5">
        <f t="shared" si="18"/>
        <v>3289130.6576496409</v>
      </c>
      <c r="Q49" s="5">
        <f t="shared" si="18"/>
        <v>3342117.8690850278</v>
      </c>
      <c r="R49" s="5">
        <f t="shared" si="18"/>
        <v>3363250.8309527379</v>
      </c>
      <c r="S49" s="5">
        <f t="shared" si="18"/>
        <v>3400638.081775941</v>
      </c>
      <c r="T49" s="5">
        <f t="shared" si="18"/>
        <v>3346202.969945332</v>
      </c>
      <c r="U49" s="5">
        <f t="shared" si="18"/>
        <v>3196237.0479292669</v>
      </c>
      <c r="V49" s="5">
        <f t="shared" si="18"/>
        <v>2836164.0574344886</v>
      </c>
      <c r="W49" s="5">
        <f t="shared" si="18"/>
        <v>3028832.4076712686</v>
      </c>
      <c r="X49" s="5">
        <f t="shared" ref="X49:Y49" si="19">SUM(X50,X84,X89,X90,X91,X92)</f>
        <v>2997311.2673708601</v>
      </c>
      <c r="Y49" s="5">
        <f t="shared" si="19"/>
        <v>2748921.4023468723</v>
      </c>
    </row>
    <row r="50" spans="1:25" x14ac:dyDescent="0.25">
      <c r="A50" s="13" t="s">
        <v>77</v>
      </c>
      <c r="B50" s="14">
        <f>SUM(B51,B82,B83)</f>
        <v>3311897.5715714172</v>
      </c>
      <c r="C50" s="14">
        <f t="shared" ref="C50:W50" si="20">SUM(C51,C82,C83)</f>
        <v>3366599.9263704121</v>
      </c>
      <c r="D50" s="14">
        <f t="shared" si="20"/>
        <v>3371191.9822627441</v>
      </c>
      <c r="E50" s="14">
        <f t="shared" si="20"/>
        <v>3453823.8532690206</v>
      </c>
      <c r="F50" s="14">
        <f t="shared" si="20"/>
        <v>3458761.372476351</v>
      </c>
      <c r="G50" s="14">
        <f t="shared" si="20"/>
        <v>3440514.7041213508</v>
      </c>
      <c r="H50" s="14">
        <f t="shared" si="20"/>
        <v>3452481.9412549245</v>
      </c>
      <c r="I50" s="14">
        <f t="shared" si="20"/>
        <v>3398730.5512755346</v>
      </c>
      <c r="J50" s="14">
        <f t="shared" si="20"/>
        <v>3327629.3134670965</v>
      </c>
      <c r="K50" s="14">
        <f t="shared" si="20"/>
        <v>3095143.3465903932</v>
      </c>
      <c r="L50" s="14">
        <f t="shared" si="20"/>
        <v>3176037.3273113612</v>
      </c>
      <c r="M50" s="14">
        <f t="shared" si="20"/>
        <v>3089771.3434760468</v>
      </c>
      <c r="N50" s="14">
        <f t="shared" si="20"/>
        <v>3043214.5157707618</v>
      </c>
      <c r="O50" s="14">
        <f t="shared" si="20"/>
        <v>2967676.0896334248</v>
      </c>
      <c r="P50" s="14">
        <f t="shared" si="20"/>
        <v>2825500.2717590253</v>
      </c>
      <c r="Q50" s="14">
        <f t="shared" si="20"/>
        <v>2879126.3361795582</v>
      </c>
      <c r="R50" s="14">
        <f t="shared" si="20"/>
        <v>2886768.3769151312</v>
      </c>
      <c r="S50" s="14">
        <f t="shared" si="20"/>
        <v>2905488.3297712174</v>
      </c>
      <c r="T50" s="14">
        <f t="shared" si="20"/>
        <v>2842373.8064331175</v>
      </c>
      <c r="U50" s="14">
        <f t="shared" si="20"/>
        <v>2699320.0943754311</v>
      </c>
      <c r="V50" s="14">
        <f t="shared" si="20"/>
        <v>2437315.1401786506</v>
      </c>
      <c r="W50" s="14">
        <f t="shared" si="20"/>
        <v>2601106.6077912031</v>
      </c>
      <c r="X50" s="14">
        <f t="shared" ref="X50:Y50" si="21">SUM(X51,X82,X83)</f>
        <v>2549038.0227043764</v>
      </c>
      <c r="Y50" s="14">
        <f t="shared" si="21"/>
        <v>2317105.3244616119</v>
      </c>
    </row>
    <row r="51" spans="1:25" x14ac:dyDescent="0.25">
      <c r="A51" s="9" t="s">
        <v>78</v>
      </c>
      <c r="B51" s="8">
        <f>SUM(B52,B69,B75,B79)</f>
        <v>3290923.207621417</v>
      </c>
      <c r="C51" s="8">
        <f t="shared" ref="C51:W51" si="22">SUM(C52,C69,C75,C79)</f>
        <v>3346820.6889704121</v>
      </c>
      <c r="D51" s="8">
        <f t="shared" si="22"/>
        <v>3350778.4480727441</v>
      </c>
      <c r="E51" s="8">
        <f t="shared" si="22"/>
        <v>3432354.2897090204</v>
      </c>
      <c r="F51" s="8">
        <f t="shared" si="22"/>
        <v>3438574.1692463509</v>
      </c>
      <c r="G51" s="8">
        <f t="shared" si="22"/>
        <v>3419493.2602013508</v>
      </c>
      <c r="H51" s="8">
        <f t="shared" si="22"/>
        <v>3429507.8966049245</v>
      </c>
      <c r="I51" s="8">
        <f t="shared" si="22"/>
        <v>3375970.9573055347</v>
      </c>
      <c r="J51" s="8">
        <f t="shared" si="22"/>
        <v>3305108.8857470965</v>
      </c>
      <c r="K51" s="8">
        <f t="shared" si="22"/>
        <v>3074545.3065803931</v>
      </c>
      <c r="L51" s="8">
        <f t="shared" si="22"/>
        <v>3154773.2642013612</v>
      </c>
      <c r="M51" s="8">
        <f t="shared" si="22"/>
        <v>3067974.100286047</v>
      </c>
      <c r="N51" s="8">
        <f t="shared" si="22"/>
        <v>3021517.5712207616</v>
      </c>
      <c r="O51" s="8">
        <f t="shared" si="22"/>
        <v>2944324.7094334248</v>
      </c>
      <c r="P51" s="8">
        <f t="shared" si="22"/>
        <v>2802821.1066890252</v>
      </c>
      <c r="Q51" s="8">
        <f t="shared" si="22"/>
        <v>2856736.163879558</v>
      </c>
      <c r="R51" s="8">
        <f t="shared" si="22"/>
        <v>2864832.9135151315</v>
      </c>
      <c r="S51" s="8">
        <f t="shared" si="22"/>
        <v>2883054.0572412172</v>
      </c>
      <c r="T51" s="8">
        <f t="shared" si="22"/>
        <v>2820188.8381731175</v>
      </c>
      <c r="U51" s="8">
        <f t="shared" si="22"/>
        <v>2677856.1621954311</v>
      </c>
      <c r="V51" s="8">
        <f t="shared" si="22"/>
        <v>2418148.7760586506</v>
      </c>
      <c r="W51" s="8">
        <f t="shared" si="22"/>
        <v>2583169.2813812029</v>
      </c>
      <c r="X51" s="8">
        <f t="shared" ref="X51:Y51" si="23">SUM(X52,X69,X75,X79)</f>
        <v>2530657.1522543766</v>
      </c>
      <c r="Y51" s="8">
        <f t="shared" si="23"/>
        <v>2300186.495221612</v>
      </c>
    </row>
    <row r="52" spans="1:25" x14ac:dyDescent="0.25">
      <c r="A52" s="15" t="s">
        <v>79</v>
      </c>
      <c r="B52" s="16">
        <f>SUM(B53,B57)</f>
        <v>1895276.1800714002</v>
      </c>
      <c r="C52" s="16">
        <f t="shared" ref="C52:W52" si="24">SUM(C53,C57)</f>
        <v>1902763.8976763813</v>
      </c>
      <c r="D52" s="16">
        <f t="shared" si="24"/>
        <v>1922469.5661165107</v>
      </c>
      <c r="E52" s="16">
        <f t="shared" si="24"/>
        <v>1972056.3024014349</v>
      </c>
      <c r="F52" s="16">
        <f t="shared" si="24"/>
        <v>1959877.7190155468</v>
      </c>
      <c r="G52" s="16">
        <f t="shared" si="24"/>
        <v>1942500.4293394792</v>
      </c>
      <c r="H52" s="16">
        <f t="shared" si="24"/>
        <v>1946783.6286498497</v>
      </c>
      <c r="I52" s="16">
        <f t="shared" si="24"/>
        <v>1964809.525306222</v>
      </c>
      <c r="J52" s="16">
        <f t="shared" si="24"/>
        <v>1869712.40310812</v>
      </c>
      <c r="K52" s="16">
        <f t="shared" si="24"/>
        <v>1681371.1646522137</v>
      </c>
      <c r="L52" s="16">
        <f t="shared" si="24"/>
        <v>1739159.491175002</v>
      </c>
      <c r="M52" s="16">
        <f t="shared" si="24"/>
        <v>1725110.2290638052</v>
      </c>
      <c r="N52" s="16">
        <f t="shared" si="24"/>
        <v>1701033.4965472305</v>
      </c>
      <c r="O52" s="16">
        <f t="shared" si="24"/>
        <v>1620863.2432840152</v>
      </c>
      <c r="P52" s="16">
        <f t="shared" si="24"/>
        <v>1547627.4842737191</v>
      </c>
      <c r="Q52" s="16">
        <f t="shared" si="24"/>
        <v>1568488.4757271591</v>
      </c>
      <c r="R52" s="16">
        <f t="shared" si="24"/>
        <v>1548277.084424366</v>
      </c>
      <c r="S52" s="16">
        <f t="shared" si="24"/>
        <v>1554681.555346329</v>
      </c>
      <c r="T52" s="16">
        <f t="shared" si="24"/>
        <v>1503622.5464092526</v>
      </c>
      <c r="U52" s="16">
        <f t="shared" si="24"/>
        <v>1368626.4924252629</v>
      </c>
      <c r="V52" s="16">
        <f t="shared" si="24"/>
        <v>1223490.3388603504</v>
      </c>
      <c r="W52" s="16">
        <f t="shared" si="24"/>
        <v>1315525.9741457843</v>
      </c>
      <c r="X52" s="16">
        <f t="shared" ref="X52:Y52" si="25">SUM(X53,X57)</f>
        <v>1296954.5797986139</v>
      </c>
      <c r="Y52" s="16">
        <f t="shared" si="25"/>
        <v>1106285.1638218821</v>
      </c>
    </row>
    <row r="53" spans="1:25" x14ac:dyDescent="0.25">
      <c r="A53" s="19" t="s">
        <v>75</v>
      </c>
      <c r="B53" s="16">
        <f>SUM(B54:B56)</f>
        <v>1393504.9768696548</v>
      </c>
      <c r="C53" s="16">
        <f t="shared" ref="C53:W53" si="26">SUM(C54:C56)</f>
        <v>1412903.5558690957</v>
      </c>
      <c r="D53" s="16">
        <f t="shared" si="26"/>
        <v>1439551.7133858094</v>
      </c>
      <c r="E53" s="16">
        <f t="shared" si="26"/>
        <v>1481046.1993672356</v>
      </c>
      <c r="F53" s="16">
        <f t="shared" si="26"/>
        <v>1484874.1532416127</v>
      </c>
      <c r="G53" s="16">
        <f t="shared" si="26"/>
        <v>1473994.8974606022</v>
      </c>
      <c r="H53" s="16">
        <f t="shared" si="26"/>
        <v>1493576.4791770738</v>
      </c>
      <c r="I53" s="16">
        <f t="shared" si="26"/>
        <v>1510193.6837480573</v>
      </c>
      <c r="J53" s="16">
        <f t="shared" si="26"/>
        <v>1432792.948759489</v>
      </c>
      <c r="K53" s="16">
        <f t="shared" si="26"/>
        <v>1316334.2973267706</v>
      </c>
      <c r="L53" s="16">
        <f t="shared" si="26"/>
        <v>1351861.2334446413</v>
      </c>
      <c r="M53" s="16">
        <f t="shared" si="26"/>
        <v>1337315.8212355247</v>
      </c>
      <c r="N53" s="16">
        <f t="shared" si="26"/>
        <v>1326410.5462875995</v>
      </c>
      <c r="O53" s="16">
        <f t="shared" si="26"/>
        <v>1254815.5008319763</v>
      </c>
      <c r="P53" s="16">
        <f t="shared" si="26"/>
        <v>1189750.1166125443</v>
      </c>
      <c r="Q53" s="16">
        <f t="shared" si="26"/>
        <v>1208957.8397769008</v>
      </c>
      <c r="R53" s="16">
        <f t="shared" si="26"/>
        <v>1185203.8754696059</v>
      </c>
      <c r="S53" s="16">
        <f t="shared" si="26"/>
        <v>1190635.9742751634</v>
      </c>
      <c r="T53" s="16">
        <f t="shared" si="26"/>
        <v>1132757.764406113</v>
      </c>
      <c r="U53" s="16">
        <f t="shared" si="26"/>
        <v>1007545.2374032907</v>
      </c>
      <c r="V53" s="16">
        <f t="shared" si="26"/>
        <v>874965.93156679801</v>
      </c>
      <c r="W53" s="16">
        <f t="shared" si="26"/>
        <v>944535.89608709468</v>
      </c>
      <c r="X53" s="16">
        <f t="shared" ref="X53:Y53" si="27">SUM(X54:X56)</f>
        <v>953451.55355068471</v>
      </c>
      <c r="Y53" s="16">
        <f t="shared" si="27"/>
        <v>783795.710465207</v>
      </c>
    </row>
    <row r="54" spans="1:25" x14ac:dyDescent="0.25">
      <c r="A54" s="20" t="s">
        <v>41</v>
      </c>
      <c r="B54" s="8">
        <f>SUM(AT!B54,BE!B54,BG!B54,CY!B54,CZ!B54,DE!B54,DK!B54,EE!B54,EL!B54,ES!B54,FI!B54,FR!B54,HR!B54,HU!B54,IE!B54,IT!B54,LT!B54,LU!B54,LV!B54,MT!B54,NL!B54,PL!B54,PT!B54,RO!B54,SE!B54,SI!B54,SK!B54)</f>
        <v>1238715.551015873</v>
      </c>
      <c r="C54" s="8">
        <f>SUM(AT!C54,BE!C54,BG!C54,CY!C54,CZ!C54,DE!C54,DK!C54,EE!C54,EL!C54,ES!C54,FI!C54,FR!C54,HR!C54,HU!C54,IE!C54,IT!C54,LT!C54,LU!C54,LV!C54,MT!C54,NL!C54,PL!C54,PT!C54,RO!C54,SE!C54,SI!C54,SK!C54)</f>
        <v>1262140.0160994288</v>
      </c>
      <c r="D54" s="8">
        <f>SUM(AT!D54,BE!D54,BG!D54,CY!D54,CZ!D54,DE!D54,DK!D54,EE!D54,EL!D54,ES!D54,FI!D54,FR!D54,HR!D54,HU!D54,IE!D54,IT!D54,LT!D54,LU!D54,LV!D54,MT!D54,NL!D54,PL!D54,PT!D54,RO!D54,SE!D54,SI!D54,SK!D54)</f>
        <v>1287832.2311986713</v>
      </c>
      <c r="E54" s="8">
        <f>SUM(AT!E54,BE!E54,BG!E54,CY!E54,CZ!E54,DE!E54,DK!E54,EE!E54,EL!E54,ES!E54,FI!E54,FR!E54,HR!E54,HU!E54,IE!E54,IT!E54,LT!E54,LU!E54,LV!E54,MT!E54,NL!E54,PL!E54,PT!E54,RO!E54,SE!E54,SI!E54,SK!E54)</f>
        <v>1332859.6610675019</v>
      </c>
      <c r="F54" s="8">
        <f>SUM(AT!F54,BE!F54,BG!F54,CY!F54,CZ!F54,DE!F54,DK!F54,EE!F54,EL!F54,ES!F54,FI!F54,FR!F54,HR!F54,HU!F54,IE!F54,IT!F54,LT!F54,LU!F54,LV!F54,MT!F54,NL!F54,PL!F54,PT!F54,RO!F54,SE!F54,SI!F54,SK!F54)</f>
        <v>1333122.7040949604</v>
      </c>
      <c r="G54" s="8">
        <f>SUM(AT!G54,BE!G54,BG!G54,CY!G54,CZ!G54,DE!G54,DK!G54,EE!G54,EL!G54,ES!G54,FI!G54,FR!G54,HR!G54,HU!G54,IE!G54,IT!G54,LT!G54,LU!G54,LV!G54,MT!G54,NL!G54,PL!G54,PT!G54,RO!G54,SE!G54,SI!G54,SK!G54)</f>
        <v>1322101.5096314617</v>
      </c>
      <c r="H54" s="8">
        <f>SUM(AT!H54,BE!H54,BG!H54,CY!H54,CZ!H54,DE!H54,DK!H54,EE!H54,EL!H54,ES!H54,FI!H54,FR!H54,HR!H54,HU!H54,IE!H54,IT!H54,LT!H54,LU!H54,LV!H54,MT!H54,NL!H54,PL!H54,PT!H54,RO!H54,SE!H54,SI!H54,SK!H54)</f>
        <v>1340447.0371653456</v>
      </c>
      <c r="I54" s="8">
        <f>SUM(AT!I54,BE!I54,BG!I54,CY!I54,CZ!I54,DE!I54,DK!I54,EE!I54,EL!I54,ES!I54,FI!I54,FR!I54,HR!I54,HU!I54,IE!I54,IT!I54,LT!I54,LU!I54,LV!I54,MT!I54,NL!I54,PL!I54,PT!I54,RO!I54,SE!I54,SI!I54,SK!I54)</f>
        <v>1354675.4923852165</v>
      </c>
      <c r="J54" s="8">
        <f>SUM(AT!J54,BE!J54,BG!J54,CY!J54,CZ!J54,DE!J54,DK!J54,EE!J54,EL!J54,ES!J54,FI!J54,FR!J54,HR!J54,HU!J54,IE!J54,IT!J54,LT!J54,LU!J54,LV!J54,MT!J54,NL!J54,PL!J54,PT!J54,RO!J54,SE!J54,SI!J54,SK!J54)</f>
        <v>1279804.8111453291</v>
      </c>
      <c r="K54" s="8">
        <f>SUM(AT!K54,BE!K54,BG!K54,CY!K54,CZ!K54,DE!K54,DK!K54,EE!K54,EL!K54,ES!K54,FI!K54,FR!K54,HR!K54,HU!K54,IE!K54,IT!K54,LT!K54,LU!K54,LV!K54,MT!K54,NL!K54,PL!K54,PT!K54,RO!K54,SE!K54,SI!K54,SK!K54)</f>
        <v>1179265.8459492142</v>
      </c>
      <c r="L54" s="8">
        <f>SUM(AT!L54,BE!L54,BG!L54,CY!L54,CZ!L54,DE!L54,DK!L54,EE!L54,EL!L54,ES!L54,FI!L54,FR!L54,HR!L54,HU!L54,IE!L54,IT!L54,LT!L54,LU!L54,LV!L54,MT!L54,NL!L54,PL!L54,PT!L54,RO!L54,SE!L54,SI!L54,SK!L54)</f>
        <v>1207646.1891566266</v>
      </c>
      <c r="M54" s="8">
        <f>SUM(AT!M54,BE!M54,BG!M54,CY!M54,CZ!M54,DE!M54,DK!M54,EE!M54,EL!M54,ES!M54,FI!M54,FR!M54,HR!M54,HU!M54,IE!M54,IT!M54,LT!M54,LU!M54,LV!M54,MT!M54,NL!M54,PL!M54,PT!M54,RO!M54,SE!M54,SI!M54,SK!M54)</f>
        <v>1197373.1376335472</v>
      </c>
      <c r="N54" s="8">
        <f>SUM(AT!N54,BE!N54,BG!N54,CY!N54,CZ!N54,DE!N54,DK!N54,EE!N54,EL!N54,ES!N54,FI!N54,FR!N54,HR!N54,HU!N54,IE!N54,IT!N54,LT!N54,LU!N54,LV!N54,MT!N54,NL!N54,PL!N54,PT!N54,RO!N54,SE!N54,SI!N54,SK!N54)</f>
        <v>1188768.4189206411</v>
      </c>
      <c r="O54" s="8">
        <f>SUM(AT!O54,BE!O54,BG!O54,CY!O54,CZ!O54,DE!O54,DK!O54,EE!O54,EL!O54,ES!O54,FI!O54,FR!O54,HR!O54,HU!O54,IE!O54,IT!O54,LT!O54,LU!O54,LV!O54,MT!O54,NL!O54,PL!O54,PT!O54,RO!O54,SE!O54,SI!O54,SK!O54)</f>
        <v>1122967.2733908533</v>
      </c>
      <c r="P54" s="8">
        <f>SUM(AT!P54,BE!P54,BG!P54,CY!P54,CZ!P54,DE!P54,DK!P54,EE!P54,EL!P54,ES!P54,FI!P54,FR!P54,HR!P54,HU!P54,IE!P54,IT!P54,LT!P54,LU!P54,LV!P54,MT!P54,NL!P54,PL!P54,PT!P54,RO!P54,SE!P54,SI!P54,SK!P54)</f>
        <v>1061523.1691684758</v>
      </c>
      <c r="Q54" s="8">
        <f>SUM(AT!Q54,BE!Q54,BG!Q54,CY!Q54,CZ!Q54,DE!Q54,DK!Q54,EE!Q54,EL!Q54,ES!Q54,FI!Q54,FR!Q54,HR!Q54,HU!Q54,IE!Q54,IT!Q54,LT!Q54,LU!Q54,LV!Q54,MT!Q54,NL!Q54,PL!Q54,PT!Q54,RO!Q54,SE!Q54,SI!Q54,SK!Q54)</f>
        <v>1075283.6949716243</v>
      </c>
      <c r="R54" s="8">
        <f>SUM(AT!R54,BE!R54,BG!R54,CY!R54,CZ!R54,DE!R54,DK!R54,EE!R54,EL!R54,ES!R54,FI!R54,FR!R54,HR!R54,HU!R54,IE!R54,IT!R54,LT!R54,LU!R54,LV!R54,MT!R54,NL!R54,PL!R54,PT!R54,RO!R54,SE!R54,SI!R54,SK!R54)</f>
        <v>1053831.1087648273</v>
      </c>
      <c r="S54" s="8">
        <f>SUM(AT!S54,BE!S54,BG!S54,CY!S54,CZ!S54,DE!S54,DK!S54,EE!S54,EL!S54,ES!S54,FI!S54,FR!S54,HR!S54,HU!S54,IE!S54,IT!S54,LT!S54,LU!S54,LV!S54,MT!S54,NL!S54,PL!S54,PT!S54,RO!S54,SE!S54,SI!S54,SK!S54)</f>
        <v>1054852.273398123</v>
      </c>
      <c r="T54" s="8">
        <f>SUM(AT!T54,BE!T54,BG!T54,CY!T54,CZ!T54,DE!T54,DK!T54,EE!T54,EL!T54,ES!T54,FI!T54,FR!T54,HR!T54,HU!T54,IE!T54,IT!T54,LT!T54,LU!T54,LV!T54,MT!T54,NL!T54,PL!T54,PT!T54,RO!T54,SE!T54,SI!T54,SK!T54)</f>
        <v>992063.56355748489</v>
      </c>
      <c r="U54" s="8">
        <f>SUM(AT!U54,BE!U54,BG!U54,CY!U54,CZ!U54,DE!U54,DK!U54,EE!U54,EL!U54,ES!U54,FI!U54,FR!U54,HR!U54,HU!U54,IE!U54,IT!U54,LT!U54,LU!U54,LV!U54,MT!U54,NL!U54,PL!U54,PT!U54,RO!U54,SE!U54,SI!U54,SK!U54)</f>
        <v>869959.25231015671</v>
      </c>
      <c r="V54" s="8">
        <f>SUM(AT!V54,BE!V54,BG!V54,CY!V54,CZ!V54,DE!V54,DK!V54,EE!V54,EL!V54,ES!V54,FI!V54,FR!V54,HR!V54,HU!V54,IE!V54,IT!V54,LT!V54,LU!V54,LV!V54,MT!V54,NL!V54,PL!V54,PT!V54,RO!V54,SE!V54,SI!V54,SK!V54)</f>
        <v>751185.7602134177</v>
      </c>
      <c r="W54" s="8">
        <f>SUM(AT!W54,BE!W54,BG!W54,CY!W54,CZ!W54,DE!W54,DK!W54,EE!W54,EL!W54,ES!W54,FI!W54,FR!W54,HR!W54,HU!W54,IE!W54,IT!W54,LT!W54,LU!W54,LV!W54,MT!W54,NL!W54,PL!W54,PT!W54,RO!W54,SE!W54,SI!W54,SK!W54)</f>
        <v>813460.54059133155</v>
      </c>
      <c r="X54" s="8">
        <f>SUM(AT!X54,BE!X54,BG!X54,CY!X54,CZ!X54,DE!X54,DK!X54,EE!X54,EL!X54,ES!X54,FI!X54,FR!X54,HR!X54,HU!X54,IE!X54,IT!X54,LT!X54,LU!X54,LV!X54,MT!X54,NL!X54,PL!X54,PT!X54,RO!X54,SE!X54,SI!X54,SK!X54)</f>
        <v>825235.39623737801</v>
      </c>
      <c r="Y54" s="8">
        <f>SUM(AT!Y54,BE!Y54,BG!Y54,CY!Y54,CZ!Y54,DE!Y54,DK!Y54,EE!Y54,EL!Y54,ES!Y54,FI!Y54,FR!Y54,HR!Y54,HU!Y54,IE!Y54,IT!Y54,LT!Y54,LU!Y54,LV!Y54,MT!Y54,NL!Y54,PL!Y54,PT!Y54,RO!Y54,SE!Y54,SI!Y54,SK!Y54)</f>
        <v>658426.22890728246</v>
      </c>
    </row>
    <row r="55" spans="1:25" x14ac:dyDescent="0.25">
      <c r="A55" s="20" t="s">
        <v>42</v>
      </c>
      <c r="B55" s="8">
        <f>SUM(AT!B55,BE!B55,BG!B55,CY!B55,CZ!B55,DE!B55,DK!B55,EE!B55,EL!B55,ES!B55,FI!B55,FR!B55,HR!B55,HU!B55,IE!B55,IT!B55,LT!B55,LU!B55,LV!B55,MT!B55,NL!B55,PL!B55,PT!B55,RO!B55,SE!B55,SI!B55,SK!B55)</f>
        <v>102432.36153260864</v>
      </c>
      <c r="C55" s="8">
        <f>SUM(AT!C55,BE!C55,BG!C55,CY!C55,CZ!C55,DE!C55,DK!C55,EE!C55,EL!C55,ES!C55,FI!C55,FR!C55,HR!C55,HU!C55,IE!C55,IT!C55,LT!C55,LU!C55,LV!C55,MT!C55,NL!C55,PL!C55,PT!C55,RO!C55,SE!C55,SI!C55,SK!C55)</f>
        <v>102102.68186902537</v>
      </c>
      <c r="D55" s="8">
        <f>SUM(AT!D55,BE!D55,BG!D55,CY!D55,CZ!D55,DE!D55,DK!D55,EE!D55,EL!D55,ES!D55,FI!D55,FR!D55,HR!D55,HU!D55,IE!D55,IT!D55,LT!D55,LU!D55,LV!D55,MT!D55,NL!D55,PL!D55,PT!D55,RO!D55,SE!D55,SI!D55,SK!D55)</f>
        <v>101764.21784196961</v>
      </c>
      <c r="E55" s="8">
        <f>SUM(AT!E55,BE!E55,BG!E55,CY!E55,CZ!E55,DE!E55,DK!E55,EE!E55,EL!E55,ES!E55,FI!E55,FR!E55,HR!E55,HU!E55,IE!E55,IT!E55,LT!E55,LU!E55,LV!E55,MT!E55,NL!E55,PL!E55,PT!E55,RO!E55,SE!E55,SI!E55,SK!E55)</f>
        <v>98756.248135866437</v>
      </c>
      <c r="F55" s="8">
        <f>SUM(AT!F55,BE!F55,BG!F55,CY!F55,CZ!F55,DE!F55,DK!F55,EE!F55,EL!F55,ES!F55,FI!F55,FR!F55,HR!F55,HU!F55,IE!F55,IT!F55,LT!F55,LU!F55,LV!F55,MT!F55,NL!F55,PL!F55,PT!F55,RO!F55,SE!F55,SI!F55,SK!F55)</f>
        <v>101192.65340001516</v>
      </c>
      <c r="G55" s="8">
        <f>SUM(AT!G55,BE!G55,BG!G55,CY!G55,CZ!G55,DE!G55,DK!G55,EE!G55,EL!G55,ES!G55,FI!G55,FR!G55,HR!G55,HU!G55,IE!G55,IT!G55,LT!G55,LU!G55,LV!G55,MT!G55,NL!G55,PL!G55,PT!G55,RO!G55,SE!G55,SI!G55,SK!G55)</f>
        <v>101824.85847119958</v>
      </c>
      <c r="H55" s="8">
        <f>SUM(AT!H55,BE!H55,BG!H55,CY!H55,CZ!H55,DE!H55,DK!H55,EE!H55,EL!H55,ES!H55,FI!H55,FR!H55,HR!H55,HU!H55,IE!H55,IT!H55,LT!H55,LU!H55,LV!H55,MT!H55,NL!H55,PL!H55,PT!H55,RO!H55,SE!H55,SI!H55,SK!H55)</f>
        <v>105408.09834237274</v>
      </c>
      <c r="I55" s="8">
        <f>SUM(AT!I55,BE!I55,BG!I55,CY!I55,CZ!I55,DE!I55,DK!I55,EE!I55,EL!I55,ES!I55,FI!I55,FR!I55,HR!I55,HU!I55,IE!I55,IT!I55,LT!I55,LU!I55,LV!I55,MT!I55,NL!I55,PL!I55,PT!I55,RO!I55,SE!I55,SI!I55,SK!I55)</f>
        <v>107655.15387505291</v>
      </c>
      <c r="J55" s="8">
        <f>SUM(AT!J55,BE!J55,BG!J55,CY!J55,CZ!J55,DE!J55,DK!J55,EE!J55,EL!J55,ES!J55,FI!J55,FR!J55,HR!J55,HU!J55,IE!J55,IT!J55,LT!J55,LU!J55,LV!J55,MT!J55,NL!J55,PL!J55,PT!J55,RO!J55,SE!J55,SI!J55,SK!J55)</f>
        <v>107524.21209676086</v>
      </c>
      <c r="K55" s="8">
        <f>SUM(AT!K55,BE!K55,BG!K55,CY!K55,CZ!K55,DE!K55,DK!K55,EE!K55,EL!K55,ES!K55,FI!K55,FR!K55,HR!K55,HU!K55,IE!K55,IT!K55,LT!K55,LU!K55,LV!K55,MT!K55,NL!K55,PL!K55,PT!K55,RO!K55,SE!K55,SI!K55,SK!K55)</f>
        <v>100608.86881806905</v>
      </c>
      <c r="L55" s="8">
        <f>SUM(AT!L55,BE!L55,BG!L55,CY!L55,CZ!L55,DE!L55,DK!L55,EE!L55,EL!L55,ES!L55,FI!L55,FR!L55,HR!L55,HU!L55,IE!L55,IT!L55,LT!L55,LU!L55,LV!L55,MT!L55,NL!L55,PL!L55,PT!L55,RO!L55,SE!L55,SI!L55,SK!L55)</f>
        <v>100092.95732357579</v>
      </c>
      <c r="M55" s="8">
        <f>SUM(AT!M55,BE!M55,BG!M55,CY!M55,CZ!M55,DE!M55,DK!M55,EE!M55,EL!M55,ES!M55,FI!M55,FR!M55,HR!M55,HU!M55,IE!M55,IT!M55,LT!M55,LU!M55,LV!M55,MT!M55,NL!M55,PL!M55,PT!M55,RO!M55,SE!M55,SI!M55,SK!M55)</f>
        <v>95612.37378793105</v>
      </c>
      <c r="N55" s="8">
        <f>SUM(AT!N55,BE!N55,BG!N55,CY!N55,CZ!N55,DE!N55,DK!N55,EE!N55,EL!N55,ES!N55,FI!N55,FR!N55,HR!N55,HU!N55,IE!N55,IT!N55,LT!N55,LU!N55,LV!N55,MT!N55,NL!N55,PL!N55,PT!N55,RO!N55,SE!N55,SI!N55,SK!N55)</f>
        <v>93458.745293285188</v>
      </c>
      <c r="O55" s="8">
        <f>SUM(AT!O55,BE!O55,BG!O55,CY!O55,CZ!O55,DE!O55,DK!O55,EE!O55,EL!O55,ES!O55,FI!O55,FR!O55,HR!O55,HU!O55,IE!O55,IT!O55,LT!O55,LU!O55,LV!O55,MT!O55,NL!O55,PL!O55,PT!O55,RO!O55,SE!O55,SI!O55,SK!O55)</f>
        <v>87718.448298034054</v>
      </c>
      <c r="P55" s="8">
        <f>SUM(AT!P55,BE!P55,BG!P55,CY!P55,CZ!P55,DE!P55,DK!P55,EE!P55,EL!P55,ES!P55,FI!P55,FR!P55,HR!P55,HU!P55,IE!P55,IT!P55,LT!P55,LU!P55,LV!P55,MT!P55,NL!P55,PL!P55,PT!P55,RO!P55,SE!P55,SI!P55,SK!P55)</f>
        <v>86395.483073755124</v>
      </c>
      <c r="Q55" s="8">
        <f>SUM(AT!Q55,BE!Q55,BG!Q55,CY!Q55,CZ!Q55,DE!Q55,DK!Q55,EE!Q55,EL!Q55,ES!Q55,FI!Q55,FR!Q55,HR!Q55,HU!Q55,IE!Q55,IT!Q55,LT!Q55,LU!Q55,LV!Q55,MT!Q55,NL!Q55,PL!Q55,PT!Q55,RO!Q55,SE!Q55,SI!Q55,SK!Q55)</f>
        <v>90923.69444838792</v>
      </c>
      <c r="R55" s="8">
        <f>SUM(AT!R55,BE!R55,BG!R55,CY!R55,CZ!R55,DE!R55,DK!R55,EE!R55,EL!R55,ES!R55,FI!R55,FR!R55,HR!R55,HU!R55,IE!R55,IT!R55,LT!R55,LU!R55,LV!R55,MT!R55,NL!R55,PL!R55,PT!R55,RO!R55,SE!R55,SI!R55,SK!R55)</f>
        <v>90366.170677877511</v>
      </c>
      <c r="S55" s="8">
        <f>SUM(AT!S55,BE!S55,BG!S55,CY!S55,CZ!S55,DE!S55,DK!S55,EE!S55,EL!S55,ES!S55,FI!S55,FR!S55,HR!S55,HU!S55,IE!S55,IT!S55,LT!S55,LU!S55,LV!S55,MT!S55,NL!S55,PL!S55,PT!S55,RO!S55,SE!S55,SI!S55,SK!S55)</f>
        <v>89807.229416384303</v>
      </c>
      <c r="T55" s="8">
        <f>SUM(AT!T55,BE!T55,BG!T55,CY!T55,CZ!T55,DE!T55,DK!T55,EE!T55,EL!T55,ES!T55,FI!T55,FR!T55,HR!T55,HU!T55,IE!T55,IT!T55,LT!T55,LU!T55,LV!T55,MT!T55,NL!T55,PL!T55,PT!T55,RO!T55,SE!T55,SI!T55,SK!T55)</f>
        <v>88898.318325895612</v>
      </c>
      <c r="U55" s="8">
        <f>SUM(AT!U55,BE!U55,BG!U55,CY!U55,CZ!U55,DE!U55,DK!U55,EE!U55,EL!U55,ES!U55,FI!U55,FR!U55,HR!U55,HU!U55,IE!U55,IT!U55,LT!U55,LU!U55,LV!U55,MT!U55,NL!U55,PL!U55,PT!U55,RO!U55,SE!U55,SI!U55,SK!U55)</f>
        <v>88368.674389228341</v>
      </c>
      <c r="V55" s="8">
        <f>SUM(AT!V55,BE!V55,BG!V55,CY!V55,CZ!V55,DE!V55,DK!V55,EE!V55,EL!V55,ES!V55,FI!V55,FR!V55,HR!V55,HU!V55,IE!V55,IT!V55,LT!V55,LU!V55,LV!V55,MT!V55,NL!V55,PL!V55,PT!V55,RO!V55,SE!V55,SI!V55,SK!V55)</f>
        <v>82099.89668870646</v>
      </c>
      <c r="W55" s="8">
        <f>SUM(AT!W55,BE!W55,BG!W55,CY!W55,CZ!W55,DE!W55,DK!W55,EE!W55,EL!W55,ES!W55,FI!W55,FR!W55,HR!W55,HU!W55,IE!W55,IT!W55,LT!W55,LU!W55,LV!W55,MT!W55,NL!W55,PL!W55,PT!W55,RO!W55,SE!W55,SI!W55,SK!W55)</f>
        <v>85481.991474856404</v>
      </c>
      <c r="X55" s="8">
        <f>SUM(AT!X55,BE!X55,BG!X55,CY!X55,CZ!X55,DE!X55,DK!X55,EE!X55,EL!X55,ES!X55,FI!X55,FR!X55,HR!X55,HU!X55,IE!X55,IT!X55,LT!X55,LU!X55,LV!X55,MT!X55,NL!X55,PL!X55,PT!X55,RO!X55,SE!X55,SI!X55,SK!X55)</f>
        <v>85054.604549555923</v>
      </c>
      <c r="Y55" s="8">
        <f>SUM(AT!Y55,BE!Y55,BG!Y55,CY!Y55,CZ!Y55,DE!Y55,DK!Y55,EE!Y55,EL!Y55,ES!Y55,FI!Y55,FR!Y55,HR!Y55,HU!Y55,IE!Y55,IT!Y55,LT!Y55,LU!Y55,LV!Y55,MT!Y55,NL!Y55,PL!Y55,PT!Y55,RO!Y55,SE!Y55,SI!Y55,SK!Y55)</f>
        <v>84867.958013859083</v>
      </c>
    </row>
    <row r="56" spans="1:25" x14ac:dyDescent="0.25">
      <c r="A56" s="20" t="s">
        <v>76</v>
      </c>
      <c r="B56" s="8">
        <f>SUM(AT!B56,BE!B56,BG!B56,CY!B56,CZ!B56,DE!B56,DK!B56,EE!B56,EL!B56,ES!B56,FI!B56,FR!B56,HR!B56,HU!B56,IE!B56,IT!B56,LT!B56,LU!B56,LV!B56,MT!B56,NL!B56,PL!B56,PT!B56,RO!B56,SE!B56,SI!B56,SK!B56)</f>
        <v>52357.064321173028</v>
      </c>
      <c r="C56" s="8">
        <f>SUM(AT!C56,BE!C56,BG!C56,CY!C56,CZ!C56,DE!C56,DK!C56,EE!C56,EL!C56,ES!C56,FI!C56,FR!C56,HR!C56,HU!C56,IE!C56,IT!C56,LT!C56,LU!C56,LV!C56,MT!C56,NL!C56,PL!C56,PT!C56,RO!C56,SE!C56,SI!C56,SK!C56)</f>
        <v>48660.857900641655</v>
      </c>
      <c r="D56" s="8">
        <f>SUM(AT!D56,BE!D56,BG!D56,CY!D56,CZ!D56,DE!D56,DK!D56,EE!D56,EL!D56,ES!D56,FI!D56,FR!D56,HR!D56,HU!D56,IE!D56,IT!D56,LT!D56,LU!D56,LV!D56,MT!D56,NL!D56,PL!D56,PT!D56,RO!D56,SE!D56,SI!D56,SK!D56)</f>
        <v>49955.2643451685</v>
      </c>
      <c r="E56" s="8">
        <f>SUM(AT!E56,BE!E56,BG!E56,CY!E56,CZ!E56,DE!E56,DK!E56,EE!E56,EL!E56,ES!E56,FI!E56,FR!E56,HR!E56,HU!E56,IE!E56,IT!E56,LT!E56,LU!E56,LV!E56,MT!E56,NL!E56,PL!E56,PT!E56,RO!E56,SE!E56,SI!E56,SK!E56)</f>
        <v>49430.290163867328</v>
      </c>
      <c r="F56" s="8">
        <f>SUM(AT!F56,BE!F56,BG!F56,CY!F56,CZ!F56,DE!F56,DK!F56,EE!F56,EL!F56,ES!F56,FI!F56,FR!F56,HR!F56,HU!F56,IE!F56,IT!F56,LT!F56,LU!F56,LV!F56,MT!F56,NL!F56,PL!F56,PT!F56,RO!F56,SE!F56,SI!F56,SK!F56)</f>
        <v>50558.795746637341</v>
      </c>
      <c r="G56" s="8">
        <f>SUM(AT!G56,BE!G56,BG!G56,CY!G56,CZ!G56,DE!G56,DK!G56,EE!G56,EL!G56,ES!G56,FI!G56,FR!G56,HR!G56,HU!G56,IE!G56,IT!G56,LT!G56,LU!G56,LV!G56,MT!G56,NL!G56,PL!G56,PT!G56,RO!G56,SE!G56,SI!G56,SK!G56)</f>
        <v>50068.529357940992</v>
      </c>
      <c r="H56" s="8">
        <f>SUM(AT!H56,BE!H56,BG!H56,CY!H56,CZ!H56,DE!H56,DK!H56,EE!H56,EL!H56,ES!H56,FI!H56,FR!H56,HR!H56,HU!H56,IE!H56,IT!H56,LT!H56,LU!H56,LV!H56,MT!H56,NL!H56,PL!H56,PT!H56,RO!H56,SE!H56,SI!H56,SK!H56)</f>
        <v>47721.343669355476</v>
      </c>
      <c r="I56" s="8">
        <f>SUM(AT!I56,BE!I56,BG!I56,CY!I56,CZ!I56,DE!I56,DK!I56,EE!I56,EL!I56,ES!I56,FI!I56,FR!I56,HR!I56,HU!I56,IE!I56,IT!I56,LT!I56,LU!I56,LV!I56,MT!I56,NL!I56,PL!I56,PT!I56,RO!I56,SE!I56,SI!I56,SK!I56)</f>
        <v>47863.037487787944</v>
      </c>
      <c r="J56" s="8">
        <f>SUM(AT!J56,BE!J56,BG!J56,CY!J56,CZ!J56,DE!J56,DK!J56,EE!J56,EL!J56,ES!J56,FI!J56,FR!J56,HR!J56,HU!J56,IE!J56,IT!J56,LT!J56,LU!J56,LV!J56,MT!J56,NL!J56,PL!J56,PT!J56,RO!J56,SE!J56,SI!J56,SK!J56)</f>
        <v>45463.925517399184</v>
      </c>
      <c r="K56" s="8">
        <f>SUM(AT!K56,BE!K56,BG!K56,CY!K56,CZ!K56,DE!K56,DK!K56,EE!K56,EL!K56,ES!K56,FI!K56,FR!K56,HR!K56,HU!K56,IE!K56,IT!K56,LT!K56,LU!K56,LV!K56,MT!K56,NL!K56,PL!K56,PT!K56,RO!K56,SE!K56,SI!K56,SK!K56)</f>
        <v>36459.582559487302</v>
      </c>
      <c r="L56" s="8">
        <f>SUM(AT!L56,BE!L56,BG!L56,CY!L56,CZ!L56,DE!L56,DK!L56,EE!L56,EL!L56,ES!L56,FI!L56,FR!L56,HR!L56,HU!L56,IE!L56,IT!L56,LT!L56,LU!L56,LV!L56,MT!L56,NL!L56,PL!L56,PT!L56,RO!L56,SE!L56,SI!L56,SK!L56)</f>
        <v>44122.086964438917</v>
      </c>
      <c r="M56" s="8">
        <f>SUM(AT!M56,BE!M56,BG!M56,CY!M56,CZ!M56,DE!M56,DK!M56,EE!M56,EL!M56,ES!M56,FI!M56,FR!M56,HR!M56,HU!M56,IE!M56,IT!M56,LT!M56,LU!M56,LV!M56,MT!M56,NL!M56,PL!M56,PT!M56,RO!M56,SE!M56,SI!M56,SK!M56)</f>
        <v>44330.309814046355</v>
      </c>
      <c r="N56" s="8">
        <f>SUM(AT!N56,BE!N56,BG!N56,CY!N56,CZ!N56,DE!N56,DK!N56,EE!N56,EL!N56,ES!N56,FI!N56,FR!N56,HR!N56,HU!N56,IE!N56,IT!N56,LT!N56,LU!N56,LV!N56,MT!N56,NL!N56,PL!N56,PT!N56,RO!N56,SE!N56,SI!N56,SK!N56)</f>
        <v>44183.382073673085</v>
      </c>
      <c r="O56" s="8">
        <f>SUM(AT!O56,BE!O56,BG!O56,CY!O56,CZ!O56,DE!O56,DK!O56,EE!O56,EL!O56,ES!O56,FI!O56,FR!O56,HR!O56,HU!O56,IE!O56,IT!O56,LT!O56,LU!O56,LV!O56,MT!O56,NL!O56,PL!O56,PT!O56,RO!O56,SE!O56,SI!O56,SK!O56)</f>
        <v>44129.779143089057</v>
      </c>
      <c r="P56" s="8">
        <f>SUM(AT!P56,BE!P56,BG!P56,CY!P56,CZ!P56,DE!P56,DK!P56,EE!P56,EL!P56,ES!P56,FI!P56,FR!P56,HR!P56,HU!P56,IE!P56,IT!P56,LT!P56,LU!P56,LV!P56,MT!P56,NL!P56,PL!P56,PT!P56,RO!P56,SE!P56,SI!P56,SK!P56)</f>
        <v>41831.46437031337</v>
      </c>
      <c r="Q56" s="8">
        <f>SUM(AT!Q56,BE!Q56,BG!Q56,CY!Q56,CZ!Q56,DE!Q56,DK!Q56,EE!Q56,EL!Q56,ES!Q56,FI!Q56,FR!Q56,HR!Q56,HU!Q56,IE!Q56,IT!Q56,LT!Q56,LU!Q56,LV!Q56,MT!Q56,NL!Q56,PL!Q56,PT!Q56,RO!Q56,SE!Q56,SI!Q56,SK!Q56)</f>
        <v>42750.450356888672</v>
      </c>
      <c r="R56" s="8">
        <f>SUM(AT!R56,BE!R56,BG!R56,CY!R56,CZ!R56,DE!R56,DK!R56,EE!R56,EL!R56,ES!R56,FI!R56,FR!R56,HR!R56,HU!R56,IE!R56,IT!R56,LT!R56,LU!R56,LV!R56,MT!R56,NL!R56,PL!R56,PT!R56,RO!R56,SE!R56,SI!R56,SK!R56)</f>
        <v>41006.596026901163</v>
      </c>
      <c r="S56" s="8">
        <f>SUM(AT!S56,BE!S56,BG!S56,CY!S56,CZ!S56,DE!S56,DK!S56,EE!S56,EL!S56,ES!S56,FI!S56,FR!S56,HR!S56,HU!S56,IE!S56,IT!S56,LT!S56,LU!S56,LV!S56,MT!S56,NL!S56,PL!S56,PT!S56,RO!S56,SE!S56,SI!S56,SK!S56)</f>
        <v>45976.471460655957</v>
      </c>
      <c r="T56" s="8">
        <f>SUM(AT!T56,BE!T56,BG!T56,CY!T56,CZ!T56,DE!T56,DK!T56,EE!T56,EL!T56,ES!T56,FI!T56,FR!T56,HR!T56,HU!T56,IE!T56,IT!T56,LT!T56,LU!T56,LV!T56,MT!T56,NL!T56,PL!T56,PT!T56,RO!T56,SE!T56,SI!T56,SK!T56)</f>
        <v>51795.88252273258</v>
      </c>
      <c r="U56" s="8">
        <f>SUM(AT!U56,BE!U56,BG!U56,CY!U56,CZ!U56,DE!U56,DK!U56,EE!U56,EL!U56,ES!U56,FI!U56,FR!U56,HR!U56,HU!U56,IE!U56,IT!U56,LT!U56,LU!U56,LV!U56,MT!U56,NL!U56,PL!U56,PT!U56,RO!U56,SE!U56,SI!U56,SK!U56)</f>
        <v>49217.310703905649</v>
      </c>
      <c r="V56" s="8">
        <f>SUM(AT!V56,BE!V56,BG!V56,CY!V56,CZ!V56,DE!V56,DK!V56,EE!V56,EL!V56,ES!V56,FI!V56,FR!V56,HR!V56,HU!V56,IE!V56,IT!V56,LT!V56,LU!V56,LV!V56,MT!V56,NL!V56,PL!V56,PT!V56,RO!V56,SE!V56,SI!V56,SK!V56)</f>
        <v>41680.274664673787</v>
      </c>
      <c r="W56" s="8">
        <f>SUM(AT!W56,BE!W56,BG!W56,CY!W56,CZ!W56,DE!W56,DK!W56,EE!W56,EL!W56,ES!W56,FI!W56,FR!W56,HR!W56,HU!W56,IE!W56,IT!W56,LT!W56,LU!W56,LV!W56,MT!W56,NL!W56,PL!W56,PT!W56,RO!W56,SE!W56,SI!W56,SK!W56)</f>
        <v>45593.364020906753</v>
      </c>
      <c r="X56" s="8">
        <f>SUM(AT!X56,BE!X56,BG!X56,CY!X56,CZ!X56,DE!X56,DK!X56,EE!X56,EL!X56,ES!X56,FI!X56,FR!X56,HR!X56,HU!X56,IE!X56,IT!X56,LT!X56,LU!X56,LV!X56,MT!X56,NL!X56,PL!X56,PT!X56,RO!X56,SE!X56,SI!X56,SK!X56)</f>
        <v>43161.552763750813</v>
      </c>
      <c r="Y56" s="8">
        <f>SUM(AT!Y56,BE!Y56,BG!Y56,CY!Y56,CZ!Y56,DE!Y56,DK!Y56,EE!Y56,EL!Y56,ES!Y56,FI!Y56,FR!Y56,HR!Y56,HU!Y56,IE!Y56,IT!Y56,LT!Y56,LU!Y56,LV!Y56,MT!Y56,NL!Y56,PL!Y56,PT!Y56,RO!Y56,SE!Y56,SI!Y56,SK!Y56)</f>
        <v>40501.523544065472</v>
      </c>
    </row>
    <row r="57" spans="1:25" x14ac:dyDescent="0.25">
      <c r="A57" s="19" t="s">
        <v>43</v>
      </c>
      <c r="B57" s="16">
        <f>SUM(B58:B68)</f>
        <v>501771.2032017454</v>
      </c>
      <c r="C57" s="16">
        <f t="shared" ref="C57:W57" si="28">SUM(C58:C68)</f>
        <v>489860.34180728556</v>
      </c>
      <c r="D57" s="16">
        <f t="shared" si="28"/>
        <v>482917.85273070127</v>
      </c>
      <c r="E57" s="16">
        <f t="shared" si="28"/>
        <v>491010.10303419927</v>
      </c>
      <c r="F57" s="16">
        <f t="shared" si="28"/>
        <v>475003.56577393407</v>
      </c>
      <c r="G57" s="16">
        <f t="shared" si="28"/>
        <v>468505.53187887697</v>
      </c>
      <c r="H57" s="16">
        <f t="shared" si="28"/>
        <v>453207.14947277581</v>
      </c>
      <c r="I57" s="16">
        <f t="shared" si="28"/>
        <v>454615.84155816457</v>
      </c>
      <c r="J57" s="16">
        <f t="shared" si="28"/>
        <v>436919.45434863085</v>
      </c>
      <c r="K57" s="16">
        <f t="shared" si="28"/>
        <v>365036.86732544302</v>
      </c>
      <c r="L57" s="16">
        <f t="shared" si="28"/>
        <v>387298.25773036049</v>
      </c>
      <c r="M57" s="16">
        <f t="shared" si="28"/>
        <v>387794.40782828035</v>
      </c>
      <c r="N57" s="16">
        <f t="shared" si="28"/>
        <v>374622.95025963103</v>
      </c>
      <c r="O57" s="16">
        <f t="shared" si="28"/>
        <v>366047.74245203892</v>
      </c>
      <c r="P57" s="16">
        <f t="shared" si="28"/>
        <v>357877.36766117485</v>
      </c>
      <c r="Q57" s="16">
        <f t="shared" si="28"/>
        <v>359530.63595025835</v>
      </c>
      <c r="R57" s="16">
        <f t="shared" si="28"/>
        <v>363073.20895476005</v>
      </c>
      <c r="S57" s="16">
        <f t="shared" si="28"/>
        <v>364045.58107116568</v>
      </c>
      <c r="T57" s="16">
        <f t="shared" si="28"/>
        <v>370864.78200313967</v>
      </c>
      <c r="U57" s="16">
        <f t="shared" si="28"/>
        <v>361081.25502197235</v>
      </c>
      <c r="V57" s="16">
        <f t="shared" si="28"/>
        <v>348524.40729355242</v>
      </c>
      <c r="W57" s="16">
        <f t="shared" si="28"/>
        <v>370990.0780586896</v>
      </c>
      <c r="X57" s="16">
        <f t="shared" ref="X57:Y57" si="29">SUM(X58:X68)</f>
        <v>343503.02624792926</v>
      </c>
      <c r="Y57" s="16">
        <f t="shared" si="29"/>
        <v>322489.45335667499</v>
      </c>
    </row>
    <row r="58" spans="1:25" x14ac:dyDescent="0.25">
      <c r="A58" s="20" t="s">
        <v>44</v>
      </c>
      <c r="B58" s="8">
        <f>SUM(AT!B58,BE!B58,BG!B58,CY!B58,CZ!B58,DE!B58,DK!B58,EE!B58,EL!B58,ES!B58,FI!B58,FR!B58,HR!B58,HU!B58,IE!B58,IT!B58,LT!B58,LU!B58,LV!B58,MT!B58,NL!B58,PL!B58,PT!B58,RO!B58,SE!B58,SI!B58,SK!B58)</f>
        <v>107772.5544731823</v>
      </c>
      <c r="C58" s="8">
        <f>SUM(AT!C58,BE!C58,BG!C58,CY!C58,CZ!C58,DE!C58,DK!C58,EE!C58,EL!C58,ES!C58,FI!C58,FR!C58,HR!C58,HU!C58,IE!C58,IT!C58,LT!C58,LU!C58,LV!C58,MT!C58,NL!C58,PL!C58,PT!C58,RO!C58,SE!C58,SI!C58,SK!C58)</f>
        <v>99393.101401460022</v>
      </c>
      <c r="D58" s="8">
        <f>SUM(AT!D58,BE!D58,BG!D58,CY!D58,CZ!D58,DE!D58,DK!D58,EE!D58,EL!D58,ES!D58,FI!D58,FR!D58,HR!D58,HU!D58,IE!D58,IT!D58,LT!D58,LU!D58,LV!D58,MT!D58,NL!D58,PL!D58,PT!D58,RO!D58,SE!D58,SI!D58,SK!D58)</f>
        <v>98407.59888526726</v>
      </c>
      <c r="E58" s="8">
        <f>SUM(AT!E58,BE!E58,BG!E58,CY!E58,CZ!E58,DE!E58,DK!E58,EE!E58,EL!E58,ES!E58,FI!E58,FR!E58,HR!E58,HU!E58,IE!E58,IT!E58,LT!E58,LU!E58,LV!E58,MT!E58,NL!E58,PL!E58,PT!E58,RO!E58,SE!E58,SI!E58,SK!E58)</f>
        <v>102545.45174193435</v>
      </c>
      <c r="F58" s="8">
        <f>SUM(AT!F58,BE!F58,BG!F58,CY!F58,CZ!F58,DE!F58,DK!F58,EE!F58,EL!F58,ES!F58,FI!F58,FR!F58,HR!F58,HU!F58,IE!F58,IT!F58,LT!F58,LU!F58,LV!F58,MT!F58,NL!F58,PL!F58,PT!F58,RO!F58,SE!F58,SI!F58,SK!F58)</f>
        <v>101963.62721256833</v>
      </c>
      <c r="G58" s="8">
        <f>SUM(AT!G58,BE!G58,BG!G58,CY!G58,CZ!G58,DE!G58,DK!G58,EE!G58,EL!G58,ES!G58,FI!G58,FR!G58,HR!G58,HU!G58,IE!G58,IT!G58,LT!G58,LU!G58,LV!G58,MT!G58,NL!G58,PL!G58,PT!G58,RO!G58,SE!G58,SI!G58,SK!G58)</f>
        <v>96204.300734718068</v>
      </c>
      <c r="H58" s="8">
        <f>SUM(AT!H58,BE!H58,BG!H58,CY!H58,CZ!H58,DE!H58,DK!H58,EE!H58,EL!H58,ES!H58,FI!H58,FR!H58,HR!H58,HU!H58,IE!H58,IT!H58,LT!H58,LU!H58,LV!H58,MT!H58,NL!H58,PL!H58,PT!H58,RO!H58,SE!H58,SI!H58,SK!H58)</f>
        <v>98279.624330141349</v>
      </c>
      <c r="I58" s="8">
        <f>SUM(AT!I58,BE!I58,BG!I58,CY!I58,CZ!I58,DE!I58,DK!I58,EE!I58,EL!I58,ES!I58,FI!I58,FR!I58,HR!I58,HU!I58,IE!I58,IT!I58,LT!I58,LU!I58,LV!I58,MT!I58,NL!I58,PL!I58,PT!I58,RO!I58,SE!I58,SI!I58,SK!I58)</f>
        <v>92023.387356834864</v>
      </c>
      <c r="J58" s="8">
        <f>SUM(AT!J58,BE!J58,BG!J58,CY!J58,CZ!J58,DE!J58,DK!J58,EE!J58,EL!J58,ES!J58,FI!J58,FR!J58,HR!J58,HU!J58,IE!J58,IT!J58,LT!J58,LU!J58,LV!J58,MT!J58,NL!J58,PL!J58,PT!J58,RO!J58,SE!J58,SI!J58,SK!J58)</f>
        <v>84627.737383374202</v>
      </c>
      <c r="K58" s="8">
        <f>SUM(AT!K58,BE!K58,BG!K58,CY!K58,CZ!K58,DE!K58,DK!K58,EE!K58,EL!K58,ES!K58,FI!K58,FR!K58,HR!K58,HU!K58,IE!K58,IT!K58,LT!K58,LU!K58,LV!K58,MT!K58,NL!K58,PL!K58,PT!K58,RO!K58,SE!K58,SI!K58,SK!K58)</f>
        <v>61023.276883335107</v>
      </c>
      <c r="L58" s="8">
        <f>SUM(AT!L58,BE!L58,BG!L58,CY!L58,CZ!L58,DE!L58,DK!L58,EE!L58,EL!L58,ES!L58,FI!L58,FR!L58,HR!L58,HU!L58,IE!L58,IT!L58,LT!L58,LU!L58,LV!L58,MT!L58,NL!L58,PL!L58,PT!L58,RO!L58,SE!L58,SI!L58,SK!L58)</f>
        <v>70061.574475916379</v>
      </c>
      <c r="M58" s="8">
        <f>SUM(AT!M58,BE!M58,BG!M58,CY!M58,CZ!M58,DE!M58,DK!M58,EE!M58,EL!M58,ES!M58,FI!M58,FR!M58,HR!M58,HU!M58,IE!M58,IT!M58,LT!M58,LU!M58,LV!M58,MT!M58,NL!M58,PL!M58,PT!M58,RO!M58,SE!M58,SI!M58,SK!M58)</f>
        <v>71953.081506889735</v>
      </c>
      <c r="N58" s="8">
        <f>SUM(AT!N58,BE!N58,BG!N58,CY!N58,CZ!N58,DE!N58,DK!N58,EE!N58,EL!N58,ES!N58,FI!N58,FR!N58,HR!N58,HU!N58,IE!N58,IT!N58,LT!N58,LU!N58,LV!N58,MT!N58,NL!N58,PL!N58,PT!N58,RO!N58,SE!N58,SI!N58,SK!N58)</f>
        <v>68057.921957994142</v>
      </c>
      <c r="O58" s="8">
        <f>SUM(AT!O58,BE!O58,BG!O58,CY!O58,CZ!O58,DE!O58,DK!O58,EE!O58,EL!O58,ES!O58,FI!O58,FR!O58,HR!O58,HU!O58,IE!O58,IT!O58,LT!O58,LU!O58,LV!O58,MT!O58,NL!O58,PL!O58,PT!O58,RO!O58,SE!O58,SI!O58,SK!O58)</f>
        <v>65253.566670458014</v>
      </c>
      <c r="P58" s="8">
        <f>SUM(AT!P58,BE!P58,BG!P58,CY!P58,CZ!P58,DE!P58,DK!P58,EE!P58,EL!P58,ES!P58,FI!P58,FR!P58,HR!P58,HU!P58,IE!P58,IT!P58,LT!P58,LU!P58,LV!P58,MT!P58,NL!P58,PL!P58,PT!P58,RO!P58,SE!P58,SI!P58,SK!P58)</f>
        <v>64337.658988571173</v>
      </c>
      <c r="Q58" s="8">
        <f>SUM(AT!Q58,BE!Q58,BG!Q58,CY!Q58,CZ!Q58,DE!Q58,DK!Q58,EE!Q58,EL!Q58,ES!Q58,FI!Q58,FR!Q58,HR!Q58,HU!Q58,IE!Q58,IT!Q58,LT!Q58,LU!Q58,LV!Q58,MT!Q58,NL!Q58,PL!Q58,PT!Q58,RO!Q58,SE!Q58,SI!Q58,SK!Q58)</f>
        <v>66247.645362596624</v>
      </c>
      <c r="R58" s="8">
        <f>SUM(AT!R58,BE!R58,BG!R58,CY!R58,CZ!R58,DE!R58,DK!R58,EE!R58,EL!R58,ES!R58,FI!R58,FR!R58,HR!R58,HU!R58,IE!R58,IT!R58,LT!R58,LU!R58,LV!R58,MT!R58,NL!R58,PL!R58,PT!R58,RO!R58,SE!R58,SI!R58,SK!R58)</f>
        <v>64212.85888067224</v>
      </c>
      <c r="S58" s="8">
        <f>SUM(AT!S58,BE!S58,BG!S58,CY!S58,CZ!S58,DE!S58,DK!S58,EE!S58,EL!S58,ES!S58,FI!S58,FR!S58,HR!S58,HU!S58,IE!S58,IT!S58,LT!S58,LU!S58,LV!S58,MT!S58,NL!S58,PL!S58,PT!S58,RO!S58,SE!S58,SI!S58,SK!S58)</f>
        <v>65671.960423468394</v>
      </c>
      <c r="T58" s="8">
        <f>SUM(AT!T58,BE!T58,BG!T58,CY!T58,CZ!T58,DE!T58,DK!T58,EE!T58,EL!T58,ES!T58,FI!T58,FR!T58,HR!T58,HU!T58,IE!T58,IT!T58,LT!T58,LU!T58,LV!T58,MT!T58,NL!T58,PL!T58,PT!T58,RO!T58,SE!T58,SI!T58,SK!T58)</f>
        <v>67972.757518155049</v>
      </c>
      <c r="U58" s="8">
        <f>SUM(AT!U58,BE!U58,BG!U58,CY!U58,CZ!U58,DE!U58,DK!U58,EE!U58,EL!U58,ES!U58,FI!U58,FR!U58,HR!U58,HU!U58,IE!U58,IT!U58,LT!U58,LU!U58,LV!U58,MT!U58,NL!U58,PL!U58,PT!U58,RO!U58,SE!U58,SI!U58,SK!U58)</f>
        <v>62153.02017753174</v>
      </c>
      <c r="V58" s="8">
        <f>SUM(AT!V58,BE!V58,BG!V58,CY!V58,CZ!V58,DE!V58,DK!V58,EE!V58,EL!V58,ES!V58,FI!V58,FR!V58,HR!V58,HU!V58,IE!V58,IT!V58,LT!V58,LU!V58,LV!V58,MT!V58,NL!V58,PL!V58,PT!V58,RO!V58,SE!V58,SI!V58,SK!V58)</f>
        <v>56213.618191209556</v>
      </c>
      <c r="W58" s="8">
        <f>SUM(AT!W58,BE!W58,BG!W58,CY!W58,CZ!W58,DE!W58,DK!W58,EE!W58,EL!W58,ES!W58,FI!W58,FR!W58,HR!W58,HU!W58,IE!W58,IT!W58,LT!W58,LU!W58,LV!W58,MT!W58,NL!W58,PL!W58,PT!W58,RO!W58,SE!W58,SI!W58,SK!W58)</f>
        <v>61299.899129095487</v>
      </c>
      <c r="X58" s="8">
        <f>SUM(AT!X58,BE!X58,BG!X58,CY!X58,CZ!X58,DE!X58,DK!X58,EE!X58,EL!X58,ES!X58,FI!X58,FR!X58,HR!X58,HU!X58,IE!X58,IT!X58,LT!X58,LU!X58,LV!X58,MT!X58,NL!X58,PL!X58,PT!X58,RO!X58,SE!X58,SI!X58,SK!X58)</f>
        <v>57624.754740203076</v>
      </c>
      <c r="Y58" s="8">
        <f>SUM(AT!Y58,BE!Y58,BG!Y58,CY!Y58,CZ!Y58,DE!Y58,DK!Y58,EE!Y58,EL!Y58,ES!Y58,FI!Y58,FR!Y58,HR!Y58,HU!Y58,IE!Y58,IT!Y58,LT!Y58,LU!Y58,LV!Y58,MT!Y58,NL!Y58,PL!Y58,PT!Y58,RO!Y58,SE!Y58,SI!Y58,SK!Y58)</f>
        <v>54422.882971378611</v>
      </c>
    </row>
    <row r="59" spans="1:25" x14ac:dyDescent="0.25">
      <c r="A59" s="20" t="s">
        <v>45</v>
      </c>
      <c r="B59" s="8">
        <f>SUM(AT!B59,BE!B59,BG!B59,CY!B59,CZ!B59,DE!B59,DK!B59,EE!B59,EL!B59,ES!B59,FI!B59,FR!B59,HR!B59,HU!B59,IE!B59,IT!B59,LT!B59,LU!B59,LV!B59,MT!B59,NL!B59,PL!B59,PT!B59,RO!B59,SE!B59,SI!B59,SK!B59)</f>
        <v>13911.801371595302</v>
      </c>
      <c r="C59" s="8">
        <f>SUM(AT!C59,BE!C59,BG!C59,CY!C59,CZ!C59,DE!C59,DK!C59,EE!C59,EL!C59,ES!C59,FI!C59,FR!C59,HR!C59,HU!C59,IE!C59,IT!C59,LT!C59,LU!C59,LV!C59,MT!C59,NL!C59,PL!C59,PT!C59,RO!C59,SE!C59,SI!C59,SK!C59)</f>
        <v>13273.949605834508</v>
      </c>
      <c r="D59" s="8">
        <f>SUM(AT!D59,BE!D59,BG!D59,CY!D59,CZ!D59,DE!D59,DK!D59,EE!D59,EL!D59,ES!D59,FI!D59,FR!D59,HR!D59,HU!D59,IE!D59,IT!D59,LT!D59,LU!D59,LV!D59,MT!D59,NL!D59,PL!D59,PT!D59,RO!D59,SE!D59,SI!D59,SK!D59)</f>
        <v>13638.813564482918</v>
      </c>
      <c r="E59" s="8">
        <f>SUM(AT!E59,BE!E59,BG!E59,CY!E59,CZ!E59,DE!E59,DK!E59,EE!E59,EL!E59,ES!E59,FI!E59,FR!E59,HR!E59,HU!E59,IE!E59,IT!E59,LT!E59,LU!E59,LV!E59,MT!E59,NL!E59,PL!E59,PT!E59,RO!E59,SE!E59,SI!E59,SK!E59)</f>
        <v>12964.912385775599</v>
      </c>
      <c r="F59" s="8">
        <f>SUM(AT!F59,BE!F59,BG!F59,CY!F59,CZ!F59,DE!F59,DK!F59,EE!F59,EL!F59,ES!F59,FI!F59,FR!F59,HR!F59,HU!F59,IE!F59,IT!F59,LT!F59,LU!F59,LV!F59,MT!F59,NL!F59,PL!F59,PT!F59,RO!F59,SE!F59,SI!F59,SK!F59)</f>
        <v>13039.901419825752</v>
      </c>
      <c r="G59" s="8">
        <f>SUM(AT!G59,BE!G59,BG!G59,CY!G59,CZ!G59,DE!G59,DK!G59,EE!G59,EL!G59,ES!G59,FI!G59,FR!G59,HR!G59,HU!G59,IE!G59,IT!G59,LT!G59,LU!G59,LV!G59,MT!G59,NL!G59,PL!G59,PT!G59,RO!G59,SE!G59,SI!G59,SK!G59)</f>
        <v>12645.53427847937</v>
      </c>
      <c r="H59" s="8">
        <f>SUM(AT!H59,BE!H59,BG!H59,CY!H59,CZ!H59,DE!H59,DK!H59,EE!H59,EL!H59,ES!H59,FI!H59,FR!H59,HR!H59,HU!H59,IE!H59,IT!H59,LT!H59,LU!H59,LV!H59,MT!H59,NL!H59,PL!H59,PT!H59,RO!H59,SE!H59,SI!H59,SK!H59)</f>
        <v>12134.689068218808</v>
      </c>
      <c r="I59" s="8">
        <f>SUM(AT!I59,BE!I59,BG!I59,CY!I59,CZ!I59,DE!I59,DK!I59,EE!I59,EL!I59,ES!I59,FI!I59,FR!I59,HR!I59,HU!I59,IE!I59,IT!I59,LT!I59,LU!I59,LV!I59,MT!I59,NL!I59,PL!I59,PT!I59,RO!I59,SE!I59,SI!I59,SK!I59)</f>
        <v>11706.033127418825</v>
      </c>
      <c r="J59" s="8">
        <f>SUM(AT!J59,BE!J59,BG!J59,CY!J59,CZ!J59,DE!J59,DK!J59,EE!J59,EL!J59,ES!J59,FI!J59,FR!J59,HR!J59,HU!J59,IE!J59,IT!J59,LT!J59,LU!J59,LV!J59,MT!J59,NL!J59,PL!J59,PT!J59,RO!J59,SE!J59,SI!J59,SK!J59)</f>
        <v>11331.175613588206</v>
      </c>
      <c r="K59" s="8">
        <f>SUM(AT!K59,BE!K59,BG!K59,CY!K59,CZ!K59,DE!K59,DK!K59,EE!K59,EL!K59,ES!K59,FI!K59,FR!K59,HR!K59,HU!K59,IE!K59,IT!K59,LT!K59,LU!K59,LV!K59,MT!K59,NL!K59,PL!K59,PT!K59,RO!K59,SE!K59,SI!K59,SK!K59)</f>
        <v>9574.2820021131611</v>
      </c>
      <c r="L59" s="8">
        <f>SUM(AT!L59,BE!L59,BG!L59,CY!L59,CZ!L59,DE!L59,DK!L59,EE!L59,EL!L59,ES!L59,FI!L59,FR!L59,HR!L59,HU!L59,IE!L59,IT!L59,LT!L59,LU!L59,LV!L59,MT!L59,NL!L59,PL!L59,PT!L59,RO!L59,SE!L59,SI!L59,SK!L59)</f>
        <v>10336.557415988033</v>
      </c>
      <c r="M59" s="8">
        <f>SUM(AT!M59,BE!M59,BG!M59,CY!M59,CZ!M59,DE!M59,DK!M59,EE!M59,EL!M59,ES!M59,FI!M59,FR!M59,HR!M59,HU!M59,IE!M59,IT!M59,LT!M59,LU!M59,LV!M59,MT!M59,NL!M59,PL!M59,PT!M59,RO!M59,SE!M59,SI!M59,SK!M59)</f>
        <v>10466.029394006411</v>
      </c>
      <c r="N59" s="8">
        <f>SUM(AT!N59,BE!N59,BG!N59,CY!N59,CZ!N59,DE!N59,DK!N59,EE!N59,EL!N59,ES!N59,FI!N59,FR!N59,HR!N59,HU!N59,IE!N59,IT!N59,LT!N59,LU!N59,LV!N59,MT!N59,NL!N59,PL!N59,PT!N59,RO!N59,SE!N59,SI!N59,SK!N59)</f>
        <v>9302.9110076422476</v>
      </c>
      <c r="O59" s="8">
        <f>SUM(AT!O59,BE!O59,BG!O59,CY!O59,CZ!O59,DE!O59,DK!O59,EE!O59,EL!O59,ES!O59,FI!O59,FR!O59,HR!O59,HU!O59,IE!O59,IT!O59,LT!O59,LU!O59,LV!O59,MT!O59,NL!O59,PL!O59,PT!O59,RO!O59,SE!O59,SI!O59,SK!O59)</f>
        <v>9580.460991545342</v>
      </c>
      <c r="P59" s="8">
        <f>SUM(AT!P59,BE!P59,BG!P59,CY!P59,CZ!P59,DE!P59,DK!P59,EE!P59,EL!P59,ES!P59,FI!P59,FR!P59,HR!P59,HU!P59,IE!P59,IT!P59,LT!P59,LU!P59,LV!P59,MT!P59,NL!P59,PL!P59,PT!P59,RO!P59,SE!P59,SI!P59,SK!P59)</f>
        <v>9226.6390366659325</v>
      </c>
      <c r="Q59" s="8">
        <f>SUM(AT!Q59,BE!Q59,BG!Q59,CY!Q59,CZ!Q59,DE!Q59,DK!Q59,EE!Q59,EL!Q59,ES!Q59,FI!Q59,FR!Q59,HR!Q59,HU!Q59,IE!Q59,IT!Q59,LT!Q59,LU!Q59,LV!Q59,MT!Q59,NL!Q59,PL!Q59,PT!Q59,RO!Q59,SE!Q59,SI!Q59,SK!Q59)</f>
        <v>9770.1004673427487</v>
      </c>
      <c r="R59" s="8">
        <f>SUM(AT!R59,BE!R59,BG!R59,CY!R59,CZ!R59,DE!R59,DK!R59,EE!R59,EL!R59,ES!R59,FI!R59,FR!R59,HR!R59,HU!R59,IE!R59,IT!R59,LT!R59,LU!R59,LV!R59,MT!R59,NL!R59,PL!R59,PT!R59,RO!R59,SE!R59,SI!R59,SK!R59)</f>
        <v>10200.51562433672</v>
      </c>
      <c r="S59" s="8">
        <f>SUM(AT!S59,BE!S59,BG!S59,CY!S59,CZ!S59,DE!S59,DK!S59,EE!S59,EL!S59,ES!S59,FI!S59,FR!S59,HR!S59,HU!S59,IE!S59,IT!S59,LT!S59,LU!S59,LV!S59,MT!S59,NL!S59,PL!S59,PT!S59,RO!S59,SE!S59,SI!S59,SK!S59)</f>
        <v>9590.9338457670547</v>
      </c>
      <c r="T59" s="8">
        <f>SUM(AT!T59,BE!T59,BG!T59,CY!T59,CZ!T59,DE!T59,DK!T59,EE!T59,EL!T59,ES!T59,FI!T59,FR!T59,HR!T59,HU!T59,IE!T59,IT!T59,LT!T59,LU!T59,LV!T59,MT!T59,NL!T59,PL!T59,PT!T59,RO!T59,SE!T59,SI!T59,SK!T59)</f>
        <v>10513.077063979043</v>
      </c>
      <c r="U59" s="8">
        <f>SUM(AT!U59,BE!U59,BG!U59,CY!U59,CZ!U59,DE!U59,DK!U59,EE!U59,EL!U59,ES!U59,FI!U59,FR!U59,HR!U59,HU!U59,IE!U59,IT!U59,LT!U59,LU!U59,LV!U59,MT!U59,NL!U59,PL!U59,PT!U59,RO!U59,SE!U59,SI!U59,SK!U59)</f>
        <v>10440.621619464684</v>
      </c>
      <c r="V59" s="8">
        <f>SUM(AT!V59,BE!V59,BG!V59,CY!V59,CZ!V59,DE!V59,DK!V59,EE!V59,EL!V59,ES!V59,FI!V59,FR!V59,HR!V59,HU!V59,IE!V59,IT!V59,LT!V59,LU!V59,LV!V59,MT!V59,NL!V59,PL!V59,PT!V59,RO!V59,SE!V59,SI!V59,SK!V59)</f>
        <v>10059.894427019257</v>
      </c>
      <c r="W59" s="8">
        <f>SUM(AT!W59,BE!W59,BG!W59,CY!W59,CZ!W59,DE!W59,DK!W59,EE!W59,EL!W59,ES!W59,FI!W59,FR!W59,HR!W59,HU!W59,IE!W59,IT!W59,LT!W59,LU!W59,LV!W59,MT!W59,NL!W59,PL!W59,PT!W59,RO!W59,SE!W59,SI!W59,SK!W59)</f>
        <v>10939.812664690746</v>
      </c>
      <c r="X59" s="8">
        <f>SUM(AT!X59,BE!X59,BG!X59,CY!X59,CZ!X59,DE!X59,DK!X59,EE!X59,EL!X59,ES!X59,FI!X59,FR!X59,HR!X59,HU!X59,IE!X59,IT!X59,LT!X59,LU!X59,LV!X59,MT!X59,NL!X59,PL!X59,PT!X59,RO!X59,SE!X59,SI!X59,SK!X59)</f>
        <v>9686.685384275559</v>
      </c>
      <c r="Y59" s="8">
        <f>SUM(AT!Y59,BE!Y59,BG!Y59,CY!Y59,CZ!Y59,DE!Y59,DK!Y59,EE!Y59,EL!Y59,ES!Y59,FI!Y59,FR!Y59,HR!Y59,HU!Y59,IE!Y59,IT!Y59,LT!Y59,LU!Y59,LV!Y59,MT!Y59,NL!Y59,PL!Y59,PT!Y59,RO!Y59,SE!Y59,SI!Y59,SK!Y59)</f>
        <v>8445.853496600479</v>
      </c>
    </row>
    <row r="60" spans="1:25" x14ac:dyDescent="0.25">
      <c r="A60" s="20" t="s">
        <v>46</v>
      </c>
      <c r="B60" s="8">
        <f>SUM(AT!B60,BE!B60,BG!B60,CY!B60,CZ!B60,DE!B60,DK!B60,EE!B60,EL!B60,ES!B60,FI!B60,FR!B60,HR!B60,HU!B60,IE!B60,IT!B60,LT!B60,LU!B60,LV!B60,MT!B60,NL!B60,PL!B60,PT!B60,RO!B60,SE!B60,SI!B60,SK!B60)</f>
        <v>80533.282117482799</v>
      </c>
      <c r="C60" s="8">
        <f>SUM(AT!C60,BE!C60,BG!C60,CY!C60,CZ!C60,DE!C60,DK!C60,EE!C60,EL!C60,ES!C60,FI!C60,FR!C60,HR!C60,HU!C60,IE!C60,IT!C60,LT!C60,LU!C60,LV!C60,MT!C60,NL!C60,PL!C60,PT!C60,RO!C60,SE!C60,SI!C60,SK!C60)</f>
        <v>80765.044493123438</v>
      </c>
      <c r="D60" s="8">
        <f>SUM(AT!D60,BE!D60,BG!D60,CY!D60,CZ!D60,DE!D60,DK!D60,EE!D60,EL!D60,ES!D60,FI!D60,FR!D60,HR!D60,HU!D60,IE!D60,IT!D60,LT!D60,LU!D60,LV!D60,MT!D60,NL!D60,PL!D60,PT!D60,RO!D60,SE!D60,SI!D60,SK!D60)</f>
        <v>81558.005100930095</v>
      </c>
      <c r="E60" s="8">
        <f>SUM(AT!E60,BE!E60,BG!E60,CY!E60,CZ!E60,DE!E60,DK!E60,EE!E60,EL!E60,ES!E60,FI!E60,FR!E60,HR!E60,HU!E60,IE!E60,IT!E60,LT!E60,LU!E60,LV!E60,MT!E60,NL!E60,PL!E60,PT!E60,RO!E60,SE!E60,SI!E60,SK!E60)</f>
        <v>86489.29811870039</v>
      </c>
      <c r="F60" s="8">
        <f>SUM(AT!F60,BE!F60,BG!F60,CY!F60,CZ!F60,DE!F60,DK!F60,EE!F60,EL!F60,ES!F60,FI!F60,FR!F60,HR!F60,HU!F60,IE!F60,IT!F60,LT!F60,LU!F60,LV!F60,MT!F60,NL!F60,PL!F60,PT!F60,RO!F60,SE!F60,SI!F60,SK!F60)</f>
        <v>78449.880254216361</v>
      </c>
      <c r="G60" s="8">
        <f>SUM(AT!G60,BE!G60,BG!G60,CY!G60,CZ!G60,DE!G60,DK!G60,EE!G60,EL!G60,ES!G60,FI!G60,FR!G60,HR!G60,HU!G60,IE!G60,IT!G60,LT!G60,LU!G60,LV!G60,MT!G60,NL!G60,PL!G60,PT!G60,RO!G60,SE!G60,SI!G60,SK!G60)</f>
        <v>77151.44528103288</v>
      </c>
      <c r="H60" s="8">
        <f>SUM(AT!H60,BE!H60,BG!H60,CY!H60,CZ!H60,DE!H60,DK!H60,EE!H60,EL!H60,ES!H60,FI!H60,FR!H60,HR!H60,HU!H60,IE!H60,IT!H60,LT!H60,LU!H60,LV!H60,MT!H60,NL!H60,PL!H60,PT!H60,RO!H60,SE!H60,SI!H60,SK!H60)</f>
        <v>72228.991529929874</v>
      </c>
      <c r="I60" s="8">
        <f>SUM(AT!I60,BE!I60,BG!I60,CY!I60,CZ!I60,DE!I60,DK!I60,EE!I60,EL!I60,ES!I60,FI!I60,FR!I60,HR!I60,HU!I60,IE!I60,IT!I60,LT!I60,LU!I60,LV!I60,MT!I60,NL!I60,PL!I60,PT!I60,RO!I60,SE!I60,SI!I60,SK!I60)</f>
        <v>76946.840190565228</v>
      </c>
      <c r="J60" s="8">
        <f>SUM(AT!J60,BE!J60,BG!J60,CY!J60,CZ!J60,DE!J60,DK!J60,EE!J60,EL!J60,ES!J60,FI!J60,FR!J60,HR!J60,HU!J60,IE!J60,IT!J60,LT!J60,LU!J60,LV!J60,MT!J60,NL!J60,PL!J60,PT!J60,RO!J60,SE!J60,SI!J60,SK!J60)</f>
        <v>75951.019897299513</v>
      </c>
      <c r="K60" s="8">
        <f>SUM(AT!K60,BE!K60,BG!K60,CY!K60,CZ!K60,DE!K60,DK!K60,EE!K60,EL!K60,ES!K60,FI!K60,FR!K60,HR!K60,HU!K60,IE!K60,IT!K60,LT!K60,LU!K60,LV!K60,MT!K60,NL!K60,PL!K60,PT!K60,RO!K60,SE!K60,SI!K60,SK!K60)</f>
        <v>69613.330637181105</v>
      </c>
      <c r="L60" s="8">
        <f>SUM(AT!L60,BE!L60,BG!L60,CY!L60,CZ!L60,DE!L60,DK!L60,EE!L60,EL!L60,ES!L60,FI!L60,FR!L60,HR!L60,HU!L60,IE!L60,IT!L60,LT!L60,LU!L60,LV!L60,MT!L60,NL!L60,PL!L60,PT!L60,RO!L60,SE!L60,SI!L60,SK!L60)</f>
        <v>72738.63152307189</v>
      </c>
      <c r="M60" s="8">
        <f>SUM(AT!M60,BE!M60,BG!M60,CY!M60,CZ!M60,DE!M60,DK!M60,EE!M60,EL!M60,ES!M60,FI!M60,FR!M60,HR!M60,HU!M60,IE!M60,IT!M60,LT!M60,LU!M60,LV!M60,MT!M60,NL!M60,PL!M60,PT!M60,RO!M60,SE!M60,SI!M60,SK!M60)</f>
        <v>81124.738281120925</v>
      </c>
      <c r="N60" s="8">
        <f>SUM(AT!N60,BE!N60,BG!N60,CY!N60,CZ!N60,DE!N60,DK!N60,EE!N60,EL!N60,ES!N60,FI!N60,FR!N60,HR!N60,HU!N60,IE!N60,IT!N60,LT!N60,LU!N60,LV!N60,MT!N60,NL!N60,PL!N60,PT!N60,RO!N60,SE!N60,SI!N60,SK!N60)</f>
        <v>82189.586178887912</v>
      </c>
      <c r="O60" s="8">
        <f>SUM(AT!O60,BE!O60,BG!O60,CY!O60,CZ!O60,DE!O60,DK!O60,EE!O60,EL!O60,ES!O60,FI!O60,FR!O60,HR!O60,HU!O60,IE!O60,IT!O60,LT!O60,LU!O60,LV!O60,MT!O60,NL!O60,PL!O60,PT!O60,RO!O60,SE!O60,SI!O60,SK!O60)</f>
        <v>81474.937812839737</v>
      </c>
      <c r="P60" s="8">
        <f>SUM(AT!P60,BE!P60,BG!P60,CY!P60,CZ!P60,DE!P60,DK!P60,EE!P60,EL!P60,ES!P60,FI!P60,FR!P60,HR!P60,HU!P60,IE!P60,IT!P60,LT!P60,LU!P60,LV!P60,MT!P60,NL!P60,PL!P60,PT!P60,RO!P60,SE!P60,SI!P60,SK!P60)</f>
        <v>79526.852839707382</v>
      </c>
      <c r="Q60" s="8">
        <f>SUM(AT!Q60,BE!Q60,BG!Q60,CY!Q60,CZ!Q60,DE!Q60,DK!Q60,EE!Q60,EL!Q60,ES!Q60,FI!Q60,FR!Q60,HR!Q60,HU!Q60,IE!Q60,IT!Q60,LT!Q60,LU!Q60,LV!Q60,MT!Q60,NL!Q60,PL!Q60,PT!Q60,RO!Q60,SE!Q60,SI!Q60,SK!Q60)</f>
        <v>79558.681877555078</v>
      </c>
      <c r="R60" s="8">
        <f>SUM(AT!R60,BE!R60,BG!R60,CY!R60,CZ!R60,DE!R60,DK!R60,EE!R60,EL!R60,ES!R60,FI!R60,FR!R60,HR!R60,HU!R60,IE!R60,IT!R60,LT!R60,LU!R60,LV!R60,MT!R60,NL!R60,PL!R60,PT!R60,RO!R60,SE!R60,SI!R60,SK!R60)</f>
        <v>79889.081531044372</v>
      </c>
      <c r="S60" s="8">
        <f>SUM(AT!S60,BE!S60,BG!S60,CY!S60,CZ!S60,DE!S60,DK!S60,EE!S60,EL!S60,ES!S60,FI!S60,FR!S60,HR!S60,HU!S60,IE!S60,IT!S60,LT!S60,LU!S60,LV!S60,MT!S60,NL!S60,PL!S60,PT!S60,RO!S60,SE!S60,SI!S60,SK!S60)</f>
        <v>80498.363472732046</v>
      </c>
      <c r="T60" s="8">
        <f>SUM(AT!T60,BE!T60,BG!T60,CY!T60,CZ!T60,DE!T60,DK!T60,EE!T60,EL!T60,ES!T60,FI!T60,FR!T60,HR!T60,HU!T60,IE!T60,IT!T60,LT!T60,LU!T60,LV!T60,MT!T60,NL!T60,PL!T60,PT!T60,RO!T60,SE!T60,SI!T60,SK!T60)</f>
        <v>78700.285601261232</v>
      </c>
      <c r="U60" s="8">
        <f>SUM(AT!U60,BE!U60,BG!U60,CY!U60,CZ!U60,DE!U60,DK!U60,EE!U60,EL!U60,ES!U60,FI!U60,FR!U60,HR!U60,HU!U60,IE!U60,IT!U60,LT!U60,LU!U60,LV!U60,MT!U60,NL!U60,PL!U60,PT!U60,RO!U60,SE!U60,SI!U60,SK!U60)</f>
        <v>76088.263053399656</v>
      </c>
      <c r="V60" s="8">
        <f>SUM(AT!V60,BE!V60,BG!V60,CY!V60,CZ!V60,DE!V60,DK!V60,EE!V60,EL!V60,ES!V60,FI!V60,FR!V60,HR!V60,HU!V60,IE!V60,IT!V60,LT!V60,LU!V60,LV!V60,MT!V60,NL!V60,PL!V60,PT!V60,RO!V60,SE!V60,SI!V60,SK!V60)</f>
        <v>77077.211788783505</v>
      </c>
      <c r="W60" s="8">
        <f>SUM(AT!W60,BE!W60,BG!W60,CY!W60,CZ!W60,DE!W60,DK!W60,EE!W60,EL!W60,ES!W60,FI!W60,FR!W60,HR!W60,HU!W60,IE!W60,IT!W60,LT!W60,LU!W60,LV!W60,MT!W60,NL!W60,PL!W60,PT!W60,RO!W60,SE!W60,SI!W60,SK!W60)</f>
        <v>79737.431465290749</v>
      </c>
      <c r="X60" s="8">
        <f>SUM(AT!X60,BE!X60,BG!X60,CY!X60,CZ!X60,DE!X60,DK!X60,EE!X60,EL!X60,ES!X60,FI!X60,FR!X60,HR!X60,HU!X60,IE!X60,IT!X60,LT!X60,LU!X60,LV!X60,MT!X60,NL!X60,PL!X60,PT!X60,RO!X60,SE!X60,SI!X60,SK!X60)</f>
        <v>68674.607795685384</v>
      </c>
      <c r="Y60" s="8">
        <f>SUM(AT!Y60,BE!Y60,BG!Y60,CY!Y60,CZ!Y60,DE!Y60,DK!Y60,EE!Y60,EL!Y60,ES!Y60,FI!Y60,FR!Y60,HR!Y60,HU!Y60,IE!Y60,IT!Y60,LT!Y60,LU!Y60,LV!Y60,MT!Y60,NL!Y60,PL!Y60,PT!Y60,RO!Y60,SE!Y60,SI!Y60,SK!Y60)</f>
        <v>65853.570730809311</v>
      </c>
    </row>
    <row r="61" spans="1:25" x14ac:dyDescent="0.25">
      <c r="A61" s="20" t="s">
        <v>48</v>
      </c>
      <c r="B61" s="8">
        <f>SUM(AT!B61,BE!B61,BG!B61,CY!B61,CZ!B61,DE!B61,DK!B61,EE!B61,EL!B61,ES!B61,FI!B61,FR!B61,HR!B61,HU!B61,IE!B61,IT!B61,LT!B61,LU!B61,LV!B61,MT!B61,NL!B61,PL!B61,PT!B61,RO!B61,SE!B61,SI!B61,SK!B61)</f>
        <v>33691.747801279096</v>
      </c>
      <c r="C61" s="8">
        <f>SUM(AT!C61,BE!C61,BG!C61,CY!C61,CZ!C61,DE!C61,DK!C61,EE!C61,EL!C61,ES!C61,FI!C61,FR!C61,HR!C61,HU!C61,IE!C61,IT!C61,LT!C61,LU!C61,LV!C61,MT!C61,NL!C61,PL!C61,PT!C61,RO!C61,SE!C61,SI!C61,SK!C61)</f>
        <v>31840.552648458226</v>
      </c>
      <c r="D61" s="8">
        <f>SUM(AT!D61,BE!D61,BG!D61,CY!D61,CZ!D61,DE!D61,DK!D61,EE!D61,EL!D61,ES!D61,FI!D61,FR!D61,HR!D61,HU!D61,IE!D61,IT!D61,LT!D61,LU!D61,LV!D61,MT!D61,NL!D61,PL!D61,PT!D61,RO!D61,SE!D61,SI!D61,SK!D61)</f>
        <v>32090.891844981761</v>
      </c>
      <c r="E61" s="8">
        <f>SUM(AT!E61,BE!E61,BG!E61,CY!E61,CZ!E61,DE!E61,DK!E61,EE!E61,EL!E61,ES!E61,FI!E61,FR!E61,HR!E61,HU!E61,IE!E61,IT!E61,LT!E61,LU!E61,LV!E61,MT!E61,NL!E61,PL!E61,PT!E61,RO!E61,SE!E61,SI!E61,SK!E61)</f>
        <v>33463.150651939817</v>
      </c>
      <c r="F61" s="8">
        <f>SUM(AT!F61,BE!F61,BG!F61,CY!F61,CZ!F61,DE!F61,DK!F61,EE!F61,EL!F61,ES!F61,FI!F61,FR!F61,HR!F61,HU!F61,IE!F61,IT!F61,LT!F61,LU!F61,LV!F61,MT!F61,NL!F61,PL!F61,PT!F61,RO!F61,SE!F61,SI!F61,SK!F61)</f>
        <v>29615.30272743828</v>
      </c>
      <c r="G61" s="8">
        <f>SUM(AT!G61,BE!G61,BG!G61,CY!G61,CZ!G61,DE!G61,DK!G61,EE!G61,EL!G61,ES!G61,FI!G61,FR!G61,HR!G61,HU!G61,IE!G61,IT!G61,LT!G61,LU!G61,LV!G61,MT!G61,NL!G61,PL!G61,PT!G61,RO!G61,SE!G61,SI!G61,SK!G61)</f>
        <v>29854.99150012666</v>
      </c>
      <c r="H61" s="8">
        <f>SUM(AT!H61,BE!H61,BG!H61,CY!H61,CZ!H61,DE!H61,DK!H61,EE!H61,EL!H61,ES!H61,FI!H61,FR!H61,HR!H61,HU!H61,IE!H61,IT!H61,LT!H61,LU!H61,LV!H61,MT!H61,NL!H61,PL!H61,PT!H61,RO!H61,SE!H61,SI!H61,SK!H61)</f>
        <v>29022.246372286561</v>
      </c>
      <c r="I61" s="8">
        <f>SUM(AT!I61,BE!I61,BG!I61,CY!I61,CZ!I61,DE!I61,DK!I61,EE!I61,EL!I61,ES!I61,FI!I61,FR!I61,HR!I61,HU!I61,IE!I61,IT!I61,LT!I61,LU!I61,LV!I61,MT!I61,NL!I61,PL!I61,PT!I61,RO!I61,SE!I61,SI!I61,SK!I61)</f>
        <v>28379.029894672825</v>
      </c>
      <c r="J61" s="8">
        <f>SUM(AT!J61,BE!J61,BG!J61,CY!J61,CZ!J61,DE!J61,DK!J61,EE!J61,EL!J61,ES!J61,FI!J61,FR!J61,HR!J61,HU!J61,IE!J61,IT!J61,LT!J61,LU!J61,LV!J61,MT!J61,NL!J61,PL!J61,PT!J61,RO!J61,SE!J61,SI!J61,SK!J61)</f>
        <v>26512.884964679215</v>
      </c>
      <c r="K61" s="8">
        <f>SUM(AT!K61,BE!K61,BG!K61,CY!K61,CZ!K61,DE!K61,DK!K61,EE!K61,EL!K61,ES!K61,FI!K61,FR!K61,HR!K61,HU!K61,IE!K61,IT!K61,LT!K61,LU!K61,LV!K61,MT!K61,NL!K61,PL!K61,PT!K61,RO!K61,SE!K61,SI!K61,SK!K61)</f>
        <v>24535.072197419235</v>
      </c>
      <c r="L61" s="8">
        <f>SUM(AT!L61,BE!L61,BG!L61,CY!L61,CZ!L61,DE!L61,DK!L61,EE!L61,EL!L61,ES!L61,FI!L61,FR!L61,HR!L61,HU!L61,IE!L61,IT!L61,LT!L61,LU!L61,LV!L61,MT!L61,NL!L61,PL!L61,PT!L61,RO!L61,SE!L61,SI!L61,SK!L61)</f>
        <v>25088.67179630688</v>
      </c>
      <c r="M61" s="8">
        <f>SUM(AT!M61,BE!M61,BG!M61,CY!M61,CZ!M61,DE!M61,DK!M61,EE!M61,EL!M61,ES!M61,FI!M61,FR!M61,HR!M61,HU!M61,IE!M61,IT!M61,LT!M61,LU!M61,LV!M61,MT!M61,NL!M61,PL!M61,PT!M61,RO!M61,SE!M61,SI!M61,SK!M61)</f>
        <v>23026.148478033672</v>
      </c>
      <c r="N61" s="8">
        <f>SUM(AT!N61,BE!N61,BG!N61,CY!N61,CZ!N61,DE!N61,DK!N61,EE!N61,EL!N61,ES!N61,FI!N61,FR!N61,HR!N61,HU!N61,IE!N61,IT!N61,LT!N61,LU!N61,LV!N61,MT!N61,NL!N61,PL!N61,PT!N61,RO!N61,SE!N61,SI!N61,SK!N61)</f>
        <v>22692.021125414318</v>
      </c>
      <c r="O61" s="8">
        <f>SUM(AT!O61,BE!O61,BG!O61,CY!O61,CZ!O61,DE!O61,DK!O61,EE!O61,EL!O61,ES!O61,FI!O61,FR!O61,HR!O61,HU!O61,IE!O61,IT!O61,LT!O61,LU!O61,LV!O61,MT!O61,NL!O61,PL!O61,PT!O61,RO!O61,SE!O61,SI!O61,SK!O61)</f>
        <v>23005.587820395427</v>
      </c>
      <c r="P61" s="8">
        <f>SUM(AT!P61,BE!P61,BG!P61,CY!P61,CZ!P61,DE!P61,DK!P61,EE!P61,EL!P61,ES!P61,FI!P61,FR!P61,HR!P61,HU!P61,IE!P61,IT!P61,LT!P61,LU!P61,LV!P61,MT!P61,NL!P61,PL!P61,PT!P61,RO!P61,SE!P61,SI!P61,SK!P61)</f>
        <v>22382.141702401539</v>
      </c>
      <c r="Q61" s="8">
        <f>SUM(AT!Q61,BE!Q61,BG!Q61,CY!Q61,CZ!Q61,DE!Q61,DK!Q61,EE!Q61,EL!Q61,ES!Q61,FI!Q61,FR!Q61,HR!Q61,HU!Q61,IE!Q61,IT!Q61,LT!Q61,LU!Q61,LV!Q61,MT!Q61,NL!Q61,PL!Q61,PT!Q61,RO!Q61,SE!Q61,SI!Q61,SK!Q61)</f>
        <v>21811.120845806432</v>
      </c>
      <c r="R61" s="8">
        <f>SUM(AT!R61,BE!R61,BG!R61,CY!R61,CZ!R61,DE!R61,DK!R61,EE!R61,EL!R61,ES!R61,FI!R61,FR!R61,HR!R61,HU!R61,IE!R61,IT!R61,LT!R61,LU!R61,LV!R61,MT!R61,NL!R61,PL!R61,PT!R61,RO!R61,SE!R61,SI!R61,SK!R61)</f>
        <v>21760.871107967039</v>
      </c>
      <c r="S61" s="8">
        <f>SUM(AT!S61,BE!S61,BG!S61,CY!S61,CZ!S61,DE!S61,DK!S61,EE!S61,EL!S61,ES!S61,FI!S61,FR!S61,HR!S61,HU!S61,IE!S61,IT!S61,LT!S61,LU!S61,LV!S61,MT!S61,NL!S61,PL!S61,PT!S61,RO!S61,SE!S61,SI!S61,SK!S61)</f>
        <v>21844.374961485239</v>
      </c>
      <c r="T61" s="8">
        <f>SUM(AT!T61,BE!T61,BG!T61,CY!T61,CZ!T61,DE!T61,DK!T61,EE!T61,EL!T61,ES!T61,FI!T61,FR!T61,HR!T61,HU!T61,IE!T61,IT!T61,LT!T61,LU!T61,LV!T61,MT!T61,NL!T61,PL!T61,PT!T61,RO!T61,SE!T61,SI!T61,SK!T61)</f>
        <v>21334.417623847574</v>
      </c>
      <c r="U61" s="8">
        <f>SUM(AT!U61,BE!U61,BG!U61,CY!U61,CZ!U61,DE!U61,DK!U61,EE!U61,EL!U61,ES!U61,FI!U61,FR!U61,HR!U61,HU!U61,IE!U61,IT!U61,LT!U61,LU!U61,LV!U61,MT!U61,NL!U61,PL!U61,PT!U61,RO!U61,SE!U61,SI!U61,SK!U61)</f>
        <v>21122.285185091027</v>
      </c>
      <c r="V61" s="8">
        <f>SUM(AT!V61,BE!V61,BG!V61,CY!V61,CZ!V61,DE!V61,DK!V61,EE!V61,EL!V61,ES!V61,FI!V61,FR!V61,HR!V61,HU!V61,IE!V61,IT!V61,LT!V61,LU!V61,LV!V61,MT!V61,NL!V61,PL!V61,PT!V61,RO!V61,SE!V61,SI!V61,SK!V61)</f>
        <v>20141.724251009717</v>
      </c>
      <c r="W61" s="8">
        <f>SUM(AT!W61,BE!W61,BG!W61,CY!W61,CZ!W61,DE!W61,DK!W61,EE!W61,EL!W61,ES!W61,FI!W61,FR!W61,HR!W61,HU!W61,IE!W61,IT!W61,LT!W61,LU!W61,LV!W61,MT!W61,NL!W61,PL!W61,PT!W61,RO!W61,SE!W61,SI!W61,SK!W61)</f>
        <v>23587.80707276909</v>
      </c>
      <c r="X61" s="8">
        <f>SUM(AT!X61,BE!X61,BG!X61,CY!X61,CZ!X61,DE!X61,DK!X61,EE!X61,EL!X61,ES!X61,FI!X61,FR!X61,HR!X61,HU!X61,IE!X61,IT!X61,LT!X61,LU!X61,LV!X61,MT!X61,NL!X61,PL!X61,PT!X61,RO!X61,SE!X61,SI!X61,SK!X61)</f>
        <v>21292.007233390596</v>
      </c>
      <c r="Y61" s="8">
        <f>SUM(AT!Y61,BE!Y61,BG!Y61,CY!Y61,CZ!Y61,DE!Y61,DK!Y61,EE!Y61,EL!Y61,ES!Y61,FI!Y61,FR!Y61,HR!Y61,HU!Y61,IE!Y61,IT!Y61,LT!Y61,LU!Y61,LV!Y61,MT!Y61,NL!Y61,PL!Y61,PT!Y61,RO!Y61,SE!Y61,SI!Y61,SK!Y61)</f>
        <v>18787.50795960812</v>
      </c>
    </row>
    <row r="62" spans="1:25" x14ac:dyDescent="0.25">
      <c r="A62" s="20" t="s">
        <v>49</v>
      </c>
      <c r="B62" s="8">
        <f>SUM(AT!B62,BE!B62,BG!B62,CY!B62,CZ!B62,DE!B62,DK!B62,EE!B62,EL!B62,ES!B62,FI!B62,FR!B62,HR!B62,HU!B62,IE!B62,IT!B62,LT!B62,LU!B62,LV!B62,MT!B62,NL!B62,PL!B62,PT!B62,RO!B62,SE!B62,SI!B62,SK!B62)</f>
        <v>51162.231366660671</v>
      </c>
      <c r="C62" s="8">
        <f>SUM(AT!C62,BE!C62,BG!C62,CY!C62,CZ!C62,DE!C62,DK!C62,EE!C62,EL!C62,ES!C62,FI!C62,FR!C62,HR!C62,HU!C62,IE!C62,IT!C62,LT!C62,LU!C62,LV!C62,MT!C62,NL!C62,PL!C62,PT!C62,RO!C62,SE!C62,SI!C62,SK!C62)</f>
        <v>51832.560031568995</v>
      </c>
      <c r="D62" s="8">
        <f>SUM(AT!D62,BE!D62,BG!D62,CY!D62,CZ!D62,DE!D62,DK!D62,EE!D62,EL!D62,ES!D62,FI!D62,FR!D62,HR!D62,HU!D62,IE!D62,IT!D62,LT!D62,LU!D62,LV!D62,MT!D62,NL!D62,PL!D62,PT!D62,RO!D62,SE!D62,SI!D62,SK!D62)</f>
        <v>53404.108353818854</v>
      </c>
      <c r="E62" s="8">
        <f>SUM(AT!E62,BE!E62,BG!E62,CY!E62,CZ!E62,DE!E62,DK!E62,EE!E62,EL!E62,ES!E62,FI!E62,FR!E62,HR!E62,HU!E62,IE!E62,IT!E62,LT!E62,LU!E62,LV!E62,MT!E62,NL!E62,PL!E62,PT!E62,RO!E62,SE!E62,SI!E62,SK!E62)</f>
        <v>52860.788635137571</v>
      </c>
      <c r="F62" s="8">
        <f>SUM(AT!F62,BE!F62,BG!F62,CY!F62,CZ!F62,DE!F62,DK!F62,EE!F62,EL!F62,ES!F62,FI!F62,FR!F62,HR!F62,HU!F62,IE!F62,IT!F62,LT!F62,LU!F62,LV!F62,MT!F62,NL!F62,PL!F62,PT!F62,RO!F62,SE!F62,SI!F62,SK!F62)</f>
        <v>51109.924757711546</v>
      </c>
      <c r="G62" s="8">
        <f>SUM(AT!G62,BE!G62,BG!G62,CY!G62,CZ!G62,DE!G62,DK!G62,EE!G62,EL!G62,ES!G62,FI!G62,FR!G62,HR!G62,HU!G62,IE!G62,IT!G62,LT!G62,LU!G62,LV!G62,MT!G62,NL!G62,PL!G62,PT!G62,RO!G62,SE!G62,SI!G62,SK!G62)</f>
        <v>47383.831666806946</v>
      </c>
      <c r="H62" s="8">
        <f>SUM(AT!H62,BE!H62,BG!H62,CY!H62,CZ!H62,DE!H62,DK!H62,EE!H62,EL!H62,ES!H62,FI!H62,FR!H62,HR!H62,HU!H62,IE!H62,IT!H62,LT!H62,LU!H62,LV!H62,MT!H62,NL!H62,PL!H62,PT!H62,RO!H62,SE!H62,SI!H62,SK!H62)</f>
        <v>44073.191907642307</v>
      </c>
      <c r="I62" s="8">
        <f>SUM(AT!I62,BE!I62,BG!I62,CY!I62,CZ!I62,DE!I62,DK!I62,EE!I62,EL!I62,ES!I62,FI!I62,FR!I62,HR!I62,HU!I62,IE!I62,IT!I62,LT!I62,LU!I62,LV!I62,MT!I62,NL!I62,PL!I62,PT!I62,RO!I62,SE!I62,SI!I62,SK!I62)</f>
        <v>43827.316529618824</v>
      </c>
      <c r="J62" s="8">
        <f>SUM(AT!J62,BE!J62,BG!J62,CY!J62,CZ!J62,DE!J62,DK!J62,EE!J62,EL!J62,ES!J62,FI!J62,FR!J62,HR!J62,HU!J62,IE!J62,IT!J62,LT!J62,LU!J62,LV!J62,MT!J62,NL!J62,PL!J62,PT!J62,RO!J62,SE!J62,SI!J62,SK!J62)</f>
        <v>41962.144943104104</v>
      </c>
      <c r="K62" s="8">
        <f>SUM(AT!K62,BE!K62,BG!K62,CY!K62,CZ!K62,DE!K62,DK!K62,EE!K62,EL!K62,ES!K62,FI!K62,FR!K62,HR!K62,HU!K62,IE!K62,IT!K62,LT!K62,LU!K62,LV!K62,MT!K62,NL!K62,PL!K62,PT!K62,RO!K62,SE!K62,SI!K62,SK!K62)</f>
        <v>39291.863316079158</v>
      </c>
      <c r="L62" s="8">
        <f>SUM(AT!L62,BE!L62,BG!L62,CY!L62,CZ!L62,DE!L62,DK!L62,EE!L62,EL!L62,ES!L62,FI!L62,FR!L62,HR!L62,HU!L62,IE!L62,IT!L62,LT!L62,LU!L62,LV!L62,MT!L62,NL!L62,PL!L62,PT!L62,RO!L62,SE!L62,SI!L62,SK!L62)</f>
        <v>40553.508466106425</v>
      </c>
      <c r="M62" s="8">
        <f>SUM(AT!M62,BE!M62,BG!M62,CY!M62,CZ!M62,DE!M62,DK!M62,EE!M62,EL!M62,ES!M62,FI!M62,FR!M62,HR!M62,HU!M62,IE!M62,IT!M62,LT!M62,LU!M62,LV!M62,MT!M62,NL!M62,PL!M62,PT!M62,RO!M62,SE!M62,SI!M62,SK!M62)</f>
        <v>39831.510901038491</v>
      </c>
      <c r="N62" s="8">
        <f>SUM(AT!N62,BE!N62,BG!N62,CY!N62,CZ!N62,DE!N62,DK!N62,EE!N62,EL!N62,ES!N62,FI!N62,FR!N62,HR!N62,HU!N62,IE!N62,IT!N62,LT!N62,LU!N62,LV!N62,MT!N62,NL!N62,PL!N62,PT!N62,RO!N62,SE!N62,SI!N62,SK!N62)</f>
        <v>39930.99566442355</v>
      </c>
      <c r="O62" s="8">
        <f>SUM(AT!O62,BE!O62,BG!O62,CY!O62,CZ!O62,DE!O62,DK!O62,EE!O62,EL!O62,ES!O62,FI!O62,FR!O62,HR!O62,HU!O62,IE!O62,IT!O62,LT!O62,LU!O62,LV!O62,MT!O62,NL!O62,PL!O62,PT!O62,RO!O62,SE!O62,SI!O62,SK!O62)</f>
        <v>38865.117044433719</v>
      </c>
      <c r="P62" s="8">
        <f>SUM(AT!P62,BE!P62,BG!P62,CY!P62,CZ!P62,DE!P62,DK!P62,EE!P62,EL!P62,ES!P62,FI!P62,FR!P62,HR!P62,HU!P62,IE!P62,IT!P62,LT!P62,LU!P62,LV!P62,MT!P62,NL!P62,PL!P62,PT!P62,RO!P62,SE!P62,SI!P62,SK!P62)</f>
        <v>38484.713316561567</v>
      </c>
      <c r="Q62" s="8">
        <f>SUM(AT!Q62,BE!Q62,BG!Q62,CY!Q62,CZ!Q62,DE!Q62,DK!Q62,EE!Q62,EL!Q62,ES!Q62,FI!Q62,FR!Q62,HR!Q62,HU!Q62,IE!Q62,IT!Q62,LT!Q62,LU!Q62,LV!Q62,MT!Q62,NL!Q62,PL!Q62,PT!Q62,RO!Q62,SE!Q62,SI!Q62,SK!Q62)</f>
        <v>38839.137650525889</v>
      </c>
      <c r="R62" s="8">
        <f>SUM(AT!R62,BE!R62,BG!R62,CY!R62,CZ!R62,DE!R62,DK!R62,EE!R62,EL!R62,ES!R62,FI!R62,FR!R62,HR!R62,HU!R62,IE!R62,IT!R62,LT!R62,LU!R62,LV!R62,MT!R62,NL!R62,PL!R62,PT!R62,RO!R62,SE!R62,SI!R62,SK!R62)</f>
        <v>39771.689745361888</v>
      </c>
      <c r="S62" s="8">
        <f>SUM(AT!S62,BE!S62,BG!S62,CY!S62,CZ!S62,DE!S62,DK!S62,EE!S62,EL!S62,ES!S62,FI!S62,FR!S62,HR!S62,HU!S62,IE!S62,IT!S62,LT!S62,LU!S62,LV!S62,MT!S62,NL!S62,PL!S62,PT!S62,RO!S62,SE!S62,SI!S62,SK!S62)</f>
        <v>39984.5752185725</v>
      </c>
      <c r="T62" s="8">
        <f>SUM(AT!T62,BE!T62,BG!T62,CY!T62,CZ!T62,DE!T62,DK!T62,EE!T62,EL!T62,ES!T62,FI!T62,FR!T62,HR!T62,HU!T62,IE!T62,IT!T62,LT!T62,LU!T62,LV!T62,MT!T62,NL!T62,PL!T62,PT!T62,RO!T62,SE!T62,SI!T62,SK!T62)</f>
        <v>40270.229184847507</v>
      </c>
      <c r="U62" s="8">
        <f>SUM(AT!U62,BE!U62,BG!U62,CY!U62,CZ!U62,DE!U62,DK!U62,EE!U62,EL!U62,ES!U62,FI!U62,FR!U62,HR!U62,HU!U62,IE!U62,IT!U62,LT!U62,LU!U62,LV!U62,MT!U62,NL!U62,PL!U62,PT!U62,RO!U62,SE!U62,SI!U62,SK!U62)</f>
        <v>38624.556318439041</v>
      </c>
      <c r="V62" s="8">
        <f>SUM(AT!V62,BE!V62,BG!V62,CY!V62,CZ!V62,DE!V62,DK!V62,EE!V62,EL!V62,ES!V62,FI!V62,FR!V62,HR!V62,HU!V62,IE!V62,IT!V62,LT!V62,LU!V62,LV!V62,MT!V62,NL!V62,PL!V62,PT!V62,RO!V62,SE!V62,SI!V62,SK!V62)</f>
        <v>37471.463587740269</v>
      </c>
      <c r="W62" s="8">
        <f>SUM(AT!W62,BE!W62,BG!W62,CY!W62,CZ!W62,DE!W62,DK!W62,EE!W62,EL!W62,ES!W62,FI!W62,FR!W62,HR!W62,HU!W62,IE!W62,IT!W62,LT!W62,LU!W62,LV!W62,MT!W62,NL!W62,PL!W62,PT!W62,RO!W62,SE!W62,SI!W62,SK!W62)</f>
        <v>39700.742073341229</v>
      </c>
      <c r="X62" s="8">
        <f>SUM(AT!X62,BE!X62,BG!X62,CY!X62,CZ!X62,DE!X62,DK!X62,EE!X62,EL!X62,ES!X62,FI!X62,FR!X62,HR!X62,HU!X62,IE!X62,IT!X62,LT!X62,LU!X62,LV!X62,MT!X62,NL!X62,PL!X62,PT!X62,RO!X62,SE!X62,SI!X62,SK!X62)</f>
        <v>38175.443943637736</v>
      </c>
      <c r="Y62" s="8">
        <f>SUM(AT!Y62,BE!Y62,BG!Y62,CY!Y62,CZ!Y62,DE!Y62,DK!Y62,EE!Y62,EL!Y62,ES!Y62,FI!Y62,FR!Y62,HR!Y62,HU!Y62,IE!Y62,IT!Y62,LT!Y62,LU!Y62,LV!Y62,MT!Y62,NL!Y62,PL!Y62,PT!Y62,RO!Y62,SE!Y62,SI!Y62,SK!Y62)</f>
        <v>36500.417746601779</v>
      </c>
    </row>
    <row r="63" spans="1:25" x14ac:dyDescent="0.25">
      <c r="A63" s="20" t="s">
        <v>47</v>
      </c>
      <c r="B63" s="8">
        <f>SUM(AT!B63,BE!B63,BG!B63,CY!B63,CZ!B63,DE!B63,DK!B63,EE!B63,EL!B63,ES!B63,FI!B63,FR!B63,HR!B63,HU!B63,IE!B63,IT!B63,LT!B63,LU!B63,LV!B63,MT!B63,NL!B63,PL!B63,PT!B63,RO!B63,SE!B63,SI!B63,SK!B63)</f>
        <v>110558.11062175145</v>
      </c>
      <c r="C63" s="8">
        <f>SUM(AT!C63,BE!C63,BG!C63,CY!C63,CZ!C63,DE!C63,DK!C63,EE!C63,EL!C63,ES!C63,FI!C63,FR!C63,HR!C63,HU!C63,IE!C63,IT!C63,LT!C63,LU!C63,LV!C63,MT!C63,NL!C63,PL!C63,PT!C63,RO!C63,SE!C63,SI!C63,SK!C63)</f>
        <v>109328.1295108238</v>
      </c>
      <c r="D63" s="8">
        <f>SUM(AT!D63,BE!D63,BG!D63,CY!D63,CZ!D63,DE!D63,DK!D63,EE!D63,EL!D63,ES!D63,FI!D63,FR!D63,HR!D63,HU!D63,IE!D63,IT!D63,LT!D63,LU!D63,LV!D63,MT!D63,NL!D63,PL!D63,PT!D63,RO!D63,SE!D63,SI!D63,SK!D63)</f>
        <v>106194.49178455606</v>
      </c>
      <c r="E63" s="8">
        <f>SUM(AT!E63,BE!E63,BG!E63,CY!E63,CZ!E63,DE!E63,DK!E63,EE!E63,EL!E63,ES!E63,FI!E63,FR!E63,HR!E63,HU!E63,IE!E63,IT!E63,LT!E63,LU!E63,LV!E63,MT!E63,NL!E63,PL!E63,PT!E63,RO!E63,SE!E63,SI!E63,SK!E63)</f>
        <v>109760.49440476515</v>
      </c>
      <c r="F63" s="8">
        <f>SUM(AT!F63,BE!F63,BG!F63,CY!F63,CZ!F63,DE!F63,DK!F63,EE!F63,EL!F63,ES!F63,FI!F63,FR!F63,HR!F63,HU!F63,IE!F63,IT!F63,LT!F63,LU!F63,LV!F63,MT!F63,NL!F63,PL!F63,PT!F63,RO!F63,SE!F63,SI!F63,SK!F63)</f>
        <v>111882.30539351437</v>
      </c>
      <c r="G63" s="8">
        <f>SUM(AT!G63,BE!G63,BG!G63,CY!G63,CZ!G63,DE!G63,DK!G63,EE!G63,EL!G63,ES!G63,FI!G63,FR!G63,HR!G63,HU!G63,IE!G63,IT!G63,LT!G63,LU!G63,LV!G63,MT!G63,NL!G63,PL!G63,PT!G63,RO!G63,SE!G63,SI!G63,SK!G63)</f>
        <v>111980.71447328319</v>
      </c>
      <c r="H63" s="8">
        <f>SUM(AT!H63,BE!H63,BG!H63,CY!H63,CZ!H63,DE!H63,DK!H63,EE!H63,EL!H63,ES!H63,FI!H63,FR!H63,HR!H63,HU!H63,IE!H63,IT!H63,LT!H63,LU!H63,LV!H63,MT!H63,NL!H63,PL!H63,PT!H63,RO!H63,SE!H63,SI!H63,SK!H63)</f>
        <v>108811.58954627288</v>
      </c>
      <c r="I63" s="8">
        <f>SUM(AT!I63,BE!I63,BG!I63,CY!I63,CZ!I63,DE!I63,DK!I63,EE!I63,EL!I63,ES!I63,FI!I63,FR!I63,HR!I63,HU!I63,IE!I63,IT!I63,LT!I63,LU!I63,LV!I63,MT!I63,NL!I63,PL!I63,PT!I63,RO!I63,SE!I63,SI!I63,SK!I63)</f>
        <v>113306.36348802509</v>
      </c>
      <c r="J63" s="8">
        <f>SUM(AT!J63,BE!J63,BG!J63,CY!J63,CZ!J63,DE!J63,DK!J63,EE!J63,EL!J63,ES!J63,FI!J63,FR!J63,HR!J63,HU!J63,IE!J63,IT!J63,LT!J63,LU!J63,LV!J63,MT!J63,NL!J63,PL!J63,PT!J63,RO!J63,SE!J63,SI!J63,SK!J63)</f>
        <v>111813.03661104779</v>
      </c>
      <c r="K63" s="8">
        <f>SUM(AT!K63,BE!K63,BG!K63,CY!K63,CZ!K63,DE!K63,DK!K63,EE!K63,EL!K63,ES!K63,FI!K63,FR!K63,HR!K63,HU!K63,IE!K63,IT!K63,LT!K63,LU!K63,LV!K63,MT!K63,NL!K63,PL!K63,PT!K63,RO!K63,SE!K63,SI!K63,SK!K63)</f>
        <v>90367.912487524241</v>
      </c>
      <c r="L63" s="8">
        <f>SUM(AT!L63,BE!L63,BG!L63,CY!L63,CZ!L63,DE!L63,DK!L63,EE!L63,EL!L63,ES!L63,FI!L63,FR!L63,HR!L63,HU!L63,IE!L63,IT!L63,LT!L63,LU!L63,LV!L63,MT!L63,NL!L63,PL!L63,PT!L63,RO!L63,SE!L63,SI!L63,SK!L63)</f>
        <v>92858.961056715096</v>
      </c>
      <c r="M63" s="8">
        <f>SUM(AT!M63,BE!M63,BG!M63,CY!M63,CZ!M63,DE!M63,DK!M63,EE!M63,EL!M63,ES!M63,FI!M63,FR!M63,HR!M63,HU!M63,IE!M63,IT!M63,LT!M63,LU!M63,LV!M63,MT!M63,NL!M63,PL!M63,PT!M63,RO!M63,SE!M63,SI!M63,SK!M63)</f>
        <v>96217.073050188555</v>
      </c>
      <c r="N63" s="8">
        <f>SUM(AT!N63,BE!N63,BG!N63,CY!N63,CZ!N63,DE!N63,DK!N63,EE!N63,EL!N63,ES!N63,FI!N63,FR!N63,HR!N63,HU!N63,IE!N63,IT!N63,LT!N63,LU!N63,LV!N63,MT!N63,NL!N63,PL!N63,PT!N63,RO!N63,SE!N63,SI!N63,SK!N63)</f>
        <v>88639.026847373039</v>
      </c>
      <c r="O63" s="8">
        <f>SUM(AT!O63,BE!O63,BG!O63,CY!O63,CZ!O63,DE!O63,DK!O63,EE!O63,EL!O63,ES!O63,FI!O63,FR!O63,HR!O63,HU!O63,IE!O63,IT!O63,LT!O63,LU!O63,LV!O63,MT!O63,NL!O63,PL!O63,PT!O63,RO!O63,SE!O63,SI!O63,SK!O63)</f>
        <v>84461.983547111653</v>
      </c>
      <c r="P63" s="8">
        <f>SUM(AT!P63,BE!P63,BG!P63,CY!P63,CZ!P63,DE!P63,DK!P63,EE!P63,EL!P63,ES!P63,FI!P63,FR!P63,HR!P63,HU!P63,IE!P63,IT!P63,LT!P63,LU!P63,LV!P63,MT!P63,NL!P63,PL!P63,PT!P63,RO!P63,SE!P63,SI!P63,SK!P63)</f>
        <v>84130.041062925928</v>
      </c>
      <c r="Q63" s="8">
        <f>SUM(AT!Q63,BE!Q63,BG!Q63,CY!Q63,CZ!Q63,DE!Q63,DK!Q63,EE!Q63,EL!Q63,ES!Q63,FI!Q63,FR!Q63,HR!Q63,HU!Q63,IE!Q63,IT!Q63,LT!Q63,LU!Q63,LV!Q63,MT!Q63,NL!Q63,PL!Q63,PT!Q63,RO!Q63,SE!Q63,SI!Q63,SK!Q63)</f>
        <v>85586.141146617432</v>
      </c>
      <c r="R63" s="8">
        <f>SUM(AT!R63,BE!R63,BG!R63,CY!R63,CZ!R63,DE!R63,DK!R63,EE!R63,EL!R63,ES!R63,FI!R63,FR!R63,HR!R63,HU!R63,IE!R63,IT!R63,LT!R63,LU!R63,LV!R63,MT!R63,NL!R63,PL!R63,PT!R63,RO!R63,SE!R63,SI!R63,SK!R63)</f>
        <v>87633.980413095254</v>
      </c>
      <c r="S63" s="8">
        <f>SUM(AT!S63,BE!S63,BG!S63,CY!S63,CZ!S63,DE!S63,DK!S63,EE!S63,EL!S63,ES!S63,FI!S63,FR!S63,HR!S63,HU!S63,IE!S63,IT!S63,LT!S63,LU!S63,LV!S63,MT!S63,NL!S63,PL!S63,PT!S63,RO!S63,SE!S63,SI!S63,SK!S63)</f>
        <v>85792.754516955538</v>
      </c>
      <c r="T63" s="8">
        <f>SUM(AT!T63,BE!T63,BG!T63,CY!T63,CZ!T63,DE!T63,DK!T63,EE!T63,EL!T63,ES!T63,FI!T63,FR!T63,HR!T63,HU!T63,IE!T63,IT!T63,LT!T63,LU!T63,LV!T63,MT!T63,NL!T63,PL!T63,PT!T63,RO!T63,SE!T63,SI!T63,SK!T63)</f>
        <v>89112.167716775992</v>
      </c>
      <c r="U63" s="8">
        <f>SUM(AT!U63,BE!U63,BG!U63,CY!U63,CZ!U63,DE!U63,DK!U63,EE!U63,EL!U63,ES!U63,FI!U63,FR!U63,HR!U63,HU!U63,IE!U63,IT!U63,LT!U63,LU!U63,LV!U63,MT!U63,NL!U63,PL!U63,PT!U63,RO!U63,SE!U63,SI!U63,SK!U63)</f>
        <v>88474.447583386573</v>
      </c>
      <c r="V63" s="8">
        <f>SUM(AT!V63,BE!V63,BG!V63,CY!V63,CZ!V63,DE!V63,DK!V63,EE!V63,EL!V63,ES!V63,FI!V63,FR!V63,HR!V63,HU!V63,IE!V63,IT!V63,LT!V63,LU!V63,LV!V63,MT!V63,NL!V63,PL!V63,PT!V63,RO!V63,SE!V63,SI!V63,SK!V63)</f>
        <v>87254.740128598845</v>
      </c>
      <c r="W63" s="8">
        <f>SUM(AT!W63,BE!W63,BG!W63,CY!W63,CZ!W63,DE!W63,DK!W63,EE!W63,EL!W63,ES!W63,FI!W63,FR!W63,HR!W63,HU!W63,IE!W63,IT!W63,LT!W63,LU!W63,LV!W63,MT!W63,NL!W63,PL!W63,PT!W63,RO!W63,SE!W63,SI!W63,SK!W63)</f>
        <v>88914.848867329623</v>
      </c>
      <c r="X63" s="8">
        <f>SUM(AT!X63,BE!X63,BG!X63,CY!X63,CZ!X63,DE!X63,DK!X63,EE!X63,EL!X63,ES!X63,FI!X63,FR!X63,HR!X63,HU!X63,IE!X63,IT!X63,LT!X63,LU!X63,LV!X63,MT!X63,NL!X63,PL!X63,PT!X63,RO!X63,SE!X63,SI!X63,SK!X63)</f>
        <v>85545.440723894208</v>
      </c>
      <c r="Y63" s="8">
        <f>SUM(AT!Y63,BE!Y63,BG!Y63,CY!Y63,CZ!Y63,DE!Y63,DK!Y63,EE!Y63,EL!Y63,ES!Y63,FI!Y63,FR!Y63,HR!Y63,HU!Y63,IE!Y63,IT!Y63,LT!Y63,LU!Y63,LV!Y63,MT!Y63,NL!Y63,PL!Y63,PT!Y63,RO!Y63,SE!Y63,SI!Y63,SK!Y63)</f>
        <v>77785.867537761427</v>
      </c>
    </row>
    <row r="64" spans="1:25" x14ac:dyDescent="0.25">
      <c r="A64" s="20" t="s">
        <v>50</v>
      </c>
      <c r="B64" s="8">
        <f>SUM(AT!B64,BE!B64,BG!B64,CY!B64,CZ!B64,DE!B64,DK!B64,EE!B64,EL!B64,ES!B64,FI!B64,FR!B64,HR!B64,HU!B64,IE!B64,IT!B64,LT!B64,LU!B64,LV!B64,MT!B64,NL!B64,PL!B64,PT!B64,RO!B64,SE!B64,SI!B64,SK!B64)</f>
        <v>9374.7501908634658</v>
      </c>
      <c r="C64" s="8">
        <f>SUM(AT!C64,BE!C64,BG!C64,CY!C64,CZ!C64,DE!C64,DK!C64,EE!C64,EL!C64,ES!C64,FI!C64,FR!C64,HR!C64,HU!C64,IE!C64,IT!C64,LT!C64,LU!C64,LV!C64,MT!C64,NL!C64,PL!C64,PT!C64,RO!C64,SE!C64,SI!C64,SK!C64)</f>
        <v>9737.1801493654148</v>
      </c>
      <c r="D64" s="8">
        <f>SUM(AT!D64,BE!D64,BG!D64,CY!D64,CZ!D64,DE!D64,DK!D64,EE!D64,EL!D64,ES!D64,FI!D64,FR!D64,HR!D64,HU!D64,IE!D64,IT!D64,LT!D64,LU!D64,LV!D64,MT!D64,NL!D64,PL!D64,PT!D64,RO!D64,SE!D64,SI!D64,SK!D64)</f>
        <v>8908.8667732461763</v>
      </c>
      <c r="E64" s="8">
        <f>SUM(AT!E64,BE!E64,BG!E64,CY!E64,CZ!E64,DE!E64,DK!E64,EE!E64,EL!E64,ES!E64,FI!E64,FR!E64,HR!E64,HU!E64,IE!E64,IT!E64,LT!E64,LU!E64,LV!E64,MT!E64,NL!E64,PL!E64,PT!E64,RO!E64,SE!E64,SI!E64,SK!E64)</f>
        <v>9426.453034154536</v>
      </c>
      <c r="F64" s="8">
        <f>SUM(AT!F64,BE!F64,BG!F64,CY!F64,CZ!F64,DE!F64,DK!F64,EE!F64,EL!F64,ES!F64,FI!F64,FR!F64,HR!F64,HU!F64,IE!F64,IT!F64,LT!F64,LU!F64,LV!F64,MT!F64,NL!F64,PL!F64,PT!F64,RO!F64,SE!F64,SI!F64,SK!F64)</f>
        <v>9013.5853926431882</v>
      </c>
      <c r="G64" s="8">
        <f>SUM(AT!G64,BE!G64,BG!G64,CY!G64,CZ!G64,DE!G64,DK!G64,EE!G64,EL!G64,ES!G64,FI!G64,FR!G64,HR!G64,HU!G64,IE!G64,IT!G64,LT!G64,LU!G64,LV!G64,MT!G64,NL!G64,PL!G64,PT!G64,RO!G64,SE!G64,SI!G64,SK!G64)</f>
        <v>8017.2100925052264</v>
      </c>
      <c r="H64" s="8">
        <f>SUM(AT!H64,BE!H64,BG!H64,CY!H64,CZ!H64,DE!H64,DK!H64,EE!H64,EL!H64,ES!H64,FI!H64,FR!H64,HR!H64,HU!H64,IE!H64,IT!H64,LT!H64,LU!H64,LV!H64,MT!H64,NL!H64,PL!H64,PT!H64,RO!H64,SE!H64,SI!H64,SK!H64)</f>
        <v>7781.7552735782556</v>
      </c>
      <c r="I64" s="8">
        <f>SUM(AT!I64,BE!I64,BG!I64,CY!I64,CZ!I64,DE!I64,DK!I64,EE!I64,EL!I64,ES!I64,FI!I64,FR!I64,HR!I64,HU!I64,IE!I64,IT!I64,LT!I64,LU!I64,LV!I64,MT!I64,NL!I64,PL!I64,PT!I64,RO!I64,SE!I64,SI!I64,SK!I64)</f>
        <v>7798.6682699840649</v>
      </c>
      <c r="J64" s="8">
        <f>SUM(AT!J64,BE!J64,BG!J64,CY!J64,CZ!J64,DE!J64,DK!J64,EE!J64,EL!J64,ES!J64,FI!J64,FR!J64,HR!J64,HU!J64,IE!J64,IT!J64,LT!J64,LU!J64,LV!J64,MT!J64,NL!J64,PL!J64,PT!J64,RO!J64,SE!J64,SI!J64,SK!J64)</f>
        <v>6871.7675775336747</v>
      </c>
      <c r="K64" s="8">
        <f>SUM(AT!K64,BE!K64,BG!K64,CY!K64,CZ!K64,DE!K64,DK!K64,EE!K64,EL!K64,ES!K64,FI!K64,FR!K64,HR!K64,HU!K64,IE!K64,IT!K64,LT!K64,LU!K64,LV!K64,MT!K64,NL!K64,PL!K64,PT!K64,RO!K64,SE!K64,SI!K64,SK!K64)</f>
        <v>5962.4989550321534</v>
      </c>
      <c r="L64" s="8">
        <f>SUM(AT!L64,BE!L64,BG!L64,CY!L64,CZ!L64,DE!L64,DK!L64,EE!L64,EL!L64,ES!L64,FI!L64,FR!L64,HR!L64,HU!L64,IE!L64,IT!L64,LT!L64,LU!L64,LV!L64,MT!L64,NL!L64,PL!L64,PT!L64,RO!L64,SE!L64,SI!L64,SK!L64)</f>
        <v>6522.8097242567874</v>
      </c>
      <c r="M64" s="8">
        <f>SUM(AT!M64,BE!M64,BG!M64,CY!M64,CZ!M64,DE!M64,DK!M64,EE!M64,EL!M64,ES!M64,FI!M64,FR!M64,HR!M64,HU!M64,IE!M64,IT!M64,LT!M64,LU!M64,LV!M64,MT!M64,NL!M64,PL!M64,PT!M64,RO!M64,SE!M64,SI!M64,SK!M64)</f>
        <v>6141.6642734280804</v>
      </c>
      <c r="N64" s="8">
        <f>SUM(AT!N64,BE!N64,BG!N64,CY!N64,CZ!N64,DE!N64,DK!N64,EE!N64,EL!N64,ES!N64,FI!N64,FR!N64,HR!N64,HU!N64,IE!N64,IT!N64,LT!N64,LU!N64,LV!N64,MT!N64,NL!N64,PL!N64,PT!N64,RO!N64,SE!N64,SI!N64,SK!N64)</f>
        <v>5958.2425901158758</v>
      </c>
      <c r="O64" s="8">
        <f>SUM(AT!O64,BE!O64,BG!O64,CY!O64,CZ!O64,DE!O64,DK!O64,EE!O64,EL!O64,ES!O64,FI!O64,FR!O64,HR!O64,HU!O64,IE!O64,IT!O64,LT!O64,LU!O64,LV!O64,MT!O64,NL!O64,PL!O64,PT!O64,RO!O64,SE!O64,SI!O64,SK!O64)</f>
        <v>6138.3658972497051</v>
      </c>
      <c r="P64" s="8">
        <f>SUM(AT!P64,BE!P64,BG!P64,CY!P64,CZ!P64,DE!P64,DK!P64,EE!P64,EL!P64,ES!P64,FI!P64,FR!P64,HR!P64,HU!P64,IE!P64,IT!P64,LT!P64,LU!P64,LV!P64,MT!P64,NL!P64,PL!P64,PT!P64,RO!P64,SE!P64,SI!P64,SK!P64)</f>
        <v>5269.0612329934847</v>
      </c>
      <c r="Q64" s="8">
        <f>SUM(AT!Q64,BE!Q64,BG!Q64,CY!Q64,CZ!Q64,DE!Q64,DK!Q64,EE!Q64,EL!Q64,ES!Q64,FI!Q64,FR!Q64,HR!Q64,HU!Q64,IE!Q64,IT!Q64,LT!Q64,LU!Q64,LV!Q64,MT!Q64,NL!Q64,PL!Q64,PT!Q64,RO!Q64,SE!Q64,SI!Q64,SK!Q64)</f>
        <v>5358.4290136953095</v>
      </c>
      <c r="R64" s="8">
        <f>SUM(AT!R64,BE!R64,BG!R64,CY!R64,CZ!R64,DE!R64,DK!R64,EE!R64,EL!R64,ES!R64,FI!R64,FR!R64,HR!R64,HU!R64,IE!R64,IT!R64,LT!R64,LU!R64,LV!R64,MT!R64,NL!R64,PL!R64,PT!R64,RO!R64,SE!R64,SI!R64,SK!R64)</f>
        <v>6430.0981004332762</v>
      </c>
      <c r="S64" s="8">
        <f>SUM(AT!S64,BE!S64,BG!S64,CY!S64,CZ!S64,DE!S64,DK!S64,EE!S64,EL!S64,ES!S64,FI!S64,FR!S64,HR!S64,HU!S64,IE!S64,IT!S64,LT!S64,LU!S64,LV!S64,MT!S64,NL!S64,PL!S64,PT!S64,RO!S64,SE!S64,SI!S64,SK!S64)</f>
        <v>6629.2829905004201</v>
      </c>
      <c r="T64" s="8">
        <f>SUM(AT!T64,BE!T64,BG!T64,CY!T64,CZ!T64,DE!T64,DK!T64,EE!T64,EL!T64,ES!T64,FI!T64,FR!T64,HR!T64,HU!T64,IE!T64,IT!T64,LT!T64,LU!T64,LV!T64,MT!T64,NL!T64,PL!T64,PT!T64,RO!T64,SE!T64,SI!T64,SK!T64)</f>
        <v>6617.6573301691087</v>
      </c>
      <c r="U64" s="8">
        <f>SUM(AT!U64,BE!U64,BG!U64,CY!U64,CZ!U64,DE!U64,DK!U64,EE!U64,EL!U64,ES!U64,FI!U64,FR!U64,HR!U64,HU!U64,IE!U64,IT!U64,LT!U64,LU!U64,LV!U64,MT!U64,NL!U64,PL!U64,PT!U64,RO!U64,SE!U64,SI!U64,SK!U64)</f>
        <v>6650.2465028270708</v>
      </c>
      <c r="V64" s="8">
        <f>SUM(AT!V64,BE!V64,BG!V64,CY!V64,CZ!V64,DE!V64,DK!V64,EE!V64,EL!V64,ES!V64,FI!V64,FR!V64,HR!V64,HU!V64,IE!V64,IT!V64,LT!V64,LU!V64,LV!V64,MT!V64,NL!V64,PL!V64,PT!V64,RO!V64,SE!V64,SI!V64,SK!V64)</f>
        <v>5943.8789204547893</v>
      </c>
      <c r="W64" s="8">
        <f>SUM(AT!W64,BE!W64,BG!W64,CY!W64,CZ!W64,DE!W64,DK!W64,EE!W64,EL!W64,ES!W64,FI!W64,FR!W64,HR!W64,HU!W64,IE!W64,IT!W64,LT!W64,LU!W64,LV!W64,MT!W64,NL!W64,PL!W64,PT!W64,RO!W64,SE!W64,SI!W64,SK!W64)</f>
        <v>6395.7121674689051</v>
      </c>
      <c r="X64" s="8">
        <f>SUM(AT!X64,BE!X64,BG!X64,CY!X64,CZ!X64,DE!X64,DK!X64,EE!X64,EL!X64,ES!X64,FI!X64,FR!X64,HR!X64,HU!X64,IE!X64,IT!X64,LT!X64,LU!X64,LV!X64,MT!X64,NL!X64,PL!X64,PT!X64,RO!X64,SE!X64,SI!X64,SK!X64)</f>
        <v>5649.274803617961</v>
      </c>
      <c r="Y64" s="8">
        <f>SUM(AT!Y64,BE!Y64,BG!Y64,CY!Y64,CZ!Y64,DE!Y64,DK!Y64,EE!Y64,EL!Y64,ES!Y64,FI!Y64,FR!Y64,HR!Y64,HU!Y64,IE!Y64,IT!Y64,LT!Y64,LU!Y64,LV!Y64,MT!Y64,NL!Y64,PL!Y64,PT!Y64,RO!Y64,SE!Y64,SI!Y64,SK!Y64)</f>
        <v>5680.1564486816505</v>
      </c>
    </row>
    <row r="65" spans="1:25" x14ac:dyDescent="0.25">
      <c r="A65" s="20" t="s">
        <v>51</v>
      </c>
      <c r="B65" s="8">
        <f>SUM(AT!B65,BE!B65,BG!B65,CY!B65,CZ!B65,DE!B65,DK!B65,EE!B65,EL!B65,ES!B65,FI!B65,FR!B65,HR!B65,HU!B65,IE!B65,IT!B65,LT!B65,LU!B65,LV!B65,MT!B65,NL!B65,PL!B65,PT!B65,RO!B65,SE!B65,SI!B65,SK!B65)</f>
        <v>25560.685342629935</v>
      </c>
      <c r="C65" s="8">
        <f>SUM(AT!C65,BE!C65,BG!C65,CY!C65,CZ!C65,DE!C65,DK!C65,EE!C65,EL!C65,ES!C65,FI!C65,FR!C65,HR!C65,HU!C65,IE!C65,IT!C65,LT!C65,LU!C65,LV!C65,MT!C65,NL!C65,PL!C65,PT!C65,RO!C65,SE!C65,SI!C65,SK!C65)</f>
        <v>26265.966904618555</v>
      </c>
      <c r="D65" s="8">
        <f>SUM(AT!D65,BE!D65,BG!D65,CY!D65,CZ!D65,DE!D65,DK!D65,EE!D65,EL!D65,ES!D65,FI!D65,FR!D65,HR!D65,HU!D65,IE!D65,IT!D65,LT!D65,LU!D65,LV!D65,MT!D65,NL!D65,PL!D65,PT!D65,RO!D65,SE!D65,SI!D65,SK!D65)</f>
        <v>25599.068829856646</v>
      </c>
      <c r="E65" s="8">
        <f>SUM(AT!E65,BE!E65,BG!E65,CY!E65,CZ!E65,DE!E65,DK!E65,EE!E65,EL!E65,ES!E65,FI!E65,FR!E65,HR!E65,HU!E65,IE!E65,IT!E65,LT!E65,LU!E65,LV!E65,MT!E65,NL!E65,PL!E65,PT!E65,RO!E65,SE!E65,SI!E65,SK!E65)</f>
        <v>25277.55967089739</v>
      </c>
      <c r="F65" s="8">
        <f>SUM(AT!F65,BE!F65,BG!F65,CY!F65,CZ!F65,DE!F65,DK!F65,EE!F65,EL!F65,ES!F65,FI!F65,FR!F65,HR!F65,HU!F65,IE!F65,IT!F65,LT!F65,LU!F65,LV!F65,MT!F65,NL!F65,PL!F65,PT!F65,RO!F65,SE!F65,SI!F65,SK!F65)</f>
        <v>25173.978039617876</v>
      </c>
      <c r="G65" s="8">
        <f>SUM(AT!G65,BE!G65,BG!G65,CY!G65,CZ!G65,DE!G65,DK!G65,EE!G65,EL!G65,ES!G65,FI!G65,FR!G65,HR!G65,HU!G65,IE!G65,IT!G65,LT!G65,LU!G65,LV!G65,MT!G65,NL!G65,PL!G65,PT!G65,RO!G65,SE!G65,SI!G65,SK!G65)</f>
        <v>24712.274443234197</v>
      </c>
      <c r="H65" s="8">
        <f>SUM(AT!H65,BE!H65,BG!H65,CY!H65,CZ!H65,DE!H65,DK!H65,EE!H65,EL!H65,ES!H65,FI!H65,FR!H65,HR!H65,HU!H65,IE!H65,IT!H65,LT!H65,LU!H65,LV!H65,MT!H65,NL!H65,PL!H65,PT!H65,RO!H65,SE!H65,SI!H65,SK!H65)</f>
        <v>24547.675023074891</v>
      </c>
      <c r="I65" s="8">
        <f>SUM(AT!I65,BE!I65,BG!I65,CY!I65,CZ!I65,DE!I65,DK!I65,EE!I65,EL!I65,ES!I65,FI!I65,FR!I65,HR!I65,HU!I65,IE!I65,IT!I65,LT!I65,LU!I65,LV!I65,MT!I65,NL!I65,PL!I65,PT!I65,RO!I65,SE!I65,SI!I65,SK!I65)</f>
        <v>23904.079410971081</v>
      </c>
      <c r="J65" s="8">
        <f>SUM(AT!J65,BE!J65,BG!J65,CY!J65,CZ!J65,DE!J65,DK!J65,EE!J65,EL!J65,ES!J65,FI!J65,FR!J65,HR!J65,HU!J65,IE!J65,IT!J65,LT!J65,LU!J65,LV!J65,MT!J65,NL!J65,PL!J65,PT!J65,RO!J65,SE!J65,SI!J65,SK!J65)</f>
        <v>22938.191651291545</v>
      </c>
      <c r="K65" s="8">
        <f>SUM(AT!K65,BE!K65,BG!K65,CY!K65,CZ!K65,DE!K65,DK!K65,EE!K65,EL!K65,ES!K65,FI!K65,FR!K65,HR!K65,HU!K65,IE!K65,IT!K65,LT!K65,LU!K65,LV!K65,MT!K65,NL!K65,PL!K65,PT!K65,RO!K65,SE!K65,SI!K65,SK!K65)</f>
        <v>20298.910990860997</v>
      </c>
      <c r="L65" s="8">
        <f>SUM(AT!L65,BE!L65,BG!L65,CY!L65,CZ!L65,DE!L65,DK!L65,EE!L65,EL!L65,ES!L65,FI!L65,FR!L65,HR!L65,HU!L65,IE!L65,IT!L65,LT!L65,LU!L65,LV!L65,MT!L65,NL!L65,PL!L65,PT!L65,RO!L65,SE!L65,SI!L65,SK!L65)</f>
        <v>20911.372918098437</v>
      </c>
      <c r="M65" s="8">
        <f>SUM(AT!M65,BE!M65,BG!M65,CY!M65,CZ!M65,DE!M65,DK!M65,EE!M65,EL!M65,ES!M65,FI!M65,FR!M65,HR!M65,HU!M65,IE!M65,IT!M65,LT!M65,LU!M65,LV!M65,MT!M65,NL!M65,PL!M65,PT!M65,RO!M65,SE!M65,SI!M65,SK!M65)</f>
        <v>19585.292590668592</v>
      </c>
      <c r="N65" s="8">
        <f>SUM(AT!N65,BE!N65,BG!N65,CY!N65,CZ!N65,DE!N65,DK!N65,EE!N65,EL!N65,ES!N65,FI!N65,FR!N65,HR!N65,HU!N65,IE!N65,IT!N65,LT!N65,LU!N65,LV!N65,MT!N65,NL!N65,PL!N65,PT!N65,RO!N65,SE!N65,SI!N65,SK!N65)</f>
        <v>18519.58051083015</v>
      </c>
      <c r="O65" s="8">
        <f>SUM(AT!O65,BE!O65,BG!O65,CY!O65,CZ!O65,DE!O65,DK!O65,EE!O65,EL!O65,ES!O65,FI!O65,FR!O65,HR!O65,HU!O65,IE!O65,IT!O65,LT!O65,LU!O65,LV!O65,MT!O65,NL!O65,PL!O65,PT!O65,RO!O65,SE!O65,SI!O65,SK!O65)</f>
        <v>18924.105071988659</v>
      </c>
      <c r="P65" s="8">
        <f>SUM(AT!P65,BE!P65,BG!P65,CY!P65,CZ!P65,DE!P65,DK!P65,EE!P65,EL!P65,ES!P65,FI!P65,FR!P65,HR!P65,HU!P65,IE!P65,IT!P65,LT!P65,LU!P65,LV!P65,MT!P65,NL!P65,PL!P65,PT!P65,RO!P65,SE!P65,SI!P65,SK!P65)</f>
        <v>16980.011965569811</v>
      </c>
      <c r="Q65" s="8">
        <f>SUM(AT!Q65,BE!Q65,BG!Q65,CY!Q65,CZ!Q65,DE!Q65,DK!Q65,EE!Q65,EL!Q65,ES!Q65,FI!Q65,FR!Q65,HR!Q65,HU!Q65,IE!Q65,IT!Q65,LT!Q65,LU!Q65,LV!Q65,MT!Q65,NL!Q65,PL!Q65,PT!Q65,RO!Q65,SE!Q65,SI!Q65,SK!Q65)</f>
        <v>17160.412105131945</v>
      </c>
      <c r="R65" s="8">
        <f>SUM(AT!R65,BE!R65,BG!R65,CY!R65,CZ!R65,DE!R65,DK!R65,EE!R65,EL!R65,ES!R65,FI!R65,FR!R65,HR!R65,HU!R65,IE!R65,IT!R65,LT!R65,LU!R65,LV!R65,MT!R65,NL!R65,PL!R65,PT!R65,RO!R65,SE!R65,SI!R65,SK!R65)</f>
        <v>17328.322518734411</v>
      </c>
      <c r="S65" s="8">
        <f>SUM(AT!S65,BE!S65,BG!S65,CY!S65,CZ!S65,DE!S65,DK!S65,EE!S65,EL!S65,ES!S65,FI!S65,FR!S65,HR!S65,HU!S65,IE!S65,IT!S65,LT!S65,LU!S65,LV!S65,MT!S65,NL!S65,PL!S65,PT!S65,RO!S65,SE!S65,SI!S65,SK!S65)</f>
        <v>17524.673000903025</v>
      </c>
      <c r="T65" s="8">
        <f>SUM(AT!T65,BE!T65,BG!T65,CY!T65,CZ!T65,DE!T65,DK!T65,EE!T65,EL!T65,ES!T65,FI!T65,FR!T65,HR!T65,HU!T65,IE!T65,IT!T65,LT!T65,LU!T65,LV!T65,MT!T65,NL!T65,PL!T65,PT!T65,RO!T65,SE!T65,SI!T65,SK!T65)</f>
        <v>16885.144289209751</v>
      </c>
      <c r="U65" s="8">
        <f>SUM(AT!U65,BE!U65,BG!U65,CY!U65,CZ!U65,DE!U65,DK!U65,EE!U65,EL!U65,ES!U65,FI!U65,FR!U65,HR!U65,HU!U65,IE!U65,IT!U65,LT!U65,LU!U65,LV!U65,MT!U65,NL!U65,PL!U65,PT!U65,RO!U65,SE!U65,SI!U65,SK!U65)</f>
        <v>16434.462355520278</v>
      </c>
      <c r="V65" s="8">
        <f>SUM(AT!V65,BE!V65,BG!V65,CY!V65,CZ!V65,DE!V65,DK!V65,EE!V65,EL!V65,ES!V65,FI!V65,FR!V65,HR!V65,HU!V65,IE!V65,IT!V65,LT!V65,LU!V65,LV!V65,MT!V65,NL!V65,PL!V65,PT!V65,RO!V65,SE!V65,SI!V65,SK!V65)</f>
        <v>15250.682449156437</v>
      </c>
      <c r="W65" s="8">
        <f>SUM(AT!W65,BE!W65,BG!W65,CY!W65,CZ!W65,DE!W65,DK!W65,EE!W65,EL!W65,ES!W65,FI!W65,FR!W65,HR!W65,HU!W65,IE!W65,IT!W65,LT!W65,LU!W65,LV!W65,MT!W65,NL!W65,PL!W65,PT!W65,RO!W65,SE!W65,SI!W65,SK!W65)</f>
        <v>17348.422421967305</v>
      </c>
      <c r="X65" s="8">
        <f>SUM(AT!X65,BE!X65,BG!X65,CY!X65,CZ!X65,DE!X65,DK!X65,EE!X65,EL!X65,ES!X65,FI!X65,FR!X65,HR!X65,HU!X65,IE!X65,IT!X65,LT!X65,LU!X65,LV!X65,MT!X65,NL!X65,PL!X65,PT!X65,RO!X65,SE!X65,SI!X65,SK!X65)</f>
        <v>15524.452372118369</v>
      </c>
      <c r="Y65" s="8">
        <f>SUM(AT!Y65,BE!Y65,BG!Y65,CY!Y65,CZ!Y65,DE!Y65,DK!Y65,EE!Y65,EL!Y65,ES!Y65,FI!Y65,FR!Y65,HR!Y65,HU!Y65,IE!Y65,IT!Y65,LT!Y65,LU!Y65,LV!Y65,MT!Y65,NL!Y65,PL!Y65,PT!Y65,RO!Y65,SE!Y65,SI!Y65,SK!Y65)</f>
        <v>15342.264986977931</v>
      </c>
    </row>
    <row r="66" spans="1:25" x14ac:dyDescent="0.25">
      <c r="A66" s="20" t="s">
        <v>52</v>
      </c>
      <c r="B66" s="8">
        <f>SUM(AT!B66,BE!B66,BG!B66,CY!B66,CZ!B66,DE!B66,DK!B66,EE!B66,EL!B66,ES!B66,FI!B66,FR!B66,HR!B66,HU!B66,IE!B66,IT!B66,LT!B66,LU!B66,LV!B66,MT!B66,NL!B66,PL!B66,PT!B66,RO!B66,SE!B66,SI!B66,SK!B66)</f>
        <v>16519.667891606816</v>
      </c>
      <c r="C66" s="8">
        <f>SUM(AT!C66,BE!C66,BG!C66,CY!C66,CZ!C66,DE!C66,DK!C66,EE!C66,EL!C66,ES!C66,FI!C66,FR!C66,HR!C66,HU!C66,IE!C66,IT!C66,LT!C66,LU!C66,LV!C66,MT!C66,NL!C66,PL!C66,PT!C66,RO!C66,SE!C66,SI!C66,SK!C66)</f>
        <v>15995.167361030857</v>
      </c>
      <c r="D66" s="8">
        <f>SUM(AT!D66,BE!D66,BG!D66,CY!D66,CZ!D66,DE!D66,DK!D66,EE!D66,EL!D66,ES!D66,FI!D66,FR!D66,HR!D66,HU!D66,IE!D66,IT!D66,LT!D66,LU!D66,LV!D66,MT!D66,NL!D66,PL!D66,PT!D66,RO!D66,SE!D66,SI!D66,SK!D66)</f>
        <v>15871.69586569061</v>
      </c>
      <c r="E66" s="8">
        <f>SUM(AT!E66,BE!E66,BG!E66,CY!E66,CZ!E66,DE!E66,DK!E66,EE!E66,EL!E66,ES!E66,FI!E66,FR!E66,HR!E66,HU!E66,IE!E66,IT!E66,LT!E66,LU!E66,LV!E66,MT!E66,NL!E66,PL!E66,PT!E66,RO!E66,SE!E66,SI!E66,SK!E66)</f>
        <v>15900.777960505335</v>
      </c>
      <c r="F66" s="8">
        <f>SUM(AT!F66,BE!F66,BG!F66,CY!F66,CZ!F66,DE!F66,DK!F66,EE!F66,EL!F66,ES!F66,FI!F66,FR!F66,HR!F66,HU!F66,IE!F66,IT!F66,LT!F66,LU!F66,LV!F66,MT!F66,NL!F66,PL!F66,PT!F66,RO!F66,SE!F66,SI!F66,SK!F66)</f>
        <v>14448.036189818544</v>
      </c>
      <c r="G66" s="8">
        <f>SUM(AT!G66,BE!G66,BG!G66,CY!G66,CZ!G66,DE!G66,DK!G66,EE!G66,EL!G66,ES!G66,FI!G66,FR!G66,HR!G66,HU!G66,IE!G66,IT!G66,LT!G66,LU!G66,LV!G66,MT!G66,NL!G66,PL!G66,PT!G66,RO!G66,SE!G66,SI!G66,SK!G66)</f>
        <v>10820.097239546016</v>
      </c>
      <c r="H66" s="8">
        <f>SUM(AT!H66,BE!H66,BG!H66,CY!H66,CZ!H66,DE!H66,DK!H66,EE!H66,EL!H66,ES!H66,FI!H66,FR!H66,HR!H66,HU!H66,IE!H66,IT!H66,LT!H66,LU!H66,LV!H66,MT!H66,NL!H66,PL!H66,PT!H66,RO!H66,SE!H66,SI!H66,SK!H66)</f>
        <v>9813.9823128224143</v>
      </c>
      <c r="I66" s="8">
        <f>SUM(AT!I66,BE!I66,BG!I66,CY!I66,CZ!I66,DE!I66,DK!I66,EE!I66,EL!I66,ES!I66,FI!I66,FR!I66,HR!I66,HU!I66,IE!I66,IT!I66,LT!I66,LU!I66,LV!I66,MT!I66,NL!I66,PL!I66,PT!I66,RO!I66,SE!I66,SI!I66,SK!I66)</f>
        <v>8613.4804866482082</v>
      </c>
      <c r="J66" s="8">
        <f>SUM(AT!J66,BE!J66,BG!J66,CY!J66,CZ!J66,DE!J66,DK!J66,EE!J66,EL!J66,ES!J66,FI!J66,FR!J66,HR!J66,HU!J66,IE!J66,IT!J66,LT!J66,LU!J66,LV!J66,MT!J66,NL!J66,PL!J66,PT!J66,RO!J66,SE!J66,SI!J66,SK!J66)</f>
        <v>7413.370914682735</v>
      </c>
      <c r="K66" s="8">
        <f>SUM(AT!K66,BE!K66,BG!K66,CY!K66,CZ!K66,DE!K66,DK!K66,EE!K66,EL!K66,ES!K66,FI!K66,FR!K66,HR!K66,HU!K66,IE!K66,IT!K66,LT!K66,LU!K66,LV!K66,MT!K66,NL!K66,PL!K66,PT!K66,RO!K66,SE!K66,SI!K66,SK!K66)</f>
        <v>6393.7975181047659</v>
      </c>
      <c r="L66" s="8">
        <f>SUM(AT!L66,BE!L66,BG!L66,CY!L66,CZ!L66,DE!L66,DK!L66,EE!L66,EL!L66,ES!L66,FI!L66,FR!L66,HR!L66,HU!L66,IE!L66,IT!L66,LT!L66,LU!L66,LV!L66,MT!L66,NL!L66,PL!L66,PT!L66,RO!L66,SE!L66,SI!L66,SK!L66)</f>
        <v>5881.1557173326873</v>
      </c>
      <c r="M66" s="8">
        <f>SUM(AT!M66,BE!M66,BG!M66,CY!M66,CZ!M66,DE!M66,DK!M66,EE!M66,EL!M66,ES!M66,FI!M66,FR!M66,HR!M66,HU!M66,IE!M66,IT!M66,LT!M66,LU!M66,LV!M66,MT!M66,NL!M66,PL!M66,PT!M66,RO!M66,SE!M66,SI!M66,SK!M66)</f>
        <v>5437.6848478358752</v>
      </c>
      <c r="N66" s="8">
        <f>SUM(AT!N66,BE!N66,BG!N66,CY!N66,CZ!N66,DE!N66,DK!N66,EE!N66,EL!N66,ES!N66,FI!N66,FR!N66,HR!N66,HU!N66,IE!N66,IT!N66,LT!N66,LU!N66,LV!N66,MT!N66,NL!N66,PL!N66,PT!N66,RO!N66,SE!N66,SI!N66,SK!N66)</f>
        <v>5248.4844329919206</v>
      </c>
      <c r="O66" s="8">
        <f>SUM(AT!O66,BE!O66,BG!O66,CY!O66,CZ!O66,DE!O66,DK!O66,EE!O66,EL!O66,ES!O66,FI!O66,FR!O66,HR!O66,HU!O66,IE!O66,IT!O66,LT!O66,LU!O66,LV!O66,MT!O66,NL!O66,PL!O66,PT!O66,RO!O66,SE!O66,SI!O66,SK!O66)</f>
        <v>5094.8387105197562</v>
      </c>
      <c r="P66" s="8">
        <f>SUM(AT!P66,BE!P66,BG!P66,CY!P66,CZ!P66,DE!P66,DK!P66,EE!P66,EL!P66,ES!P66,FI!P66,FR!P66,HR!P66,HU!P66,IE!P66,IT!P66,LT!P66,LU!P66,LV!P66,MT!P66,NL!P66,PL!P66,PT!P66,RO!P66,SE!P66,SI!P66,SK!P66)</f>
        <v>4815.0993286401053</v>
      </c>
      <c r="Q66" s="8">
        <f>SUM(AT!Q66,BE!Q66,BG!Q66,CY!Q66,CZ!Q66,DE!Q66,DK!Q66,EE!Q66,EL!Q66,ES!Q66,FI!Q66,FR!Q66,HR!Q66,HU!Q66,IE!Q66,IT!Q66,LT!Q66,LU!Q66,LV!Q66,MT!Q66,NL!Q66,PL!Q66,PT!Q66,RO!Q66,SE!Q66,SI!Q66,SK!Q66)</f>
        <v>4721.3813553069713</v>
      </c>
      <c r="R66" s="8">
        <f>SUM(AT!R66,BE!R66,BG!R66,CY!R66,CZ!R66,DE!R66,DK!R66,EE!R66,EL!R66,ES!R66,FI!R66,FR!R66,HR!R66,HU!R66,IE!R66,IT!R66,LT!R66,LU!R66,LV!R66,MT!R66,NL!R66,PL!R66,PT!R66,RO!R66,SE!R66,SI!R66,SK!R66)</f>
        <v>4846.8204551899189</v>
      </c>
      <c r="S66" s="8">
        <f>SUM(AT!S66,BE!S66,BG!S66,CY!S66,CZ!S66,DE!S66,DK!S66,EE!S66,EL!S66,ES!S66,FI!S66,FR!S66,HR!S66,HU!S66,IE!S66,IT!S66,LT!S66,LU!S66,LV!S66,MT!S66,NL!S66,PL!S66,PT!S66,RO!S66,SE!S66,SI!S66,SK!S66)</f>
        <v>4891.4352162323667</v>
      </c>
      <c r="T66" s="8">
        <f>SUM(AT!T66,BE!T66,BG!T66,CY!T66,CZ!T66,DE!T66,DK!T66,EE!T66,EL!T66,ES!T66,FI!T66,FR!T66,HR!T66,HU!T66,IE!T66,IT!T66,LT!T66,LU!T66,LV!T66,MT!T66,NL!T66,PL!T66,PT!T66,RO!T66,SE!T66,SI!T66,SK!T66)</f>
        <v>4730.3536093904795</v>
      </c>
      <c r="U66" s="8">
        <f>SUM(AT!U66,BE!U66,BG!U66,CY!U66,CZ!U66,DE!U66,DK!U66,EE!U66,EL!U66,ES!U66,FI!U66,FR!U66,HR!U66,HU!U66,IE!U66,IT!U66,LT!U66,LU!U66,LV!U66,MT!U66,NL!U66,PL!U66,PT!U66,RO!U66,SE!U66,SI!U66,SK!U66)</f>
        <v>4550.3598635883918</v>
      </c>
      <c r="V66" s="8">
        <f>SUM(AT!V66,BE!V66,BG!V66,CY!V66,CZ!V66,DE!V66,DK!V66,EE!V66,EL!V66,ES!V66,FI!V66,FR!V66,HR!V66,HU!V66,IE!V66,IT!V66,LT!V66,LU!V66,LV!V66,MT!V66,NL!V66,PL!V66,PT!V66,RO!V66,SE!V66,SI!V66,SK!V66)</f>
        <v>4097.1577094974118</v>
      </c>
      <c r="W66" s="8">
        <f>SUM(AT!W66,BE!W66,BG!W66,CY!W66,CZ!W66,DE!W66,DK!W66,EE!W66,EL!W66,ES!W66,FI!W66,FR!W66,HR!W66,HU!W66,IE!W66,IT!W66,LT!W66,LU!W66,LV!W66,MT!W66,NL!W66,PL!W66,PT!W66,RO!W66,SE!W66,SI!W66,SK!W66)</f>
        <v>4599.3885200968934</v>
      </c>
      <c r="X66" s="8">
        <f>SUM(AT!X66,BE!X66,BG!X66,CY!X66,CZ!X66,DE!X66,DK!X66,EE!X66,EL!X66,ES!X66,FI!X66,FR!X66,HR!X66,HU!X66,IE!X66,IT!X66,LT!X66,LU!X66,LV!X66,MT!X66,NL!X66,PL!X66,PT!X66,RO!X66,SE!X66,SI!X66,SK!X66)</f>
        <v>3980.8369477920805</v>
      </c>
      <c r="Y66" s="8">
        <f>SUM(AT!Y66,BE!Y66,BG!Y66,CY!Y66,CZ!Y66,DE!Y66,DK!Y66,EE!Y66,EL!Y66,ES!Y66,FI!Y66,FR!Y66,HR!Y66,HU!Y66,IE!Y66,IT!Y66,LT!Y66,LU!Y66,LV!Y66,MT!Y66,NL!Y66,PL!Y66,PT!Y66,RO!Y66,SE!Y66,SI!Y66,SK!Y66)</f>
        <v>3718.4902295316178</v>
      </c>
    </row>
    <row r="67" spans="1:25" x14ac:dyDescent="0.25">
      <c r="A67" s="20" t="s">
        <v>53</v>
      </c>
      <c r="B67" s="8">
        <f>SUM(AT!B67,BE!B67,BG!B67,CY!B67,CZ!B67,DE!B67,DK!B67,EE!B67,EL!B67,ES!B67,FI!B67,FR!B67,HR!B67,HU!B67,IE!B67,IT!B67,LT!B67,LU!B67,LV!B67,MT!B67,NL!B67,PL!B67,PT!B67,RO!B67,SE!B67,SI!B67,SK!B67)</f>
        <v>3884.3688381974475</v>
      </c>
      <c r="C67" s="8">
        <f>SUM(AT!C67,BE!C67,BG!C67,CY!C67,CZ!C67,DE!C67,DK!C67,EE!C67,EL!C67,ES!C67,FI!C67,FR!C67,HR!C67,HU!C67,IE!C67,IT!C67,LT!C67,LU!C67,LV!C67,MT!C67,NL!C67,PL!C67,PT!C67,RO!C67,SE!C67,SI!C67,SK!C67)</f>
        <v>3808.3662389199976</v>
      </c>
      <c r="D67" s="8">
        <f>SUM(AT!D67,BE!D67,BG!D67,CY!D67,CZ!D67,DE!D67,DK!D67,EE!D67,EL!D67,ES!D67,FI!D67,FR!D67,HR!D67,HU!D67,IE!D67,IT!D67,LT!D67,LU!D67,LV!D67,MT!D67,NL!D67,PL!D67,PT!D67,RO!D67,SE!D67,SI!D67,SK!D67)</f>
        <v>3497.3988109195402</v>
      </c>
      <c r="E67" s="8">
        <f>SUM(AT!E67,BE!E67,BG!E67,CY!E67,CZ!E67,DE!E67,DK!E67,EE!E67,EL!E67,ES!E67,FI!E67,FR!E67,HR!E67,HU!E67,IE!E67,IT!E67,LT!E67,LU!E67,LV!E67,MT!E67,NL!E67,PL!E67,PT!E67,RO!E67,SE!E67,SI!E67,SK!E67)</f>
        <v>3680.7825401070832</v>
      </c>
      <c r="F67" s="8">
        <f>SUM(AT!F67,BE!F67,BG!F67,CY!F67,CZ!F67,DE!F67,DK!F67,EE!F67,EL!F67,ES!F67,FI!F67,FR!F67,HR!F67,HU!F67,IE!F67,IT!F67,LT!F67,LU!F67,LV!F67,MT!F67,NL!F67,PL!F67,PT!F67,RO!F67,SE!F67,SI!F67,SK!F67)</f>
        <v>4281.7270416271367</v>
      </c>
      <c r="G67" s="8">
        <f>SUM(AT!G67,BE!G67,BG!G67,CY!G67,CZ!G67,DE!G67,DK!G67,EE!G67,EL!G67,ES!G67,FI!G67,FR!G67,HR!G67,HU!G67,IE!G67,IT!G67,LT!G67,LU!G67,LV!G67,MT!G67,NL!G67,PL!G67,PT!G67,RO!G67,SE!G67,SI!G67,SK!G67)</f>
        <v>4055.7277577194441</v>
      </c>
      <c r="H67" s="8">
        <f>SUM(AT!H67,BE!H67,BG!H67,CY!H67,CZ!H67,DE!H67,DK!H67,EE!H67,EL!H67,ES!H67,FI!H67,FR!H67,HR!H67,HU!H67,IE!H67,IT!H67,LT!H67,LU!H67,LV!H67,MT!H67,NL!H67,PL!H67,PT!H67,RO!H67,SE!H67,SI!H67,SK!H67)</f>
        <v>4020.7128623792541</v>
      </c>
      <c r="I67" s="8">
        <f>SUM(AT!I67,BE!I67,BG!I67,CY!I67,CZ!I67,DE!I67,DK!I67,EE!I67,EL!I67,ES!I67,FI!I67,FR!I67,HR!I67,HU!I67,IE!I67,IT!I67,LT!I67,LU!I67,LV!I67,MT!I67,NL!I67,PL!I67,PT!I67,RO!I67,SE!I67,SI!I67,SK!I67)</f>
        <v>3491.6541864030191</v>
      </c>
      <c r="J67" s="8">
        <f>SUM(AT!J67,BE!J67,BG!J67,CY!J67,CZ!J67,DE!J67,DK!J67,EE!J67,EL!J67,ES!J67,FI!J67,FR!J67,HR!J67,HU!J67,IE!J67,IT!J67,LT!J67,LU!J67,LV!J67,MT!J67,NL!J67,PL!J67,PT!J67,RO!J67,SE!J67,SI!J67,SK!J67)</f>
        <v>3311.7037806794042</v>
      </c>
      <c r="K67" s="8">
        <f>SUM(AT!K67,BE!K67,BG!K67,CY!K67,CZ!K67,DE!K67,DK!K67,EE!K67,EL!K67,ES!K67,FI!K67,FR!K67,HR!K67,HU!K67,IE!K67,IT!K67,LT!K67,LU!K67,LV!K67,MT!K67,NL!K67,PL!K67,PT!K67,RO!K67,SE!K67,SI!K67,SK!K67)</f>
        <v>2802.3380204807936</v>
      </c>
      <c r="L67" s="8">
        <f>SUM(AT!L67,BE!L67,BG!L67,CY!L67,CZ!L67,DE!L67,DK!L67,EE!L67,EL!L67,ES!L67,FI!L67,FR!L67,HR!L67,HU!L67,IE!L67,IT!L67,LT!L67,LU!L67,LV!L67,MT!L67,NL!L67,PL!L67,PT!L67,RO!L67,SE!L67,SI!L67,SK!L67)</f>
        <v>2907.128718181988</v>
      </c>
      <c r="M67" s="8">
        <f>SUM(AT!M67,BE!M67,BG!M67,CY!M67,CZ!M67,DE!M67,DK!M67,EE!M67,EL!M67,ES!M67,FI!M67,FR!M67,HR!M67,HU!M67,IE!M67,IT!M67,LT!M67,LU!M67,LV!M67,MT!M67,NL!M67,PL!M67,PT!M67,RO!M67,SE!M67,SI!M67,SK!M67)</f>
        <v>2953.0417851745869</v>
      </c>
      <c r="N67" s="8">
        <f>SUM(AT!N67,BE!N67,BG!N67,CY!N67,CZ!N67,DE!N67,DK!N67,EE!N67,EL!N67,ES!N67,FI!N67,FR!N67,HR!N67,HU!N67,IE!N67,IT!N67,LT!N67,LU!N67,LV!N67,MT!N67,NL!N67,PL!N67,PT!N67,RO!N67,SE!N67,SI!N67,SK!N67)</f>
        <v>2380.8090168279368</v>
      </c>
      <c r="O67" s="8">
        <f>SUM(AT!O67,BE!O67,BG!O67,CY!O67,CZ!O67,DE!O67,DK!O67,EE!O67,EL!O67,ES!O67,FI!O67,FR!O67,HR!O67,HU!O67,IE!O67,IT!O67,LT!O67,LU!O67,LV!O67,MT!O67,NL!O67,PL!O67,PT!O67,RO!O67,SE!O67,SI!O67,SK!O67)</f>
        <v>2234.8730043016103</v>
      </c>
      <c r="P67" s="8">
        <f>SUM(AT!P67,BE!P67,BG!P67,CY!P67,CZ!P67,DE!P67,DK!P67,EE!P67,EL!P67,ES!P67,FI!P67,FR!P67,HR!P67,HU!P67,IE!P67,IT!P67,LT!P67,LU!P67,LV!P67,MT!P67,NL!P67,PL!P67,PT!P67,RO!P67,SE!P67,SI!P67,SK!P67)</f>
        <v>2017.8793770381133</v>
      </c>
      <c r="Q67" s="8">
        <f>SUM(AT!Q67,BE!Q67,BG!Q67,CY!Q67,CZ!Q67,DE!Q67,DK!Q67,EE!Q67,EL!Q67,ES!Q67,FI!Q67,FR!Q67,HR!Q67,HU!Q67,IE!Q67,IT!Q67,LT!Q67,LU!Q67,LV!Q67,MT!Q67,NL!Q67,PL!Q67,PT!Q67,RO!Q67,SE!Q67,SI!Q67,SK!Q67)</f>
        <v>2032.822618762199</v>
      </c>
      <c r="R67" s="8">
        <f>SUM(AT!R67,BE!R67,BG!R67,CY!R67,CZ!R67,DE!R67,DK!R67,EE!R67,EL!R67,ES!R67,FI!R67,FR!R67,HR!R67,HU!R67,IE!R67,IT!R67,LT!R67,LU!R67,LV!R67,MT!R67,NL!R67,PL!R67,PT!R67,RO!R67,SE!R67,SI!R67,SK!R67)</f>
        <v>2163.5555137924566</v>
      </c>
      <c r="S67" s="8">
        <f>SUM(AT!S67,BE!S67,BG!S67,CY!S67,CZ!S67,DE!S67,DK!S67,EE!S67,EL!S67,ES!S67,FI!S67,FR!S67,HR!S67,HU!S67,IE!S67,IT!S67,LT!S67,LU!S67,LV!S67,MT!S67,NL!S67,PL!S67,PT!S67,RO!S67,SE!S67,SI!S67,SK!S67)</f>
        <v>2200.3614082687477</v>
      </c>
      <c r="T67" s="8">
        <f>SUM(AT!T67,BE!T67,BG!T67,CY!T67,CZ!T67,DE!T67,DK!T67,EE!T67,EL!T67,ES!T67,FI!T67,FR!T67,HR!T67,HU!T67,IE!T67,IT!T67,LT!T67,LU!T67,LV!T67,MT!T67,NL!T67,PL!T67,PT!T67,RO!T67,SE!T67,SI!T67,SK!T67)</f>
        <v>2355.210806017596</v>
      </c>
      <c r="U67" s="8">
        <f>SUM(AT!U67,BE!U67,BG!U67,CY!U67,CZ!U67,DE!U67,DK!U67,EE!U67,EL!U67,ES!U67,FI!U67,FR!U67,HR!U67,HU!U67,IE!U67,IT!U67,LT!U67,LU!U67,LV!U67,MT!U67,NL!U67,PL!U67,PT!U67,RO!U67,SE!U67,SI!U67,SK!U67)</f>
        <v>2163.4113578017823</v>
      </c>
      <c r="V67" s="8">
        <f>SUM(AT!V67,BE!V67,BG!V67,CY!V67,CZ!V67,DE!V67,DK!V67,EE!V67,EL!V67,ES!V67,FI!V67,FR!V67,HR!V67,HU!V67,IE!V67,IT!V67,LT!V67,LU!V67,LV!V67,MT!V67,NL!V67,PL!V67,PT!V67,RO!V67,SE!V67,SI!V67,SK!V67)</f>
        <v>1960.684754980666</v>
      </c>
      <c r="W67" s="8">
        <f>SUM(AT!W67,BE!W67,BG!W67,CY!W67,CZ!W67,DE!W67,DK!W67,EE!W67,EL!W67,ES!W67,FI!W67,FR!W67,HR!W67,HU!W67,IE!W67,IT!W67,LT!W67,LU!W67,LV!W67,MT!W67,NL!W67,PL!W67,PT!W67,RO!W67,SE!W67,SI!W67,SK!W67)</f>
        <v>2311.0175343210981</v>
      </c>
      <c r="X67" s="8">
        <f>SUM(AT!X67,BE!X67,BG!X67,CY!X67,CZ!X67,DE!X67,DK!X67,EE!X67,EL!X67,ES!X67,FI!X67,FR!X67,HR!X67,HU!X67,IE!X67,IT!X67,LT!X67,LU!X67,LV!X67,MT!X67,NL!X67,PL!X67,PT!X67,RO!X67,SE!X67,SI!X67,SK!X67)</f>
        <v>2056.166730186224</v>
      </c>
      <c r="Y67" s="8">
        <f>SUM(AT!Y67,BE!Y67,BG!Y67,CY!Y67,CZ!Y67,DE!Y67,DK!Y67,EE!Y67,EL!Y67,ES!Y67,FI!Y67,FR!Y67,HR!Y67,HU!Y67,IE!Y67,IT!Y67,LT!Y67,LU!Y67,LV!Y67,MT!Y67,NL!Y67,PL!Y67,PT!Y67,RO!Y67,SE!Y67,SI!Y67,SK!Y67)</f>
        <v>1966.8342423702559</v>
      </c>
    </row>
    <row r="68" spans="1:25" x14ac:dyDescent="0.25">
      <c r="A68" s="20" t="s">
        <v>74</v>
      </c>
      <c r="B68" s="8">
        <f>SUM(AT!B68,BE!B68,BG!B68,CY!B68,CZ!B68,DE!B68,DK!B68,EE!B68,EL!B68,ES!B68,FI!B68,FR!B68,HR!B68,HU!B68,IE!B68,IT!B68,LT!B68,LU!B68,LV!B68,MT!B68,NL!B68,PL!B68,PT!B68,RO!B68,SE!B68,SI!B68,SK!B68)</f>
        <v>48802.003186496237</v>
      </c>
      <c r="C68" s="8">
        <f>SUM(AT!C68,BE!C68,BG!C68,CY!C68,CZ!C68,DE!C68,DK!C68,EE!C68,EL!C68,ES!C68,FI!C68,FR!C68,HR!C68,HU!C68,IE!C68,IT!C68,LT!C68,LU!C68,LV!C68,MT!C68,NL!C68,PL!C68,PT!C68,RO!C68,SE!C68,SI!C68,SK!C68)</f>
        <v>47620.323462081738</v>
      </c>
      <c r="D68" s="8">
        <f>SUM(AT!D68,BE!D68,BG!D68,CY!D68,CZ!D68,DE!D68,DK!D68,EE!D68,EL!D68,ES!D68,FI!D68,FR!D68,HR!D68,HU!D68,IE!D68,IT!D68,LT!D68,LU!D68,LV!D68,MT!D68,NL!D68,PL!D68,PT!D68,RO!D68,SE!D68,SI!D68,SK!D68)</f>
        <v>43746.912916951282</v>
      </c>
      <c r="E68" s="8">
        <f>SUM(AT!E68,BE!E68,BG!E68,CY!E68,CZ!E68,DE!E68,DK!E68,EE!E68,EL!E68,ES!E68,FI!E68,FR!E68,HR!E68,HU!E68,IE!E68,IT!E68,LT!E68,LU!E68,LV!E68,MT!E68,NL!E68,PL!E68,PT!E68,RO!E68,SE!E68,SI!E68,SK!E68)</f>
        <v>38640.433890282067</v>
      </c>
      <c r="F68" s="8">
        <f>SUM(AT!F68,BE!F68,BG!F68,CY!F68,CZ!F68,DE!F68,DK!F68,EE!F68,EL!F68,ES!F68,FI!F68,FR!F68,HR!F68,HU!F68,IE!F68,IT!F68,LT!F68,LU!F68,LV!F68,MT!F68,NL!F68,PL!F68,PT!F68,RO!F68,SE!F68,SI!F68,SK!F68)</f>
        <v>36025.297344952691</v>
      </c>
      <c r="G68" s="8">
        <f>SUM(AT!G68,BE!G68,BG!G68,CY!G68,CZ!G68,DE!G68,DK!G68,EE!G68,EL!G68,ES!G68,FI!G68,FR!G68,HR!G68,HU!G68,IE!G68,IT!G68,LT!G68,LU!G68,LV!G68,MT!G68,NL!G68,PL!G68,PT!G68,RO!G68,SE!G68,SI!G68,SK!G68)</f>
        <v>45679.40441142497</v>
      </c>
      <c r="H68" s="8">
        <f>SUM(AT!H68,BE!H68,BG!H68,CY!H68,CZ!H68,DE!H68,DK!H68,EE!H68,EL!H68,ES!H68,FI!H68,FR!H68,HR!H68,HU!H68,IE!H68,IT!H68,LT!H68,LU!H68,LV!H68,MT!H68,NL!H68,PL!H68,PT!H68,RO!H68,SE!H68,SI!H68,SK!H68)</f>
        <v>42492.691246429182</v>
      </c>
      <c r="I68" s="8">
        <f>SUM(AT!I68,BE!I68,BG!I68,CY!I68,CZ!I68,DE!I68,DK!I68,EE!I68,EL!I68,ES!I68,FI!I68,FR!I68,HR!I68,HU!I68,IE!I68,IT!I68,LT!I68,LU!I68,LV!I68,MT!I68,NL!I68,PL!I68,PT!I68,RO!I68,SE!I68,SI!I68,SK!I68)</f>
        <v>44618.988617022551</v>
      </c>
      <c r="J68" s="8">
        <f>SUM(AT!J68,BE!J68,BG!J68,CY!J68,CZ!J68,DE!J68,DK!J68,EE!J68,EL!J68,ES!J68,FI!J68,FR!J68,HR!J68,HU!J68,IE!J68,IT!J68,LT!J68,LU!J68,LV!J68,MT!J68,NL!J68,PL!J68,PT!J68,RO!J68,SE!J68,SI!J68,SK!J68)</f>
        <v>44186.421011350438</v>
      </c>
      <c r="K68" s="8">
        <f>SUM(AT!K68,BE!K68,BG!K68,CY!K68,CZ!K68,DE!K68,DK!K68,EE!K68,EL!K68,ES!K68,FI!K68,FR!K68,HR!K68,HU!K68,IE!K68,IT!K68,LT!K68,LU!K68,LV!K68,MT!K68,NL!K68,PL!K68,PT!K68,RO!K68,SE!K68,SI!K68,SK!K68)</f>
        <v>35173.584317312227</v>
      </c>
      <c r="L68" s="8">
        <f>SUM(AT!L68,BE!L68,BG!L68,CY!L68,CZ!L68,DE!L68,DK!L68,EE!L68,EL!L68,ES!L68,FI!L68,FR!L68,HR!L68,HU!L68,IE!L68,IT!L68,LT!L68,LU!L68,LV!L68,MT!L68,NL!L68,PL!L68,PT!L68,RO!L68,SE!L68,SI!L68,SK!L68)</f>
        <v>39437.885918385866</v>
      </c>
      <c r="M68" s="8">
        <f>SUM(AT!M68,BE!M68,BG!M68,CY!M68,CZ!M68,DE!M68,DK!M68,EE!M68,EL!M68,ES!M68,FI!M68,FR!M68,HR!M68,HU!M68,IE!M68,IT!M68,LT!M68,LU!M68,LV!M68,MT!M68,NL!M68,PL!M68,PT!M68,RO!M68,SE!M68,SI!M68,SK!M68)</f>
        <v>31058.142719895444</v>
      </c>
      <c r="N68" s="8">
        <f>SUM(AT!N68,BE!N68,BG!N68,CY!N68,CZ!N68,DE!N68,DK!N68,EE!N68,EL!N68,ES!N68,FI!N68,FR!N68,HR!N68,HU!N68,IE!N68,IT!N68,LT!N68,LU!N68,LV!N68,MT!N68,NL!N68,PL!N68,PT!N68,RO!N68,SE!N68,SI!N68,SK!N68)</f>
        <v>31703.370927129865</v>
      </c>
      <c r="O68" s="8">
        <f>SUM(AT!O68,BE!O68,BG!O68,CY!O68,CZ!O68,DE!O68,DK!O68,EE!O68,EL!O68,ES!O68,FI!O68,FR!O68,HR!O68,HU!O68,IE!O68,IT!O68,LT!O68,LU!O68,LV!O68,MT!O68,NL!O68,PL!O68,PT!O68,RO!O68,SE!O68,SI!O68,SK!O68)</f>
        <v>31013.90588119526</v>
      </c>
      <c r="P68" s="8">
        <f>SUM(AT!P68,BE!P68,BG!P68,CY!P68,CZ!P68,DE!P68,DK!P68,EE!P68,EL!P68,ES!P68,FI!P68,FR!P68,HR!P68,HU!P68,IE!P68,IT!P68,LT!P68,LU!P68,LV!P68,MT!P68,NL!P68,PL!P68,PT!P68,RO!P68,SE!P68,SI!P68,SK!P68)</f>
        <v>30707.268810099784</v>
      </c>
      <c r="Q68" s="8">
        <f>SUM(AT!Q68,BE!Q68,BG!Q68,CY!Q68,CZ!Q68,DE!Q68,DK!Q68,EE!Q68,EL!Q68,ES!Q68,FI!Q68,FR!Q68,HR!Q68,HU!Q68,IE!Q68,IT!Q68,LT!Q68,LU!Q68,LV!Q68,MT!Q68,NL!Q68,PL!Q68,PT!Q68,RO!Q68,SE!Q68,SI!Q68,SK!Q68)</f>
        <v>28444.763506917712</v>
      </c>
      <c r="R68" s="8">
        <f>SUM(AT!R68,BE!R68,BG!R68,CY!R68,CZ!R68,DE!R68,DK!R68,EE!R68,EL!R68,ES!R68,FI!R68,FR!R68,HR!R68,HU!R68,IE!R68,IT!R68,LT!R68,LU!R68,LV!R68,MT!R68,NL!R68,PL!R68,PT!R68,RO!R68,SE!R68,SI!R68,SK!R68)</f>
        <v>28835.415064132405</v>
      </c>
      <c r="S68" s="8">
        <f>SUM(AT!S68,BE!S68,BG!S68,CY!S68,CZ!S68,DE!S68,DK!S68,EE!S68,EL!S68,ES!S68,FI!S68,FR!S68,HR!S68,HU!S68,IE!S68,IT!S68,LT!S68,LU!S68,LV!S68,MT!S68,NL!S68,PL!S68,PT!S68,RO!S68,SE!S68,SI!S68,SK!S68)</f>
        <v>29416.866016280321</v>
      </c>
      <c r="T68" s="8">
        <f>SUM(AT!T68,BE!T68,BG!T68,CY!T68,CZ!T68,DE!T68,DK!T68,EE!T68,EL!T68,ES!T68,FI!T68,FR!T68,HR!T68,HU!T68,IE!T68,IT!T68,LT!T68,LU!T68,LV!T68,MT!T68,NL!T68,PL!T68,PT!T68,RO!T68,SE!T68,SI!T68,SK!T68)</f>
        <v>32373.481259486325</v>
      </c>
      <c r="U68" s="8">
        <f>SUM(AT!U68,BE!U68,BG!U68,CY!U68,CZ!U68,DE!U68,DK!U68,EE!U68,EL!U68,ES!U68,FI!U68,FR!U68,HR!U68,HU!U68,IE!U68,IT!U68,LT!U68,LU!U68,LV!U68,MT!U68,NL!U68,PL!U68,PT!U68,RO!U68,SE!U68,SI!U68,SK!U68)</f>
        <v>34379.581004922016</v>
      </c>
      <c r="V68" s="8">
        <f>SUM(AT!V68,BE!V68,BG!V68,CY!V68,CZ!V68,DE!V68,DK!V68,EE!V68,EL!V68,ES!V68,FI!V68,FR!V68,HR!V68,HU!V68,IE!V68,IT!V68,LT!V68,LU!V68,LV!V68,MT!V68,NL!V68,PL!V68,PT!V68,RO!V68,SE!V68,SI!V68,SK!V68)</f>
        <v>33053.351085101931</v>
      </c>
      <c r="W68" s="8">
        <f>SUM(AT!W68,BE!W68,BG!W68,CY!W68,CZ!W68,DE!W68,DK!W68,EE!W68,EL!W68,ES!W68,FI!W68,FR!W68,HR!W68,HU!W68,IE!W68,IT!W68,LT!W68,LU!W68,LV!W68,MT!W68,NL!W68,PL!W68,PT!W68,RO!W68,SE!W68,SI!W68,SK!W68)</f>
        <v>36154.996142318385</v>
      </c>
      <c r="X68" s="8">
        <f>SUM(AT!X68,BE!X68,BG!X68,CY!X68,CZ!X68,DE!X68,DK!X68,EE!X68,EL!X68,ES!X68,FI!X68,FR!X68,HR!X68,HU!X68,IE!X68,IT!X68,LT!X68,LU!X68,LV!X68,MT!X68,NL!X68,PL!X68,PT!X68,RO!X68,SE!X68,SI!X68,SK!X68)</f>
        <v>35293.355573128072</v>
      </c>
      <c r="Y68" s="8">
        <f>SUM(AT!Y68,BE!Y68,BG!Y68,CY!Y68,CZ!Y68,DE!Y68,DK!Y68,EE!Y68,EL!Y68,ES!Y68,FI!Y68,FR!Y68,HR!Y68,HU!Y68,IE!Y68,IT!Y68,LT!Y68,LU!Y68,LV!Y68,MT!Y68,NL!Y68,PL!Y68,PT!Y68,RO!Y68,SE!Y68,SI!Y68,SK!Y68)</f>
        <v>33985.60700635385</v>
      </c>
    </row>
    <row r="69" spans="1:25" x14ac:dyDescent="0.25">
      <c r="A69" s="15" t="s">
        <v>54</v>
      </c>
      <c r="B69" s="16">
        <f>SUM(B70:B74)</f>
        <v>772280.9838545121</v>
      </c>
      <c r="C69" s="16">
        <f t="shared" ref="C69:W69" si="30">SUM(C70:C74)</f>
        <v>786602.43638240977</v>
      </c>
      <c r="D69" s="16">
        <f t="shared" si="30"/>
        <v>794785.62865692738</v>
      </c>
      <c r="E69" s="16">
        <f t="shared" si="30"/>
        <v>806173.00953963469</v>
      </c>
      <c r="F69" s="16">
        <f t="shared" si="30"/>
        <v>825961.52676684165</v>
      </c>
      <c r="G69" s="16">
        <f t="shared" si="30"/>
        <v>824194.45536611986</v>
      </c>
      <c r="H69" s="16">
        <f t="shared" si="30"/>
        <v>836525.46721743944</v>
      </c>
      <c r="I69" s="16">
        <f t="shared" si="30"/>
        <v>845265.82552546309</v>
      </c>
      <c r="J69" s="16">
        <f t="shared" si="30"/>
        <v>828672.52292860695</v>
      </c>
      <c r="K69" s="16">
        <f t="shared" si="30"/>
        <v>802316.77783591277</v>
      </c>
      <c r="L69" s="16">
        <f t="shared" si="30"/>
        <v>796423.99126472138</v>
      </c>
      <c r="M69" s="16">
        <f t="shared" si="30"/>
        <v>794004.53773838689</v>
      </c>
      <c r="N69" s="16">
        <f t="shared" si="30"/>
        <v>761336.74164978706</v>
      </c>
      <c r="O69" s="16">
        <f t="shared" si="30"/>
        <v>754885.75401768705</v>
      </c>
      <c r="P69" s="16">
        <f t="shared" si="30"/>
        <v>761978.78569816309</v>
      </c>
      <c r="Q69" s="16">
        <f t="shared" si="30"/>
        <v>773329.59944198735</v>
      </c>
      <c r="R69" s="16">
        <f t="shared" si="30"/>
        <v>793480.19980665157</v>
      </c>
      <c r="S69" s="16">
        <f t="shared" si="30"/>
        <v>807246.88589563803</v>
      </c>
      <c r="T69" s="16">
        <f t="shared" si="30"/>
        <v>807300.45344427438</v>
      </c>
      <c r="U69" s="16">
        <f t="shared" si="30"/>
        <v>813015.49360217177</v>
      </c>
      <c r="V69" s="16">
        <f t="shared" si="30"/>
        <v>700469.7353483513</v>
      </c>
      <c r="W69" s="16">
        <f t="shared" si="30"/>
        <v>760753.62587627163</v>
      </c>
      <c r="X69" s="16">
        <f t="shared" ref="X69:Y69" si="31">SUM(X70:X74)</f>
        <v>782226.5847809366</v>
      </c>
      <c r="Y69" s="16">
        <f t="shared" si="31"/>
        <v>773591.37432531663</v>
      </c>
    </row>
    <row r="70" spans="1:25" x14ac:dyDescent="0.25">
      <c r="A70" s="10" t="s">
        <v>73</v>
      </c>
      <c r="B70" s="8">
        <f>SUM(AT!B70,BE!B70,BG!B70,CY!B70,CZ!B70,DE!B70,DK!B70,EE!B70,EL!B70,ES!B70,FI!B70,FR!B70,HR!B70,HU!B70,IE!B70,IT!B70,LT!B70,LU!B70,LV!B70,MT!B70,NL!B70,PL!B70,PT!B70,RO!B70,SE!B70,SI!B70,SK!B70)</f>
        <v>17109.945984240003</v>
      </c>
      <c r="C70" s="8">
        <f>SUM(AT!C70,BE!C70,BG!C70,CY!C70,CZ!C70,DE!C70,DK!C70,EE!C70,EL!C70,ES!C70,FI!C70,FR!C70,HR!C70,HU!C70,IE!C70,IT!C70,LT!C70,LU!C70,LV!C70,MT!C70,NL!C70,PL!C70,PT!C70,RO!C70,SE!C70,SI!C70,SK!C70)</f>
        <v>16684.522685999997</v>
      </c>
      <c r="D70" s="8">
        <f>SUM(AT!D70,BE!D70,BG!D70,CY!D70,CZ!D70,DE!D70,DK!D70,EE!D70,EL!D70,ES!D70,FI!D70,FR!D70,HR!D70,HU!D70,IE!D70,IT!D70,LT!D70,LU!D70,LV!D70,MT!D70,NL!D70,PL!D70,PT!D70,RO!D70,SE!D70,SI!D70,SK!D70)</f>
        <v>15647.967612000002</v>
      </c>
      <c r="E70" s="8">
        <f>SUM(AT!E70,BE!E70,BG!E70,CY!E70,CZ!E70,DE!E70,DK!E70,EE!E70,EL!E70,ES!E70,FI!E70,FR!E70,HR!E70,HU!E70,IE!E70,IT!E70,LT!E70,LU!E70,LV!E70,MT!E70,NL!E70,PL!E70,PT!E70,RO!E70,SE!E70,SI!E70,SK!E70)</f>
        <v>15768.623736719999</v>
      </c>
      <c r="F70" s="8">
        <f>SUM(AT!F70,BE!F70,BG!F70,CY!F70,CZ!F70,DE!F70,DK!F70,EE!F70,EL!F70,ES!F70,FI!F70,FR!F70,HR!F70,HU!F70,IE!F70,IT!F70,LT!F70,LU!F70,LV!F70,MT!F70,NL!F70,PL!F70,PT!F70,RO!F70,SE!F70,SI!F70,SK!F70)</f>
        <v>16338.291802199998</v>
      </c>
      <c r="G70" s="8">
        <f>SUM(AT!G70,BE!G70,BG!G70,CY!G70,CZ!G70,DE!G70,DK!G70,EE!G70,EL!G70,ES!G70,FI!G70,FR!G70,HR!G70,HU!G70,IE!G70,IT!G70,LT!G70,LU!G70,LV!G70,MT!G70,NL!G70,PL!G70,PT!G70,RO!G70,SE!G70,SI!G70,SK!G70)</f>
        <v>17463.733561079996</v>
      </c>
      <c r="H70" s="8">
        <f>SUM(AT!H70,BE!H70,BG!H70,CY!H70,CZ!H70,DE!H70,DK!H70,EE!H70,EL!H70,ES!H70,FI!H70,FR!H70,HR!H70,HU!H70,IE!H70,IT!H70,LT!H70,LU!H70,LV!H70,MT!H70,NL!H70,PL!H70,PT!H70,RO!H70,SE!H70,SI!H70,SK!H70)</f>
        <v>17873.026044840004</v>
      </c>
      <c r="I70" s="8">
        <f>SUM(AT!I70,BE!I70,BG!I70,CY!I70,CZ!I70,DE!I70,DK!I70,EE!I70,EL!I70,ES!I70,FI!I70,FR!I70,HR!I70,HU!I70,IE!I70,IT!I70,LT!I70,LU!I70,LV!I70,MT!I70,NL!I70,PL!I70,PT!I70,RO!I70,SE!I70,SI!I70,SK!I70)</f>
        <v>18730.694519280005</v>
      </c>
      <c r="J70" s="8">
        <f>SUM(AT!J70,BE!J70,BG!J70,CY!J70,CZ!J70,DE!J70,DK!J70,EE!J70,EL!J70,ES!J70,FI!J70,FR!J70,HR!J70,HU!J70,IE!J70,IT!J70,LT!J70,LU!J70,LV!J70,MT!J70,NL!J70,PL!J70,PT!J70,RO!J70,SE!J70,SI!J70,SK!J70)</f>
        <v>18136.421278559996</v>
      </c>
      <c r="K70" s="8">
        <f>SUM(AT!K70,BE!K70,BG!K70,CY!K70,CZ!K70,DE!K70,DK!K70,EE!K70,EL!K70,ES!K70,FI!K70,FR!K70,HR!K70,HU!K70,IE!K70,IT!K70,LT!K70,LU!K70,LV!K70,MT!K70,NL!K70,PL!K70,PT!K70,RO!K70,SE!K70,SI!K70,SK!K70)</f>
        <v>16445.395678320001</v>
      </c>
      <c r="L70" s="8">
        <f>SUM(AT!L70,BE!L70,BG!L70,CY!L70,CZ!L70,DE!L70,DK!L70,EE!L70,EL!L70,ES!L70,FI!L70,FR!L70,HR!L70,HU!L70,IE!L70,IT!L70,LT!L70,LU!L70,LV!L70,MT!L70,NL!L70,PL!L70,PT!L70,RO!L70,SE!L70,SI!L70,SK!L70)</f>
        <v>16921.332355320003</v>
      </c>
      <c r="M70" s="8">
        <f>SUM(AT!M70,BE!M70,BG!M70,CY!M70,CZ!M70,DE!M70,DK!M70,EE!M70,EL!M70,ES!M70,FI!M70,FR!M70,HR!M70,HU!M70,IE!M70,IT!M70,LT!M70,LU!M70,LV!M70,MT!M70,NL!M70,PL!M70,PT!M70,RO!M70,SE!M70,SI!M70,SK!M70)</f>
        <v>17989.52943708</v>
      </c>
      <c r="N70" s="8">
        <f>SUM(AT!N70,BE!N70,BG!N70,CY!N70,CZ!N70,DE!N70,DK!N70,EE!N70,EL!N70,ES!N70,FI!N70,FR!N70,HR!N70,HU!N70,IE!N70,IT!N70,LT!N70,LU!N70,LV!N70,MT!N70,NL!N70,PL!N70,PT!N70,RO!N70,SE!N70,SI!N70,SK!N70)</f>
        <v>16677.838302840002</v>
      </c>
      <c r="O70" s="8">
        <f>SUM(AT!O70,BE!O70,BG!O70,CY!O70,CZ!O70,DE!O70,DK!O70,EE!O70,EL!O70,ES!O70,FI!O70,FR!O70,HR!O70,HU!O70,IE!O70,IT!O70,LT!O70,LU!O70,LV!O70,MT!O70,NL!O70,PL!O70,PT!O70,RO!O70,SE!O70,SI!O70,SK!O70)</f>
        <v>15571.248366600003</v>
      </c>
      <c r="P70" s="8">
        <f>SUM(AT!P70,BE!P70,BG!P70,CY!P70,CZ!P70,DE!P70,DK!P70,EE!P70,EL!P70,ES!P70,FI!P70,FR!P70,HR!P70,HU!P70,IE!P70,IT!P70,LT!P70,LU!P70,LV!P70,MT!P70,NL!P70,PL!P70,PT!P70,RO!P70,SE!P70,SI!P70,SK!P70)</f>
        <v>15641.903858400006</v>
      </c>
      <c r="Q70" s="8">
        <f>SUM(AT!Q70,BE!Q70,BG!Q70,CY!Q70,CZ!Q70,DE!Q70,DK!Q70,EE!Q70,EL!Q70,ES!Q70,FI!Q70,FR!Q70,HR!Q70,HU!Q70,IE!Q70,IT!Q70,LT!Q70,LU!Q70,LV!Q70,MT!Q70,NL!Q70,PL!Q70,PT!Q70,RO!Q70,SE!Q70,SI!Q70,SK!Q70)</f>
        <v>16254.303440039999</v>
      </c>
      <c r="R70" s="8">
        <f>SUM(AT!R70,BE!R70,BG!R70,CY!R70,CZ!R70,DE!R70,DK!R70,EE!R70,EL!R70,ES!R70,FI!R70,FR!R70,HR!R70,HU!R70,IE!R70,IT!R70,LT!R70,LU!R70,LV!R70,MT!R70,NL!R70,PL!R70,PT!R70,RO!R70,SE!R70,SI!R70,SK!R70)</f>
        <v>17224.939024920001</v>
      </c>
      <c r="S70" s="8">
        <f>SUM(AT!S70,BE!S70,BG!S70,CY!S70,CZ!S70,DE!S70,DK!S70,EE!S70,EL!S70,ES!S70,FI!S70,FR!S70,HR!S70,HU!S70,IE!S70,IT!S70,LT!S70,LU!S70,LV!S70,MT!S70,NL!S70,PL!S70,PT!S70,RO!S70,SE!S70,SI!S70,SK!S70)</f>
        <v>17997.512676840004</v>
      </c>
      <c r="T70" s="8">
        <f>SUM(AT!T70,BE!T70,BG!T70,CY!T70,CZ!T70,DE!T70,DK!T70,EE!T70,EL!T70,ES!T70,FI!T70,FR!T70,HR!T70,HU!T70,IE!T70,IT!T70,LT!T70,LU!T70,LV!T70,MT!T70,NL!T70,PL!T70,PT!T70,RO!T70,SE!T70,SI!T70,SK!T70)</f>
        <v>18792.333505440001</v>
      </c>
      <c r="U70" s="8">
        <f>SUM(AT!U70,BE!U70,BG!U70,CY!U70,CZ!U70,DE!U70,DK!U70,EE!U70,EL!U70,ES!U70,FI!U70,FR!U70,HR!U70,HU!U70,IE!U70,IT!U70,LT!U70,LU!U70,LV!U70,MT!U70,NL!U70,PL!U70,PT!U70,RO!U70,SE!U70,SI!U70,SK!U70)</f>
        <v>19512.877503960004</v>
      </c>
      <c r="V70" s="8">
        <f>SUM(AT!V70,BE!V70,BG!V70,CY!V70,CZ!V70,DE!V70,DK!V70,EE!V70,EL!V70,ES!V70,FI!V70,FR!V70,HR!V70,HU!V70,IE!V70,IT!V70,LT!V70,LU!V70,LV!V70,MT!V70,NL!V70,PL!V70,PT!V70,RO!V70,SE!V70,SI!V70,SK!V70)</f>
        <v>9016.4443165200028</v>
      </c>
      <c r="W70" s="8">
        <f>SUM(AT!W70,BE!W70,BG!W70,CY!W70,CZ!W70,DE!W70,DK!W70,EE!W70,EL!W70,ES!W70,FI!W70,FR!W70,HR!W70,HU!W70,IE!W70,IT!W70,LT!W70,LU!W70,LV!W70,MT!W70,NL!W70,PL!W70,PT!W70,RO!W70,SE!W70,SI!W70,SK!W70)</f>
        <v>12316.332804120004</v>
      </c>
      <c r="X70" s="8">
        <f>SUM(AT!X70,BE!X70,BG!X70,CY!X70,CZ!X70,DE!X70,DK!X70,EE!X70,EL!X70,ES!X70,FI!X70,FR!X70,HR!X70,HU!X70,IE!X70,IT!X70,LT!X70,LU!X70,LV!X70,MT!X70,NL!X70,PL!X70,PT!X70,RO!X70,SE!X70,SI!X70,SK!X70)</f>
        <v>17868.665706480002</v>
      </c>
      <c r="Y70" s="8">
        <f>SUM(AT!Y70,BE!Y70,BG!Y70,CY!Y70,CZ!Y70,DE!Y70,DK!Y70,EE!Y70,EL!Y70,ES!Y70,FI!Y70,FR!Y70,HR!Y70,HU!Y70,IE!Y70,IT!Y70,LT!Y70,LU!Y70,LV!Y70,MT!Y70,NL!Y70,PL!Y70,PT!Y70,RO!Y70,SE!Y70,SI!Y70,SK!Y70)</f>
        <v>18592.455937679995</v>
      </c>
    </row>
    <row r="71" spans="1:25" x14ac:dyDescent="0.25">
      <c r="A71" s="10" t="s">
        <v>56</v>
      </c>
      <c r="B71" s="8">
        <f>SUM(AT!B71,BE!B71,BG!B71,CY!B71,CZ!B71,DE!B71,DK!B71,EE!B71,EL!B71,ES!B71,FI!B71,FR!B71,HR!B71,HU!B71,IE!B71,IT!B71,LT!B71,LU!B71,LV!B71,MT!B71,NL!B71,PL!B71,PT!B71,RO!B71,SE!B71,SI!B71,SK!B71)</f>
        <v>728419.55252794293</v>
      </c>
      <c r="C71" s="8">
        <f>SUM(AT!C71,BE!C71,BG!C71,CY!C71,CZ!C71,DE!C71,DK!C71,EE!C71,EL!C71,ES!C71,FI!C71,FR!C71,HR!C71,HU!C71,IE!C71,IT!C71,LT!C71,LU!C71,LV!C71,MT!C71,NL!C71,PL!C71,PT!C71,RO!C71,SE!C71,SI!C71,SK!C71)</f>
        <v>741897.68896425085</v>
      </c>
      <c r="D71" s="8">
        <f>SUM(AT!D71,BE!D71,BG!D71,CY!D71,CZ!D71,DE!D71,DK!D71,EE!D71,EL!D71,ES!D71,FI!D71,FR!D71,HR!D71,HU!D71,IE!D71,IT!D71,LT!D71,LU!D71,LV!D71,MT!D71,NL!D71,PL!D71,PT!D71,RO!D71,SE!D71,SI!D71,SK!D71)</f>
        <v>751759.26744000777</v>
      </c>
      <c r="E71" s="8">
        <f>SUM(AT!E71,BE!E71,BG!E71,CY!E71,CZ!E71,DE!E71,DK!E71,EE!E71,EL!E71,ES!E71,FI!E71,FR!E71,HR!E71,HU!E71,IE!E71,IT!E71,LT!E71,LU!E71,LV!E71,MT!E71,NL!E71,PL!E71,PT!E71,RO!E71,SE!E71,SI!E71,SK!E71)</f>
        <v>760016.73414599546</v>
      </c>
      <c r="F71" s="8">
        <f>SUM(AT!F71,BE!F71,BG!F71,CY!F71,CZ!F71,DE!F71,DK!F71,EE!F71,EL!F71,ES!F71,FI!F71,FR!F71,HR!F71,HU!F71,IE!F71,IT!F71,LT!F71,LU!F71,LV!F71,MT!F71,NL!F71,PL!F71,PT!F71,RO!F71,SE!F71,SI!F71,SK!F71)</f>
        <v>778119.03696492035</v>
      </c>
      <c r="G71" s="8">
        <f>SUM(AT!G71,BE!G71,BG!G71,CY!G71,CZ!G71,DE!G71,DK!G71,EE!G71,EL!G71,ES!G71,FI!G71,FR!G71,HR!G71,HU!G71,IE!G71,IT!G71,LT!G71,LU!G71,LV!G71,MT!G71,NL!G71,PL!G71,PT!G71,RO!G71,SE!G71,SI!G71,SK!G71)</f>
        <v>776085.49912965938</v>
      </c>
      <c r="H71" s="8">
        <f>SUM(AT!H71,BE!H71,BG!H71,CY!H71,CZ!H71,DE!H71,DK!H71,EE!H71,EL!H71,ES!H71,FI!H71,FR!H71,HR!H71,HU!H71,IE!H71,IT!H71,LT!H71,LU!H71,LV!H71,MT!H71,NL!H71,PL!H71,PT!H71,RO!H71,SE!H71,SI!H71,SK!H71)</f>
        <v>788489.50102319429</v>
      </c>
      <c r="I71" s="8">
        <f>SUM(AT!I71,BE!I71,BG!I71,CY!I71,CZ!I71,DE!I71,DK!I71,EE!I71,EL!I71,ES!I71,FI!I71,FR!I71,HR!I71,HU!I71,IE!I71,IT!I71,LT!I71,LU!I71,LV!I71,MT!I71,NL!I71,PL!I71,PT!I71,RO!I71,SE!I71,SI!I71,SK!I71)</f>
        <v>796226.09665383154</v>
      </c>
      <c r="J71" s="8">
        <f>SUM(AT!J71,BE!J71,BG!J71,CY!J71,CZ!J71,DE!J71,DK!J71,EE!J71,EL!J71,ES!J71,FI!J71,FR!J71,HR!J71,HU!J71,IE!J71,IT!J71,LT!J71,LU!J71,LV!J71,MT!J71,NL!J71,PL!J71,PT!J71,RO!J71,SE!J71,SI!J71,SK!J71)</f>
        <v>780599.95702553296</v>
      </c>
      <c r="K71" s="8">
        <f>SUM(AT!K71,BE!K71,BG!K71,CY!K71,CZ!K71,DE!K71,DK!K71,EE!K71,EL!K71,ES!K71,FI!K71,FR!K71,HR!K71,HU!K71,IE!K71,IT!K71,LT!K71,LU!K71,LV!K71,MT!K71,NL!K71,PL!K71,PT!K71,RO!K71,SE!K71,SI!K71,SK!K71)</f>
        <v>758496.61010256666</v>
      </c>
      <c r="L71" s="8">
        <f>SUM(AT!L71,BE!L71,BG!L71,CY!L71,CZ!L71,DE!L71,DK!L71,EE!L71,EL!L71,ES!L71,FI!L71,FR!L71,HR!L71,HU!L71,IE!L71,IT!L71,LT!L71,LU!L71,LV!L71,MT!L71,NL!L71,PL!L71,PT!L71,RO!L71,SE!L71,SI!L71,SK!L71)</f>
        <v>752996.71141265787</v>
      </c>
      <c r="M71" s="8">
        <f>SUM(AT!M71,BE!M71,BG!M71,CY!M71,CZ!M71,DE!M71,DK!M71,EE!M71,EL!M71,ES!M71,FI!M71,FR!M71,HR!M71,HU!M71,IE!M71,IT!M71,LT!M71,LU!M71,LV!M71,MT!M71,NL!M71,PL!M71,PT!M71,RO!M71,SE!M71,SI!M71,SK!M71)</f>
        <v>750943.23740346113</v>
      </c>
      <c r="N71" s="8">
        <f>SUM(AT!N71,BE!N71,BG!N71,CY!N71,CZ!N71,DE!N71,DK!N71,EE!N71,EL!N71,ES!N71,FI!N71,FR!N71,HR!N71,HU!N71,IE!N71,IT!N71,LT!N71,LU!N71,LV!N71,MT!N71,NL!N71,PL!N71,PT!N71,RO!N71,SE!N71,SI!N71,SK!N71)</f>
        <v>720602.89589938137</v>
      </c>
      <c r="O71" s="8">
        <f>SUM(AT!O71,BE!O71,BG!O71,CY!O71,CZ!O71,DE!O71,DK!O71,EE!O71,EL!O71,ES!O71,FI!O71,FR!O71,HR!O71,HU!O71,IE!O71,IT!O71,LT!O71,LU!O71,LV!O71,MT!O71,NL!O71,PL!O71,PT!O71,RO!O71,SE!O71,SI!O71,SK!O71)</f>
        <v>717922.19581799326</v>
      </c>
      <c r="P71" s="8">
        <f>SUM(AT!P71,BE!P71,BG!P71,CY!P71,CZ!P71,DE!P71,DK!P71,EE!P71,EL!P71,ES!P71,FI!P71,FR!P71,HR!P71,HU!P71,IE!P71,IT!P71,LT!P71,LU!P71,LV!P71,MT!P71,NL!P71,PL!P71,PT!P71,RO!P71,SE!P71,SI!P71,SK!P71)</f>
        <v>726629.87165563542</v>
      </c>
      <c r="Q71" s="8">
        <f>SUM(AT!Q71,BE!Q71,BG!Q71,CY!Q71,CZ!Q71,DE!Q71,DK!Q71,EE!Q71,EL!Q71,ES!Q71,FI!Q71,FR!Q71,HR!Q71,HU!Q71,IE!Q71,IT!Q71,LT!Q71,LU!Q71,LV!Q71,MT!Q71,NL!Q71,PL!Q71,PT!Q71,RO!Q71,SE!Q71,SI!Q71,SK!Q71)</f>
        <v>736818.6130004999</v>
      </c>
      <c r="R71" s="8">
        <f>SUM(AT!R71,BE!R71,BG!R71,CY!R71,CZ!R71,DE!R71,DK!R71,EE!R71,EL!R71,ES!R71,FI!R71,FR!R71,HR!R71,HU!R71,IE!R71,IT!R71,LT!R71,LU!R71,LV!R71,MT!R71,NL!R71,PL!R71,PT!R71,RO!R71,SE!R71,SI!R71,SK!R71)</f>
        <v>755381.07984854758</v>
      </c>
      <c r="S71" s="8">
        <f>SUM(AT!S71,BE!S71,BG!S71,CY!S71,CZ!S71,DE!S71,DK!S71,EE!S71,EL!S71,ES!S71,FI!S71,FR!S71,HR!S71,HU!S71,IE!S71,IT!S71,LT!S71,LU!S71,LV!S71,MT!S71,NL!S71,PL!S71,PT!S71,RO!S71,SE!S71,SI!S71,SK!S71)</f>
        <v>767459.03655000415</v>
      </c>
      <c r="T71" s="8">
        <f>SUM(AT!T71,BE!T71,BG!T71,CY!T71,CZ!T71,DE!T71,DK!T71,EE!T71,EL!T71,ES!T71,FI!T71,FR!T71,HR!T71,HU!T71,IE!T71,IT!T71,LT!T71,LU!T71,LV!T71,MT!T71,NL!T71,PL!T71,PT!T71,RO!T71,SE!T71,SI!T71,SK!T71)</f>
        <v>767007.02706381306</v>
      </c>
      <c r="U71" s="8">
        <f>SUM(AT!U71,BE!U71,BG!U71,CY!U71,CZ!U71,DE!U71,DK!U71,EE!U71,EL!U71,ES!U71,FI!U71,FR!U71,HR!U71,HU!U71,IE!U71,IT!U71,LT!U71,LU!U71,LV!U71,MT!U71,NL!U71,PL!U71,PT!U71,RO!U71,SE!U71,SI!U71,SK!U71)</f>
        <v>771763.63069681067</v>
      </c>
      <c r="V71" s="8">
        <f>SUM(AT!V71,BE!V71,BG!V71,CY!V71,CZ!V71,DE!V71,DK!V71,EE!V71,EL!V71,ES!V71,FI!V71,FR!V71,HR!V71,HU!V71,IE!V71,IT!V71,LT!V71,LU!V71,LV!V71,MT!V71,NL!V71,PL!V71,PT!V71,RO!V71,SE!V71,SI!V71,SK!V71)</f>
        <v>673396.44532067317</v>
      </c>
      <c r="W71" s="8">
        <f>SUM(AT!W71,BE!W71,BG!W71,CY!W71,CZ!W71,DE!W71,DK!W71,EE!W71,EL!W71,ES!W71,FI!W71,FR!W71,HR!W71,HU!W71,IE!W71,IT!W71,LT!W71,LU!W71,LV!W71,MT!W71,NL!W71,PL!W71,PT!W71,RO!W71,SE!W71,SI!W71,SK!W71)</f>
        <v>728589.54057958571</v>
      </c>
      <c r="X71" s="8">
        <f>SUM(AT!X71,BE!X71,BG!X71,CY!X71,CZ!X71,DE!X71,DK!X71,EE!X71,EL!X71,ES!X71,FI!X71,FR!X71,HR!X71,HU!X71,IE!X71,IT!X71,LT!X71,LU!X71,LV!X71,MT!X71,NL!X71,PL!X71,PT!X71,RO!X71,SE!X71,SI!X71,SK!X71)</f>
        <v>745059.05494686798</v>
      </c>
      <c r="Y71" s="8">
        <f>SUM(AT!Y71,BE!Y71,BG!Y71,CY!Y71,CZ!Y71,DE!Y71,DK!Y71,EE!Y71,EL!Y71,ES!Y71,FI!Y71,FR!Y71,HR!Y71,HU!Y71,IE!Y71,IT!Y71,LT!Y71,LU!Y71,LV!Y71,MT!Y71,NL!Y71,PL!Y71,PT!Y71,RO!Y71,SE!Y71,SI!Y71,SK!Y71)</f>
        <v>737164.46247299737</v>
      </c>
    </row>
    <row r="72" spans="1:25" x14ac:dyDescent="0.25">
      <c r="A72" s="10" t="s">
        <v>55</v>
      </c>
      <c r="B72" s="8">
        <f>SUM(AT!B72,BE!B72,BG!B72,CY!B72,CZ!B72,DE!B72,DK!B72,EE!B72,EL!B72,ES!B72,FI!B72,FR!B72,HR!B72,HU!B72,IE!B72,IT!B72,LT!B72,LU!B72,LV!B72,MT!B72,NL!B72,PL!B72,PT!B72,RO!B72,SE!B72,SI!B72,SK!B72)</f>
        <v>9145.6919675027311</v>
      </c>
      <c r="C72" s="8">
        <f>SUM(AT!C72,BE!C72,BG!C72,CY!C72,CZ!C72,DE!C72,DK!C72,EE!C72,EL!C72,ES!C72,FI!C72,FR!C72,HR!C72,HU!C72,IE!C72,IT!C72,LT!C72,LU!C72,LV!C72,MT!C72,NL!C72,PL!C72,PT!C72,RO!C72,SE!C72,SI!C72,SK!C72)</f>
        <v>8164.7114068836645</v>
      </c>
      <c r="D72" s="8">
        <f>SUM(AT!D72,BE!D72,BG!D72,CY!D72,CZ!D72,DE!D72,DK!D72,EE!D72,EL!D72,ES!D72,FI!D72,FR!D72,HR!D72,HU!D72,IE!D72,IT!D72,LT!D72,LU!D72,LV!D72,MT!D72,NL!D72,PL!D72,PT!D72,RO!D72,SE!D72,SI!D72,SK!D72)</f>
        <v>8164.5413632358668</v>
      </c>
      <c r="E72" s="8">
        <f>SUM(AT!E72,BE!E72,BG!E72,CY!E72,CZ!E72,DE!E72,DK!E72,EE!E72,EL!E72,ES!E72,FI!E72,FR!E72,HR!E72,HU!E72,IE!E72,IT!E72,LT!E72,LU!E72,LV!E72,MT!E72,NL!E72,PL!E72,PT!E72,RO!E72,SE!E72,SI!E72,SK!E72)</f>
        <v>8157.3908448824677</v>
      </c>
      <c r="F72" s="8">
        <f>SUM(AT!F72,BE!F72,BG!F72,CY!F72,CZ!F72,DE!F72,DK!F72,EE!F72,EL!F72,ES!F72,FI!F72,FR!F72,HR!F72,HU!F72,IE!F72,IT!F72,LT!F72,LU!F72,LV!F72,MT!F72,NL!F72,PL!F72,PT!F72,RO!F72,SE!F72,SI!F72,SK!F72)</f>
        <v>8304.6075110772672</v>
      </c>
      <c r="G72" s="8">
        <f>SUM(AT!G72,BE!G72,BG!G72,CY!G72,CZ!G72,DE!G72,DK!G72,EE!G72,EL!G72,ES!G72,FI!G72,FR!G72,HR!G72,HU!G72,IE!G72,IT!G72,LT!G72,LU!G72,LV!G72,MT!G72,NL!G72,PL!G72,PT!G72,RO!G72,SE!G72,SI!G72,SK!G72)</f>
        <v>7801.9732054740389</v>
      </c>
      <c r="H72" s="8">
        <f>SUM(AT!H72,BE!H72,BG!H72,CY!H72,CZ!H72,DE!H72,DK!H72,EE!H72,EL!H72,ES!H72,FI!H72,FR!H72,HR!H72,HU!H72,IE!H72,IT!H72,LT!H72,LU!H72,LV!H72,MT!H72,NL!H72,PL!H72,PT!H72,RO!H72,SE!H72,SI!H72,SK!H72)</f>
        <v>7447.4456323279073</v>
      </c>
      <c r="I72" s="8">
        <f>SUM(AT!I72,BE!I72,BG!I72,CY!I72,CZ!I72,DE!I72,DK!I72,EE!I72,EL!I72,ES!I72,FI!I72,FR!I72,HR!I72,HU!I72,IE!I72,IT!I72,LT!I72,LU!I72,LV!I72,MT!I72,NL!I72,PL!I72,PT!I72,RO!I72,SE!I72,SI!I72,SK!I72)</f>
        <v>8017.277924007195</v>
      </c>
      <c r="J72" s="8">
        <f>SUM(AT!J72,BE!J72,BG!J72,CY!J72,CZ!J72,DE!J72,DK!J72,EE!J72,EL!J72,ES!J72,FI!J72,FR!J72,HR!J72,HU!J72,IE!J72,IT!J72,LT!J72,LU!J72,LV!J72,MT!J72,NL!J72,PL!J72,PT!J72,RO!J72,SE!J72,SI!J72,SK!J72)</f>
        <v>7739.2442788404305</v>
      </c>
      <c r="K72" s="8">
        <f>SUM(AT!K72,BE!K72,BG!K72,CY!K72,CZ!K72,DE!K72,DK!K72,EE!K72,EL!K72,ES!K72,FI!K72,FR!K72,HR!K72,HU!K72,IE!K72,IT!K72,LT!K72,LU!K72,LV!K72,MT!K72,NL!K72,PL!K72,PT!K72,RO!K72,SE!K72,SI!K72,SK!K72)</f>
        <v>6767.0135331889469</v>
      </c>
      <c r="L72" s="8">
        <f>SUM(AT!L72,BE!L72,BG!L72,CY!L72,CZ!L72,DE!L72,DK!L72,EE!L72,EL!L72,ES!L72,FI!L72,FR!L72,HR!L72,HU!L72,IE!L72,IT!L72,LT!L72,LU!L72,LV!L72,MT!L72,NL!L72,PL!L72,PT!L72,RO!L72,SE!L72,SI!L72,SK!L72)</f>
        <v>6822.0437324286368</v>
      </c>
      <c r="M72" s="8">
        <f>SUM(AT!M72,BE!M72,BG!M72,CY!M72,CZ!M72,DE!M72,DK!M72,EE!M72,EL!M72,ES!M72,FI!M72,FR!M72,HR!M72,HU!M72,IE!M72,IT!M72,LT!M72,LU!M72,LV!M72,MT!M72,NL!M72,PL!M72,PT!M72,RO!M72,SE!M72,SI!M72,SK!M72)</f>
        <v>6469.8114017372645</v>
      </c>
      <c r="N72" s="8">
        <f>SUM(AT!N72,BE!N72,BG!N72,CY!N72,CZ!N72,DE!N72,DK!N72,EE!N72,EL!N72,ES!N72,FI!N72,FR!N72,HR!N72,HU!N72,IE!N72,IT!N72,LT!N72,LU!N72,LV!N72,MT!N72,NL!N72,PL!N72,PT!N72,RO!N72,SE!N72,SI!N72,SK!N72)</f>
        <v>6514.3153956559645</v>
      </c>
      <c r="O72" s="8">
        <f>SUM(AT!O72,BE!O72,BG!O72,CY!O72,CZ!O72,DE!O72,DK!O72,EE!O72,EL!O72,ES!O72,FI!O72,FR!O72,HR!O72,HU!O72,IE!O72,IT!O72,LT!O72,LU!O72,LV!O72,MT!O72,NL!O72,PL!O72,PT!O72,RO!O72,SE!O72,SI!O72,SK!O72)</f>
        <v>4645.3242306933244</v>
      </c>
      <c r="P72" s="8">
        <f>SUM(AT!P72,BE!P72,BG!P72,CY!P72,CZ!P72,DE!P72,DK!P72,EE!P72,EL!P72,ES!P72,FI!P72,FR!P72,HR!P72,HU!P72,IE!P72,IT!P72,LT!P72,LU!P72,LV!P72,MT!P72,NL!P72,PL!P72,PT!P72,RO!P72,SE!P72,SI!P72,SK!P72)</f>
        <v>4387.4356638879372</v>
      </c>
      <c r="Q72" s="8">
        <f>SUM(AT!Q72,BE!Q72,BG!Q72,CY!Q72,CZ!Q72,DE!Q72,DK!Q72,EE!Q72,EL!Q72,ES!Q72,FI!Q72,FR!Q72,HR!Q72,HU!Q72,IE!Q72,IT!Q72,LT!Q72,LU!Q72,LV!Q72,MT!Q72,NL!Q72,PL!Q72,PT!Q72,RO!Q72,SE!Q72,SI!Q72,SK!Q72)</f>
        <v>4281.5091935021719</v>
      </c>
      <c r="R72" s="8">
        <f>SUM(AT!R72,BE!R72,BG!R72,CY!R72,CZ!R72,DE!R72,DK!R72,EE!R72,EL!R72,ES!R72,FI!R72,FR!R72,HR!R72,HU!R72,IE!R72,IT!R72,LT!R72,LU!R72,LV!R72,MT!R72,NL!R72,PL!R72,PT!R72,RO!R72,SE!R72,SI!R72,SK!R72)</f>
        <v>4111.6501489980974</v>
      </c>
      <c r="S72" s="8">
        <f>SUM(AT!S72,BE!S72,BG!S72,CY!S72,CZ!S72,DE!S72,DK!S72,EE!S72,EL!S72,ES!S72,FI!S72,FR!S72,HR!S72,HU!S72,IE!S72,IT!S72,LT!S72,LU!S72,LV!S72,MT!S72,NL!S72,PL!S72,PT!S72,RO!S72,SE!S72,SI!S72,SK!S72)</f>
        <v>4040.6977025067376</v>
      </c>
      <c r="T72" s="8">
        <f>SUM(AT!T72,BE!T72,BG!T72,CY!T72,CZ!T72,DE!T72,DK!T72,EE!T72,EL!T72,ES!T72,FI!T72,FR!T72,HR!T72,HU!T72,IE!T72,IT!T72,LT!T72,LU!T72,LV!T72,MT!T72,NL!T72,PL!T72,PT!T72,RO!T72,SE!T72,SI!T72,SK!T72)</f>
        <v>3864.9023521992949</v>
      </c>
      <c r="U72" s="8">
        <f>SUM(AT!U72,BE!U72,BG!U72,CY!U72,CZ!U72,DE!U72,DK!U72,EE!U72,EL!U72,ES!U72,FI!U72,FR!U72,HR!U72,HU!U72,IE!U72,IT!U72,LT!U72,LU!U72,LV!U72,MT!U72,NL!U72,PL!U72,PT!U72,RO!U72,SE!U72,SI!U72,SK!U72)</f>
        <v>3830.7497542663905</v>
      </c>
      <c r="V72" s="8">
        <f>SUM(AT!V72,BE!V72,BG!V72,CY!V72,CZ!V72,DE!V72,DK!V72,EE!V72,EL!V72,ES!V72,FI!V72,FR!V72,HR!V72,HU!V72,IE!V72,IT!V72,LT!V72,LU!V72,LV!V72,MT!V72,NL!V72,PL!V72,PT!V72,RO!V72,SE!V72,SI!V72,SK!V72)</f>
        <v>3341.576262360164</v>
      </c>
      <c r="W72" s="8">
        <f>SUM(AT!W72,BE!W72,BG!W72,CY!W72,CZ!W72,DE!W72,DK!W72,EE!W72,EL!W72,ES!W72,FI!W72,FR!W72,HR!W72,HU!W72,IE!W72,IT!W72,LT!W72,LU!W72,LV!W72,MT!W72,NL!W72,PL!W72,PT!W72,RO!W72,SE!W72,SI!W72,SK!W72)</f>
        <v>3890.3695117693505</v>
      </c>
      <c r="X72" s="8">
        <f>SUM(AT!X72,BE!X72,BG!X72,CY!X72,CZ!X72,DE!X72,DK!X72,EE!X72,EL!X72,ES!X72,FI!X72,FR!X72,HR!X72,HU!X72,IE!X72,IT!X72,LT!X72,LU!X72,LV!X72,MT!X72,NL!X72,PL!X72,PT!X72,RO!X72,SE!X72,SI!X72,SK!X72)</f>
        <v>3236.4134949739391</v>
      </c>
      <c r="Y72" s="8">
        <f>SUM(AT!Y72,BE!Y72,BG!Y72,CY!Y72,CZ!Y72,DE!Y72,DK!Y72,EE!Y72,EL!Y72,ES!Y72,FI!Y72,FR!Y72,HR!Y72,HU!Y72,IE!Y72,IT!Y72,LT!Y72,LU!Y72,LV!Y72,MT!Y72,NL!Y72,PL!Y72,PT!Y72,RO!Y72,SE!Y72,SI!Y72,SK!Y72)</f>
        <v>3101.4321779393877</v>
      </c>
    </row>
    <row r="73" spans="1:25" x14ac:dyDescent="0.25">
      <c r="A73" s="10" t="s">
        <v>57</v>
      </c>
      <c r="B73" s="8">
        <f>SUM(AT!B73,BE!B73,BG!B73,CY!B73,CZ!B73,DE!B73,DK!B73,EE!B73,EL!B73,ES!B73,FI!B73,FR!B73,HR!B73,HU!B73,IE!B73,IT!B73,LT!B73,LU!B73,LV!B73,MT!B73,NL!B73,PL!B73,PT!B73,RO!B73,SE!B73,SI!B73,SK!B73)</f>
        <v>16453.5649101864</v>
      </c>
      <c r="C73" s="8">
        <f>SUM(AT!C73,BE!C73,BG!C73,CY!C73,CZ!C73,DE!C73,DK!C73,EE!C73,EL!C73,ES!C73,FI!C73,FR!C73,HR!C73,HU!C73,IE!C73,IT!C73,LT!C73,LU!C73,LV!C73,MT!C73,NL!C73,PL!C73,PT!C73,RO!C73,SE!C73,SI!C73,SK!C73)</f>
        <v>16976.722517755199</v>
      </c>
      <c r="D73" s="8">
        <f>SUM(AT!D73,BE!D73,BG!D73,CY!D73,CZ!D73,DE!D73,DK!D73,EE!D73,EL!D73,ES!D73,FI!D73,FR!D73,HR!D73,HU!D73,IE!D73,IT!D73,LT!D73,LU!D73,LV!D73,MT!D73,NL!D73,PL!D73,PT!D73,RO!D73,SE!D73,SI!D73,SK!D73)</f>
        <v>16818.825758563762</v>
      </c>
      <c r="E73" s="8">
        <f>SUM(AT!E73,BE!E73,BG!E73,CY!E73,CZ!E73,DE!E73,DK!E73,EE!E73,EL!E73,ES!E73,FI!E73,FR!E73,HR!E73,HU!E73,IE!E73,IT!E73,LT!E73,LU!E73,LV!E73,MT!E73,NL!E73,PL!E73,PT!E73,RO!E73,SE!E73,SI!E73,SK!E73)</f>
        <v>17683.915366756795</v>
      </c>
      <c r="F73" s="8">
        <f>SUM(AT!F73,BE!F73,BG!F73,CY!F73,CZ!F73,DE!F73,DK!F73,EE!F73,EL!F73,ES!F73,FI!F73,FR!F73,HR!F73,HU!F73,IE!F73,IT!F73,LT!F73,LU!F73,LV!F73,MT!F73,NL!F73,PL!F73,PT!F73,RO!F73,SE!F73,SI!F73,SK!F73)</f>
        <v>17966.543014404004</v>
      </c>
      <c r="G73" s="8">
        <f>SUM(AT!G73,BE!G73,BG!G73,CY!G73,CZ!G73,DE!G73,DK!G73,EE!G73,EL!G73,ES!G73,FI!G73,FR!G73,HR!G73,HU!G73,IE!G73,IT!G73,LT!G73,LU!G73,LV!G73,MT!G73,NL!G73,PL!G73,PT!G73,RO!G73,SE!G73,SI!G73,SK!G73)</f>
        <v>17638.694104226404</v>
      </c>
      <c r="H73" s="8">
        <f>SUM(AT!H73,BE!H73,BG!H73,CY!H73,CZ!H73,DE!H73,DK!H73,EE!H73,EL!H73,ES!H73,FI!H73,FR!H73,HR!H73,HU!H73,IE!H73,IT!H73,LT!H73,LU!H73,LV!H73,MT!H73,NL!H73,PL!H73,PT!H73,RO!H73,SE!H73,SI!H73,SK!H73)</f>
        <v>18034.283206717206</v>
      </c>
      <c r="I73" s="8">
        <f>SUM(AT!I73,BE!I73,BG!I73,CY!I73,CZ!I73,DE!I73,DK!I73,EE!I73,EL!I73,ES!I73,FI!I73,FR!I73,HR!I73,HU!I73,IE!I73,IT!I73,LT!I73,LU!I73,LV!I73,MT!I73,NL!I73,PL!I73,PT!I73,RO!I73,SE!I73,SI!I73,SK!I73)</f>
        <v>17597.5018283844</v>
      </c>
      <c r="J73" s="8">
        <f>SUM(AT!J73,BE!J73,BG!J73,CY!J73,CZ!J73,DE!J73,DK!J73,EE!J73,EL!J73,ES!J73,FI!J73,FR!J73,HR!J73,HU!J73,IE!J73,IT!J73,LT!J73,LU!J73,LV!J73,MT!J73,NL!J73,PL!J73,PT!J73,RO!J73,SE!J73,SI!J73,SK!J73)</f>
        <v>17340.243959793603</v>
      </c>
      <c r="K73" s="8">
        <f>SUM(AT!K73,BE!K73,BG!K73,CY!K73,CZ!K73,DE!K73,DK!K73,EE!K73,EL!K73,ES!K73,FI!K73,FR!K73,HR!K73,HU!K73,IE!K73,IT!K73,LT!K73,LU!K73,LV!K73,MT!K73,NL!K73,PL!K73,PT!K73,RO!K73,SE!K73,SI!K73,SK!K73)</f>
        <v>16896.228841357199</v>
      </c>
      <c r="L73" s="8">
        <f>SUM(AT!L73,BE!L73,BG!L73,CY!L73,CZ!L73,DE!L73,DK!L73,EE!L73,EL!L73,ES!L73,FI!L73,FR!L73,HR!L73,HU!L73,IE!L73,IT!L73,LT!L73,LU!L73,LV!L73,MT!L73,NL!L73,PL!L73,PT!L73,RO!L73,SE!L73,SI!L73,SK!L73)</f>
        <v>16015.234676554799</v>
      </c>
      <c r="M73" s="8">
        <f>SUM(AT!M73,BE!M73,BG!M73,CY!M73,CZ!M73,DE!M73,DK!M73,EE!M73,EL!M73,ES!M73,FI!M73,FR!M73,HR!M73,HU!M73,IE!M73,IT!M73,LT!M73,LU!M73,LV!M73,MT!M73,NL!M73,PL!M73,PT!M73,RO!M73,SE!M73,SI!M73,SK!M73)</f>
        <v>14332.094739014401</v>
      </c>
      <c r="N73" s="8">
        <f>SUM(AT!N73,BE!N73,BG!N73,CY!N73,CZ!N73,DE!N73,DK!N73,EE!N73,EL!N73,ES!N73,FI!N73,FR!N73,HR!N73,HU!N73,IE!N73,IT!N73,LT!N73,LU!N73,LV!N73,MT!N73,NL!N73,PL!N73,PT!N73,RO!N73,SE!N73,SI!N73,SK!N73)</f>
        <v>13914.745492017601</v>
      </c>
      <c r="O73" s="8">
        <f>SUM(AT!O73,BE!O73,BG!O73,CY!O73,CZ!O73,DE!O73,DK!O73,EE!O73,EL!O73,ES!O73,FI!O73,FR!O73,HR!O73,HU!O73,IE!O73,IT!O73,LT!O73,LU!O73,LV!O73,MT!O73,NL!O73,PL!O73,PT!O73,RO!O73,SE!O73,SI!O73,SK!O73)</f>
        <v>12651.116721692399</v>
      </c>
      <c r="P73" s="8">
        <f>SUM(AT!P73,BE!P73,BG!P73,CY!P73,CZ!P73,DE!P73,DK!P73,EE!P73,EL!P73,ES!P73,FI!P73,FR!P73,HR!P73,HU!P73,IE!P73,IT!P73,LT!P73,LU!P73,LV!P73,MT!P73,NL!P73,PL!P73,PT!P73,RO!P73,SE!P73,SI!P73,SK!P73)</f>
        <v>11742.530355349198</v>
      </c>
      <c r="Q73" s="8">
        <f>SUM(AT!Q73,BE!Q73,BG!Q73,CY!Q73,CZ!Q73,DE!Q73,DK!Q73,EE!Q73,EL!Q73,ES!Q73,FI!Q73,FR!Q73,HR!Q73,HU!Q73,IE!Q73,IT!Q73,LT!Q73,LU!Q73,LV!Q73,MT!Q73,NL!Q73,PL!Q73,PT!Q73,RO!Q73,SE!Q73,SI!Q73,SK!Q73)</f>
        <v>12570.538153957203</v>
      </c>
      <c r="R73" s="8">
        <f>SUM(AT!R73,BE!R73,BG!R73,CY!R73,CZ!R73,DE!R73,DK!R73,EE!R73,EL!R73,ES!R73,FI!R73,FR!R73,HR!R73,HU!R73,IE!R73,IT!R73,LT!R73,LU!R73,LV!R73,MT!R73,NL!R73,PL!R73,PT!R73,RO!R73,SE!R73,SI!R73,SK!R73)</f>
        <v>13052.070133552801</v>
      </c>
      <c r="S73" s="8">
        <f>SUM(AT!S73,BE!S73,BG!S73,CY!S73,CZ!S73,DE!S73,DK!S73,EE!S73,EL!S73,ES!S73,FI!S73,FR!S73,HR!S73,HU!S73,IE!S73,IT!S73,LT!S73,LU!S73,LV!S73,MT!S73,NL!S73,PL!S73,PT!S73,RO!S73,SE!S73,SI!S73,SK!S73)</f>
        <v>13729.980129141604</v>
      </c>
      <c r="T73" s="8">
        <f>SUM(AT!T73,BE!T73,BG!T73,CY!T73,CZ!T73,DE!T73,DK!T73,EE!T73,EL!T73,ES!T73,FI!T73,FR!T73,HR!T73,HU!T73,IE!T73,IT!T73,LT!T73,LU!T73,LV!T73,MT!T73,NL!T73,PL!T73,PT!T73,RO!T73,SE!T73,SI!T73,SK!T73)</f>
        <v>13328.4916338156</v>
      </c>
      <c r="U73" s="8">
        <f>SUM(AT!U73,BE!U73,BG!U73,CY!U73,CZ!U73,DE!U73,DK!U73,EE!U73,EL!U73,ES!U73,FI!U73,FR!U73,HR!U73,HU!U73,IE!U73,IT!U73,LT!U73,LU!U73,LV!U73,MT!U73,NL!U73,PL!U73,PT!U73,RO!U73,SE!U73,SI!U73,SK!U73)</f>
        <v>13566.954569252401</v>
      </c>
      <c r="V73" s="8">
        <f>SUM(AT!V73,BE!V73,BG!V73,CY!V73,CZ!V73,DE!V73,DK!V73,EE!V73,EL!V73,ES!V73,FI!V73,FR!V73,HR!V73,HU!V73,IE!V73,IT!V73,LT!V73,LU!V73,LV!V73,MT!V73,NL!V73,PL!V73,PT!V73,RO!V73,SE!V73,SI!V73,SK!V73)</f>
        <v>11614.917484634401</v>
      </c>
      <c r="W73" s="8">
        <f>SUM(AT!W73,BE!W73,BG!W73,CY!W73,CZ!W73,DE!W73,DK!W73,EE!W73,EL!W73,ES!W73,FI!W73,FR!W73,HR!W73,HU!W73,IE!W73,IT!W73,LT!W73,LU!W73,LV!W73,MT!W73,NL!W73,PL!W73,PT!W73,RO!W73,SE!W73,SI!W73,SK!W73)</f>
        <v>12542.164076779201</v>
      </c>
      <c r="X73" s="8">
        <f>SUM(AT!X73,BE!X73,BG!X73,CY!X73,CZ!X73,DE!X73,DK!X73,EE!X73,EL!X73,ES!X73,FI!X73,FR!X73,HR!X73,HU!X73,IE!X73,IT!X73,LT!X73,LU!X73,LV!X73,MT!X73,NL!X73,PL!X73,PT!X73,RO!X73,SE!X73,SI!X73,SK!X73)</f>
        <v>12998.202708006003</v>
      </c>
      <c r="Y73" s="8">
        <f>SUM(AT!Y73,BE!Y73,BG!Y73,CY!Y73,CZ!Y73,DE!Y73,DK!Y73,EE!Y73,EL!Y73,ES!Y73,FI!Y73,FR!Y73,HR!Y73,HU!Y73,IE!Y73,IT!Y73,LT!Y73,LU!Y73,LV!Y73,MT!Y73,NL!Y73,PL!Y73,PT!Y73,RO!Y73,SE!Y73,SI!Y73,SK!Y73)</f>
        <v>12277.427744843999</v>
      </c>
    </row>
    <row r="74" spans="1:25" x14ac:dyDescent="0.25">
      <c r="A74" s="10" t="s">
        <v>58</v>
      </c>
      <c r="B74" s="8">
        <f>SUM(AT!B74,BE!B74,BG!B74,CY!B74,CZ!B74,DE!B74,DK!B74,EE!B74,EL!B74,ES!B74,FI!B74,FR!B74,HR!B74,HU!B74,IE!B74,IT!B74,LT!B74,LU!B74,LV!B74,MT!B74,NL!B74,PL!B74,PT!B74,RO!B74,SE!B74,SI!B74,SK!B74)</f>
        <v>1152.2284646400001</v>
      </c>
      <c r="C74" s="8">
        <f>SUM(AT!C74,BE!C74,BG!C74,CY!C74,CZ!C74,DE!C74,DK!C74,EE!C74,EL!C74,ES!C74,FI!C74,FR!C74,HR!C74,HU!C74,IE!C74,IT!C74,LT!C74,LU!C74,LV!C74,MT!C74,NL!C74,PL!C74,PT!C74,RO!C74,SE!C74,SI!C74,SK!C74)</f>
        <v>2878.7908075200003</v>
      </c>
      <c r="D74" s="8">
        <f>SUM(AT!D74,BE!D74,BG!D74,CY!D74,CZ!D74,DE!D74,DK!D74,EE!D74,EL!D74,ES!D74,FI!D74,FR!D74,HR!D74,HU!D74,IE!D74,IT!D74,LT!D74,LU!D74,LV!D74,MT!D74,NL!D74,PL!D74,PT!D74,RO!D74,SE!D74,SI!D74,SK!D74)</f>
        <v>2395.0264831200002</v>
      </c>
      <c r="E74" s="8">
        <f>SUM(AT!E74,BE!E74,BG!E74,CY!E74,CZ!E74,DE!E74,DK!E74,EE!E74,EL!E74,ES!E74,FI!E74,FR!E74,HR!E74,HU!E74,IE!E74,IT!E74,LT!E74,LU!E74,LV!E74,MT!E74,NL!E74,PL!E74,PT!E74,RO!E74,SE!E74,SI!E74,SK!E74)</f>
        <v>4546.3454452799997</v>
      </c>
      <c r="F74" s="8">
        <f>SUM(AT!F74,BE!F74,BG!F74,CY!F74,CZ!F74,DE!F74,DK!F74,EE!F74,EL!F74,ES!F74,FI!F74,FR!F74,HR!F74,HU!F74,IE!F74,IT!F74,LT!F74,LU!F74,LV!F74,MT!F74,NL!F74,PL!F74,PT!F74,RO!F74,SE!F74,SI!F74,SK!F74)</f>
        <v>5233.0474742400002</v>
      </c>
      <c r="G74" s="8">
        <f>SUM(AT!G74,BE!G74,BG!G74,CY!G74,CZ!G74,DE!G74,DK!G74,EE!G74,EL!G74,ES!G74,FI!G74,FR!G74,HR!G74,HU!G74,IE!G74,IT!G74,LT!G74,LU!G74,LV!G74,MT!G74,NL!G74,PL!G74,PT!G74,RO!G74,SE!G74,SI!G74,SK!G74)</f>
        <v>5204.5553656799993</v>
      </c>
      <c r="H74" s="8">
        <f>SUM(AT!H74,BE!H74,BG!H74,CY!H74,CZ!H74,DE!H74,DK!H74,EE!H74,EL!H74,ES!H74,FI!H74,FR!H74,HR!H74,HU!H74,IE!H74,IT!H74,LT!H74,LU!H74,LV!H74,MT!H74,NL!H74,PL!H74,PT!H74,RO!H74,SE!H74,SI!H74,SK!H74)</f>
        <v>4681.2113103600004</v>
      </c>
      <c r="I74" s="8">
        <f>SUM(AT!I74,BE!I74,BG!I74,CY!I74,CZ!I74,DE!I74,DK!I74,EE!I74,EL!I74,ES!I74,FI!I74,FR!I74,HR!I74,HU!I74,IE!I74,IT!I74,LT!I74,LU!I74,LV!I74,MT!I74,NL!I74,PL!I74,PT!I74,RO!I74,SE!I74,SI!I74,SK!I74)</f>
        <v>4694.2545999600006</v>
      </c>
      <c r="J74" s="8">
        <f>SUM(AT!J74,BE!J74,BG!J74,CY!J74,CZ!J74,DE!J74,DK!J74,EE!J74,EL!J74,ES!J74,FI!J74,FR!J74,HR!J74,HU!J74,IE!J74,IT!J74,LT!J74,LU!J74,LV!J74,MT!J74,NL!J74,PL!J74,PT!J74,RO!J74,SE!J74,SI!J74,SK!J74)</f>
        <v>4856.65638588</v>
      </c>
      <c r="K74" s="8">
        <f>SUM(AT!K74,BE!K74,BG!K74,CY!K74,CZ!K74,DE!K74,DK!K74,EE!K74,EL!K74,ES!K74,FI!K74,FR!K74,HR!K74,HU!K74,IE!K74,IT!K74,LT!K74,LU!K74,LV!K74,MT!K74,NL!K74,PL!K74,PT!K74,RO!K74,SE!K74,SI!K74,SK!K74)</f>
        <v>3711.52968048</v>
      </c>
      <c r="L74" s="8">
        <f>SUM(AT!L74,BE!L74,BG!L74,CY!L74,CZ!L74,DE!L74,DK!L74,EE!L74,EL!L74,ES!L74,FI!L74,FR!L74,HR!L74,HU!L74,IE!L74,IT!L74,LT!L74,LU!L74,LV!L74,MT!L74,NL!L74,PL!L74,PT!L74,RO!L74,SE!L74,SI!L74,SK!L74)</f>
        <v>3668.6690877600004</v>
      </c>
      <c r="M74" s="8">
        <f>SUM(AT!M74,BE!M74,BG!M74,CY!M74,CZ!M74,DE!M74,DK!M74,EE!M74,EL!M74,ES!M74,FI!M74,FR!M74,HR!M74,HU!M74,IE!M74,IT!M74,LT!M74,LU!M74,LV!M74,MT!M74,NL!M74,PL!M74,PT!M74,RO!M74,SE!M74,SI!M74,SK!M74)</f>
        <v>4269.8647570940284</v>
      </c>
      <c r="N74" s="8">
        <f>SUM(AT!N74,BE!N74,BG!N74,CY!N74,CZ!N74,DE!N74,DK!N74,EE!N74,EL!N74,ES!N74,FI!N74,FR!N74,HR!N74,HU!N74,IE!N74,IT!N74,LT!N74,LU!N74,LV!N74,MT!N74,NL!N74,PL!N74,PT!N74,RO!N74,SE!N74,SI!N74,SK!N74)</f>
        <v>3626.9465598921033</v>
      </c>
      <c r="O74" s="8">
        <f>SUM(AT!O74,BE!O74,BG!O74,CY!O74,CZ!O74,DE!O74,DK!O74,EE!O74,EL!O74,ES!O74,FI!O74,FR!O74,HR!O74,HU!O74,IE!O74,IT!O74,LT!O74,LU!O74,LV!O74,MT!O74,NL!O74,PL!O74,PT!O74,RO!O74,SE!O74,SI!O74,SK!O74)</f>
        <v>4095.8688807081348</v>
      </c>
      <c r="P74" s="8">
        <f>SUM(AT!P74,BE!P74,BG!P74,CY!P74,CZ!P74,DE!P74,DK!P74,EE!P74,EL!P74,ES!P74,FI!P74,FR!P74,HR!P74,HU!P74,IE!P74,IT!P74,LT!P74,LU!P74,LV!P74,MT!P74,NL!P74,PL!P74,PT!P74,RO!P74,SE!P74,SI!P74,SK!P74)</f>
        <v>3577.0441648906112</v>
      </c>
      <c r="Q74" s="8">
        <f>SUM(AT!Q74,BE!Q74,BG!Q74,CY!Q74,CZ!Q74,DE!Q74,DK!Q74,EE!Q74,EL!Q74,ES!Q74,FI!Q74,FR!Q74,HR!Q74,HU!Q74,IE!Q74,IT!Q74,LT!Q74,LU!Q74,LV!Q74,MT!Q74,NL!Q74,PL!Q74,PT!Q74,RO!Q74,SE!Q74,SI!Q74,SK!Q74)</f>
        <v>3404.6356539880585</v>
      </c>
      <c r="R74" s="8">
        <f>SUM(AT!R74,BE!R74,BG!R74,CY!R74,CZ!R74,DE!R74,DK!R74,EE!R74,EL!R74,ES!R74,FI!R74,FR!R74,HR!R74,HU!R74,IE!R74,IT!R74,LT!R74,LU!R74,LV!R74,MT!R74,NL!R74,PL!R74,PT!R74,RO!R74,SE!R74,SI!R74,SK!R74)</f>
        <v>3710.460650633142</v>
      </c>
      <c r="S74" s="8">
        <f>SUM(AT!S74,BE!S74,BG!S74,CY!S74,CZ!S74,DE!S74,DK!S74,EE!S74,EL!S74,ES!S74,FI!S74,FR!S74,HR!S74,HU!S74,IE!S74,IT!S74,LT!S74,LU!S74,LV!S74,MT!S74,NL!S74,PL!S74,PT!S74,RO!S74,SE!S74,SI!S74,SK!S74)</f>
        <v>4019.6588371455659</v>
      </c>
      <c r="T74" s="8">
        <f>SUM(AT!T74,BE!T74,BG!T74,CY!T74,CZ!T74,DE!T74,DK!T74,EE!T74,EL!T74,ES!T74,FI!T74,FR!T74,HR!T74,HU!T74,IE!T74,IT!T74,LT!T74,LU!T74,LV!T74,MT!T74,NL!T74,PL!T74,PT!T74,RO!T74,SE!T74,SI!T74,SK!T74)</f>
        <v>4307.6988890063421</v>
      </c>
      <c r="U74" s="8">
        <f>SUM(AT!U74,BE!U74,BG!U74,CY!U74,CZ!U74,DE!U74,DK!U74,EE!U74,EL!U74,ES!U74,FI!U74,FR!U74,HR!U74,HU!U74,IE!U74,IT!U74,LT!U74,LU!U74,LV!U74,MT!U74,NL!U74,PL!U74,PT!U74,RO!U74,SE!U74,SI!U74,SK!U74)</f>
        <v>4341.2810778822486</v>
      </c>
      <c r="V74" s="8">
        <f>SUM(AT!V74,BE!V74,BG!V74,CY!V74,CZ!V74,DE!V74,DK!V74,EE!V74,EL!V74,ES!V74,FI!V74,FR!V74,HR!V74,HU!V74,IE!V74,IT!V74,LT!V74,LU!V74,LV!V74,MT!V74,NL!V74,PL!V74,PT!V74,RO!V74,SE!V74,SI!V74,SK!V74)</f>
        <v>3100.3519641634462</v>
      </c>
      <c r="W74" s="8">
        <f>SUM(AT!W74,BE!W74,BG!W74,CY!W74,CZ!W74,DE!W74,DK!W74,EE!W74,EL!W74,ES!W74,FI!W74,FR!W74,HR!W74,HU!W74,IE!W74,IT!W74,LT!W74,LU!W74,LV!W74,MT!W74,NL!W74,PL!W74,PT!W74,RO!W74,SE!W74,SI!W74,SK!W74)</f>
        <v>3415.2189040174126</v>
      </c>
      <c r="X74" s="8">
        <f>SUM(AT!X74,BE!X74,BG!X74,CY!X74,CZ!X74,DE!X74,DK!X74,EE!X74,EL!X74,ES!X74,FI!X74,FR!X74,HR!X74,HU!X74,IE!X74,IT!X74,LT!X74,LU!X74,LV!X74,MT!X74,NL!X74,PL!X74,PT!X74,RO!X74,SE!X74,SI!X74,SK!X74)</f>
        <v>3064.2479246085982</v>
      </c>
      <c r="Y74" s="8">
        <f>SUM(AT!Y74,BE!Y74,BG!Y74,CY!Y74,CZ!Y74,DE!Y74,DK!Y74,EE!Y74,EL!Y74,ES!Y74,FI!Y74,FR!Y74,HR!Y74,HU!Y74,IE!Y74,IT!Y74,LT!Y74,LU!Y74,LV!Y74,MT!Y74,NL!Y74,PL!Y74,PT!Y74,RO!Y74,SE!Y74,SI!Y74,SK!Y74)</f>
        <v>2455.5959918559479</v>
      </c>
    </row>
    <row r="75" spans="1:25" x14ac:dyDescent="0.25">
      <c r="A75" s="15" t="s">
        <v>59</v>
      </c>
      <c r="B75" s="16">
        <f>SUM(B76:B78)</f>
        <v>614911.37064550491</v>
      </c>
      <c r="C75" s="16">
        <f t="shared" ref="C75:W75" si="32">SUM(C76:C78)</f>
        <v>649489.73580162122</v>
      </c>
      <c r="D75" s="16">
        <f t="shared" si="32"/>
        <v>625210.74534930603</v>
      </c>
      <c r="E75" s="16">
        <f t="shared" si="32"/>
        <v>645037.29095795087</v>
      </c>
      <c r="F75" s="16">
        <f t="shared" si="32"/>
        <v>642552.88225396245</v>
      </c>
      <c r="G75" s="16">
        <f t="shared" si="32"/>
        <v>642178.61338575196</v>
      </c>
      <c r="H75" s="16">
        <f t="shared" si="32"/>
        <v>636660.18221763545</v>
      </c>
      <c r="I75" s="16">
        <f t="shared" si="32"/>
        <v>556436.68048384972</v>
      </c>
      <c r="J75" s="16">
        <f t="shared" si="32"/>
        <v>597610.34877036989</v>
      </c>
      <c r="K75" s="16">
        <f t="shared" si="32"/>
        <v>582988.01148226683</v>
      </c>
      <c r="L75" s="16">
        <f t="shared" si="32"/>
        <v>611501.63153163821</v>
      </c>
      <c r="M75" s="16">
        <f t="shared" si="32"/>
        <v>540814.40475385473</v>
      </c>
      <c r="N75" s="16">
        <f t="shared" si="32"/>
        <v>552189.63075374463</v>
      </c>
      <c r="O75" s="16">
        <f t="shared" si="32"/>
        <v>561631.61484172253</v>
      </c>
      <c r="P75" s="16">
        <f t="shared" si="32"/>
        <v>486467.94696714293</v>
      </c>
      <c r="Q75" s="16">
        <f t="shared" si="32"/>
        <v>508133.33341041149</v>
      </c>
      <c r="R75" s="16">
        <f t="shared" si="32"/>
        <v>516997.81970411394</v>
      </c>
      <c r="S75" s="16">
        <f t="shared" si="32"/>
        <v>515077.62839925021</v>
      </c>
      <c r="T75" s="16">
        <f t="shared" si="32"/>
        <v>503591.55301959033</v>
      </c>
      <c r="U75" s="16">
        <f t="shared" si="32"/>
        <v>490291.25530799682</v>
      </c>
      <c r="V75" s="16">
        <f t="shared" si="32"/>
        <v>488265.51777994877</v>
      </c>
      <c r="W75" s="16">
        <f t="shared" si="32"/>
        <v>500220.20757914684</v>
      </c>
      <c r="X75" s="16">
        <f t="shared" ref="X75:Y75" si="33">SUM(X76:X78)</f>
        <v>444512.03992482618</v>
      </c>
      <c r="Y75" s="16">
        <f t="shared" si="33"/>
        <v>413044.49147441325</v>
      </c>
    </row>
    <row r="76" spans="1:25" x14ac:dyDescent="0.25">
      <c r="A76" s="10" t="s">
        <v>60</v>
      </c>
      <c r="B76" s="8">
        <f>SUM(AT!B76,BE!B76,BG!B76,CY!B76,CZ!B76,DE!B76,DK!B76,EE!B76,EL!B76,ES!B76,FI!B76,FR!B76,HR!B76,HU!B76,IE!B76,IT!B76,LT!B76,LU!B76,LV!B76,MT!B76,NL!B76,PL!B76,PT!B76,RO!B76,SE!B76,SI!B76,SK!B76)</f>
        <v>145702.66044492443</v>
      </c>
      <c r="C76" s="8">
        <f>SUM(AT!C76,BE!C76,BG!C76,CY!C76,CZ!C76,DE!C76,DK!C76,EE!C76,EL!C76,ES!C76,FI!C76,FR!C76,HR!C76,HU!C76,IE!C76,IT!C76,LT!C76,LU!C76,LV!C76,MT!C76,NL!C76,PL!C76,PT!C76,RO!C76,SE!C76,SI!C76,SK!C76)</f>
        <v>153745.17349190457</v>
      </c>
      <c r="D76" s="8">
        <f>SUM(AT!D76,BE!D76,BG!D76,CY!D76,CZ!D76,DE!D76,DK!D76,EE!D76,EL!D76,ES!D76,FI!D76,FR!D76,HR!D76,HU!D76,IE!D76,IT!D76,LT!D76,LU!D76,LV!D76,MT!D76,NL!D76,PL!D76,PT!D76,RO!D76,SE!D76,SI!D76,SK!D76)</f>
        <v>147557.51473853528</v>
      </c>
      <c r="E76" s="8">
        <f>SUM(AT!E76,BE!E76,BG!E76,CY!E76,CZ!E76,DE!E76,DK!E76,EE!E76,EL!E76,ES!E76,FI!E76,FR!E76,HR!E76,HU!E76,IE!E76,IT!E76,LT!E76,LU!E76,LV!E76,MT!E76,NL!E76,PL!E76,PT!E76,RO!E76,SE!E76,SI!E76,SK!E76)</f>
        <v>154900.03919818299</v>
      </c>
      <c r="F76" s="8">
        <f>SUM(AT!F76,BE!F76,BG!F76,CY!F76,CZ!F76,DE!F76,DK!F76,EE!F76,EL!F76,ES!F76,FI!F76,FR!F76,HR!F76,HU!F76,IE!F76,IT!F76,LT!F76,LU!F76,LV!F76,MT!F76,NL!F76,PL!F76,PT!F76,RO!F76,SE!F76,SI!F76,SK!F76)</f>
        <v>156569.65911852321</v>
      </c>
      <c r="G76" s="8">
        <f>SUM(AT!G76,BE!G76,BG!G76,CY!G76,CZ!G76,DE!G76,DK!G76,EE!G76,EL!G76,ES!G76,FI!G76,FR!G76,HR!G76,HU!G76,IE!G76,IT!G76,LT!G76,LU!G76,LV!G76,MT!G76,NL!G76,PL!G76,PT!G76,RO!G76,SE!G76,SI!G76,SK!G76)</f>
        <v>154451.75420478371</v>
      </c>
      <c r="H76" s="8">
        <f>SUM(AT!H76,BE!H76,BG!H76,CY!H76,CZ!H76,DE!H76,DK!H76,EE!H76,EL!H76,ES!H76,FI!H76,FR!H76,HR!H76,HU!H76,IE!H76,IT!H76,LT!H76,LU!H76,LV!H76,MT!H76,NL!H76,PL!H76,PT!H76,RO!H76,SE!H76,SI!H76,SK!H76)</f>
        <v>161668.04400217428</v>
      </c>
      <c r="I76" s="8">
        <f>SUM(AT!I76,BE!I76,BG!I76,CY!I76,CZ!I76,DE!I76,DK!I76,EE!I76,EL!I76,ES!I76,FI!I76,FR!I76,HR!I76,HU!I76,IE!I76,IT!I76,LT!I76,LU!I76,LV!I76,MT!I76,NL!I76,PL!I76,PT!I76,RO!I76,SE!I76,SI!I76,SK!I76)</f>
        <v>140799.1273970078</v>
      </c>
      <c r="J76" s="8">
        <f>SUM(AT!J76,BE!J76,BG!J76,CY!J76,CZ!J76,DE!J76,DK!J76,EE!J76,EL!J76,ES!J76,FI!J76,FR!J76,HR!J76,HU!J76,IE!J76,IT!J76,LT!J76,LU!J76,LV!J76,MT!J76,NL!J76,PL!J76,PT!J76,RO!J76,SE!J76,SI!J76,SK!J76)</f>
        <v>151638.241021466</v>
      </c>
      <c r="K76" s="8">
        <f>SUM(AT!K76,BE!K76,BG!K76,CY!K76,CZ!K76,DE!K76,DK!K76,EE!K76,EL!K76,ES!K76,FI!K76,FR!K76,HR!K76,HU!K76,IE!K76,IT!K76,LT!K76,LU!K76,LV!K76,MT!K76,NL!K76,PL!K76,PT!K76,RO!K76,SE!K76,SI!K76,SK!K76)</f>
        <v>149483.67024325379</v>
      </c>
      <c r="L76" s="8">
        <f>SUM(AT!L76,BE!L76,BG!L76,CY!L76,CZ!L76,DE!L76,DK!L76,EE!L76,EL!L76,ES!L76,FI!L76,FR!L76,HR!L76,HU!L76,IE!L76,IT!L76,LT!L76,LU!L76,LV!L76,MT!L76,NL!L76,PL!L76,PT!L76,RO!L76,SE!L76,SI!L76,SK!L76)</f>
        <v>154750.74218322456</v>
      </c>
      <c r="M76" s="8">
        <f>SUM(AT!M76,BE!M76,BG!M76,CY!M76,CZ!M76,DE!M76,DK!M76,EE!M76,EL!M76,ES!M76,FI!M76,FR!M76,HR!M76,HU!M76,IE!M76,IT!M76,LT!M76,LU!M76,LV!M76,MT!M76,NL!M76,PL!M76,PT!M76,RO!M76,SE!M76,SI!M76,SK!M76)</f>
        <v>134019.31434634424</v>
      </c>
      <c r="N76" s="8">
        <f>SUM(AT!N76,BE!N76,BG!N76,CY!N76,CZ!N76,DE!N76,DK!N76,EE!N76,EL!N76,ES!N76,FI!N76,FR!N76,HR!N76,HU!N76,IE!N76,IT!N76,LT!N76,LU!N76,LV!N76,MT!N76,NL!N76,PL!N76,PT!N76,RO!N76,SE!N76,SI!N76,SK!N76)</f>
        <v>135400.12349866846</v>
      </c>
      <c r="O76" s="8">
        <f>SUM(AT!O76,BE!O76,BG!O76,CY!O76,CZ!O76,DE!O76,DK!O76,EE!O76,EL!O76,ES!O76,FI!O76,FR!O76,HR!O76,HU!O76,IE!O76,IT!O76,LT!O76,LU!O76,LV!O76,MT!O76,NL!O76,PL!O76,PT!O76,RO!O76,SE!O76,SI!O76,SK!O76)</f>
        <v>141298.06622922234</v>
      </c>
      <c r="P76" s="8">
        <f>SUM(AT!P76,BE!P76,BG!P76,CY!P76,CZ!P76,DE!P76,DK!P76,EE!P76,EL!P76,ES!P76,FI!P76,FR!P76,HR!P76,HU!P76,IE!P76,IT!P76,LT!P76,LU!P76,LV!P76,MT!P76,NL!P76,PL!P76,PT!P76,RO!P76,SE!P76,SI!P76,SK!P76)</f>
        <v>125680.47242795688</v>
      </c>
      <c r="Q76" s="8">
        <f>SUM(AT!Q76,BE!Q76,BG!Q76,CY!Q76,CZ!Q76,DE!Q76,DK!Q76,EE!Q76,EL!Q76,ES!Q76,FI!Q76,FR!Q76,HR!Q76,HU!Q76,IE!Q76,IT!Q76,LT!Q76,LU!Q76,LV!Q76,MT!Q76,NL!Q76,PL!Q76,PT!Q76,RO!Q76,SE!Q76,SI!Q76,SK!Q76)</f>
        <v>131417.98187249919</v>
      </c>
      <c r="R76" s="8">
        <f>SUM(AT!R76,BE!R76,BG!R76,CY!R76,CZ!R76,DE!R76,DK!R76,EE!R76,EL!R76,ES!R76,FI!R76,FR!R76,HR!R76,HU!R76,IE!R76,IT!R76,LT!R76,LU!R76,LV!R76,MT!R76,NL!R76,PL!R76,PT!R76,RO!R76,SE!R76,SI!R76,SK!R76)</f>
        <v>129637.29900452743</v>
      </c>
      <c r="S76" s="8">
        <f>SUM(AT!S76,BE!S76,BG!S76,CY!S76,CZ!S76,DE!S76,DK!S76,EE!S76,EL!S76,ES!S76,FI!S76,FR!S76,HR!S76,HU!S76,IE!S76,IT!S76,LT!S76,LU!S76,LV!S76,MT!S76,NL!S76,PL!S76,PT!S76,RO!S76,SE!S76,SI!S76,SK!S76)</f>
        <v>130505.69629257654</v>
      </c>
      <c r="T76" s="8">
        <f>SUM(AT!T76,BE!T76,BG!T76,CY!T76,CZ!T76,DE!T76,DK!T76,EE!T76,EL!T76,ES!T76,FI!T76,FR!T76,HR!T76,HU!T76,IE!T76,IT!T76,LT!T76,LU!T76,LV!T76,MT!T76,NL!T76,PL!T76,PT!T76,RO!T76,SE!T76,SI!T76,SK!T76)</f>
        <v>127402.17559781585</v>
      </c>
      <c r="U76" s="8">
        <f>SUM(AT!U76,BE!U76,BG!U76,CY!U76,CZ!U76,DE!U76,DK!U76,EE!U76,EL!U76,ES!U76,FI!U76,FR!U76,HR!U76,HU!U76,IE!U76,IT!U76,LT!U76,LU!U76,LV!U76,MT!U76,NL!U76,PL!U76,PT!U76,RO!U76,SE!U76,SI!U76,SK!U76)</f>
        <v>122421.06766782445</v>
      </c>
      <c r="V76" s="8">
        <f>SUM(AT!V76,BE!V76,BG!V76,CY!V76,CZ!V76,DE!V76,DK!V76,EE!V76,EL!V76,ES!V76,FI!V76,FR!V76,HR!V76,HU!V76,IE!V76,IT!V76,LT!V76,LU!V76,LV!V76,MT!V76,NL!V76,PL!V76,PT!V76,RO!V76,SE!V76,SI!V76,SK!V76)</f>
        <v>116260.87925846077</v>
      </c>
      <c r="W76" s="8">
        <f>SUM(AT!W76,BE!W76,BG!W76,CY!W76,CZ!W76,DE!W76,DK!W76,EE!W76,EL!W76,ES!W76,FI!W76,FR!W76,HR!W76,HU!W76,IE!W76,IT!W76,LT!W76,LU!W76,LV!W76,MT!W76,NL!W76,PL!W76,PT!W76,RO!W76,SE!W76,SI!W76,SK!W76)</f>
        <v>125678.60068133524</v>
      </c>
      <c r="X76" s="8">
        <f>SUM(AT!X76,BE!X76,BG!X76,CY!X76,CZ!X76,DE!X76,DK!X76,EE!X76,EL!X76,ES!X76,FI!X76,FR!X76,HR!X76,HU!X76,IE!X76,IT!X76,LT!X76,LU!X76,LV!X76,MT!X76,NL!X76,PL!X76,PT!X76,RO!X76,SE!X76,SI!X76,SK!X76)</f>
        <v>105937.41794472758</v>
      </c>
      <c r="Y76" s="8">
        <f>SUM(AT!Y76,BE!Y76,BG!Y76,CY!Y76,CZ!Y76,DE!Y76,DK!Y76,EE!Y76,EL!Y76,ES!Y76,FI!Y76,FR!Y76,HR!Y76,HU!Y76,IE!Y76,IT!Y76,LT!Y76,LU!Y76,LV!Y76,MT!Y76,NL!Y76,PL!Y76,PT!Y76,RO!Y76,SE!Y76,SI!Y76,SK!Y76)</f>
        <v>99720.830508872241</v>
      </c>
    </row>
    <row r="77" spans="1:25" x14ac:dyDescent="0.25">
      <c r="A77" s="10" t="s">
        <v>61</v>
      </c>
      <c r="B77" s="8">
        <f>SUM(AT!B77,BE!B77,BG!B77,CY!B77,CZ!B77,DE!B77,DK!B77,EE!B77,EL!B77,ES!B77,FI!B77,FR!B77,HR!B77,HU!B77,IE!B77,IT!B77,LT!B77,LU!B77,LV!B77,MT!B77,NL!B77,PL!B77,PT!B77,RO!B77,SE!B77,SI!B77,SK!B77)</f>
        <v>389247.96459912445</v>
      </c>
      <c r="C77" s="8">
        <f>SUM(AT!C77,BE!C77,BG!C77,CY!C77,CZ!C77,DE!C77,DK!C77,EE!C77,EL!C77,ES!C77,FI!C77,FR!C77,HR!C77,HU!C77,IE!C77,IT!C77,LT!C77,LU!C77,LV!C77,MT!C77,NL!C77,PL!C77,PT!C77,RO!C77,SE!C77,SI!C77,SK!C77)</f>
        <v>415160.62357120501</v>
      </c>
      <c r="D77" s="8">
        <f>SUM(AT!D77,BE!D77,BG!D77,CY!D77,CZ!D77,DE!D77,DK!D77,EE!D77,EL!D77,ES!D77,FI!D77,FR!D77,HR!D77,HU!D77,IE!D77,IT!D77,LT!D77,LU!D77,LV!D77,MT!D77,NL!D77,PL!D77,PT!D77,RO!D77,SE!D77,SI!D77,SK!D77)</f>
        <v>399680.42341393087</v>
      </c>
      <c r="E77" s="8">
        <f>SUM(AT!E77,BE!E77,BG!E77,CY!E77,CZ!E77,DE!E77,DK!E77,EE!E77,EL!E77,ES!E77,FI!E77,FR!E77,HR!E77,HU!E77,IE!E77,IT!E77,LT!E77,LU!E77,LV!E77,MT!E77,NL!E77,PL!E77,PT!E77,RO!E77,SE!E77,SI!E77,SK!E77)</f>
        <v>410040.35166731389</v>
      </c>
      <c r="F77" s="8">
        <f>SUM(AT!F77,BE!F77,BG!F77,CY!F77,CZ!F77,DE!F77,DK!F77,EE!F77,EL!F77,ES!F77,FI!F77,FR!F77,HR!F77,HU!F77,IE!F77,IT!F77,LT!F77,LU!F77,LV!F77,MT!F77,NL!F77,PL!F77,PT!F77,RO!F77,SE!F77,SI!F77,SK!F77)</f>
        <v>405670.97303845029</v>
      </c>
      <c r="G77" s="8">
        <f>SUM(AT!G77,BE!G77,BG!G77,CY!G77,CZ!G77,DE!G77,DK!G77,EE!G77,EL!G77,ES!G77,FI!G77,FR!G77,HR!G77,HU!G77,IE!G77,IT!G77,LT!G77,LU!G77,LV!G77,MT!G77,NL!G77,PL!G77,PT!G77,RO!G77,SE!G77,SI!G77,SK!G77)</f>
        <v>406528.49535645323</v>
      </c>
      <c r="H77" s="8">
        <f>SUM(AT!H77,BE!H77,BG!H77,CY!H77,CZ!H77,DE!H77,DK!H77,EE!H77,EL!H77,ES!H77,FI!H77,FR!H77,HR!H77,HU!H77,IE!H77,IT!H77,LT!H77,LU!H77,LV!H77,MT!H77,NL!H77,PL!H77,PT!H77,RO!H77,SE!H77,SI!H77,SK!H77)</f>
        <v>399746.44233862421</v>
      </c>
      <c r="I77" s="8">
        <f>SUM(AT!I77,BE!I77,BG!I77,CY!I77,CZ!I77,DE!I77,DK!I77,EE!I77,EL!I77,ES!I77,FI!I77,FR!I77,HR!I77,HU!I77,IE!I77,IT!I77,LT!I77,LU!I77,LV!I77,MT!I77,NL!I77,PL!I77,PT!I77,RO!I77,SE!I77,SI!I77,SK!I77)</f>
        <v>345703.87562735315</v>
      </c>
      <c r="J77" s="8">
        <f>SUM(AT!J77,BE!J77,BG!J77,CY!J77,CZ!J77,DE!J77,DK!J77,EE!J77,EL!J77,ES!J77,FI!J77,FR!J77,HR!J77,HU!J77,IE!J77,IT!J77,LT!J77,LU!J77,LV!J77,MT!J77,NL!J77,PL!J77,PT!J77,RO!J77,SE!J77,SI!J77,SK!J77)</f>
        <v>374973.03152607178</v>
      </c>
      <c r="K77" s="8">
        <f>SUM(AT!K77,BE!K77,BG!K77,CY!K77,CZ!K77,DE!K77,DK!K77,EE!K77,EL!K77,ES!K77,FI!K77,FR!K77,HR!K77,HU!K77,IE!K77,IT!K77,LT!K77,LU!K77,LV!K77,MT!K77,NL!K77,PL!K77,PT!K77,RO!K77,SE!K77,SI!K77,SK!K77)</f>
        <v>365359.85473254643</v>
      </c>
      <c r="L77" s="8">
        <f>SUM(AT!L77,BE!L77,BG!L77,CY!L77,CZ!L77,DE!L77,DK!L77,EE!L77,EL!L77,ES!L77,FI!L77,FR!L77,HR!L77,HU!L77,IE!L77,IT!L77,LT!L77,LU!L77,LV!L77,MT!L77,NL!L77,PL!L77,PT!L77,RO!L77,SE!L77,SI!L77,SK!L77)</f>
        <v>387097.30610588996</v>
      </c>
      <c r="M77" s="8">
        <f>SUM(AT!M77,BE!M77,BG!M77,CY!M77,CZ!M77,DE!M77,DK!M77,EE!M77,EL!M77,ES!M77,FI!M77,FR!M77,HR!M77,HU!M77,IE!M77,IT!M77,LT!M77,LU!M77,LV!M77,MT!M77,NL!M77,PL!M77,PT!M77,RO!M77,SE!M77,SI!M77,SK!M77)</f>
        <v>339660.43024075084</v>
      </c>
      <c r="N77" s="8">
        <f>SUM(AT!N77,BE!N77,BG!N77,CY!N77,CZ!N77,DE!N77,DK!N77,EE!N77,EL!N77,ES!N77,FI!N77,FR!N77,HR!N77,HU!N77,IE!N77,IT!N77,LT!N77,LU!N77,LV!N77,MT!N77,NL!N77,PL!N77,PT!N77,RO!N77,SE!N77,SI!N77,SK!N77)</f>
        <v>349941.72981030057</v>
      </c>
      <c r="O77" s="8">
        <f>SUM(AT!O77,BE!O77,BG!O77,CY!O77,CZ!O77,DE!O77,DK!O77,EE!O77,EL!O77,ES!O77,FI!O77,FR!O77,HR!O77,HU!O77,IE!O77,IT!O77,LT!O77,LU!O77,LV!O77,MT!O77,NL!O77,PL!O77,PT!O77,RO!O77,SE!O77,SI!O77,SK!O77)</f>
        <v>352423.3040306443</v>
      </c>
      <c r="P77" s="8">
        <f>SUM(AT!P77,BE!P77,BG!P77,CY!P77,CZ!P77,DE!P77,DK!P77,EE!P77,EL!P77,ES!P77,FI!P77,FR!P77,HR!P77,HU!P77,IE!P77,IT!P77,LT!P77,LU!P77,LV!P77,MT!P77,NL!P77,PL!P77,PT!P77,RO!P77,SE!P77,SI!P77,SK!P77)</f>
        <v>295741.32844838058</v>
      </c>
      <c r="Q77" s="8">
        <f>SUM(AT!Q77,BE!Q77,BG!Q77,CY!Q77,CZ!Q77,DE!Q77,DK!Q77,EE!Q77,EL!Q77,ES!Q77,FI!Q77,FR!Q77,HR!Q77,HU!Q77,IE!Q77,IT!Q77,LT!Q77,LU!Q77,LV!Q77,MT!Q77,NL!Q77,PL!Q77,PT!Q77,RO!Q77,SE!Q77,SI!Q77,SK!Q77)</f>
        <v>312400.84464563435</v>
      </c>
      <c r="R77" s="8">
        <f>SUM(AT!R77,BE!R77,BG!R77,CY!R77,CZ!R77,DE!R77,DK!R77,EE!R77,EL!R77,ES!R77,FI!R77,FR!R77,HR!R77,HU!R77,IE!R77,IT!R77,LT!R77,LU!R77,LV!R77,MT!R77,NL!R77,PL!R77,PT!R77,RO!R77,SE!R77,SI!R77,SK!R77)</f>
        <v>322857.89192025282</v>
      </c>
      <c r="S77" s="8">
        <f>SUM(AT!S77,BE!S77,BG!S77,CY!S77,CZ!S77,DE!S77,DK!S77,EE!S77,EL!S77,ES!S77,FI!S77,FR!S77,HR!S77,HU!S77,IE!S77,IT!S77,LT!S77,LU!S77,LV!S77,MT!S77,NL!S77,PL!S77,PT!S77,RO!S77,SE!S77,SI!S77,SK!S77)</f>
        <v>319816.71986074734</v>
      </c>
      <c r="T77" s="8">
        <f>SUM(AT!T77,BE!T77,BG!T77,CY!T77,CZ!T77,DE!T77,DK!T77,EE!T77,EL!T77,ES!T77,FI!T77,FR!T77,HR!T77,HU!T77,IE!T77,IT!T77,LT!T77,LU!T77,LV!T77,MT!T77,NL!T77,PL!T77,PT!T77,RO!T77,SE!T77,SI!T77,SK!T77)</f>
        <v>309937.84421347931</v>
      </c>
      <c r="U77" s="8">
        <f>SUM(AT!U77,BE!U77,BG!U77,CY!U77,CZ!U77,DE!U77,DK!U77,EE!U77,EL!U77,ES!U77,FI!U77,FR!U77,HR!U77,HU!U77,IE!U77,IT!U77,LT!U77,LU!U77,LV!U77,MT!U77,NL!U77,PL!U77,PT!U77,RO!U77,SE!U77,SI!U77,SK!U77)</f>
        <v>302186.28613465931</v>
      </c>
      <c r="V77" s="8">
        <f>SUM(AT!V77,BE!V77,BG!V77,CY!V77,CZ!V77,DE!V77,DK!V77,EE!V77,EL!V77,ES!V77,FI!V77,FR!V77,HR!V77,HU!V77,IE!V77,IT!V77,LT!V77,LU!V77,LV!V77,MT!V77,NL!V77,PL!V77,PT!V77,RO!V77,SE!V77,SI!V77,SK!V77)</f>
        <v>304787.44700560457</v>
      </c>
      <c r="W77" s="8">
        <f>SUM(AT!W77,BE!W77,BG!W77,CY!W77,CZ!W77,DE!W77,DK!W77,EE!W77,EL!W77,ES!W77,FI!W77,FR!W77,HR!W77,HU!W77,IE!W77,IT!W77,LT!W77,LU!W77,LV!W77,MT!W77,NL!W77,PL!W77,PT!W77,RO!W77,SE!W77,SI!W77,SK!W77)</f>
        <v>307898.17816104728</v>
      </c>
      <c r="X77" s="8">
        <f>SUM(AT!X77,BE!X77,BG!X77,CY!X77,CZ!X77,DE!X77,DK!X77,EE!X77,EL!X77,ES!X77,FI!X77,FR!X77,HR!X77,HU!X77,IE!X77,IT!X77,LT!X77,LU!X77,LV!X77,MT!X77,NL!X77,PL!X77,PT!X77,RO!X77,SE!X77,SI!X77,SK!X77)</f>
        <v>275324.977026665</v>
      </c>
      <c r="Y77" s="8">
        <f>SUM(AT!Y77,BE!Y77,BG!Y77,CY!Y77,CZ!Y77,DE!Y77,DK!Y77,EE!Y77,EL!Y77,ES!Y77,FI!Y77,FR!Y77,HR!Y77,HU!Y77,IE!Y77,IT!Y77,LT!Y77,LU!Y77,LV!Y77,MT!Y77,NL!Y77,PL!Y77,PT!Y77,RO!Y77,SE!Y77,SI!Y77,SK!Y77)</f>
        <v>250230.68131310688</v>
      </c>
    </row>
    <row r="78" spans="1:25" x14ac:dyDescent="0.25">
      <c r="A78" s="10" t="s">
        <v>62</v>
      </c>
      <c r="B78" s="8">
        <f>SUM(AT!B78,BE!B78,BG!B78,CY!B78,CZ!B78,DE!B78,DK!B78,EE!B78,EL!B78,ES!B78,FI!B78,FR!B78,HR!B78,HU!B78,IE!B78,IT!B78,LT!B78,LU!B78,LV!B78,MT!B78,NL!B78,PL!B78,PT!B78,RO!B78,SE!B78,SI!B78,SK!B78)</f>
        <v>79960.745601455972</v>
      </c>
      <c r="C78" s="8">
        <f>SUM(AT!C78,BE!C78,BG!C78,CY!C78,CZ!C78,DE!C78,DK!C78,EE!C78,EL!C78,ES!C78,FI!C78,FR!C78,HR!C78,HU!C78,IE!C78,IT!C78,LT!C78,LU!C78,LV!C78,MT!C78,NL!C78,PL!C78,PT!C78,RO!C78,SE!C78,SI!C78,SK!C78)</f>
        <v>80583.938738511599</v>
      </c>
      <c r="D78" s="8">
        <f>SUM(AT!D78,BE!D78,BG!D78,CY!D78,CZ!D78,DE!D78,DK!D78,EE!D78,EL!D78,ES!D78,FI!D78,FR!D78,HR!D78,HU!D78,IE!D78,IT!D78,LT!D78,LU!D78,LV!D78,MT!D78,NL!D78,PL!D78,PT!D78,RO!D78,SE!D78,SI!D78,SK!D78)</f>
        <v>77972.807196839814</v>
      </c>
      <c r="E78" s="8">
        <f>SUM(AT!E78,BE!E78,BG!E78,CY!E78,CZ!E78,DE!E78,DK!E78,EE!E78,EL!E78,ES!E78,FI!E78,FR!E78,HR!E78,HU!E78,IE!E78,IT!E78,LT!E78,LU!E78,LV!E78,MT!E78,NL!E78,PL!E78,PT!E78,RO!E78,SE!E78,SI!E78,SK!E78)</f>
        <v>80096.900092454074</v>
      </c>
      <c r="F78" s="8">
        <f>SUM(AT!F78,BE!F78,BG!F78,CY!F78,CZ!F78,DE!F78,DK!F78,EE!F78,EL!F78,ES!F78,FI!F78,FR!F78,HR!F78,HU!F78,IE!F78,IT!F78,LT!F78,LU!F78,LV!F78,MT!F78,NL!F78,PL!F78,PT!F78,RO!F78,SE!F78,SI!F78,SK!F78)</f>
        <v>80312.250096988966</v>
      </c>
      <c r="G78" s="8">
        <f>SUM(AT!G78,BE!G78,BG!G78,CY!G78,CZ!G78,DE!G78,DK!G78,EE!G78,EL!G78,ES!G78,FI!G78,FR!G78,HR!G78,HU!G78,IE!G78,IT!G78,LT!G78,LU!G78,LV!G78,MT!G78,NL!G78,PL!G78,PT!G78,RO!G78,SE!G78,SI!G78,SK!G78)</f>
        <v>81198.363824514978</v>
      </c>
      <c r="H78" s="8">
        <f>SUM(AT!H78,BE!H78,BG!H78,CY!H78,CZ!H78,DE!H78,DK!H78,EE!H78,EL!H78,ES!H78,FI!H78,FR!H78,HR!H78,HU!H78,IE!H78,IT!H78,LT!H78,LU!H78,LV!H78,MT!H78,NL!H78,PL!H78,PT!H78,RO!H78,SE!H78,SI!H78,SK!H78)</f>
        <v>75245.69587683698</v>
      </c>
      <c r="I78" s="8">
        <f>SUM(AT!I78,BE!I78,BG!I78,CY!I78,CZ!I78,DE!I78,DK!I78,EE!I78,EL!I78,ES!I78,FI!I78,FR!I78,HR!I78,HU!I78,IE!I78,IT!I78,LT!I78,LU!I78,LV!I78,MT!I78,NL!I78,PL!I78,PT!I78,RO!I78,SE!I78,SI!I78,SK!I78)</f>
        <v>69933.677459488725</v>
      </c>
      <c r="J78" s="8">
        <f>SUM(AT!J78,BE!J78,BG!J78,CY!J78,CZ!J78,DE!J78,DK!J78,EE!J78,EL!J78,ES!J78,FI!J78,FR!J78,HR!J78,HU!J78,IE!J78,IT!J78,LT!J78,LU!J78,LV!J78,MT!J78,NL!J78,PL!J78,PT!J78,RO!J78,SE!J78,SI!J78,SK!J78)</f>
        <v>70999.076222832111</v>
      </c>
      <c r="K78" s="8">
        <f>SUM(AT!K78,BE!K78,BG!K78,CY!K78,CZ!K78,DE!K78,DK!K78,EE!K78,EL!K78,ES!K78,FI!K78,FR!K78,HR!K78,HU!K78,IE!K78,IT!K78,LT!K78,LU!K78,LV!K78,MT!K78,NL!K78,PL!K78,PT!K78,RO!K78,SE!K78,SI!K78,SK!K78)</f>
        <v>68144.486506466681</v>
      </c>
      <c r="L78" s="8">
        <f>SUM(AT!L78,BE!L78,BG!L78,CY!L78,CZ!L78,DE!L78,DK!L78,EE!L78,EL!L78,ES!L78,FI!L78,FR!L78,HR!L78,HU!L78,IE!L78,IT!L78,LT!L78,LU!L78,LV!L78,MT!L78,NL!L78,PL!L78,PT!L78,RO!L78,SE!L78,SI!L78,SK!L78)</f>
        <v>69653.583242523673</v>
      </c>
      <c r="M78" s="8">
        <f>SUM(AT!M78,BE!M78,BG!M78,CY!M78,CZ!M78,DE!M78,DK!M78,EE!M78,EL!M78,ES!M78,FI!M78,FR!M78,HR!M78,HU!M78,IE!M78,IT!M78,LT!M78,LU!M78,LV!M78,MT!M78,NL!M78,PL!M78,PT!M78,RO!M78,SE!M78,SI!M78,SK!M78)</f>
        <v>67134.660166759684</v>
      </c>
      <c r="N78" s="8">
        <f>SUM(AT!N78,BE!N78,BG!N78,CY!N78,CZ!N78,DE!N78,DK!N78,EE!N78,EL!N78,ES!N78,FI!N78,FR!N78,HR!N78,HU!N78,IE!N78,IT!N78,LT!N78,LU!N78,LV!N78,MT!N78,NL!N78,PL!N78,PT!N78,RO!N78,SE!N78,SI!N78,SK!N78)</f>
        <v>66847.777444775536</v>
      </c>
      <c r="O78" s="8">
        <f>SUM(AT!O78,BE!O78,BG!O78,CY!O78,CZ!O78,DE!O78,DK!O78,EE!O78,EL!O78,ES!O78,FI!O78,FR!O78,HR!O78,HU!O78,IE!O78,IT!O78,LT!O78,LU!O78,LV!O78,MT!O78,NL!O78,PL!O78,PT!O78,RO!O78,SE!O78,SI!O78,SK!O78)</f>
        <v>67910.244581855877</v>
      </c>
      <c r="P78" s="8">
        <f>SUM(AT!P78,BE!P78,BG!P78,CY!P78,CZ!P78,DE!P78,DK!P78,EE!P78,EL!P78,ES!P78,FI!P78,FR!P78,HR!P78,HU!P78,IE!P78,IT!P78,LT!P78,LU!P78,LV!P78,MT!P78,NL!P78,PL!P78,PT!P78,RO!P78,SE!P78,SI!P78,SK!P78)</f>
        <v>65046.146090805458</v>
      </c>
      <c r="Q78" s="8">
        <f>SUM(AT!Q78,BE!Q78,BG!Q78,CY!Q78,CZ!Q78,DE!Q78,DK!Q78,EE!Q78,EL!Q78,ES!Q78,FI!Q78,FR!Q78,HR!Q78,HU!Q78,IE!Q78,IT!Q78,LT!Q78,LU!Q78,LV!Q78,MT!Q78,NL!Q78,PL!Q78,PT!Q78,RO!Q78,SE!Q78,SI!Q78,SK!Q78)</f>
        <v>64314.506892278005</v>
      </c>
      <c r="R78" s="8">
        <f>SUM(AT!R78,BE!R78,BG!R78,CY!R78,CZ!R78,DE!R78,DK!R78,EE!R78,EL!R78,ES!R78,FI!R78,FR!R78,HR!R78,HU!R78,IE!R78,IT!R78,LT!R78,LU!R78,LV!R78,MT!R78,NL!R78,PL!R78,PT!R78,RO!R78,SE!R78,SI!R78,SK!R78)</f>
        <v>64502.628779333674</v>
      </c>
      <c r="S78" s="8">
        <f>SUM(AT!S78,BE!S78,BG!S78,CY!S78,CZ!S78,DE!S78,DK!S78,EE!S78,EL!S78,ES!S78,FI!S78,FR!S78,HR!S78,HU!S78,IE!S78,IT!S78,LT!S78,LU!S78,LV!S78,MT!S78,NL!S78,PL!S78,PT!S78,RO!S78,SE!S78,SI!S78,SK!S78)</f>
        <v>64755.212245926348</v>
      </c>
      <c r="T78" s="8">
        <f>SUM(AT!T78,BE!T78,BG!T78,CY!T78,CZ!T78,DE!T78,DK!T78,EE!T78,EL!T78,ES!T78,FI!T78,FR!T78,HR!T78,HU!T78,IE!T78,IT!T78,LT!T78,LU!T78,LV!T78,MT!T78,NL!T78,PL!T78,PT!T78,RO!T78,SE!T78,SI!T78,SK!T78)</f>
        <v>66251.53320829515</v>
      </c>
      <c r="U78" s="8">
        <f>SUM(AT!U78,BE!U78,BG!U78,CY!U78,CZ!U78,DE!U78,DK!U78,EE!U78,EL!U78,ES!U78,FI!U78,FR!U78,HR!U78,HU!U78,IE!U78,IT!U78,LT!U78,LU!U78,LV!U78,MT!U78,NL!U78,PL!U78,PT!U78,RO!U78,SE!U78,SI!U78,SK!U78)</f>
        <v>65683.901505513044</v>
      </c>
      <c r="V78" s="8">
        <f>SUM(AT!V78,BE!V78,BG!V78,CY!V78,CZ!V78,DE!V78,DK!V78,EE!V78,EL!V78,ES!V78,FI!V78,FR!V78,HR!V78,HU!V78,IE!V78,IT!V78,LT!V78,LU!V78,LV!V78,MT!V78,NL!V78,PL!V78,PT!V78,RO!V78,SE!V78,SI!V78,SK!V78)</f>
        <v>67217.191515883445</v>
      </c>
      <c r="W78" s="8">
        <f>SUM(AT!W78,BE!W78,BG!W78,CY!W78,CZ!W78,DE!W78,DK!W78,EE!W78,EL!W78,ES!W78,FI!W78,FR!W78,HR!W78,HU!W78,IE!W78,IT!W78,LT!W78,LU!W78,LV!W78,MT!W78,NL!W78,PL!W78,PT!W78,RO!W78,SE!W78,SI!W78,SK!W78)</f>
        <v>66643.428736764268</v>
      </c>
      <c r="X78" s="8">
        <f>SUM(AT!X78,BE!X78,BG!X78,CY!X78,CZ!X78,DE!X78,DK!X78,EE!X78,EL!X78,ES!X78,FI!X78,FR!X78,HR!X78,HU!X78,IE!X78,IT!X78,LT!X78,LU!X78,LV!X78,MT!X78,NL!X78,PL!X78,PT!X78,RO!X78,SE!X78,SI!X78,SK!X78)</f>
        <v>63249.644953433621</v>
      </c>
      <c r="Y78" s="8">
        <f>SUM(AT!Y78,BE!Y78,BG!Y78,CY!Y78,CZ!Y78,DE!Y78,DK!Y78,EE!Y78,EL!Y78,ES!Y78,FI!Y78,FR!Y78,HR!Y78,HU!Y78,IE!Y78,IT!Y78,LT!Y78,LU!Y78,LV!Y78,MT!Y78,NL!Y78,PL!Y78,PT!Y78,RO!Y78,SE!Y78,SI!Y78,SK!Y78)</f>
        <v>63092.979652434136</v>
      </c>
    </row>
    <row r="79" spans="1:25" x14ac:dyDescent="0.25">
      <c r="A79" s="15" t="s">
        <v>35</v>
      </c>
      <c r="B79" s="16">
        <f>SUM(B80:B81)</f>
        <v>8454.6730499999994</v>
      </c>
      <c r="C79" s="16">
        <f t="shared" ref="C79:W79" si="34">SUM(C80:C81)</f>
        <v>7964.6191100000015</v>
      </c>
      <c r="D79" s="16">
        <f t="shared" si="34"/>
        <v>8312.5079499999993</v>
      </c>
      <c r="E79" s="16">
        <f t="shared" si="34"/>
        <v>9087.6868100000011</v>
      </c>
      <c r="F79" s="16">
        <f t="shared" si="34"/>
        <v>10182.041209999999</v>
      </c>
      <c r="G79" s="16">
        <f t="shared" si="34"/>
        <v>10619.76211</v>
      </c>
      <c r="H79" s="16">
        <f t="shared" si="34"/>
        <v>9538.61852</v>
      </c>
      <c r="I79" s="16">
        <f t="shared" si="34"/>
        <v>9458.9259899999997</v>
      </c>
      <c r="J79" s="16">
        <f t="shared" si="34"/>
        <v>9113.6109399999987</v>
      </c>
      <c r="K79" s="16">
        <f t="shared" si="34"/>
        <v>7869.3526099999999</v>
      </c>
      <c r="L79" s="16">
        <f t="shared" si="34"/>
        <v>7688.1502300000011</v>
      </c>
      <c r="M79" s="16">
        <f t="shared" si="34"/>
        <v>8044.9287299999996</v>
      </c>
      <c r="N79" s="16">
        <f t="shared" si="34"/>
        <v>6957.7022699999998</v>
      </c>
      <c r="O79" s="16">
        <f t="shared" si="34"/>
        <v>6944.0972899999997</v>
      </c>
      <c r="P79" s="16">
        <f t="shared" si="34"/>
        <v>6746.8897500000003</v>
      </c>
      <c r="Q79" s="16">
        <f t="shared" si="34"/>
        <v>6784.7552999999998</v>
      </c>
      <c r="R79" s="16">
        <f t="shared" si="34"/>
        <v>6077.8095799999992</v>
      </c>
      <c r="S79" s="16">
        <f t="shared" si="34"/>
        <v>6047.9875999999995</v>
      </c>
      <c r="T79" s="16">
        <f t="shared" si="34"/>
        <v>5674.2853000000014</v>
      </c>
      <c r="U79" s="16">
        <f t="shared" si="34"/>
        <v>5922.9208600000002</v>
      </c>
      <c r="V79" s="16">
        <f t="shared" si="34"/>
        <v>5923.1840700000012</v>
      </c>
      <c r="W79" s="16">
        <f t="shared" si="34"/>
        <v>6669.4737800000012</v>
      </c>
      <c r="X79" s="16">
        <f t="shared" ref="X79:Y79" si="35">SUM(X80:X81)</f>
        <v>6963.9477500000003</v>
      </c>
      <c r="Y79" s="16">
        <f t="shared" si="35"/>
        <v>7265.4655999999995</v>
      </c>
    </row>
    <row r="80" spans="1:25" x14ac:dyDescent="0.25">
      <c r="A80" s="10" t="s">
        <v>36</v>
      </c>
      <c r="B80" s="8">
        <f>SUM(AT!B80,BE!B80,BG!B80,CY!B80,CZ!B80,DE!B80,DK!B80,EE!B80,EL!B80,ES!B80,FI!B80,FR!B80,HR!B80,HU!B80,IE!B80,IT!B80,LT!B80,LU!B80,LV!B80,MT!B80,NL!B80,PL!B80,PT!B80,RO!B80,SE!B80,SI!B80,SK!B80)</f>
        <v>4731.8724599999996</v>
      </c>
      <c r="C80" s="8">
        <f>SUM(AT!C80,BE!C80,BG!C80,CY!C80,CZ!C80,DE!C80,DK!C80,EE!C80,EL!C80,ES!C80,FI!C80,FR!C80,HR!C80,HU!C80,IE!C80,IT!C80,LT!C80,LU!C80,LV!C80,MT!C80,NL!C80,PL!C80,PT!C80,RO!C80,SE!C80,SI!C80,SK!C80)</f>
        <v>5099.9375500000006</v>
      </c>
      <c r="D80" s="8">
        <f>SUM(AT!D80,BE!D80,BG!D80,CY!D80,CZ!D80,DE!D80,DK!D80,EE!D80,EL!D80,ES!D80,FI!D80,FR!D80,HR!D80,HU!D80,IE!D80,IT!D80,LT!D80,LU!D80,LV!D80,MT!D80,NL!D80,PL!D80,PT!D80,RO!D80,SE!D80,SI!D80,SK!D80)</f>
        <v>5403.174109999999</v>
      </c>
      <c r="E80" s="8">
        <f>SUM(AT!E80,BE!E80,BG!E80,CY!E80,CZ!E80,DE!E80,DK!E80,EE!E80,EL!E80,ES!E80,FI!E80,FR!E80,HR!E80,HU!E80,IE!E80,IT!E80,LT!E80,LU!E80,LV!E80,MT!E80,NL!E80,PL!E80,PT!E80,RO!E80,SE!E80,SI!E80,SK!E80)</f>
        <v>5795.8783200000007</v>
      </c>
      <c r="F80" s="8">
        <f>SUM(AT!F80,BE!F80,BG!F80,CY!F80,CZ!F80,DE!F80,DK!F80,EE!F80,EL!F80,ES!F80,FI!F80,FR!F80,HR!F80,HU!F80,IE!F80,IT!F80,LT!F80,LU!F80,LV!F80,MT!F80,NL!F80,PL!F80,PT!F80,RO!F80,SE!F80,SI!F80,SK!F80)</f>
        <v>6500.6477599999998</v>
      </c>
      <c r="G80" s="8">
        <f>SUM(AT!G80,BE!G80,BG!G80,CY!G80,CZ!G80,DE!G80,DK!G80,EE!G80,EL!G80,ES!G80,FI!G80,FR!G80,HR!G80,HU!G80,IE!G80,IT!G80,LT!G80,LU!G80,LV!G80,MT!G80,NL!G80,PL!G80,PT!G80,RO!G80,SE!G80,SI!G80,SK!G80)</f>
        <v>6215.2456399999992</v>
      </c>
      <c r="H80" s="8">
        <f>SUM(AT!H80,BE!H80,BG!H80,CY!H80,CZ!H80,DE!H80,DK!H80,EE!H80,EL!H80,ES!H80,FI!H80,FR!H80,HR!H80,HU!H80,IE!H80,IT!H80,LT!H80,LU!H80,LV!H80,MT!H80,NL!H80,PL!H80,PT!H80,RO!H80,SE!H80,SI!H80,SK!H80)</f>
        <v>5511.11787</v>
      </c>
      <c r="I80" s="8">
        <f>SUM(AT!I80,BE!I80,BG!I80,CY!I80,CZ!I80,DE!I80,DK!I80,EE!I80,EL!I80,ES!I80,FI!I80,FR!I80,HR!I80,HU!I80,IE!I80,IT!I80,LT!I80,LU!I80,LV!I80,MT!I80,NL!I80,PL!I80,PT!I80,RO!I80,SE!I80,SI!I80,SK!I80)</f>
        <v>5559.6262300000008</v>
      </c>
      <c r="J80" s="8">
        <f>SUM(AT!J80,BE!J80,BG!J80,CY!J80,CZ!J80,DE!J80,DK!J80,EE!J80,EL!J80,ES!J80,FI!J80,FR!J80,HR!J80,HU!J80,IE!J80,IT!J80,LT!J80,LU!J80,LV!J80,MT!J80,NL!J80,PL!J80,PT!J80,RO!J80,SE!J80,SI!J80,SK!J80)</f>
        <v>5255.9463099999994</v>
      </c>
      <c r="K80" s="8">
        <f>SUM(AT!K80,BE!K80,BG!K80,CY!K80,CZ!K80,DE!K80,DK!K80,EE!K80,EL!K80,ES!K80,FI!K80,FR!K80,HR!K80,HU!K80,IE!K80,IT!K80,LT!K80,LU!K80,LV!K80,MT!K80,NL!K80,PL!K80,PT!K80,RO!K80,SE!K80,SI!K80,SK!K80)</f>
        <v>4318.72307</v>
      </c>
      <c r="L80" s="8">
        <f>SUM(AT!L80,BE!L80,BG!L80,CY!L80,CZ!L80,DE!L80,DK!L80,EE!L80,EL!L80,ES!L80,FI!L80,FR!L80,HR!L80,HU!L80,IE!L80,IT!L80,LT!L80,LU!L80,LV!L80,MT!L80,NL!L80,PL!L80,PT!L80,RO!L80,SE!L80,SI!L80,SK!L80)</f>
        <v>4451.7170599999999</v>
      </c>
      <c r="M80" s="8">
        <f>SUM(AT!M80,BE!M80,BG!M80,CY!M80,CZ!M80,DE!M80,DK!M80,EE!M80,EL!M80,ES!M80,FI!M80,FR!M80,HR!M80,HU!M80,IE!M80,IT!M80,LT!M80,LU!M80,LV!M80,MT!M80,NL!M80,PL!M80,PT!M80,RO!M80,SE!M80,SI!M80,SK!M80)</f>
        <v>4862.2479400000002</v>
      </c>
      <c r="N80" s="8">
        <f>SUM(AT!N80,BE!N80,BG!N80,CY!N80,CZ!N80,DE!N80,DK!N80,EE!N80,EL!N80,ES!N80,FI!N80,FR!N80,HR!N80,HU!N80,IE!N80,IT!N80,LT!N80,LU!N80,LV!N80,MT!N80,NL!N80,PL!N80,PT!N80,RO!N80,SE!N80,SI!N80,SK!N80)</f>
        <v>4551.9979400000002</v>
      </c>
      <c r="O80" s="8">
        <f>SUM(AT!O80,BE!O80,BG!O80,CY!O80,CZ!O80,DE!O80,DK!O80,EE!O80,EL!O80,ES!O80,FI!O80,FR!O80,HR!O80,HU!O80,IE!O80,IT!O80,LT!O80,LU!O80,LV!O80,MT!O80,NL!O80,PL!O80,PT!O80,RO!O80,SE!O80,SI!O80,SK!O80)</f>
        <v>4307.7143900000001</v>
      </c>
      <c r="P80" s="8">
        <f>SUM(AT!P80,BE!P80,BG!P80,CY!P80,CZ!P80,DE!P80,DK!P80,EE!P80,EL!P80,ES!P80,FI!P80,FR!P80,HR!P80,HU!P80,IE!P80,IT!P80,LT!P80,LU!P80,LV!P80,MT!P80,NL!P80,PL!P80,PT!P80,RO!P80,SE!P80,SI!P80,SK!P80)</f>
        <v>4016.2187399999998</v>
      </c>
      <c r="Q80" s="8">
        <f>SUM(AT!Q80,BE!Q80,BG!Q80,CY!Q80,CZ!Q80,DE!Q80,DK!Q80,EE!Q80,EL!Q80,ES!Q80,FI!Q80,FR!Q80,HR!Q80,HU!Q80,IE!Q80,IT!Q80,LT!Q80,LU!Q80,LV!Q80,MT!Q80,NL!Q80,PL!Q80,PT!Q80,RO!Q80,SE!Q80,SI!Q80,SK!Q80)</f>
        <v>3997.9376099999999</v>
      </c>
      <c r="R80" s="8">
        <f>SUM(AT!R80,BE!R80,BG!R80,CY!R80,CZ!R80,DE!R80,DK!R80,EE!R80,EL!R80,ES!R80,FI!R80,FR!R80,HR!R80,HU!R80,IE!R80,IT!R80,LT!R80,LU!R80,LV!R80,MT!R80,NL!R80,PL!R80,PT!R80,RO!R80,SE!R80,SI!R80,SK!R80)</f>
        <v>3267.0165899999997</v>
      </c>
      <c r="S80" s="8">
        <f>SUM(AT!S80,BE!S80,BG!S80,CY!S80,CZ!S80,DE!S80,DK!S80,EE!S80,EL!S80,ES!S80,FI!S80,FR!S80,HR!S80,HU!S80,IE!S80,IT!S80,LT!S80,LU!S80,LV!S80,MT!S80,NL!S80,PL!S80,PT!S80,RO!S80,SE!S80,SI!S80,SK!S80)</f>
        <v>3528.7732900000001</v>
      </c>
      <c r="T80" s="8">
        <f>SUM(AT!T80,BE!T80,BG!T80,CY!T80,CZ!T80,DE!T80,DK!T80,EE!T80,EL!T80,ES!T80,FI!T80,FR!T80,HR!T80,HU!T80,IE!T80,IT!T80,LT!T80,LU!T80,LV!T80,MT!T80,NL!T80,PL!T80,PT!T80,RO!T80,SE!T80,SI!T80,SK!T80)</f>
        <v>3491.1557000000007</v>
      </c>
      <c r="U80" s="8">
        <f>SUM(AT!U80,BE!U80,BG!U80,CY!U80,CZ!U80,DE!U80,DK!U80,EE!U80,EL!U80,ES!U80,FI!U80,FR!U80,HR!U80,HU!U80,IE!U80,IT!U80,LT!U80,LU!U80,LV!U80,MT!U80,NL!U80,PL!U80,PT!U80,RO!U80,SE!U80,SI!U80,SK!U80)</f>
        <v>3457.5567900000005</v>
      </c>
      <c r="V80" s="8">
        <f>SUM(AT!V80,BE!V80,BG!V80,CY!V80,CZ!V80,DE!V80,DK!V80,EE!V80,EL!V80,ES!V80,FI!V80,FR!V80,HR!V80,HU!V80,IE!V80,IT!V80,LT!V80,LU!V80,LV!V80,MT!V80,NL!V80,PL!V80,PT!V80,RO!V80,SE!V80,SI!V80,SK!V80)</f>
        <v>3160.9956800000004</v>
      </c>
      <c r="W80" s="8">
        <f>SUM(AT!W80,BE!W80,BG!W80,CY!W80,CZ!W80,DE!W80,DK!W80,EE!W80,EL!W80,ES!W80,FI!W80,FR!W80,HR!W80,HU!W80,IE!W80,IT!W80,LT!W80,LU!W80,LV!W80,MT!W80,NL!W80,PL!W80,PT!W80,RO!W80,SE!W80,SI!W80,SK!W80)</f>
        <v>4308.1281600000011</v>
      </c>
      <c r="X80" s="8">
        <f>SUM(AT!X80,BE!X80,BG!X80,CY!X80,CZ!X80,DE!X80,DK!X80,EE!X80,EL!X80,ES!X80,FI!X80,FR!X80,HR!X80,HU!X80,IE!X80,IT!X80,LT!X80,LU!X80,LV!X80,MT!X80,NL!X80,PL!X80,PT!X80,RO!X80,SE!X80,SI!X80,SK!X80)</f>
        <v>4455.1812399999999</v>
      </c>
      <c r="Y80" s="8">
        <f>SUM(AT!Y80,BE!Y80,BG!Y80,CY!Y80,CZ!Y80,DE!Y80,DK!Y80,EE!Y80,EL!Y80,ES!Y80,FI!Y80,FR!Y80,HR!Y80,HU!Y80,IE!Y80,IT!Y80,LT!Y80,LU!Y80,LV!Y80,MT!Y80,NL!Y80,PL!Y80,PT!Y80,RO!Y80,SE!Y80,SI!Y80,SK!Y80)</f>
        <v>4543.2987599999997</v>
      </c>
    </row>
    <row r="81" spans="1:25" x14ac:dyDescent="0.25">
      <c r="A81" s="10" t="s">
        <v>37</v>
      </c>
      <c r="B81" s="8">
        <f>SUM(AT!B81,BE!B81,BG!B81,CY!B81,CZ!B81,DE!B81,DK!B81,EE!B81,EL!B81,ES!B81,FI!B81,FR!B81,HR!B81,HU!B81,IE!B81,IT!B81,LT!B81,LU!B81,LV!B81,MT!B81,NL!B81,PL!B81,PT!B81,RO!B81,SE!B81,SI!B81,SK!B81)</f>
        <v>3722.8005900000003</v>
      </c>
      <c r="C81" s="8">
        <f>SUM(AT!C81,BE!C81,BG!C81,CY!C81,CZ!C81,DE!C81,DK!C81,EE!C81,EL!C81,ES!C81,FI!C81,FR!C81,HR!C81,HU!C81,IE!C81,IT!C81,LT!C81,LU!C81,LV!C81,MT!C81,NL!C81,PL!C81,PT!C81,RO!C81,SE!C81,SI!C81,SK!C81)</f>
        <v>2864.6815600000004</v>
      </c>
      <c r="D81" s="8">
        <f>SUM(AT!D81,BE!D81,BG!D81,CY!D81,CZ!D81,DE!D81,DK!D81,EE!D81,EL!D81,ES!D81,FI!D81,FR!D81,HR!D81,HU!D81,IE!D81,IT!D81,LT!D81,LU!D81,LV!D81,MT!D81,NL!D81,PL!D81,PT!D81,RO!D81,SE!D81,SI!D81,SK!D81)</f>
        <v>2909.3338399999998</v>
      </c>
      <c r="E81" s="8">
        <f>SUM(AT!E81,BE!E81,BG!E81,CY!E81,CZ!E81,DE!E81,DK!E81,EE!E81,EL!E81,ES!E81,FI!E81,FR!E81,HR!E81,HU!E81,IE!E81,IT!E81,LT!E81,LU!E81,LV!E81,MT!E81,NL!E81,PL!E81,PT!E81,RO!E81,SE!E81,SI!E81,SK!E81)</f>
        <v>3291.8084899999999</v>
      </c>
      <c r="F81" s="8">
        <f>SUM(AT!F81,BE!F81,BG!F81,CY!F81,CZ!F81,DE!F81,DK!F81,EE!F81,EL!F81,ES!F81,FI!F81,FR!F81,HR!F81,HU!F81,IE!F81,IT!F81,LT!F81,LU!F81,LV!F81,MT!F81,NL!F81,PL!F81,PT!F81,RO!F81,SE!F81,SI!F81,SK!F81)</f>
        <v>3681.39345</v>
      </c>
      <c r="G81" s="8">
        <f>SUM(AT!G81,BE!G81,BG!G81,CY!G81,CZ!G81,DE!G81,DK!G81,EE!G81,EL!G81,ES!G81,FI!G81,FR!G81,HR!G81,HU!G81,IE!G81,IT!G81,LT!G81,LU!G81,LV!G81,MT!G81,NL!G81,PL!G81,PT!G81,RO!G81,SE!G81,SI!G81,SK!G81)</f>
        <v>4404.5164699999996</v>
      </c>
      <c r="H81" s="8">
        <f>SUM(AT!H81,BE!H81,BG!H81,CY!H81,CZ!H81,DE!H81,DK!H81,EE!H81,EL!H81,ES!H81,FI!H81,FR!H81,HR!H81,HU!H81,IE!H81,IT!H81,LT!H81,LU!H81,LV!H81,MT!H81,NL!H81,PL!H81,PT!H81,RO!H81,SE!H81,SI!H81,SK!H81)</f>
        <v>4027.5006500000004</v>
      </c>
      <c r="I81" s="8">
        <f>SUM(AT!I81,BE!I81,BG!I81,CY!I81,CZ!I81,DE!I81,DK!I81,EE!I81,EL!I81,ES!I81,FI!I81,FR!I81,HR!I81,HU!I81,IE!I81,IT!I81,LT!I81,LU!I81,LV!I81,MT!I81,NL!I81,PL!I81,PT!I81,RO!I81,SE!I81,SI!I81,SK!I81)</f>
        <v>3899.2997599999999</v>
      </c>
      <c r="J81" s="8">
        <f>SUM(AT!J81,BE!J81,BG!J81,CY!J81,CZ!J81,DE!J81,DK!J81,EE!J81,EL!J81,ES!J81,FI!J81,FR!J81,HR!J81,HU!J81,IE!J81,IT!J81,LT!J81,LU!J81,LV!J81,MT!J81,NL!J81,PL!J81,PT!J81,RO!J81,SE!J81,SI!J81,SK!J81)</f>
        <v>3857.6646299999998</v>
      </c>
      <c r="K81" s="8">
        <f>SUM(AT!K81,BE!K81,BG!K81,CY!K81,CZ!K81,DE!K81,DK!K81,EE!K81,EL!K81,ES!K81,FI!K81,FR!K81,HR!K81,HU!K81,IE!K81,IT!K81,LT!K81,LU!K81,LV!K81,MT!K81,NL!K81,PL!K81,PT!K81,RO!K81,SE!K81,SI!K81,SK!K81)</f>
        <v>3550.6295399999999</v>
      </c>
      <c r="L81" s="8">
        <f>SUM(AT!L81,BE!L81,BG!L81,CY!L81,CZ!L81,DE!L81,DK!L81,EE!L81,EL!L81,ES!L81,FI!L81,FR!L81,HR!L81,HU!L81,IE!L81,IT!L81,LT!L81,LU!L81,LV!L81,MT!L81,NL!L81,PL!L81,PT!L81,RO!L81,SE!L81,SI!L81,SK!L81)</f>
        <v>3236.4331700000007</v>
      </c>
      <c r="M81" s="8">
        <f>SUM(AT!M81,BE!M81,BG!M81,CY!M81,CZ!M81,DE!M81,DK!M81,EE!M81,EL!M81,ES!M81,FI!M81,FR!M81,HR!M81,HU!M81,IE!M81,IT!M81,LT!M81,LU!M81,LV!M81,MT!M81,NL!M81,PL!M81,PT!M81,RO!M81,SE!M81,SI!M81,SK!M81)</f>
        <v>3182.6807899999994</v>
      </c>
      <c r="N81" s="8">
        <f>SUM(AT!N81,BE!N81,BG!N81,CY!N81,CZ!N81,DE!N81,DK!N81,EE!N81,EL!N81,ES!N81,FI!N81,FR!N81,HR!N81,HU!N81,IE!N81,IT!N81,LT!N81,LU!N81,LV!N81,MT!N81,NL!N81,PL!N81,PT!N81,RO!N81,SE!N81,SI!N81,SK!N81)</f>
        <v>2405.70433</v>
      </c>
      <c r="O81" s="8">
        <f>SUM(AT!O81,BE!O81,BG!O81,CY!O81,CZ!O81,DE!O81,DK!O81,EE!O81,EL!O81,ES!O81,FI!O81,FR!O81,HR!O81,HU!O81,IE!O81,IT!O81,LT!O81,LU!O81,LV!O81,MT!O81,NL!O81,PL!O81,PT!O81,RO!O81,SE!O81,SI!O81,SK!O81)</f>
        <v>2636.3828999999996</v>
      </c>
      <c r="P81" s="8">
        <f>SUM(AT!P81,BE!P81,BG!P81,CY!P81,CZ!P81,DE!P81,DK!P81,EE!P81,EL!P81,ES!P81,FI!P81,FR!P81,HR!P81,HU!P81,IE!P81,IT!P81,LT!P81,LU!P81,LV!P81,MT!P81,NL!P81,PL!P81,PT!P81,RO!P81,SE!P81,SI!P81,SK!P81)</f>
        <v>2730.67101</v>
      </c>
      <c r="Q81" s="8">
        <f>SUM(AT!Q81,BE!Q81,BG!Q81,CY!Q81,CZ!Q81,DE!Q81,DK!Q81,EE!Q81,EL!Q81,ES!Q81,FI!Q81,FR!Q81,HR!Q81,HU!Q81,IE!Q81,IT!Q81,LT!Q81,LU!Q81,LV!Q81,MT!Q81,NL!Q81,PL!Q81,PT!Q81,RO!Q81,SE!Q81,SI!Q81,SK!Q81)</f>
        <v>2786.8176899999999</v>
      </c>
      <c r="R81" s="8">
        <f>SUM(AT!R81,BE!R81,BG!R81,CY!R81,CZ!R81,DE!R81,DK!R81,EE!R81,EL!R81,ES!R81,FI!R81,FR!R81,HR!R81,HU!R81,IE!R81,IT!R81,LT!R81,LU!R81,LV!R81,MT!R81,NL!R81,PL!R81,PT!R81,RO!R81,SE!R81,SI!R81,SK!R81)</f>
        <v>2810.7929899999999</v>
      </c>
      <c r="S81" s="8">
        <f>SUM(AT!S81,BE!S81,BG!S81,CY!S81,CZ!S81,DE!S81,DK!S81,EE!S81,EL!S81,ES!S81,FI!S81,FR!S81,HR!S81,HU!S81,IE!S81,IT!S81,LT!S81,LU!S81,LV!S81,MT!S81,NL!S81,PL!S81,PT!S81,RO!S81,SE!S81,SI!S81,SK!S81)</f>
        <v>2519.2143099999994</v>
      </c>
      <c r="T81" s="8">
        <f>SUM(AT!T81,BE!T81,BG!T81,CY!T81,CZ!T81,DE!T81,DK!T81,EE!T81,EL!T81,ES!T81,FI!T81,FR!T81,HR!T81,HU!T81,IE!T81,IT!T81,LT!T81,LU!T81,LV!T81,MT!T81,NL!T81,PL!T81,PT!T81,RO!T81,SE!T81,SI!T81,SK!T81)</f>
        <v>2183.1296000000002</v>
      </c>
      <c r="U81" s="8">
        <f>SUM(AT!U81,BE!U81,BG!U81,CY!U81,CZ!U81,DE!U81,DK!U81,EE!U81,EL!U81,ES!U81,FI!U81,FR!U81,HR!U81,HU!U81,IE!U81,IT!U81,LT!U81,LU!U81,LV!U81,MT!U81,NL!U81,PL!U81,PT!U81,RO!U81,SE!U81,SI!U81,SK!U81)</f>
        <v>2465.3640699999996</v>
      </c>
      <c r="V81" s="8">
        <f>SUM(AT!V81,BE!V81,BG!V81,CY!V81,CZ!V81,DE!V81,DK!V81,EE!V81,EL!V81,ES!V81,FI!V81,FR!V81,HR!V81,HU!V81,IE!V81,IT!V81,LT!V81,LU!V81,LV!V81,MT!V81,NL!V81,PL!V81,PT!V81,RO!V81,SE!V81,SI!V81,SK!V81)</f>
        <v>2762.1883900000003</v>
      </c>
      <c r="W81" s="8">
        <f>SUM(AT!W81,BE!W81,BG!W81,CY!W81,CZ!W81,DE!W81,DK!W81,EE!W81,EL!W81,ES!W81,FI!W81,FR!W81,HR!W81,HU!W81,IE!W81,IT!W81,LT!W81,LU!W81,LV!W81,MT!W81,NL!W81,PL!W81,PT!W81,RO!W81,SE!W81,SI!W81,SK!W81)</f>
        <v>2361.3456200000001</v>
      </c>
      <c r="X81" s="8">
        <f>SUM(AT!X81,BE!X81,BG!X81,CY!X81,CZ!X81,DE!X81,DK!X81,EE!X81,EL!X81,ES!X81,FI!X81,FR!X81,HR!X81,HU!X81,IE!X81,IT!X81,LT!X81,LU!X81,LV!X81,MT!X81,NL!X81,PL!X81,PT!X81,RO!X81,SE!X81,SI!X81,SK!X81)</f>
        <v>2508.7665100000004</v>
      </c>
      <c r="Y81" s="8">
        <f>SUM(AT!Y81,BE!Y81,BG!Y81,CY!Y81,CZ!Y81,DE!Y81,DK!Y81,EE!Y81,EL!Y81,ES!Y81,FI!Y81,FR!Y81,HR!Y81,HU!Y81,IE!Y81,IT!Y81,LT!Y81,LU!Y81,LV!Y81,MT!Y81,NL!Y81,PL!Y81,PT!Y81,RO!Y81,SE!Y81,SI!Y81,SK!Y81)</f>
        <v>2722.1668400000003</v>
      </c>
    </row>
    <row r="82" spans="1:25" x14ac:dyDescent="0.25">
      <c r="A82" s="17" t="s">
        <v>38</v>
      </c>
      <c r="B82" s="16">
        <f>SUM(AT!B82,BE!B82,BG!B82,CY!B82,CZ!B82,DE!B82,DK!B82,EE!B82,EL!B82,ES!B82,FI!B82,FR!B82,HR!B82,HU!B82,IE!B82,IT!B82,LT!B82,LU!B82,LV!B82,MT!B82,NL!B82,PL!B82,PT!B82,RO!B82,SE!B82,SI!B82,SK!B82)</f>
        <v>20974.363950000003</v>
      </c>
      <c r="C82" s="16">
        <f>SUM(AT!C82,BE!C82,BG!C82,CY!C82,CZ!C82,DE!C82,DK!C82,EE!C82,EL!C82,ES!C82,FI!C82,FR!C82,HR!C82,HU!C82,IE!C82,IT!C82,LT!C82,LU!C82,LV!C82,MT!C82,NL!C82,PL!C82,PT!C82,RO!C82,SE!C82,SI!C82,SK!C82)</f>
        <v>19779.237399999998</v>
      </c>
      <c r="D82" s="16">
        <f>SUM(AT!D82,BE!D82,BG!D82,CY!D82,CZ!D82,DE!D82,DK!D82,EE!D82,EL!D82,ES!D82,FI!D82,FR!D82,HR!D82,HU!D82,IE!D82,IT!D82,LT!D82,LU!D82,LV!D82,MT!D82,NL!D82,PL!D82,PT!D82,RO!D82,SE!D82,SI!D82,SK!D82)</f>
        <v>20413.534189999995</v>
      </c>
      <c r="E82" s="16">
        <f>SUM(AT!E82,BE!E82,BG!E82,CY!E82,CZ!E82,DE!E82,DK!E82,EE!E82,EL!E82,ES!E82,FI!E82,FR!E82,HR!E82,HU!E82,IE!E82,IT!E82,LT!E82,LU!E82,LV!E82,MT!E82,NL!E82,PL!E82,PT!E82,RO!E82,SE!E82,SI!E82,SK!E82)</f>
        <v>21469.563560000002</v>
      </c>
      <c r="F82" s="16">
        <f>SUM(AT!F82,BE!F82,BG!F82,CY!F82,CZ!F82,DE!F82,DK!F82,EE!F82,EL!F82,ES!F82,FI!F82,FR!F82,HR!F82,HU!F82,IE!F82,IT!F82,LT!F82,LU!F82,LV!F82,MT!F82,NL!F82,PL!F82,PT!F82,RO!F82,SE!F82,SI!F82,SK!F82)</f>
        <v>20187.203229999999</v>
      </c>
      <c r="G82" s="16">
        <f>SUM(AT!G82,BE!G82,BG!G82,CY!G82,CZ!G82,DE!G82,DK!G82,EE!G82,EL!G82,ES!G82,FI!G82,FR!G82,HR!G82,HU!G82,IE!G82,IT!G82,LT!G82,LU!G82,LV!G82,MT!G82,NL!G82,PL!G82,PT!G82,RO!G82,SE!G82,SI!G82,SK!G82)</f>
        <v>21021.443919999998</v>
      </c>
      <c r="H82" s="16">
        <f>SUM(AT!H82,BE!H82,BG!H82,CY!H82,CZ!H82,DE!H82,DK!H82,EE!H82,EL!H82,ES!H82,FI!H82,FR!H82,HR!H82,HU!H82,IE!H82,IT!H82,LT!H82,LU!H82,LV!H82,MT!H82,NL!H82,PL!H82,PT!H82,RO!H82,SE!H82,SI!H82,SK!H82)</f>
        <v>22974.044650000003</v>
      </c>
      <c r="I82" s="16">
        <f>SUM(AT!I82,BE!I82,BG!I82,CY!I82,CZ!I82,DE!I82,DK!I82,EE!I82,EL!I82,ES!I82,FI!I82,FR!I82,HR!I82,HU!I82,IE!I82,IT!I82,LT!I82,LU!I82,LV!I82,MT!I82,NL!I82,PL!I82,PT!I82,RO!I82,SE!I82,SI!I82,SK!I82)</f>
        <v>22759.593970000002</v>
      </c>
      <c r="J82" s="16">
        <f>SUM(AT!J82,BE!J82,BG!J82,CY!J82,CZ!J82,DE!J82,DK!J82,EE!J82,EL!J82,ES!J82,FI!J82,FR!J82,HR!J82,HU!J82,IE!J82,IT!J82,LT!J82,LU!J82,LV!J82,MT!J82,NL!J82,PL!J82,PT!J82,RO!J82,SE!J82,SI!J82,SK!J82)</f>
        <v>22520.42772</v>
      </c>
      <c r="K82" s="16">
        <f>SUM(AT!K82,BE!K82,BG!K82,CY!K82,CZ!K82,DE!K82,DK!K82,EE!K82,EL!K82,ES!K82,FI!K82,FR!K82,HR!K82,HU!K82,IE!K82,IT!K82,LT!K82,LU!K82,LV!K82,MT!K82,NL!K82,PL!K82,PT!K82,RO!K82,SE!K82,SI!K82,SK!K82)</f>
        <v>20598.040010000001</v>
      </c>
      <c r="L82" s="16">
        <f>SUM(AT!L82,BE!L82,BG!L82,CY!L82,CZ!L82,DE!L82,DK!L82,EE!L82,EL!L82,ES!L82,FI!L82,FR!L82,HR!L82,HU!L82,IE!L82,IT!L82,LT!L82,LU!L82,LV!L82,MT!L82,NL!L82,PL!L82,PT!L82,RO!L82,SE!L82,SI!L82,SK!L82)</f>
        <v>21264.063110000003</v>
      </c>
      <c r="M82" s="16">
        <f>SUM(AT!M82,BE!M82,BG!M82,CY!M82,CZ!M82,DE!M82,DK!M82,EE!M82,EL!M82,ES!M82,FI!M82,FR!M82,HR!M82,HU!M82,IE!M82,IT!M82,LT!M82,LU!M82,LV!M82,MT!M82,NL!M82,PL!M82,PT!M82,RO!M82,SE!M82,SI!M82,SK!M82)</f>
        <v>21797.243190000001</v>
      </c>
      <c r="N82" s="16">
        <f>SUM(AT!N82,BE!N82,BG!N82,CY!N82,CZ!N82,DE!N82,DK!N82,EE!N82,EL!N82,ES!N82,FI!N82,FR!N82,HR!N82,HU!N82,IE!N82,IT!N82,LT!N82,LU!N82,LV!N82,MT!N82,NL!N82,PL!N82,PT!N82,RO!N82,SE!N82,SI!N82,SK!N82)</f>
        <v>21696.94455</v>
      </c>
      <c r="O82" s="16">
        <f>SUM(AT!O82,BE!O82,BG!O82,CY!O82,CZ!O82,DE!O82,DK!O82,EE!O82,EL!O82,ES!O82,FI!O82,FR!O82,HR!O82,HU!O82,IE!O82,IT!O82,LT!O82,LU!O82,LV!O82,MT!O82,NL!O82,PL!O82,PT!O82,RO!O82,SE!O82,SI!O82,SK!O82)</f>
        <v>23351.3802</v>
      </c>
      <c r="P82" s="16">
        <f>SUM(AT!P82,BE!P82,BG!P82,CY!P82,CZ!P82,DE!P82,DK!P82,EE!P82,EL!P82,ES!P82,FI!P82,FR!P82,HR!P82,HU!P82,IE!P82,IT!P82,LT!P82,LU!P82,LV!P82,MT!P82,NL!P82,PL!P82,PT!P82,RO!P82,SE!P82,SI!P82,SK!P82)</f>
        <v>22679.165069999999</v>
      </c>
      <c r="Q82" s="16">
        <f>SUM(AT!Q82,BE!Q82,BG!Q82,CY!Q82,CZ!Q82,DE!Q82,DK!Q82,EE!Q82,EL!Q82,ES!Q82,FI!Q82,FR!Q82,HR!Q82,HU!Q82,IE!Q82,IT!Q82,LT!Q82,LU!Q82,LV!Q82,MT!Q82,NL!Q82,PL!Q82,PT!Q82,RO!Q82,SE!Q82,SI!Q82,SK!Q82)</f>
        <v>22390.172300000002</v>
      </c>
      <c r="R82" s="16">
        <f>SUM(AT!R82,BE!R82,BG!R82,CY!R82,CZ!R82,DE!R82,DK!R82,EE!R82,EL!R82,ES!R82,FI!R82,FR!R82,HR!R82,HU!R82,IE!R82,IT!R82,LT!R82,LU!R82,LV!R82,MT!R82,NL!R82,PL!R82,PT!R82,RO!R82,SE!R82,SI!R82,SK!R82)</f>
        <v>21935.463399999997</v>
      </c>
      <c r="S82" s="16">
        <f>SUM(AT!S82,BE!S82,BG!S82,CY!S82,CZ!S82,DE!S82,DK!S82,EE!S82,EL!S82,ES!S82,FI!S82,FR!S82,HR!S82,HU!S82,IE!S82,IT!S82,LT!S82,LU!S82,LV!S82,MT!S82,NL!S82,PL!S82,PT!S82,RO!S82,SE!S82,SI!S82,SK!S82)</f>
        <v>22434.272530000002</v>
      </c>
      <c r="T82" s="16">
        <f>SUM(AT!T82,BE!T82,BG!T82,CY!T82,CZ!T82,DE!T82,DK!T82,EE!T82,EL!T82,ES!T82,FI!T82,FR!T82,HR!T82,HU!T82,IE!T82,IT!T82,LT!T82,LU!T82,LV!T82,MT!T82,NL!T82,PL!T82,PT!T82,RO!T82,SE!T82,SI!T82,SK!T82)</f>
        <v>22184.968259999994</v>
      </c>
      <c r="U82" s="16">
        <f>SUM(AT!U82,BE!U82,BG!U82,CY!U82,CZ!U82,DE!U82,DK!U82,EE!U82,EL!U82,ES!U82,FI!U82,FR!U82,HR!U82,HU!U82,IE!U82,IT!U82,LT!U82,LU!U82,LV!U82,MT!U82,NL!U82,PL!U82,PT!U82,RO!U82,SE!U82,SI!U82,SK!U82)</f>
        <v>21463.93218</v>
      </c>
      <c r="V82" s="16">
        <f>SUM(AT!V82,BE!V82,BG!V82,CY!V82,CZ!V82,DE!V82,DK!V82,EE!V82,EL!V82,ES!V82,FI!V82,FR!V82,HR!V82,HU!V82,IE!V82,IT!V82,LT!V82,LU!V82,LV!V82,MT!V82,NL!V82,PL!V82,PT!V82,RO!V82,SE!V82,SI!V82,SK!V82)</f>
        <v>19166.364120000002</v>
      </c>
      <c r="W82" s="16">
        <f>SUM(AT!W82,BE!W82,BG!W82,CY!W82,CZ!W82,DE!W82,DK!W82,EE!W82,EL!W82,ES!W82,FI!W82,FR!W82,HR!W82,HU!W82,IE!W82,IT!W82,LT!W82,LU!W82,LV!W82,MT!W82,NL!W82,PL!W82,PT!W82,RO!W82,SE!W82,SI!W82,SK!W82)</f>
        <v>17937.326409999998</v>
      </c>
      <c r="X82" s="16">
        <f>SUM(AT!X82,BE!X82,BG!X82,CY!X82,CZ!X82,DE!X82,DK!X82,EE!X82,EL!X82,ES!X82,FI!X82,FR!X82,HR!X82,HU!X82,IE!X82,IT!X82,LT!X82,LU!X82,LV!X82,MT!X82,NL!X82,PL!X82,PT!X82,RO!X82,SE!X82,SI!X82,SK!X82)</f>
        <v>18380.870450000002</v>
      </c>
      <c r="Y82" s="16">
        <f>SUM(AT!Y82,BE!Y82,BG!Y82,CY!Y82,CZ!Y82,DE!Y82,DK!Y82,EE!Y82,EL!Y82,ES!Y82,FI!Y82,FR!Y82,HR!Y82,HU!Y82,IE!Y82,IT!Y82,LT!Y82,LU!Y82,LV!Y82,MT!Y82,NL!Y82,PL!Y82,PT!Y82,RO!Y82,SE!Y82,SI!Y82,SK!Y82)</f>
        <v>16918.829239999999</v>
      </c>
    </row>
    <row r="83" spans="1:25" x14ac:dyDescent="0.25">
      <c r="A83" s="9" t="s">
        <v>39</v>
      </c>
      <c r="B83" s="8">
        <f>SUM(AT!B83,BE!B83,BG!B83,CY!B83,CZ!B83,DE!B83,DK!B83,EE!B83,EL!B83,ES!B83,FI!B83,FR!B83,HR!B83,HU!B83,IE!B83,IT!B83,LT!B83,LU!B83,LV!B83,MT!B83,NL!B83,PL!B83,PT!B83,RO!B83,SE!B83,SI!B83,SK!B83)</f>
        <v>0</v>
      </c>
      <c r="C83" s="8">
        <f>SUM(AT!C83,BE!C83,BG!C83,CY!C83,CZ!C83,DE!C83,DK!C83,EE!C83,EL!C83,ES!C83,FI!C83,FR!C83,HR!C83,HU!C83,IE!C83,IT!C83,LT!C83,LU!C83,LV!C83,MT!C83,NL!C83,PL!C83,PT!C83,RO!C83,SE!C83,SI!C83,SK!C83)</f>
        <v>0</v>
      </c>
      <c r="D83" s="8">
        <f>SUM(AT!D83,BE!D83,BG!D83,CY!D83,CZ!D83,DE!D83,DK!D83,EE!D83,EL!D83,ES!D83,FI!D83,FR!D83,HR!D83,HU!D83,IE!D83,IT!D83,LT!D83,LU!D83,LV!D83,MT!D83,NL!D83,PL!D83,PT!D83,RO!D83,SE!D83,SI!D83,SK!D83)</f>
        <v>0</v>
      </c>
      <c r="E83" s="8">
        <f>SUM(AT!E83,BE!E83,BG!E83,CY!E83,CZ!E83,DE!E83,DK!E83,EE!E83,EL!E83,ES!E83,FI!E83,FR!E83,HR!E83,HU!E83,IE!E83,IT!E83,LT!E83,LU!E83,LV!E83,MT!E83,NL!E83,PL!E83,PT!E83,RO!E83,SE!E83,SI!E83,SK!E83)</f>
        <v>0</v>
      </c>
      <c r="F83" s="8">
        <f>SUM(AT!F83,BE!F83,BG!F83,CY!F83,CZ!F83,DE!F83,DK!F83,EE!F83,EL!F83,ES!F83,FI!F83,FR!F83,HR!F83,HU!F83,IE!F83,IT!F83,LT!F83,LU!F83,LV!F83,MT!F83,NL!F83,PL!F83,PT!F83,RO!F83,SE!F83,SI!F83,SK!F83)</f>
        <v>0</v>
      </c>
      <c r="G83" s="8">
        <f>SUM(AT!G83,BE!G83,BG!G83,CY!G83,CZ!G83,DE!G83,DK!G83,EE!G83,EL!G83,ES!G83,FI!G83,FR!G83,HR!G83,HU!G83,IE!G83,IT!G83,LT!G83,LU!G83,LV!G83,MT!G83,NL!G83,PL!G83,PT!G83,RO!G83,SE!G83,SI!G83,SK!G83)</f>
        <v>0</v>
      </c>
      <c r="H83" s="8">
        <f>SUM(AT!H83,BE!H83,BG!H83,CY!H83,CZ!H83,DE!H83,DK!H83,EE!H83,EL!H83,ES!H83,FI!H83,FR!H83,HR!H83,HU!H83,IE!H83,IT!H83,LT!H83,LU!H83,LV!H83,MT!H83,NL!H83,PL!H83,PT!H83,RO!H83,SE!H83,SI!H83,SK!H83)</f>
        <v>0</v>
      </c>
      <c r="I83" s="8">
        <f>SUM(AT!I83,BE!I83,BG!I83,CY!I83,CZ!I83,DE!I83,DK!I83,EE!I83,EL!I83,ES!I83,FI!I83,FR!I83,HR!I83,HU!I83,IE!I83,IT!I83,LT!I83,LU!I83,LV!I83,MT!I83,NL!I83,PL!I83,PT!I83,RO!I83,SE!I83,SI!I83,SK!I83)</f>
        <v>0</v>
      </c>
      <c r="J83" s="8">
        <f>SUM(AT!J83,BE!J83,BG!J83,CY!J83,CZ!J83,DE!J83,DK!J83,EE!J83,EL!J83,ES!J83,FI!J83,FR!J83,HR!J83,HU!J83,IE!J83,IT!J83,LT!J83,LU!J83,LV!J83,MT!J83,NL!J83,PL!J83,PT!J83,RO!J83,SE!J83,SI!J83,SK!J83)</f>
        <v>0</v>
      </c>
      <c r="K83" s="8">
        <f>SUM(AT!K83,BE!K83,BG!K83,CY!K83,CZ!K83,DE!K83,DK!K83,EE!K83,EL!K83,ES!K83,FI!K83,FR!K83,HR!K83,HU!K83,IE!K83,IT!K83,LT!K83,LU!K83,LV!K83,MT!K83,NL!K83,PL!K83,PT!K83,RO!K83,SE!K83,SI!K83,SK!K83)</f>
        <v>0</v>
      </c>
      <c r="L83" s="8">
        <f>SUM(AT!L83,BE!L83,BG!L83,CY!L83,CZ!L83,DE!L83,DK!L83,EE!L83,EL!L83,ES!L83,FI!L83,FR!L83,HR!L83,HU!L83,IE!L83,IT!L83,LT!L83,LU!L83,LV!L83,MT!L83,NL!L83,PL!L83,PT!L83,RO!L83,SE!L83,SI!L83,SK!L83)</f>
        <v>0</v>
      </c>
      <c r="M83" s="8">
        <f>SUM(AT!M83,BE!M83,BG!M83,CY!M83,CZ!M83,DE!M83,DK!M83,EE!M83,EL!M83,ES!M83,FI!M83,FR!M83,HR!M83,HU!M83,IE!M83,IT!M83,LT!M83,LU!M83,LV!M83,MT!M83,NL!M83,PL!M83,PT!M83,RO!M83,SE!M83,SI!M83,SK!M83)</f>
        <v>0</v>
      </c>
      <c r="N83" s="8">
        <f>SUM(AT!N83,BE!N83,BG!N83,CY!N83,CZ!N83,DE!N83,DK!N83,EE!N83,EL!N83,ES!N83,FI!N83,FR!N83,HR!N83,HU!N83,IE!N83,IT!N83,LT!N83,LU!N83,LV!N83,MT!N83,NL!N83,PL!N83,PT!N83,RO!N83,SE!N83,SI!N83,SK!N83)</f>
        <v>0</v>
      </c>
      <c r="O83" s="8">
        <f>SUM(AT!O83,BE!O83,BG!O83,CY!O83,CZ!O83,DE!O83,DK!O83,EE!O83,EL!O83,ES!O83,FI!O83,FR!O83,HR!O83,HU!O83,IE!O83,IT!O83,LT!O83,LU!O83,LV!O83,MT!O83,NL!O83,PL!O83,PT!O83,RO!O83,SE!O83,SI!O83,SK!O83)</f>
        <v>0</v>
      </c>
      <c r="P83" s="8">
        <f>SUM(AT!P83,BE!P83,BG!P83,CY!P83,CZ!P83,DE!P83,DK!P83,EE!P83,EL!P83,ES!P83,FI!P83,FR!P83,HR!P83,HU!P83,IE!P83,IT!P83,LT!P83,LU!P83,LV!P83,MT!P83,NL!P83,PL!P83,PT!P83,RO!P83,SE!P83,SI!P83,SK!P83)</f>
        <v>0</v>
      </c>
      <c r="Q83" s="8">
        <f>SUM(AT!Q83,BE!Q83,BG!Q83,CY!Q83,CZ!Q83,DE!Q83,DK!Q83,EE!Q83,EL!Q83,ES!Q83,FI!Q83,FR!Q83,HR!Q83,HU!Q83,IE!Q83,IT!Q83,LT!Q83,LU!Q83,LV!Q83,MT!Q83,NL!Q83,PL!Q83,PT!Q83,RO!Q83,SE!Q83,SI!Q83,SK!Q83)</f>
        <v>0</v>
      </c>
      <c r="R83" s="8">
        <f>SUM(AT!R83,BE!R83,BG!R83,CY!R83,CZ!R83,DE!R83,DK!R83,EE!R83,EL!R83,ES!R83,FI!R83,FR!R83,HR!R83,HU!R83,IE!R83,IT!R83,LT!R83,LU!R83,LV!R83,MT!R83,NL!R83,PL!R83,PT!R83,RO!R83,SE!R83,SI!R83,SK!R83)</f>
        <v>0</v>
      </c>
      <c r="S83" s="8">
        <f>SUM(AT!S83,BE!S83,BG!S83,CY!S83,CZ!S83,DE!S83,DK!S83,EE!S83,EL!S83,ES!S83,FI!S83,FR!S83,HR!S83,HU!S83,IE!S83,IT!S83,LT!S83,LU!S83,LV!S83,MT!S83,NL!S83,PL!S83,PT!S83,RO!S83,SE!S83,SI!S83,SK!S83)</f>
        <v>0</v>
      </c>
      <c r="T83" s="8">
        <f>SUM(AT!T83,BE!T83,BG!T83,CY!T83,CZ!T83,DE!T83,DK!T83,EE!T83,EL!T83,ES!T83,FI!T83,FR!T83,HR!T83,HU!T83,IE!T83,IT!T83,LT!T83,LU!T83,LV!T83,MT!T83,NL!T83,PL!T83,PT!T83,RO!T83,SE!T83,SI!T83,SK!T83)</f>
        <v>0</v>
      </c>
      <c r="U83" s="8">
        <f>SUM(AT!U83,BE!U83,BG!U83,CY!U83,CZ!U83,DE!U83,DK!U83,EE!U83,EL!U83,ES!U83,FI!U83,FR!U83,HR!U83,HU!U83,IE!U83,IT!U83,LT!U83,LU!U83,LV!U83,MT!U83,NL!U83,PL!U83,PT!U83,RO!U83,SE!U83,SI!U83,SK!U83)</f>
        <v>0</v>
      </c>
      <c r="V83" s="8">
        <f>SUM(AT!V83,BE!V83,BG!V83,CY!V83,CZ!V83,DE!V83,DK!V83,EE!V83,EL!V83,ES!V83,FI!V83,FR!V83,HR!V83,HU!V83,IE!V83,IT!V83,LT!V83,LU!V83,LV!V83,MT!V83,NL!V83,PL!V83,PT!V83,RO!V83,SE!V83,SI!V83,SK!V83)</f>
        <v>0</v>
      </c>
      <c r="W83" s="8">
        <f>SUM(AT!W83,BE!W83,BG!W83,CY!W83,CZ!W83,DE!W83,DK!W83,EE!W83,EL!W83,ES!W83,FI!W83,FR!W83,HR!W83,HU!W83,IE!W83,IT!W83,LT!W83,LU!W83,LV!W83,MT!W83,NL!W83,PL!W83,PT!W83,RO!W83,SE!W83,SI!W83,SK!W83)</f>
        <v>0</v>
      </c>
      <c r="X83" s="8">
        <f>SUM(AT!X83,BE!X83,BG!X83,CY!X83,CZ!X83,DE!X83,DK!X83,EE!X83,EL!X83,ES!X83,FI!X83,FR!X83,HR!X83,HU!X83,IE!X83,IT!X83,LT!X83,LU!X83,LV!X83,MT!X83,NL!X83,PL!X83,PT!X83,RO!X83,SE!X83,SI!X83,SK!X83)</f>
        <v>0</v>
      </c>
      <c r="Y83" s="8">
        <f>SUM(AT!Y83,BE!Y83,BG!Y83,CY!Y83,CZ!Y83,DE!Y83,DK!Y83,EE!Y83,EL!Y83,ES!Y83,FI!Y83,FR!Y83,HR!Y83,HU!Y83,IE!Y83,IT!Y83,LT!Y83,LU!Y83,LV!Y83,MT!Y83,NL!Y83,PL!Y83,PT!Y83,RO!Y83,SE!Y83,SI!Y83,SK!Y83)</f>
        <v>0</v>
      </c>
    </row>
    <row r="84" spans="1:25" x14ac:dyDescent="0.25">
      <c r="A84" s="18" t="s">
        <v>66</v>
      </c>
      <c r="B84" s="16">
        <f>SUM(B85:B88)</f>
        <v>266677.99627013528</v>
      </c>
      <c r="C84" s="16">
        <f t="shared" ref="C84:W84" si="36">SUM(C85:C88)</f>
        <v>257427.7180201484</v>
      </c>
      <c r="D84" s="16">
        <f t="shared" si="36"/>
        <v>255852.7590706177</v>
      </c>
      <c r="E84" s="16">
        <f t="shared" si="36"/>
        <v>263915.41448456369</v>
      </c>
      <c r="F84" s="16">
        <f t="shared" si="36"/>
        <v>274011.9193521855</v>
      </c>
      <c r="G84" s="16">
        <f t="shared" si="36"/>
        <v>272448.11368384492</v>
      </c>
      <c r="H84" s="16">
        <f t="shared" si="36"/>
        <v>276691.92518814368</v>
      </c>
      <c r="I84" s="16">
        <f t="shared" si="36"/>
        <v>284206.12678550294</v>
      </c>
      <c r="J84" s="16">
        <f t="shared" si="36"/>
        <v>267136.70147468441</v>
      </c>
      <c r="K84" s="16">
        <f t="shared" si="36"/>
        <v>212094.14126944018</v>
      </c>
      <c r="L84" s="16">
        <f t="shared" si="36"/>
        <v>231263.82664015869</v>
      </c>
      <c r="M84" s="16">
        <f t="shared" si="36"/>
        <v>233951.06459044828</v>
      </c>
      <c r="N84" s="16">
        <f t="shared" si="36"/>
        <v>220467.13955105521</v>
      </c>
      <c r="O84" s="16">
        <f t="shared" si="36"/>
        <v>216208.0361406646</v>
      </c>
      <c r="P84" s="16">
        <f t="shared" si="36"/>
        <v>223020.66577117052</v>
      </c>
      <c r="Q84" s="16">
        <f t="shared" si="36"/>
        <v>219897.55037285594</v>
      </c>
      <c r="R84" s="16">
        <f t="shared" si="36"/>
        <v>221404.19229472242</v>
      </c>
      <c r="S84" s="16">
        <f t="shared" si="36"/>
        <v>230217.20729942419</v>
      </c>
      <c r="T84" s="16">
        <f t="shared" si="36"/>
        <v>228699.56836861183</v>
      </c>
      <c r="U84" s="16">
        <f t="shared" si="36"/>
        <v>220987.44134404161</v>
      </c>
      <c r="V84" s="16">
        <f t="shared" si="36"/>
        <v>208195.29199032125</v>
      </c>
      <c r="W84" s="16">
        <f t="shared" si="36"/>
        <v>219834.18286913121</v>
      </c>
      <c r="X84" s="16">
        <f t="shared" ref="X84:Y84" si="37">SUM(X85:X88)</f>
        <v>199126.09986185905</v>
      </c>
      <c r="Y84" s="16">
        <f t="shared" si="37"/>
        <v>180783.94983059517</v>
      </c>
    </row>
    <row r="85" spans="1:25" x14ac:dyDescent="0.25">
      <c r="A85" s="9" t="s">
        <v>67</v>
      </c>
      <c r="B85" s="8">
        <f>SUM(AT!B85,BE!B85,BG!B85,CY!B85,CZ!B85,DE!B85,DK!B85,EE!B85,EL!B85,ES!B85,FI!B85,FR!B85,HR!B85,HU!B85,IE!B85,IT!B85,LT!B85,LU!B85,LV!B85,MT!B85,NL!B85,PL!B85,PT!B85,RO!B85,SE!B85,SI!B85,SK!B85)</f>
        <v>130517.49098999996</v>
      </c>
      <c r="C85" s="8">
        <f>SUM(AT!C85,BE!C85,BG!C85,CY!C85,CZ!C85,DE!C85,DK!C85,EE!C85,EL!C85,ES!C85,FI!C85,FR!C85,HR!C85,HU!C85,IE!C85,IT!C85,LT!C85,LU!C85,LV!C85,MT!C85,NL!C85,PL!C85,PT!C85,RO!C85,SE!C85,SI!C85,SK!C85)</f>
        <v>128202.82669999999</v>
      </c>
      <c r="D85" s="8">
        <f>SUM(AT!D85,BE!D85,BG!D85,CY!D85,CZ!D85,DE!D85,DK!D85,EE!D85,EL!D85,ES!D85,FI!D85,FR!D85,HR!D85,HU!D85,IE!D85,IT!D85,LT!D85,LU!D85,LV!D85,MT!D85,NL!D85,PL!D85,PT!D85,RO!D85,SE!D85,SI!D85,SK!D85)</f>
        <v>127672.56270000002</v>
      </c>
      <c r="E85" s="8">
        <f>SUM(AT!E85,BE!E85,BG!E85,CY!E85,CZ!E85,DE!E85,DK!E85,EE!E85,EL!E85,ES!E85,FI!E85,FR!E85,HR!E85,HU!E85,IE!E85,IT!E85,LT!E85,LU!E85,LV!E85,MT!E85,NL!E85,PL!E85,PT!E85,RO!E85,SE!E85,SI!E85,SK!E85)</f>
        <v>129325.20124000001</v>
      </c>
      <c r="F85" s="8">
        <f>SUM(AT!F85,BE!F85,BG!F85,CY!F85,CZ!F85,DE!F85,DK!F85,EE!F85,EL!F85,ES!F85,FI!F85,FR!F85,HR!F85,HU!F85,IE!F85,IT!F85,LT!F85,LU!F85,LV!F85,MT!F85,NL!F85,PL!F85,PT!F85,RO!F85,SE!F85,SI!F85,SK!F85)</f>
        <v>135008.98345999999</v>
      </c>
      <c r="G85" s="8">
        <f>SUM(AT!G85,BE!G85,BG!G85,CY!G85,CZ!G85,DE!G85,DK!G85,EE!G85,EL!G85,ES!G85,FI!G85,FR!G85,HR!G85,HU!G85,IE!G85,IT!G85,LT!G85,LU!G85,LV!G85,MT!G85,NL!G85,PL!G85,PT!G85,RO!G85,SE!G85,SI!G85,SK!G85)</f>
        <v>134938.99371000001</v>
      </c>
      <c r="H85" s="8">
        <f>SUM(AT!H85,BE!H85,BG!H85,CY!H85,CZ!H85,DE!H85,DK!H85,EE!H85,EL!H85,ES!H85,FI!H85,FR!H85,HR!H85,HU!H85,IE!H85,IT!H85,LT!H85,LU!H85,LV!H85,MT!H85,NL!H85,PL!H85,PT!H85,RO!H85,SE!H85,SI!H85,SK!H85)</f>
        <v>138913.78956999996</v>
      </c>
      <c r="I85" s="8">
        <f>SUM(AT!I85,BE!I85,BG!I85,CY!I85,CZ!I85,DE!I85,DK!I85,EE!I85,EL!I85,ES!I85,FI!I85,FR!I85,HR!I85,HU!I85,IE!I85,IT!I85,LT!I85,LU!I85,LV!I85,MT!I85,NL!I85,PL!I85,PT!I85,RO!I85,SE!I85,SI!I85,SK!I85)</f>
        <v>143994.15475000002</v>
      </c>
      <c r="J85" s="8">
        <f>SUM(AT!J85,BE!J85,BG!J85,CY!J85,CZ!J85,DE!J85,DK!J85,EE!J85,EL!J85,ES!J85,FI!J85,FR!J85,HR!J85,HU!J85,IE!J85,IT!J85,LT!J85,LU!J85,LV!J85,MT!J85,NL!J85,PL!J85,PT!J85,RO!J85,SE!J85,SI!J85,SK!J85)</f>
        <v>134898.42301</v>
      </c>
      <c r="K85" s="8">
        <f>SUM(AT!K85,BE!K85,BG!K85,CY!K85,CZ!K85,DE!K85,DK!K85,EE!K85,EL!K85,ES!K85,FI!K85,FR!K85,HR!K85,HU!K85,IE!K85,IT!K85,LT!K85,LU!K85,LV!K85,MT!K85,NL!K85,PL!K85,PT!K85,RO!K85,SE!K85,SI!K85,SK!K85)</f>
        <v>109219.24046999998</v>
      </c>
      <c r="L85" s="8">
        <f>SUM(AT!L85,BE!L85,BG!L85,CY!L85,CZ!L85,DE!L85,DK!L85,EE!L85,EL!L85,ES!L85,FI!L85,FR!L85,HR!L85,HU!L85,IE!L85,IT!L85,LT!L85,LU!L85,LV!L85,MT!L85,NL!L85,PL!L85,PT!L85,RO!L85,SE!L85,SI!L85,SK!L85)</f>
        <v>110185.66978000004</v>
      </c>
      <c r="M85" s="8">
        <f>SUM(AT!M85,BE!M85,BG!M85,CY!M85,CZ!M85,DE!M85,DK!M85,EE!M85,EL!M85,ES!M85,FI!M85,FR!M85,HR!M85,HU!M85,IE!M85,IT!M85,LT!M85,LU!M85,LV!M85,MT!M85,NL!M85,PL!M85,PT!M85,RO!M85,SE!M85,SI!M85,SK!M85)</f>
        <v>110574.73998999999</v>
      </c>
      <c r="N85" s="8">
        <f>SUM(AT!N85,BE!N85,BG!N85,CY!N85,CZ!N85,DE!N85,DK!N85,EE!N85,EL!N85,ES!N85,FI!N85,FR!N85,HR!N85,HU!N85,IE!N85,IT!N85,LT!N85,LU!N85,LV!N85,MT!N85,NL!N85,PL!N85,PT!N85,RO!N85,SE!N85,SI!N85,SK!N85)</f>
        <v>103982.98447000001</v>
      </c>
      <c r="O85" s="8">
        <f>SUM(AT!O85,BE!O85,BG!O85,CY!O85,CZ!O85,DE!O85,DK!O85,EE!O85,EL!O85,ES!O85,FI!O85,FR!O85,HR!O85,HU!O85,IE!O85,IT!O85,LT!O85,LU!O85,LV!O85,MT!O85,NL!O85,PL!O85,PT!O85,RO!O85,SE!O85,SI!O85,SK!O85)</f>
        <v>99741.400299999994</v>
      </c>
      <c r="P85" s="8">
        <f>SUM(AT!P85,BE!P85,BG!P85,CY!P85,CZ!P85,DE!P85,DK!P85,EE!P85,EL!P85,ES!P85,FI!P85,FR!P85,HR!P85,HU!P85,IE!P85,IT!P85,LT!P85,LU!P85,LV!P85,MT!P85,NL!P85,PL!P85,PT!P85,RO!P85,SE!P85,SI!P85,SK!P85)</f>
        <v>103199.73891</v>
      </c>
      <c r="Q85" s="8">
        <f>SUM(AT!Q85,BE!Q85,BG!Q85,CY!Q85,CZ!Q85,DE!Q85,DK!Q85,EE!Q85,EL!Q85,ES!Q85,FI!Q85,FR!Q85,HR!Q85,HU!Q85,IE!Q85,IT!Q85,LT!Q85,LU!Q85,LV!Q85,MT!Q85,NL!Q85,PL!Q85,PT!Q85,RO!Q85,SE!Q85,SI!Q85,SK!Q85)</f>
        <v>102162.80928000002</v>
      </c>
      <c r="R85" s="8">
        <f>SUM(AT!R85,BE!R85,BG!R85,CY!R85,CZ!R85,DE!R85,DK!R85,EE!R85,EL!R85,ES!R85,FI!R85,FR!R85,HR!R85,HU!R85,IE!R85,IT!R85,LT!R85,LU!R85,LV!R85,MT!R85,NL!R85,PL!R85,PT!R85,RO!R85,SE!R85,SI!R85,SK!R85)</f>
        <v>101885.34147999999</v>
      </c>
      <c r="S85" s="8">
        <f>SUM(AT!S85,BE!S85,BG!S85,CY!S85,CZ!S85,DE!S85,DK!S85,EE!S85,EL!S85,ES!S85,FI!S85,FR!S85,HR!S85,HU!S85,IE!S85,IT!S85,LT!S85,LU!S85,LV!S85,MT!S85,NL!S85,PL!S85,PT!S85,RO!S85,SE!S85,SI!S85,SK!S85)</f>
        <v>104923.50093999998</v>
      </c>
      <c r="T85" s="8">
        <f>SUM(AT!T85,BE!T85,BG!T85,CY!T85,CZ!T85,DE!T85,DK!T85,EE!T85,EL!T85,ES!T85,FI!T85,FR!T85,HR!T85,HU!T85,IE!T85,IT!T85,LT!T85,LU!T85,LV!T85,MT!T85,NL!T85,PL!T85,PT!T85,RO!T85,SE!T85,SI!T85,SK!T85)</f>
        <v>106590.42100000002</v>
      </c>
      <c r="U85" s="8">
        <f>SUM(AT!U85,BE!U85,BG!U85,CY!U85,CZ!U85,DE!U85,DK!U85,EE!U85,EL!U85,ES!U85,FI!U85,FR!U85,HR!U85,HU!U85,IE!U85,IT!U85,LT!U85,LU!U85,LV!U85,MT!U85,NL!U85,PL!U85,PT!U85,RO!U85,SE!U85,SI!U85,SK!U85)</f>
        <v>105203.86803999999</v>
      </c>
      <c r="V85" s="8">
        <f>SUM(AT!V85,BE!V85,BG!V85,CY!V85,CZ!V85,DE!V85,DK!V85,EE!V85,EL!V85,ES!V85,FI!V85,FR!V85,HR!V85,HU!V85,IE!V85,IT!V85,LT!V85,LU!V85,LV!V85,MT!V85,NL!V85,PL!V85,PT!V85,RO!V85,SE!V85,SI!V85,SK!V85)</f>
        <v>99262.130909999993</v>
      </c>
      <c r="W85" s="8">
        <f>SUM(AT!W85,BE!W85,BG!W85,CY!W85,CZ!W85,DE!W85,DK!W85,EE!W85,EL!W85,ES!W85,FI!W85,FR!W85,HR!W85,HU!W85,IE!W85,IT!W85,LT!W85,LU!W85,LV!W85,MT!W85,NL!W85,PL!W85,PT!W85,RO!W85,SE!W85,SI!W85,SK!W85)</f>
        <v>104220.21184999999</v>
      </c>
      <c r="X85" s="8">
        <f>SUM(AT!X85,BE!X85,BG!X85,CY!X85,CZ!X85,DE!X85,DK!X85,EE!X85,EL!X85,ES!X85,FI!X85,FR!X85,HR!X85,HU!X85,IE!X85,IT!X85,LT!X85,LU!X85,LV!X85,MT!X85,NL!X85,PL!X85,PT!X85,RO!X85,SE!X85,SI!X85,SK!X85)</f>
        <v>99137.194650000019</v>
      </c>
      <c r="Y85" s="8">
        <f>SUM(AT!Y85,BE!Y85,BG!Y85,CY!Y85,CZ!Y85,DE!Y85,DK!Y85,EE!Y85,EL!Y85,ES!Y85,FI!Y85,FR!Y85,HR!Y85,HU!Y85,IE!Y85,IT!Y85,LT!Y85,LU!Y85,LV!Y85,MT!Y85,NL!Y85,PL!Y85,PT!Y85,RO!Y85,SE!Y85,SI!Y85,SK!Y85)</f>
        <v>88413.476810000007</v>
      </c>
    </row>
    <row r="86" spans="1:25" x14ac:dyDescent="0.25">
      <c r="A86" s="9" t="s">
        <v>68</v>
      </c>
      <c r="B86" s="8">
        <f>SUM(AT!B86,BE!B86,BG!B86,CY!B86,CZ!B86,DE!B86,DK!B86,EE!B86,EL!B86,ES!B86,FI!B86,FR!B86,HR!B86,HU!B86,IE!B86,IT!B86,LT!B86,LU!B86,LV!B86,MT!B86,NL!B86,PL!B86,PT!B86,RO!B86,SE!B86,SI!B86,SK!B86)</f>
        <v>58006.241670000003</v>
      </c>
      <c r="C86" s="8">
        <f>SUM(AT!C86,BE!C86,BG!C86,CY!C86,CZ!C86,DE!C86,DK!C86,EE!C86,EL!C86,ES!C86,FI!C86,FR!C86,HR!C86,HU!C86,IE!C86,IT!C86,LT!C86,LU!C86,LV!C86,MT!C86,NL!C86,PL!C86,PT!C86,RO!C86,SE!C86,SI!C86,SK!C86)</f>
        <v>55816.60328000001</v>
      </c>
      <c r="D86" s="8">
        <f>SUM(AT!D86,BE!D86,BG!D86,CY!D86,CZ!D86,DE!D86,DK!D86,EE!D86,EL!D86,ES!D86,FI!D86,FR!D86,HR!D86,HU!D86,IE!D86,IT!D86,LT!D86,LU!D86,LV!D86,MT!D86,NL!D86,PL!D86,PT!D86,RO!D86,SE!D86,SI!D86,SK!D86)</f>
        <v>54263.140950000001</v>
      </c>
      <c r="E86" s="8">
        <f>SUM(AT!E86,BE!E86,BG!E86,CY!E86,CZ!E86,DE!E86,DK!E86,EE!E86,EL!E86,ES!E86,FI!E86,FR!E86,HR!E86,HU!E86,IE!E86,IT!E86,LT!E86,LU!E86,LV!E86,MT!E86,NL!E86,PL!E86,PT!E86,RO!E86,SE!E86,SI!E86,SK!E86)</f>
        <v>57452.18722</v>
      </c>
      <c r="F86" s="8">
        <f>SUM(AT!F86,BE!F86,BG!F86,CY!F86,CZ!F86,DE!F86,DK!F86,EE!F86,EL!F86,ES!F86,FI!F86,FR!F86,HR!F86,HU!F86,IE!F86,IT!F86,LT!F86,LU!F86,LV!F86,MT!F86,NL!F86,PL!F86,PT!F86,RO!F86,SE!F86,SI!F86,SK!F86)</f>
        <v>59568.184040000015</v>
      </c>
      <c r="G86" s="8">
        <f>SUM(AT!G86,BE!G86,BG!G86,CY!G86,CZ!G86,DE!G86,DK!G86,EE!G86,EL!G86,ES!G86,FI!G86,FR!G86,HR!G86,HU!G86,IE!G86,IT!G86,LT!G86,LU!G86,LV!G86,MT!G86,NL!G86,PL!G86,PT!G86,RO!G86,SE!G86,SI!G86,SK!G86)</f>
        <v>60562.598799999985</v>
      </c>
      <c r="H86" s="8">
        <f>SUM(AT!H86,BE!H86,BG!H86,CY!H86,CZ!H86,DE!H86,DK!H86,EE!H86,EL!H86,ES!H86,FI!H86,FR!H86,HR!H86,HU!H86,IE!H86,IT!H86,LT!H86,LU!H86,LV!H86,MT!H86,NL!H86,PL!H86,PT!H86,RO!H86,SE!H86,SI!H86,SK!H86)</f>
        <v>59124.620310000013</v>
      </c>
      <c r="I86" s="8">
        <f>SUM(AT!I86,BE!I86,BG!I86,CY!I86,CZ!I86,DE!I86,DK!I86,EE!I86,EL!I86,ES!I86,FI!I86,FR!I86,HR!I86,HU!I86,IE!I86,IT!I86,LT!I86,LU!I86,LV!I86,MT!I86,NL!I86,PL!I86,PT!I86,RO!I86,SE!I86,SI!I86,SK!I86)</f>
        <v>62232.861109999998</v>
      </c>
      <c r="J86" s="8">
        <f>SUM(AT!J86,BE!J86,BG!J86,CY!J86,CZ!J86,DE!J86,DK!J86,EE!J86,EL!J86,ES!J86,FI!J86,FR!J86,HR!J86,HU!J86,IE!J86,IT!J86,LT!J86,LU!J86,LV!J86,MT!J86,NL!J86,PL!J86,PT!J86,RO!J86,SE!J86,SI!J86,SK!J86)</f>
        <v>60114.215780000006</v>
      </c>
      <c r="K86" s="8">
        <f>SUM(AT!K86,BE!K86,BG!K86,CY!K86,CZ!K86,DE!K86,DK!K86,EE!K86,EL!K86,ES!K86,FI!K86,FR!K86,HR!K86,HU!K86,IE!K86,IT!K86,LT!K86,LU!K86,LV!K86,MT!K86,NL!K86,PL!K86,PT!K86,RO!K86,SE!K86,SI!K86,SK!K86)</f>
        <v>51654.417410000002</v>
      </c>
      <c r="L86" s="8">
        <f>SUM(AT!L86,BE!L86,BG!L86,CY!L86,CZ!L86,DE!L86,DK!L86,EE!L86,EL!L86,ES!L86,FI!L86,FR!L86,HR!L86,HU!L86,IE!L86,IT!L86,LT!L86,LU!L86,LV!L86,MT!L86,NL!L86,PL!L86,PT!L86,RO!L86,SE!L86,SI!L86,SK!L86)</f>
        <v>57759.06549999999</v>
      </c>
      <c r="M86" s="8">
        <f>SUM(AT!M86,BE!M86,BG!M86,CY!M86,CZ!M86,DE!M86,DK!M86,EE!M86,EL!M86,ES!M86,FI!M86,FR!M86,HR!M86,HU!M86,IE!M86,IT!M86,LT!M86,LU!M86,LV!M86,MT!M86,NL!M86,PL!M86,PT!M86,RO!M86,SE!M86,SI!M86,SK!M86)</f>
        <v>58959.365650000007</v>
      </c>
      <c r="N86" s="8">
        <f>SUM(AT!N86,BE!N86,BG!N86,CY!N86,CZ!N86,DE!N86,DK!N86,EE!N86,EL!N86,ES!N86,FI!N86,FR!N86,HR!N86,HU!N86,IE!N86,IT!N86,LT!N86,LU!N86,LV!N86,MT!N86,NL!N86,PL!N86,PT!N86,RO!N86,SE!N86,SI!N86,SK!N86)</f>
        <v>56406.27943000001</v>
      </c>
      <c r="O86" s="8">
        <f>SUM(AT!O86,BE!O86,BG!O86,CY!O86,CZ!O86,DE!O86,DK!O86,EE!O86,EL!O86,ES!O86,FI!O86,FR!O86,HR!O86,HU!O86,IE!O86,IT!O86,LT!O86,LU!O86,LV!O86,MT!O86,NL!O86,PL!O86,PT!O86,RO!O86,SE!O86,SI!O86,SK!O86)</f>
        <v>56029.49235</v>
      </c>
      <c r="P86" s="8">
        <f>SUM(AT!P86,BE!P86,BG!P86,CY!P86,CZ!P86,DE!P86,DK!P86,EE!P86,EL!P86,ES!P86,FI!P86,FR!P86,HR!P86,HU!P86,IE!P86,IT!P86,LT!P86,LU!P86,LV!P86,MT!P86,NL!P86,PL!P86,PT!P86,RO!P86,SE!P86,SI!P86,SK!P86)</f>
        <v>56067.368880000002</v>
      </c>
      <c r="Q86" s="8">
        <f>SUM(AT!Q86,BE!Q86,BG!Q86,CY!Q86,CZ!Q86,DE!Q86,DK!Q86,EE!Q86,EL!Q86,ES!Q86,FI!Q86,FR!Q86,HR!Q86,HU!Q86,IE!Q86,IT!Q86,LT!Q86,LU!Q86,LV!Q86,MT!Q86,NL!Q86,PL!Q86,PT!Q86,RO!Q86,SE!Q86,SI!Q86,SK!Q86)</f>
        <v>54307.702939999996</v>
      </c>
      <c r="R86" s="8">
        <f>SUM(AT!R86,BE!R86,BG!R86,CY!R86,CZ!R86,DE!R86,DK!R86,EE!R86,EL!R86,ES!R86,FI!R86,FR!R86,HR!R86,HU!R86,IE!R86,IT!R86,LT!R86,LU!R86,LV!R86,MT!R86,NL!R86,PL!R86,PT!R86,RO!R86,SE!R86,SI!R86,SK!R86)</f>
        <v>54576.311949999996</v>
      </c>
      <c r="S86" s="8">
        <f>SUM(AT!S86,BE!S86,BG!S86,CY!S86,CZ!S86,DE!S86,DK!S86,EE!S86,EL!S86,ES!S86,FI!S86,FR!S86,HR!S86,HU!S86,IE!S86,IT!S86,LT!S86,LU!S86,LV!S86,MT!S86,NL!S86,PL!S86,PT!S86,RO!S86,SE!S86,SI!S86,SK!S86)</f>
        <v>57258.741959999999</v>
      </c>
      <c r="T86" s="8">
        <f>SUM(AT!T86,BE!T86,BG!T86,CY!T86,CZ!T86,DE!T86,DK!T86,EE!T86,EL!T86,ES!T86,FI!T86,FR!T86,HR!T86,HU!T86,IE!T86,IT!T86,LT!T86,LU!T86,LV!T86,MT!T86,NL!T86,PL!T86,PT!T86,RO!T86,SE!T86,SI!T86,SK!T86)</f>
        <v>56317.47252000001</v>
      </c>
      <c r="U86" s="8">
        <f>SUM(AT!U86,BE!U86,BG!U86,CY!U86,CZ!U86,DE!U86,DK!U86,EE!U86,EL!U86,ES!U86,FI!U86,FR!U86,HR!U86,HU!U86,IE!U86,IT!U86,LT!U86,LU!U86,LV!U86,MT!U86,NL!U86,PL!U86,PT!U86,RO!U86,SE!U86,SI!U86,SK!U86)</f>
        <v>54156.509590000001</v>
      </c>
      <c r="V86" s="8">
        <f>SUM(AT!V86,BE!V86,BG!V86,CY!V86,CZ!V86,DE!V86,DK!V86,EE!V86,EL!V86,ES!V86,FI!V86,FR!V86,HR!V86,HU!V86,IE!V86,IT!V86,LT!V86,LU!V86,LV!V86,MT!V86,NL!V86,PL!V86,PT!V86,RO!V86,SE!V86,SI!V86,SK!V86)</f>
        <v>54520.581530000003</v>
      </c>
      <c r="W86" s="8">
        <f>SUM(AT!W86,BE!W86,BG!W86,CY!W86,CZ!W86,DE!W86,DK!W86,EE!W86,EL!W86,ES!W86,FI!W86,FR!W86,HR!W86,HU!W86,IE!W86,IT!W86,LT!W86,LU!W86,LV!W86,MT!W86,NL!W86,PL!W86,PT!W86,RO!W86,SE!W86,SI!W86,SK!W86)</f>
        <v>53461.501540000005</v>
      </c>
      <c r="X86" s="8">
        <f>SUM(AT!X86,BE!X86,BG!X86,CY!X86,CZ!X86,DE!X86,DK!X86,EE!X86,EL!X86,ES!X86,FI!X86,FR!X86,HR!X86,HU!X86,IE!X86,IT!X86,LT!X86,LU!X86,LV!X86,MT!X86,NL!X86,PL!X86,PT!X86,RO!X86,SE!X86,SI!X86,SK!X86)</f>
        <v>45129.18127999999</v>
      </c>
      <c r="Y86" s="8">
        <f>SUM(AT!Y86,BE!Y86,BG!Y86,CY!Y86,CZ!Y86,DE!Y86,DK!Y86,EE!Y86,EL!Y86,ES!Y86,FI!Y86,FR!Y86,HR!Y86,HU!Y86,IE!Y86,IT!Y86,LT!Y86,LU!Y86,LV!Y86,MT!Y86,NL!Y86,PL!Y86,PT!Y86,RO!Y86,SE!Y86,SI!Y86,SK!Y86)</f>
        <v>43208.347909999997</v>
      </c>
    </row>
    <row r="87" spans="1:25" x14ac:dyDescent="0.25">
      <c r="A87" s="9" t="s">
        <v>69</v>
      </c>
      <c r="B87" s="8">
        <f>SUM(AT!B87,BE!B87,BG!B87,CY!B87,CZ!B87,DE!B87,DK!B87,EE!B87,EL!B87,ES!B87,FI!B87,FR!B87,HR!B87,HU!B87,IE!B87,IT!B87,LT!B87,LU!B87,LV!B87,MT!B87,NL!B87,PL!B87,PT!B87,RO!B87,SE!B87,SI!B87,SK!B87)</f>
        <v>70455.691220135282</v>
      </c>
      <c r="C87" s="8">
        <f>SUM(AT!C87,BE!C87,BG!C87,CY!C87,CZ!C87,DE!C87,DK!C87,EE!C87,EL!C87,ES!C87,FI!C87,FR!C87,HR!C87,HU!C87,IE!C87,IT!C87,LT!C87,LU!C87,LV!C87,MT!C87,NL!C87,PL!C87,PT!C87,RO!C87,SE!C87,SI!C87,SK!C87)</f>
        <v>65923.947450148378</v>
      </c>
      <c r="D87" s="8">
        <f>SUM(AT!D87,BE!D87,BG!D87,CY!D87,CZ!D87,DE!D87,DK!D87,EE!D87,EL!D87,ES!D87,FI!D87,FR!D87,HR!D87,HU!D87,IE!D87,IT!D87,LT!D87,LU!D87,LV!D87,MT!D87,NL!D87,PL!D87,PT!D87,RO!D87,SE!D87,SI!D87,SK!D87)</f>
        <v>66807.473010617643</v>
      </c>
      <c r="E87" s="8">
        <f>SUM(AT!E87,BE!E87,BG!E87,CY!E87,CZ!E87,DE!E87,DK!E87,EE!E87,EL!E87,ES!E87,FI!E87,FR!E87,HR!E87,HU!E87,IE!E87,IT!E87,LT!E87,LU!E87,LV!E87,MT!E87,NL!E87,PL!E87,PT!E87,RO!E87,SE!E87,SI!E87,SK!E87)</f>
        <v>70174.964364563697</v>
      </c>
      <c r="F87" s="8">
        <f>SUM(AT!F87,BE!F87,BG!F87,CY!F87,CZ!F87,DE!F87,DK!F87,EE!F87,EL!F87,ES!F87,FI!F87,FR!F87,HR!F87,HU!F87,IE!F87,IT!F87,LT!F87,LU!F87,LV!F87,MT!F87,NL!F87,PL!F87,PT!F87,RO!F87,SE!F87,SI!F87,SK!F87)</f>
        <v>71861.862992185488</v>
      </c>
      <c r="G87" s="8">
        <f>SUM(AT!G87,BE!G87,BG!G87,CY!G87,CZ!G87,DE!G87,DK!G87,EE!G87,EL!G87,ES!G87,FI!G87,FR!G87,HR!G87,HU!G87,IE!G87,IT!G87,LT!G87,LU!G87,LV!G87,MT!G87,NL!G87,PL!G87,PT!G87,RO!G87,SE!G87,SI!G87,SK!G87)</f>
        <v>68965.658433844917</v>
      </c>
      <c r="H87" s="8">
        <f>SUM(AT!H87,BE!H87,BG!H87,CY!H87,CZ!H87,DE!H87,DK!H87,EE!H87,EL!H87,ES!H87,FI!H87,FR!H87,HR!H87,HU!H87,IE!H87,IT!H87,LT!H87,LU!H87,LV!H87,MT!H87,NL!H87,PL!H87,PT!H87,RO!H87,SE!H87,SI!H87,SK!H87)</f>
        <v>70780.161458143644</v>
      </c>
      <c r="I87" s="8">
        <f>SUM(AT!I87,BE!I87,BG!I87,CY!I87,CZ!I87,DE!I87,DK!I87,EE!I87,EL!I87,ES!I87,FI!I87,FR!I87,HR!I87,HU!I87,IE!I87,IT!I87,LT!I87,LU!I87,LV!I87,MT!I87,NL!I87,PL!I87,PT!I87,RO!I87,SE!I87,SI!I87,SK!I87)</f>
        <v>69912.02305550297</v>
      </c>
      <c r="J87" s="8">
        <f>SUM(AT!J87,BE!J87,BG!J87,CY!J87,CZ!J87,DE!J87,DK!J87,EE!J87,EL!J87,ES!J87,FI!J87,FR!J87,HR!J87,HU!J87,IE!J87,IT!J87,LT!J87,LU!J87,LV!J87,MT!J87,NL!J87,PL!J87,PT!J87,RO!J87,SE!J87,SI!J87,SK!J87)</f>
        <v>64195.44948468441</v>
      </c>
      <c r="K87" s="8">
        <f>SUM(AT!K87,BE!K87,BG!K87,CY!K87,CZ!K87,DE!K87,DK!K87,EE!K87,EL!K87,ES!K87,FI!K87,FR!K87,HR!K87,HU!K87,IE!K87,IT!K87,LT!K87,LU!K87,LV!K87,MT!K87,NL!K87,PL!K87,PT!K87,RO!K87,SE!K87,SI!K87,SK!K87)</f>
        <v>44507.040159440199</v>
      </c>
      <c r="L87" s="8">
        <f>SUM(AT!L87,BE!L87,BG!L87,CY!L87,CZ!L87,DE!L87,DK!L87,EE!L87,EL!L87,ES!L87,FI!L87,FR!L87,HR!L87,HU!L87,IE!L87,IT!L87,LT!L87,LU!L87,LV!L87,MT!L87,NL!L87,PL!L87,PT!L87,RO!L87,SE!L87,SI!L87,SK!L87)</f>
        <v>55947.570460158669</v>
      </c>
      <c r="M87" s="8">
        <f>SUM(AT!M87,BE!M87,BG!M87,CY!M87,CZ!M87,DE!M87,DK!M87,EE!M87,EL!M87,ES!M87,FI!M87,FR!M87,HR!M87,HU!M87,IE!M87,IT!M87,LT!M87,LU!M87,LV!M87,MT!M87,NL!M87,PL!M87,PT!M87,RO!M87,SE!M87,SI!M87,SK!M87)</f>
        <v>57249.939190448298</v>
      </c>
      <c r="N87" s="8">
        <f>SUM(AT!N87,BE!N87,BG!N87,CY!N87,CZ!N87,DE!N87,DK!N87,EE!N87,EL!N87,ES!N87,FI!N87,FR!N87,HR!N87,HU!N87,IE!N87,IT!N87,LT!N87,LU!N87,LV!N87,MT!N87,NL!N87,PL!N87,PT!N87,RO!N87,SE!N87,SI!N87,SK!N87)</f>
        <v>52987.786031055177</v>
      </c>
      <c r="O87" s="8">
        <f>SUM(AT!O87,BE!O87,BG!O87,CY!O87,CZ!O87,DE!O87,DK!O87,EE!O87,EL!O87,ES!O87,FI!O87,FR!O87,HR!O87,HU!O87,IE!O87,IT!O87,LT!O87,LU!O87,LV!O87,MT!O87,NL!O87,PL!O87,PT!O87,RO!O87,SE!O87,SI!O87,SK!O87)</f>
        <v>53400.233060664628</v>
      </c>
      <c r="P87" s="8">
        <f>SUM(AT!P87,BE!P87,BG!P87,CY!P87,CZ!P87,DE!P87,DK!P87,EE!P87,EL!P87,ES!P87,FI!P87,FR!P87,HR!P87,HU!P87,IE!P87,IT!P87,LT!P87,LU!P87,LV!P87,MT!P87,NL!P87,PL!P87,PT!P87,RO!P87,SE!P87,SI!P87,SK!P87)</f>
        <v>56711.188251170512</v>
      </c>
      <c r="Q87" s="8">
        <f>SUM(AT!Q87,BE!Q87,BG!Q87,CY!Q87,CZ!Q87,DE!Q87,DK!Q87,EE!Q87,EL!Q87,ES!Q87,FI!Q87,FR!Q87,HR!Q87,HU!Q87,IE!Q87,IT!Q87,LT!Q87,LU!Q87,LV!Q87,MT!Q87,NL!Q87,PL!Q87,PT!Q87,RO!Q87,SE!Q87,SI!Q87,SK!Q87)</f>
        <v>56593.509242855944</v>
      </c>
      <c r="R87" s="8">
        <f>SUM(AT!R87,BE!R87,BG!R87,CY!R87,CZ!R87,DE!R87,DK!R87,EE!R87,EL!R87,ES!R87,FI!R87,FR!R87,HR!R87,HU!R87,IE!R87,IT!R87,LT!R87,LU!R87,LV!R87,MT!R87,NL!R87,PL!R87,PT!R87,RO!R87,SE!R87,SI!R87,SK!R87)</f>
        <v>57910.98655472244</v>
      </c>
      <c r="S87" s="8">
        <f>SUM(AT!S87,BE!S87,BG!S87,CY!S87,CZ!S87,DE!S87,DK!S87,EE!S87,EL!S87,ES!S87,FI!S87,FR!S87,HR!S87,HU!S87,IE!S87,IT!S87,LT!S87,LU!S87,LV!S87,MT!S87,NL!S87,PL!S87,PT!S87,RO!S87,SE!S87,SI!S87,SK!S87)</f>
        <v>60933.01343942422</v>
      </c>
      <c r="T87" s="8">
        <f>SUM(AT!T87,BE!T87,BG!T87,CY!T87,CZ!T87,DE!T87,DK!T87,EE!T87,EL!T87,ES!T87,FI!T87,FR!T87,HR!T87,HU!T87,IE!T87,IT!T87,LT!T87,LU!T87,LV!T87,MT!T87,NL!T87,PL!T87,PT!T87,RO!T87,SE!T87,SI!T87,SK!T87)</f>
        <v>58931.934048611794</v>
      </c>
      <c r="U87" s="8">
        <f>SUM(AT!U87,BE!U87,BG!U87,CY!U87,CZ!U87,DE!U87,DK!U87,EE!U87,EL!U87,ES!U87,FI!U87,FR!U87,HR!U87,HU!U87,IE!U87,IT!U87,LT!U87,LU!U87,LV!U87,MT!U87,NL!U87,PL!U87,PT!U87,RO!U87,SE!U87,SI!U87,SK!U87)</f>
        <v>54985.1383340416</v>
      </c>
      <c r="V87" s="8">
        <f>SUM(AT!V87,BE!V87,BG!V87,CY!V87,CZ!V87,DE!V87,DK!V87,EE!V87,EL!V87,ES!V87,FI!V87,FR!V87,HR!V87,HU!V87,IE!V87,IT!V87,LT!V87,LU!V87,LV!V87,MT!V87,NL!V87,PL!V87,PT!V87,RO!V87,SE!V87,SI!V87,SK!V87)</f>
        <v>48023.552320321236</v>
      </c>
      <c r="W87" s="8">
        <f>SUM(AT!W87,BE!W87,BG!W87,CY!W87,CZ!W87,DE!W87,DK!W87,EE!W87,EL!W87,ES!W87,FI!W87,FR!W87,HR!W87,HU!W87,IE!W87,IT!W87,LT!W87,LU!W87,LV!W87,MT!W87,NL!W87,PL!W87,PT!W87,RO!W87,SE!W87,SI!W87,SK!W87)</f>
        <v>54902.483259131222</v>
      </c>
      <c r="X87" s="8">
        <f>SUM(AT!X87,BE!X87,BG!X87,CY!X87,CZ!X87,DE!X87,DK!X87,EE!X87,EL!X87,ES!X87,FI!X87,FR!X87,HR!X87,HU!X87,IE!X87,IT!X87,LT!X87,LU!X87,LV!X87,MT!X87,NL!X87,PL!X87,PT!X87,RO!X87,SE!X87,SI!X87,SK!X87)</f>
        <v>47722.858531859049</v>
      </c>
      <c r="Y87" s="8">
        <f>SUM(AT!Y87,BE!Y87,BG!Y87,CY!Y87,CZ!Y87,DE!Y87,DK!Y87,EE!Y87,EL!Y87,ES!Y87,FI!Y87,FR!Y87,HR!Y87,HU!Y87,IE!Y87,IT!Y87,LT!Y87,LU!Y87,LV!Y87,MT!Y87,NL!Y87,PL!Y87,PT!Y87,RO!Y87,SE!Y87,SI!Y87,SK!Y87)</f>
        <v>42699.258430595168</v>
      </c>
    </row>
    <row r="88" spans="1:25" x14ac:dyDescent="0.25">
      <c r="A88" s="9" t="s">
        <v>65</v>
      </c>
      <c r="B88" s="8">
        <f>SUM(AT!B88,BE!B88,BG!B88,CY!B88,CZ!B88,DE!B88,DK!B88,EE!B88,EL!B88,ES!B88,FI!B88,FR!B88,HR!B88,HU!B88,IE!B88,IT!B88,LT!B88,LU!B88,LV!B88,MT!B88,NL!B88,PL!B88,PT!B88,RO!B88,SE!B88,SI!B88,SK!B88)</f>
        <v>7698.5723900000003</v>
      </c>
      <c r="C88" s="8">
        <f>SUM(AT!C88,BE!C88,BG!C88,CY!C88,CZ!C88,DE!C88,DK!C88,EE!C88,EL!C88,ES!C88,FI!C88,FR!C88,HR!C88,HU!C88,IE!C88,IT!C88,LT!C88,LU!C88,LV!C88,MT!C88,NL!C88,PL!C88,PT!C88,RO!C88,SE!C88,SI!C88,SK!C88)</f>
        <v>7484.3405900000007</v>
      </c>
      <c r="D88" s="8">
        <f>SUM(AT!D88,BE!D88,BG!D88,CY!D88,CZ!D88,DE!D88,DK!D88,EE!D88,EL!D88,ES!D88,FI!D88,FR!D88,HR!D88,HU!D88,IE!D88,IT!D88,LT!D88,LU!D88,LV!D88,MT!D88,NL!D88,PL!D88,PT!D88,RO!D88,SE!D88,SI!D88,SK!D88)</f>
        <v>7109.58241</v>
      </c>
      <c r="E88" s="8">
        <f>SUM(AT!E88,BE!E88,BG!E88,CY!E88,CZ!E88,DE!E88,DK!E88,EE!E88,EL!E88,ES!E88,FI!E88,FR!E88,HR!E88,HU!E88,IE!E88,IT!E88,LT!E88,LU!E88,LV!E88,MT!E88,NL!E88,PL!E88,PT!E88,RO!E88,SE!E88,SI!E88,SK!E88)</f>
        <v>6963.0616600000012</v>
      </c>
      <c r="F88" s="8">
        <f>SUM(AT!F88,BE!F88,BG!F88,CY!F88,CZ!F88,DE!F88,DK!F88,EE!F88,EL!F88,ES!F88,FI!F88,FR!F88,HR!F88,HU!F88,IE!F88,IT!F88,LT!F88,LU!F88,LV!F88,MT!F88,NL!F88,PL!F88,PT!F88,RO!F88,SE!F88,SI!F88,SK!F88)</f>
        <v>7572.88886</v>
      </c>
      <c r="G88" s="8">
        <f>SUM(AT!G88,BE!G88,BG!G88,CY!G88,CZ!G88,DE!G88,DK!G88,EE!G88,EL!G88,ES!G88,FI!G88,FR!G88,HR!G88,HU!G88,IE!G88,IT!G88,LT!G88,LU!G88,LV!G88,MT!G88,NL!G88,PL!G88,PT!G88,RO!G88,SE!G88,SI!G88,SK!G88)</f>
        <v>7980.8627400000005</v>
      </c>
      <c r="H88" s="8">
        <f>SUM(AT!H88,BE!H88,BG!H88,CY!H88,CZ!H88,DE!H88,DK!H88,EE!H88,EL!H88,ES!H88,FI!H88,FR!H88,HR!H88,HU!H88,IE!H88,IT!H88,LT!H88,LU!H88,LV!H88,MT!H88,NL!H88,PL!H88,PT!H88,RO!H88,SE!H88,SI!H88,SK!H88)</f>
        <v>7873.3538499999977</v>
      </c>
      <c r="I88" s="8">
        <f>SUM(AT!I88,BE!I88,BG!I88,CY!I88,CZ!I88,DE!I88,DK!I88,EE!I88,EL!I88,ES!I88,FI!I88,FR!I88,HR!I88,HU!I88,IE!I88,IT!I88,LT!I88,LU!I88,LV!I88,MT!I88,NL!I88,PL!I88,PT!I88,RO!I88,SE!I88,SI!I88,SK!I88)</f>
        <v>8067.0878700000021</v>
      </c>
      <c r="J88" s="8">
        <f>SUM(AT!J88,BE!J88,BG!J88,CY!J88,CZ!J88,DE!J88,DK!J88,EE!J88,EL!J88,ES!J88,FI!J88,FR!J88,HR!J88,HU!J88,IE!J88,IT!J88,LT!J88,LU!J88,LV!J88,MT!J88,NL!J88,PL!J88,PT!J88,RO!J88,SE!J88,SI!J88,SK!J88)</f>
        <v>7928.6131999999989</v>
      </c>
      <c r="K88" s="8">
        <f>SUM(AT!K88,BE!K88,BG!K88,CY!K88,CZ!K88,DE!K88,DK!K88,EE!K88,EL!K88,ES!K88,FI!K88,FR!K88,HR!K88,HU!K88,IE!K88,IT!K88,LT!K88,LU!K88,LV!K88,MT!K88,NL!K88,PL!K88,PT!K88,RO!K88,SE!K88,SI!K88,SK!K88)</f>
        <v>6713.4432300000008</v>
      </c>
      <c r="L88" s="8">
        <f>SUM(AT!L88,BE!L88,BG!L88,CY!L88,CZ!L88,DE!L88,DK!L88,EE!L88,EL!L88,ES!L88,FI!L88,FR!L88,HR!L88,HU!L88,IE!L88,IT!L88,LT!L88,LU!L88,LV!L88,MT!L88,NL!L88,PL!L88,PT!L88,RO!L88,SE!L88,SI!L88,SK!L88)</f>
        <v>7371.5208999999995</v>
      </c>
      <c r="M88" s="8">
        <f>SUM(AT!M88,BE!M88,BG!M88,CY!M88,CZ!M88,DE!M88,DK!M88,EE!M88,EL!M88,ES!M88,FI!M88,FR!M88,HR!M88,HU!M88,IE!M88,IT!M88,LT!M88,LU!M88,LV!M88,MT!M88,NL!M88,PL!M88,PT!M88,RO!M88,SE!M88,SI!M88,SK!M88)</f>
        <v>7167.0197600000001</v>
      </c>
      <c r="N88" s="8">
        <f>SUM(AT!N88,BE!N88,BG!N88,CY!N88,CZ!N88,DE!N88,DK!N88,EE!N88,EL!N88,ES!N88,FI!N88,FR!N88,HR!N88,HU!N88,IE!N88,IT!N88,LT!N88,LU!N88,LV!N88,MT!N88,NL!N88,PL!N88,PT!N88,RO!N88,SE!N88,SI!N88,SK!N88)</f>
        <v>7090.0896200000025</v>
      </c>
      <c r="O88" s="8">
        <f>SUM(AT!O88,BE!O88,BG!O88,CY!O88,CZ!O88,DE!O88,DK!O88,EE!O88,EL!O88,ES!O88,FI!O88,FR!O88,HR!O88,HU!O88,IE!O88,IT!O88,LT!O88,LU!O88,LV!O88,MT!O88,NL!O88,PL!O88,PT!O88,RO!O88,SE!O88,SI!O88,SK!O88)</f>
        <v>7036.9104300000017</v>
      </c>
      <c r="P88" s="8">
        <f>SUM(AT!P88,BE!P88,BG!P88,CY!P88,CZ!P88,DE!P88,DK!P88,EE!P88,EL!P88,ES!P88,FI!P88,FR!P88,HR!P88,HU!P88,IE!P88,IT!P88,LT!P88,LU!P88,LV!P88,MT!P88,NL!P88,PL!P88,PT!P88,RO!P88,SE!P88,SI!P88,SK!P88)</f>
        <v>7042.3697299999994</v>
      </c>
      <c r="Q88" s="8">
        <f>SUM(AT!Q88,BE!Q88,BG!Q88,CY!Q88,CZ!Q88,DE!Q88,DK!Q88,EE!Q88,EL!Q88,ES!Q88,FI!Q88,FR!Q88,HR!Q88,HU!Q88,IE!Q88,IT!Q88,LT!Q88,LU!Q88,LV!Q88,MT!Q88,NL!Q88,PL!Q88,PT!Q88,RO!Q88,SE!Q88,SI!Q88,SK!Q88)</f>
        <v>6833.5289100000009</v>
      </c>
      <c r="R88" s="8">
        <f>SUM(AT!R88,BE!R88,BG!R88,CY!R88,CZ!R88,DE!R88,DK!R88,EE!R88,EL!R88,ES!R88,FI!R88,FR!R88,HR!R88,HU!R88,IE!R88,IT!R88,LT!R88,LU!R88,LV!R88,MT!R88,NL!R88,PL!R88,PT!R88,RO!R88,SE!R88,SI!R88,SK!R88)</f>
        <v>7031.5523100000009</v>
      </c>
      <c r="S88" s="8">
        <f>SUM(AT!S88,BE!S88,BG!S88,CY!S88,CZ!S88,DE!S88,DK!S88,EE!S88,EL!S88,ES!S88,FI!S88,FR!S88,HR!S88,HU!S88,IE!S88,IT!S88,LT!S88,LU!S88,LV!S88,MT!S88,NL!S88,PL!S88,PT!S88,RO!S88,SE!S88,SI!S88,SK!S88)</f>
        <v>7101.9509599999983</v>
      </c>
      <c r="T88" s="8">
        <f>SUM(AT!T88,BE!T88,BG!T88,CY!T88,CZ!T88,DE!T88,DK!T88,EE!T88,EL!T88,ES!T88,FI!T88,FR!T88,HR!T88,HU!T88,IE!T88,IT!T88,LT!T88,LU!T88,LV!T88,MT!T88,NL!T88,PL!T88,PT!T88,RO!T88,SE!T88,SI!T88,SK!T88)</f>
        <v>6859.7407999999987</v>
      </c>
      <c r="U88" s="8">
        <f>SUM(AT!U88,BE!U88,BG!U88,CY!U88,CZ!U88,DE!U88,DK!U88,EE!U88,EL!U88,ES!U88,FI!U88,FR!U88,HR!U88,HU!U88,IE!U88,IT!U88,LT!U88,LU!U88,LV!U88,MT!U88,NL!U88,PL!U88,PT!U88,RO!U88,SE!U88,SI!U88,SK!U88)</f>
        <v>6641.9253799999997</v>
      </c>
      <c r="V88" s="8">
        <f>SUM(AT!V88,BE!V88,BG!V88,CY!V88,CZ!V88,DE!V88,DK!V88,EE!V88,EL!V88,ES!V88,FI!V88,FR!V88,HR!V88,HU!V88,IE!V88,IT!V88,LT!V88,LU!V88,LV!V88,MT!V88,NL!V88,PL!V88,PT!V88,RO!V88,SE!V88,SI!V88,SK!V88)</f>
        <v>6389.0272300000006</v>
      </c>
      <c r="W88" s="8">
        <f>SUM(AT!W88,BE!W88,BG!W88,CY!W88,CZ!W88,DE!W88,DK!W88,EE!W88,EL!W88,ES!W88,FI!W88,FR!W88,HR!W88,HU!W88,IE!W88,IT!W88,LT!W88,LU!W88,LV!W88,MT!W88,NL!W88,PL!W88,PT!W88,RO!W88,SE!W88,SI!W88,SK!W88)</f>
        <v>7249.9862200000016</v>
      </c>
      <c r="X88" s="8">
        <f>SUM(AT!X88,BE!X88,BG!X88,CY!X88,CZ!X88,DE!X88,DK!X88,EE!X88,EL!X88,ES!X88,FI!X88,FR!X88,HR!X88,HU!X88,IE!X88,IT!X88,LT!X88,LU!X88,LV!X88,MT!X88,NL!X88,PL!X88,PT!X88,RO!X88,SE!X88,SI!X88,SK!X88)</f>
        <v>7136.8654000000006</v>
      </c>
      <c r="Y88" s="8">
        <f>SUM(AT!Y88,BE!Y88,BG!Y88,CY!Y88,CZ!Y88,DE!Y88,DK!Y88,EE!Y88,EL!Y88,ES!Y88,FI!Y88,FR!Y88,HR!Y88,HU!Y88,IE!Y88,IT!Y88,LT!Y88,LU!Y88,LV!Y88,MT!Y88,NL!Y88,PL!Y88,PT!Y88,RO!Y88,SE!Y88,SI!Y88,SK!Y88)</f>
        <v>6462.8666800000001</v>
      </c>
    </row>
    <row r="89" spans="1:25" x14ac:dyDescent="0.25">
      <c r="A89" s="18" t="s">
        <v>40</v>
      </c>
      <c r="B89" s="16">
        <f>SUM(AT!B89,BE!B89,BG!B89,CY!B89,CZ!B89,DE!B89,DK!B89,EE!B89,EL!B89,ES!B89,FI!B89,FR!B89,HR!B89,HU!B89,IE!B89,IT!B89,LT!B89,LU!B89,LV!B89,MT!B89,NL!B89,PL!B89,PT!B89,RO!B89,SE!B89,SI!B89,SK!B89)</f>
        <v>10209.901910000002</v>
      </c>
      <c r="C89" s="16">
        <f>SUM(AT!C89,BE!C89,BG!C89,CY!C89,CZ!C89,DE!C89,DK!C89,EE!C89,EL!C89,ES!C89,FI!C89,FR!C89,HR!C89,HU!C89,IE!C89,IT!C89,LT!C89,LU!C89,LV!C89,MT!C89,NL!C89,PL!C89,PT!C89,RO!C89,SE!C89,SI!C89,SK!C89)</f>
        <v>10029.431989999997</v>
      </c>
      <c r="D89" s="16">
        <f>SUM(AT!D89,BE!D89,BG!D89,CY!D89,CZ!D89,DE!D89,DK!D89,EE!D89,EL!D89,ES!D89,FI!D89,FR!D89,HR!D89,HU!D89,IE!D89,IT!D89,LT!D89,LU!D89,LV!D89,MT!D89,NL!D89,PL!D89,PT!D89,RO!D89,SE!D89,SI!D89,SK!D89)</f>
        <v>9731.0910700000022</v>
      </c>
      <c r="E89" s="16">
        <f>SUM(AT!E89,BE!E89,BG!E89,CY!E89,CZ!E89,DE!E89,DK!E89,EE!E89,EL!E89,ES!E89,FI!E89,FR!E89,HR!E89,HU!E89,IE!E89,IT!E89,LT!E89,LU!E89,LV!E89,MT!E89,NL!E89,PL!E89,PT!E89,RO!E89,SE!E89,SI!E89,SK!E89)</f>
        <v>9664.9861000000019</v>
      </c>
      <c r="F89" s="16">
        <f>SUM(AT!F89,BE!F89,BG!F89,CY!F89,CZ!F89,DE!F89,DK!F89,EE!F89,EL!F89,ES!F89,FI!F89,FR!F89,HR!F89,HU!F89,IE!F89,IT!F89,LT!F89,LU!F89,LV!F89,MT!F89,NL!F89,PL!F89,PT!F89,RO!F89,SE!F89,SI!F89,SK!F89)</f>
        <v>9337.8467700000001</v>
      </c>
      <c r="G89" s="16">
        <f>SUM(AT!G89,BE!G89,BG!G89,CY!G89,CZ!G89,DE!G89,DK!G89,EE!G89,EL!G89,ES!G89,FI!G89,FR!G89,HR!G89,HU!G89,IE!G89,IT!G89,LT!G89,LU!G89,LV!G89,MT!G89,NL!G89,PL!G89,PT!G89,RO!G89,SE!G89,SI!G89,SK!G89)</f>
        <v>9166.6812200000004</v>
      </c>
      <c r="H89" s="16">
        <f>SUM(AT!H89,BE!H89,BG!H89,CY!H89,CZ!H89,DE!H89,DK!H89,EE!H89,EL!H89,ES!H89,FI!H89,FR!H89,HR!H89,HU!H89,IE!H89,IT!H89,LT!H89,LU!H89,LV!H89,MT!H89,NL!H89,PL!H89,PT!H89,RO!H89,SE!H89,SI!H89,SK!H89)</f>
        <v>8792.7184000000016</v>
      </c>
      <c r="I89" s="16">
        <f>SUM(AT!I89,BE!I89,BG!I89,CY!I89,CZ!I89,DE!I89,DK!I89,EE!I89,EL!I89,ES!I89,FI!I89,FR!I89,HR!I89,HU!I89,IE!I89,IT!I89,LT!I89,LU!I89,LV!I89,MT!I89,NL!I89,PL!I89,PT!I89,RO!I89,SE!I89,SI!I89,SK!I89)</f>
        <v>8849.1764100000019</v>
      </c>
      <c r="J89" s="16">
        <f>SUM(AT!J89,BE!J89,BG!J89,CY!J89,CZ!J89,DE!J89,DK!J89,EE!J89,EL!J89,ES!J89,FI!J89,FR!J89,HR!J89,HU!J89,IE!J89,IT!J89,LT!J89,LU!J89,LV!J89,MT!J89,NL!J89,PL!J89,PT!J89,RO!J89,SE!J89,SI!J89,SK!J89)</f>
        <v>8807.9931399999987</v>
      </c>
      <c r="K89" s="16">
        <f>SUM(AT!K89,BE!K89,BG!K89,CY!K89,CZ!K89,DE!K89,DK!K89,EE!K89,EL!K89,ES!K89,FI!K89,FR!K89,HR!K89,HU!K89,IE!K89,IT!K89,LT!K89,LU!K89,LV!K89,MT!K89,NL!K89,PL!K89,PT!K89,RO!K89,SE!K89,SI!K89,SK!K89)</f>
        <v>8800.3725100000029</v>
      </c>
      <c r="L89" s="16">
        <f>SUM(AT!L89,BE!L89,BG!L89,CY!L89,CZ!L89,DE!L89,DK!L89,EE!L89,EL!L89,ES!L89,FI!L89,FR!L89,HR!L89,HU!L89,IE!L89,IT!L89,LT!L89,LU!L89,LV!L89,MT!L89,NL!L89,PL!L89,PT!L89,RO!L89,SE!L89,SI!L89,SK!L89)</f>
        <v>8794.5053100000005</v>
      </c>
      <c r="M89" s="16">
        <f>SUM(AT!M89,BE!M89,BG!M89,CY!M89,CZ!M89,DE!M89,DK!M89,EE!M89,EL!M89,ES!M89,FI!M89,FR!M89,HR!M89,HU!M89,IE!M89,IT!M89,LT!M89,LU!M89,LV!M89,MT!M89,NL!M89,PL!M89,PT!M89,RO!M89,SE!M89,SI!M89,SK!M89)</f>
        <v>8977.8620499999997</v>
      </c>
      <c r="N89" s="16">
        <f>SUM(AT!N89,BE!N89,BG!N89,CY!N89,CZ!N89,DE!N89,DK!N89,EE!N89,EL!N89,ES!N89,FI!N89,FR!N89,HR!N89,HU!N89,IE!N89,IT!N89,LT!N89,LU!N89,LV!N89,MT!N89,NL!N89,PL!N89,PT!N89,RO!N89,SE!N89,SI!N89,SK!N89)</f>
        <v>9256.9759599999979</v>
      </c>
      <c r="O89" s="16">
        <f>SUM(AT!O89,BE!O89,BG!O89,CY!O89,CZ!O89,DE!O89,DK!O89,EE!O89,EL!O89,ES!O89,FI!O89,FR!O89,HR!O89,HU!O89,IE!O89,IT!O89,LT!O89,LU!O89,LV!O89,MT!O89,NL!O89,PL!O89,PT!O89,RO!O89,SE!O89,SI!O89,SK!O89)</f>
        <v>9806.3369100000018</v>
      </c>
      <c r="P89" s="16">
        <f>SUM(AT!P89,BE!P89,BG!P89,CY!P89,CZ!P89,DE!P89,DK!P89,EE!P89,EL!P89,ES!P89,FI!P89,FR!P89,HR!P89,HU!P89,IE!P89,IT!P89,LT!P89,LU!P89,LV!P89,MT!P89,NL!P89,PL!P89,PT!P89,RO!P89,SE!P89,SI!P89,SK!P89)</f>
        <v>9911.4248100000004</v>
      </c>
      <c r="Q89" s="16">
        <f>SUM(AT!Q89,BE!Q89,BG!Q89,CY!Q89,CZ!Q89,DE!Q89,DK!Q89,EE!Q89,EL!Q89,ES!Q89,FI!Q89,FR!Q89,HR!Q89,HU!Q89,IE!Q89,IT!Q89,LT!Q89,LU!Q89,LV!Q89,MT!Q89,NL!Q89,PL!Q89,PT!Q89,RO!Q89,SE!Q89,SI!Q89,SK!Q89)</f>
        <v>9792.5737099999988</v>
      </c>
      <c r="R89" s="16">
        <f>SUM(AT!R89,BE!R89,BG!R89,CY!R89,CZ!R89,DE!R89,DK!R89,EE!R89,EL!R89,ES!R89,FI!R89,FR!R89,HR!R89,HU!R89,IE!R89,IT!R89,LT!R89,LU!R89,LV!R89,MT!R89,NL!R89,PL!R89,PT!R89,RO!R89,SE!R89,SI!R89,SK!R89)</f>
        <v>10434.821490000002</v>
      </c>
      <c r="S89" s="16">
        <f>SUM(AT!S89,BE!S89,BG!S89,CY!S89,CZ!S89,DE!S89,DK!S89,EE!S89,EL!S89,ES!S89,FI!S89,FR!S89,HR!S89,HU!S89,IE!S89,IT!S89,LT!S89,LU!S89,LV!S89,MT!S89,NL!S89,PL!S89,PT!S89,RO!S89,SE!S89,SI!S89,SK!S89)</f>
        <v>10001.100619999999</v>
      </c>
      <c r="T89" s="16">
        <f>SUM(AT!T89,BE!T89,BG!T89,CY!T89,CZ!T89,DE!T89,DK!T89,EE!T89,EL!T89,ES!T89,FI!T89,FR!T89,HR!T89,HU!T89,IE!T89,IT!T89,LT!T89,LU!T89,LV!T89,MT!T89,NL!T89,PL!T89,PT!T89,RO!T89,SE!T89,SI!T89,SK!T89)</f>
        <v>10101.220869999999</v>
      </c>
      <c r="U89" s="16">
        <f>SUM(AT!U89,BE!U89,BG!U89,CY!U89,CZ!U89,DE!U89,DK!U89,EE!U89,EL!U89,ES!U89,FI!U89,FR!U89,HR!U89,HU!U89,IE!U89,IT!U89,LT!U89,LU!U89,LV!U89,MT!U89,NL!U89,PL!U89,PT!U89,RO!U89,SE!U89,SI!U89,SK!U89)</f>
        <v>9418.0968499999999</v>
      </c>
      <c r="V89" s="16">
        <f>SUM(AT!V89,BE!V89,BG!V89,CY!V89,CZ!V89,DE!V89,DK!V89,EE!V89,EL!V89,ES!V89,FI!V89,FR!V89,HR!V89,HU!V89,IE!V89,IT!V89,LT!V89,LU!V89,LV!V89,MT!V89,NL!V89,PL!V89,PT!V89,RO!V89,SE!V89,SI!V89,SK!V89)</f>
        <v>9960.266480000002</v>
      </c>
      <c r="W89" s="16">
        <f>SUM(AT!W89,BE!W89,BG!W89,CY!W89,CZ!W89,DE!W89,DK!W89,EE!W89,EL!W89,ES!W89,FI!W89,FR!W89,HR!W89,HU!W89,IE!W89,IT!W89,LT!W89,LU!W89,LV!W89,MT!W89,NL!W89,PL!W89,PT!W89,RO!W89,SE!W89,SI!W89,SK!W89)</f>
        <v>9720.2739400000009</v>
      </c>
      <c r="X89" s="16">
        <f>SUM(AT!X89,BE!X89,BG!X89,CY!X89,CZ!X89,DE!X89,DK!X89,EE!X89,EL!X89,ES!X89,FI!X89,FR!X89,HR!X89,HU!X89,IE!X89,IT!X89,LT!X89,LU!X89,LV!X89,MT!X89,NL!X89,PL!X89,PT!X89,RO!X89,SE!X89,SI!X89,SK!X89)</f>
        <v>9283.02124</v>
      </c>
      <c r="Y89" s="16">
        <f>SUM(AT!Y89,BE!Y89,BG!Y89,CY!Y89,CZ!Y89,DE!Y89,DK!Y89,EE!Y89,EL!Y89,ES!Y89,FI!Y89,FR!Y89,HR!Y89,HU!Y89,IE!Y89,IT!Y89,LT!Y89,LU!Y89,LV!Y89,MT!Y89,NL!Y89,PL!Y89,PT!Y89,RO!Y89,SE!Y89,SI!Y89,SK!Y89)</f>
        <v>9252.6571000000022</v>
      </c>
    </row>
    <row r="90" spans="1:25" x14ac:dyDescent="0.25">
      <c r="A90" s="18" t="s">
        <v>63</v>
      </c>
      <c r="B90" s="16">
        <f>SUM(AT!B90,BE!B90,BG!B90,CY!B90,CZ!B90,DE!B90,DK!B90,EE!B90,EL!B90,ES!B90,FI!B90,FR!B90,HR!B90,HU!B90,IE!B90,IT!B90,LT!B90,LU!B90,LV!B90,MT!B90,NL!B90,PL!B90,PT!B90,RO!B90,SE!B90,SI!B90,SK!B90)</f>
        <v>2541.4413699999996</v>
      </c>
      <c r="C90" s="16">
        <f>SUM(AT!C90,BE!C90,BG!C90,CY!C90,CZ!C90,DE!C90,DK!C90,EE!C90,EL!C90,ES!C90,FI!C90,FR!C90,HR!C90,HU!C90,IE!C90,IT!C90,LT!C90,LU!C90,LV!C90,MT!C90,NL!C90,PL!C90,PT!C90,RO!C90,SE!C90,SI!C90,SK!C90)</f>
        <v>2513.0438999999997</v>
      </c>
      <c r="D90" s="16">
        <f>SUM(AT!D90,BE!D90,BG!D90,CY!D90,CZ!D90,DE!D90,DK!D90,EE!D90,EL!D90,ES!D90,FI!D90,FR!D90,HR!D90,HU!D90,IE!D90,IT!D90,LT!D90,LU!D90,LV!D90,MT!D90,NL!D90,PL!D90,PT!D90,RO!D90,SE!D90,SI!D90,SK!D90)</f>
        <v>2722.1606499999998</v>
      </c>
      <c r="E90" s="16">
        <f>SUM(AT!E90,BE!E90,BG!E90,CY!E90,CZ!E90,DE!E90,DK!E90,EE!E90,EL!E90,ES!E90,FI!E90,FR!E90,HR!E90,HU!E90,IE!E90,IT!E90,LT!E90,LU!E90,LV!E90,MT!E90,NL!E90,PL!E90,PT!E90,RO!E90,SE!E90,SI!E90,SK!E90)</f>
        <v>2910.7125099999998</v>
      </c>
      <c r="F90" s="16">
        <f>SUM(AT!F90,BE!F90,BG!F90,CY!F90,CZ!F90,DE!F90,DK!F90,EE!F90,EL!F90,ES!F90,FI!F90,FR!F90,HR!F90,HU!F90,IE!F90,IT!F90,LT!F90,LU!F90,LV!F90,MT!F90,NL!F90,PL!F90,PT!F90,RO!F90,SE!F90,SI!F90,SK!F90)</f>
        <v>2844.5938000000006</v>
      </c>
      <c r="G90" s="16">
        <f>SUM(AT!G90,BE!G90,BG!G90,CY!G90,CZ!G90,DE!G90,DK!G90,EE!G90,EL!G90,ES!G90,FI!G90,FR!G90,HR!G90,HU!G90,IE!G90,IT!G90,LT!G90,LU!G90,LV!G90,MT!G90,NL!G90,PL!G90,PT!G90,RO!G90,SE!G90,SI!G90,SK!G90)</f>
        <v>2955.7886600000002</v>
      </c>
      <c r="H90" s="16">
        <f>SUM(AT!H90,BE!H90,BG!H90,CY!H90,CZ!H90,DE!H90,DK!H90,EE!H90,EL!H90,ES!H90,FI!H90,FR!H90,HR!H90,HU!H90,IE!H90,IT!H90,LT!H90,LU!H90,LV!H90,MT!H90,NL!H90,PL!H90,PT!H90,RO!H90,SE!H90,SI!H90,SK!H90)</f>
        <v>3052.5600100000006</v>
      </c>
      <c r="I90" s="16">
        <f>SUM(AT!I90,BE!I90,BG!I90,CY!I90,CZ!I90,DE!I90,DK!I90,EE!I90,EL!I90,ES!I90,FI!I90,FR!I90,HR!I90,HU!I90,IE!I90,IT!I90,LT!I90,LU!I90,LV!I90,MT!I90,NL!I90,PL!I90,PT!I90,RO!I90,SE!I90,SI!I90,SK!I90)</f>
        <v>2913.81558</v>
      </c>
      <c r="J90" s="16">
        <f>SUM(AT!J90,BE!J90,BG!J90,CY!J90,CZ!J90,DE!J90,DK!J90,EE!J90,EL!J90,ES!J90,FI!J90,FR!J90,HR!J90,HU!J90,IE!J90,IT!J90,LT!J90,LU!J90,LV!J90,MT!J90,NL!J90,PL!J90,PT!J90,RO!J90,SE!J90,SI!J90,SK!J90)</f>
        <v>2910.0089800000001</v>
      </c>
      <c r="K90" s="16">
        <f>SUM(AT!K90,BE!K90,BG!K90,CY!K90,CZ!K90,DE!K90,DK!K90,EE!K90,EL!K90,ES!K90,FI!K90,FR!K90,HR!K90,HU!K90,IE!K90,IT!K90,LT!K90,LU!K90,LV!K90,MT!K90,NL!K90,PL!K90,PT!K90,RO!K90,SE!K90,SI!K90,SK!K90)</f>
        <v>2826.4015199999999</v>
      </c>
      <c r="L90" s="16">
        <f>SUM(AT!L90,BE!L90,BG!L90,CY!L90,CZ!L90,DE!L90,DK!L90,EE!L90,EL!L90,ES!L90,FI!L90,FR!L90,HR!L90,HU!L90,IE!L90,IT!L90,LT!L90,LU!L90,LV!L90,MT!L90,NL!L90,PL!L90,PT!L90,RO!L90,SE!L90,SI!L90,SK!L90)</f>
        <v>2919.515170000001</v>
      </c>
      <c r="M90" s="16">
        <f>SUM(AT!M90,BE!M90,BG!M90,CY!M90,CZ!M90,DE!M90,DK!M90,EE!M90,EL!M90,ES!M90,FI!M90,FR!M90,HR!M90,HU!M90,IE!M90,IT!M90,LT!M90,LU!M90,LV!M90,MT!M90,NL!M90,PL!M90,PT!M90,RO!M90,SE!M90,SI!M90,SK!M90)</f>
        <v>2744.4290399999995</v>
      </c>
      <c r="N90" s="16">
        <f>SUM(AT!N90,BE!N90,BG!N90,CY!N90,CZ!N90,DE!N90,DK!N90,EE!N90,EL!N90,ES!N90,FI!N90,FR!N90,HR!N90,HU!N90,IE!N90,IT!N90,LT!N90,LU!N90,LV!N90,MT!N90,NL!N90,PL!N90,PT!N90,RO!N90,SE!N90,SI!N90,SK!N90)</f>
        <v>2679.3091200000003</v>
      </c>
      <c r="O90" s="16">
        <f>SUM(AT!O90,BE!O90,BG!O90,CY!O90,CZ!O90,DE!O90,DK!O90,EE!O90,EL!O90,ES!O90,FI!O90,FR!O90,HR!O90,HU!O90,IE!O90,IT!O90,LT!O90,LU!O90,LV!O90,MT!O90,NL!O90,PL!O90,PT!O90,RO!O90,SE!O90,SI!O90,SK!O90)</f>
        <v>2522.2037999999998</v>
      </c>
      <c r="P90" s="16">
        <f>SUM(AT!P90,BE!P90,BG!P90,CY!P90,CZ!P90,DE!P90,DK!P90,EE!P90,EL!P90,ES!P90,FI!P90,FR!P90,HR!P90,HU!P90,IE!P90,IT!P90,LT!P90,LU!P90,LV!P90,MT!P90,NL!P90,PL!P90,PT!P90,RO!P90,SE!P90,SI!P90,SK!P90)</f>
        <v>2556.3615000000009</v>
      </c>
      <c r="Q90" s="16">
        <f>SUM(AT!Q90,BE!Q90,BG!Q90,CY!Q90,CZ!Q90,DE!Q90,DK!Q90,EE!Q90,EL!Q90,ES!Q90,FI!Q90,FR!Q90,HR!Q90,HU!Q90,IE!Q90,IT!Q90,LT!Q90,LU!Q90,LV!Q90,MT!Q90,NL!Q90,PL!Q90,PT!Q90,RO!Q90,SE!Q90,SI!Q90,SK!Q90)</f>
        <v>2310.8501000000006</v>
      </c>
      <c r="R90" s="16">
        <f>SUM(AT!R90,BE!R90,BG!R90,CY!R90,CZ!R90,DE!R90,DK!R90,EE!R90,EL!R90,ES!R90,FI!R90,FR!R90,HR!R90,HU!R90,IE!R90,IT!R90,LT!R90,LU!R90,LV!R90,MT!R90,NL!R90,PL!R90,PT!R90,RO!R90,SE!R90,SI!R90,SK!R90)</f>
        <v>2286.1556300000002</v>
      </c>
      <c r="S90" s="16">
        <f>SUM(AT!S90,BE!S90,BG!S90,CY!S90,CZ!S90,DE!S90,DK!S90,EE!S90,EL!S90,ES!S90,FI!S90,FR!S90,HR!S90,HU!S90,IE!S90,IT!S90,LT!S90,LU!S90,LV!S90,MT!S90,NL!S90,PL!S90,PT!S90,RO!S90,SE!S90,SI!S90,SK!S90)</f>
        <v>2240.6759000000002</v>
      </c>
      <c r="T90" s="16">
        <f>SUM(AT!T90,BE!T90,BG!T90,CY!T90,CZ!T90,DE!T90,DK!T90,EE!T90,EL!T90,ES!T90,FI!T90,FR!T90,HR!T90,HU!T90,IE!T90,IT!T90,LT!T90,LU!T90,LV!T90,MT!T90,NL!T90,PL!T90,PT!T90,RO!T90,SE!T90,SI!T90,SK!T90)</f>
        <v>2189.1867099999999</v>
      </c>
      <c r="U90" s="16">
        <f>SUM(AT!U90,BE!U90,BG!U90,CY!U90,CZ!U90,DE!U90,DK!U90,EE!U90,EL!U90,ES!U90,FI!U90,FR!U90,HR!U90,HU!U90,IE!U90,IT!U90,LT!U90,LU!U90,LV!U90,MT!U90,NL!U90,PL!U90,PT!U90,RO!U90,SE!U90,SI!U90,SK!U90)</f>
        <v>2556.5875799999999</v>
      </c>
      <c r="V90" s="16">
        <f>SUM(AT!V90,BE!V90,BG!V90,CY!V90,CZ!V90,DE!V90,DK!V90,EE!V90,EL!V90,ES!V90,FI!V90,FR!V90,HR!V90,HU!V90,IE!V90,IT!V90,LT!V90,LU!V90,LV!V90,MT!V90,NL!V90,PL!V90,PT!V90,RO!V90,SE!V90,SI!V90,SK!V90)</f>
        <v>2423.4918799999991</v>
      </c>
      <c r="W90" s="16">
        <f>SUM(AT!W90,BE!W90,BG!W90,CY!W90,CZ!W90,DE!W90,DK!W90,EE!W90,EL!W90,ES!W90,FI!W90,FR!W90,HR!W90,HU!W90,IE!W90,IT!W90,LT!W90,LU!W90,LV!W90,MT!W90,NL!W90,PL!W90,PT!W90,RO!W90,SE!W90,SI!W90,SK!W90)</f>
        <v>2593.0992200000001</v>
      </c>
      <c r="X90" s="16">
        <f>SUM(AT!X90,BE!X90,BG!X90,CY!X90,CZ!X90,DE!X90,DK!X90,EE!X90,EL!X90,ES!X90,FI!X90,FR!X90,HR!X90,HU!X90,IE!X90,IT!X90,LT!X90,LU!X90,LV!X90,MT!X90,NL!X90,PL!X90,PT!X90,RO!X90,SE!X90,SI!X90,SK!X90)</f>
        <v>2279.7304699999995</v>
      </c>
      <c r="Y90" s="16">
        <f>SUM(AT!Y90,BE!Y90,BG!Y90,CY!Y90,CZ!Y90,DE!Y90,DK!Y90,EE!Y90,EL!Y90,ES!Y90,FI!Y90,FR!Y90,HR!Y90,HU!Y90,IE!Y90,IT!Y90,LT!Y90,LU!Y90,LV!Y90,MT!Y90,NL!Y90,PL!Y90,PT!Y90,RO!Y90,SE!Y90,SI!Y90,SK!Y90)</f>
        <v>2009.6526400000002</v>
      </c>
    </row>
    <row r="91" spans="1:25" x14ac:dyDescent="0.25">
      <c r="A91" s="18" t="s">
        <v>64</v>
      </c>
      <c r="B91" s="16">
        <f>SUM(AT!B91,BE!B91,BG!B91,CY!B91,CZ!B91,DE!B91,DK!B91,EE!B91,EL!B91,ES!B91,FI!B91,FR!B91,HR!B91,HU!B91,IE!B91,IT!B91,LT!B91,LU!B91,LV!B91,MT!B91,NL!B91,PL!B91,PT!B91,RO!B91,SE!B91,SI!B91,SK!B91)</f>
        <v>0</v>
      </c>
      <c r="C91" s="16">
        <f>SUM(AT!C91,BE!C91,BG!C91,CY!C91,CZ!C91,DE!C91,DK!C91,EE!C91,EL!C91,ES!C91,FI!C91,FR!C91,HR!C91,HU!C91,IE!C91,IT!C91,LT!C91,LU!C91,LV!C91,MT!C91,NL!C91,PL!C91,PT!C91,RO!C91,SE!C91,SI!C91,SK!C91)</f>
        <v>0</v>
      </c>
      <c r="D91" s="16">
        <f>SUM(AT!D91,BE!D91,BG!D91,CY!D91,CZ!D91,DE!D91,DK!D91,EE!D91,EL!D91,ES!D91,FI!D91,FR!D91,HR!D91,HU!D91,IE!D91,IT!D91,LT!D91,LU!D91,LV!D91,MT!D91,NL!D91,PL!D91,PT!D91,RO!D91,SE!D91,SI!D91,SK!D91)</f>
        <v>0</v>
      </c>
      <c r="E91" s="16">
        <f>SUM(AT!E91,BE!E91,BG!E91,CY!E91,CZ!E91,DE!E91,DK!E91,EE!E91,EL!E91,ES!E91,FI!E91,FR!E91,HR!E91,HU!E91,IE!E91,IT!E91,LT!E91,LU!E91,LV!E91,MT!E91,NL!E91,PL!E91,PT!E91,RO!E91,SE!E91,SI!E91,SK!E91)</f>
        <v>0</v>
      </c>
      <c r="F91" s="16">
        <f>SUM(AT!F91,BE!F91,BG!F91,CY!F91,CZ!F91,DE!F91,DK!F91,EE!F91,EL!F91,ES!F91,FI!F91,FR!F91,HR!F91,HU!F91,IE!F91,IT!F91,LT!F91,LU!F91,LV!F91,MT!F91,NL!F91,PL!F91,PT!F91,RO!F91,SE!F91,SI!F91,SK!F91)</f>
        <v>0</v>
      </c>
      <c r="G91" s="16">
        <f>SUM(AT!G91,BE!G91,BG!G91,CY!G91,CZ!G91,DE!G91,DK!G91,EE!G91,EL!G91,ES!G91,FI!G91,FR!G91,HR!G91,HU!G91,IE!G91,IT!G91,LT!G91,LU!G91,LV!G91,MT!G91,NL!G91,PL!G91,PT!G91,RO!G91,SE!G91,SI!G91,SK!G91)</f>
        <v>0</v>
      </c>
      <c r="H91" s="16">
        <f>SUM(AT!H91,BE!H91,BG!H91,CY!H91,CZ!H91,DE!H91,DK!H91,EE!H91,EL!H91,ES!H91,FI!H91,FR!H91,HR!H91,HU!H91,IE!H91,IT!H91,LT!H91,LU!H91,LV!H91,MT!H91,NL!H91,PL!H91,PT!H91,RO!H91,SE!H91,SI!H91,SK!H91)</f>
        <v>0</v>
      </c>
      <c r="I91" s="16">
        <f>SUM(AT!I91,BE!I91,BG!I91,CY!I91,CZ!I91,DE!I91,DK!I91,EE!I91,EL!I91,ES!I91,FI!I91,FR!I91,HR!I91,HU!I91,IE!I91,IT!I91,LT!I91,LU!I91,LV!I91,MT!I91,NL!I91,PL!I91,PT!I91,RO!I91,SE!I91,SI!I91,SK!I91)</f>
        <v>0</v>
      </c>
      <c r="J91" s="16">
        <f>SUM(AT!J91,BE!J91,BG!J91,CY!J91,CZ!J91,DE!J91,DK!J91,EE!J91,EL!J91,ES!J91,FI!J91,FR!J91,HR!J91,HU!J91,IE!J91,IT!J91,LT!J91,LU!J91,LV!J91,MT!J91,NL!J91,PL!J91,PT!J91,RO!J91,SE!J91,SI!J91,SK!J91)</f>
        <v>0</v>
      </c>
      <c r="K91" s="16">
        <f>SUM(AT!K91,BE!K91,BG!K91,CY!K91,CZ!K91,DE!K91,DK!K91,EE!K91,EL!K91,ES!K91,FI!K91,FR!K91,HR!K91,HU!K91,IE!K91,IT!K91,LT!K91,LU!K91,LV!K91,MT!K91,NL!K91,PL!K91,PT!K91,RO!K91,SE!K91,SI!K91,SK!K91)</f>
        <v>0</v>
      </c>
      <c r="L91" s="16">
        <f>SUM(AT!L91,BE!L91,BG!L91,CY!L91,CZ!L91,DE!L91,DK!L91,EE!L91,EL!L91,ES!L91,FI!L91,FR!L91,HR!L91,HU!L91,IE!L91,IT!L91,LT!L91,LU!L91,LV!L91,MT!L91,NL!L91,PL!L91,PT!L91,RO!L91,SE!L91,SI!L91,SK!L91)</f>
        <v>0</v>
      </c>
      <c r="M91" s="16">
        <f>SUM(AT!M91,BE!M91,BG!M91,CY!M91,CZ!M91,DE!M91,DK!M91,EE!M91,EL!M91,ES!M91,FI!M91,FR!M91,HR!M91,HU!M91,IE!M91,IT!M91,LT!M91,LU!M91,LV!M91,MT!M91,NL!M91,PL!M91,PT!M91,RO!M91,SE!M91,SI!M91,SK!M91)</f>
        <v>0</v>
      </c>
      <c r="N91" s="16">
        <f>SUM(AT!N91,BE!N91,BG!N91,CY!N91,CZ!N91,DE!N91,DK!N91,EE!N91,EL!N91,ES!N91,FI!N91,FR!N91,HR!N91,HU!N91,IE!N91,IT!N91,LT!N91,LU!N91,LV!N91,MT!N91,NL!N91,PL!N91,PT!N91,RO!N91,SE!N91,SI!N91,SK!N91)</f>
        <v>0</v>
      </c>
      <c r="O91" s="16">
        <f>SUM(AT!O91,BE!O91,BG!O91,CY!O91,CZ!O91,DE!O91,DK!O91,EE!O91,EL!O91,ES!O91,FI!O91,FR!O91,HR!O91,HU!O91,IE!O91,IT!O91,LT!O91,LU!O91,LV!O91,MT!O91,NL!O91,PL!O91,PT!O91,RO!O91,SE!O91,SI!O91,SK!O91)</f>
        <v>0</v>
      </c>
      <c r="P91" s="16">
        <f>SUM(AT!P91,BE!P91,BG!P91,CY!P91,CZ!P91,DE!P91,DK!P91,EE!P91,EL!P91,ES!P91,FI!P91,FR!P91,HR!P91,HU!P91,IE!P91,IT!P91,LT!P91,LU!P91,LV!P91,MT!P91,NL!P91,PL!P91,PT!P91,RO!P91,SE!P91,SI!P91,SK!P91)</f>
        <v>0</v>
      </c>
      <c r="Q91" s="16">
        <f>SUM(AT!Q91,BE!Q91,BG!Q91,CY!Q91,CZ!Q91,DE!Q91,DK!Q91,EE!Q91,EL!Q91,ES!Q91,FI!Q91,FR!Q91,HR!Q91,HU!Q91,IE!Q91,IT!Q91,LT!Q91,LU!Q91,LV!Q91,MT!Q91,NL!Q91,PL!Q91,PT!Q91,RO!Q91,SE!Q91,SI!Q91,SK!Q91)</f>
        <v>0</v>
      </c>
      <c r="R91" s="16">
        <f>SUM(AT!R91,BE!R91,BG!R91,CY!R91,CZ!R91,DE!R91,DK!R91,EE!R91,EL!R91,ES!R91,FI!R91,FR!R91,HR!R91,HU!R91,IE!R91,IT!R91,LT!R91,LU!R91,LV!R91,MT!R91,NL!R91,PL!R91,PT!R91,RO!R91,SE!R91,SI!R91,SK!R91)</f>
        <v>0</v>
      </c>
      <c r="S91" s="16">
        <f>SUM(AT!S91,BE!S91,BG!S91,CY!S91,CZ!S91,DE!S91,DK!S91,EE!S91,EL!S91,ES!S91,FI!S91,FR!S91,HR!S91,HU!S91,IE!S91,IT!S91,LT!S91,LU!S91,LV!S91,MT!S91,NL!S91,PL!S91,PT!S91,RO!S91,SE!S91,SI!S91,SK!S91)</f>
        <v>0</v>
      </c>
      <c r="T91" s="16">
        <f>SUM(AT!T91,BE!T91,BG!T91,CY!T91,CZ!T91,DE!T91,DK!T91,EE!T91,EL!T91,ES!T91,FI!T91,FR!T91,HR!T91,HU!T91,IE!T91,IT!T91,LT!T91,LU!T91,LV!T91,MT!T91,NL!T91,PL!T91,PT!T91,RO!T91,SE!T91,SI!T91,SK!T91)</f>
        <v>0</v>
      </c>
      <c r="U91" s="16">
        <f>SUM(AT!U91,BE!U91,BG!U91,CY!U91,CZ!U91,DE!U91,DK!U91,EE!U91,EL!U91,ES!U91,FI!U91,FR!U91,HR!U91,HU!U91,IE!U91,IT!U91,LT!U91,LU!U91,LV!U91,MT!U91,NL!U91,PL!U91,PT!U91,RO!U91,SE!U91,SI!U91,SK!U91)</f>
        <v>0</v>
      </c>
      <c r="V91" s="16">
        <f>SUM(AT!V91,BE!V91,BG!V91,CY!V91,CZ!V91,DE!V91,DK!V91,EE!V91,EL!V91,ES!V91,FI!V91,FR!V91,HR!V91,HU!V91,IE!V91,IT!V91,LT!V91,LU!V91,LV!V91,MT!V91,NL!V91,PL!V91,PT!V91,RO!V91,SE!V91,SI!V91,SK!V91)</f>
        <v>0</v>
      </c>
      <c r="W91" s="16">
        <f>SUM(AT!W91,BE!W91,BG!W91,CY!W91,CZ!W91,DE!W91,DK!W91,EE!W91,EL!W91,ES!W91,FI!W91,FR!W91,HR!W91,HU!W91,IE!W91,IT!W91,LT!W91,LU!W91,LV!W91,MT!W91,NL!W91,PL!W91,PT!W91,RO!W91,SE!W91,SI!W91,SK!W91)</f>
        <v>0</v>
      </c>
      <c r="X91" s="16">
        <f>SUM(AT!X91,BE!X91,BG!X91,CY!X91,CZ!X91,DE!X91,DK!X91,EE!X91,EL!X91,ES!X91,FI!X91,FR!X91,HR!X91,HU!X91,IE!X91,IT!X91,LT!X91,LU!X91,LV!X91,MT!X91,NL!X91,PL!X91,PT!X91,RO!X91,SE!X91,SI!X91,SK!X91)</f>
        <v>0</v>
      </c>
      <c r="Y91" s="16">
        <f>SUM(AT!Y91,BE!Y91,BG!Y91,CY!Y91,CZ!Y91,DE!Y91,DK!Y91,EE!Y91,EL!Y91,ES!Y91,FI!Y91,FR!Y91,HR!Y91,HU!Y91,IE!Y91,IT!Y91,LT!Y91,LU!Y91,LV!Y91,MT!Y91,NL!Y91,PL!Y91,PT!Y91,RO!Y91,SE!Y91,SI!Y91,SK!Y91)</f>
        <v>0</v>
      </c>
    </row>
    <row r="92" spans="1:25" x14ac:dyDescent="0.25">
      <c r="A92" s="18" t="s">
        <v>70</v>
      </c>
      <c r="B92" s="16">
        <f>SUM(B93:B94)</f>
        <v>215773.92945432002</v>
      </c>
      <c r="C92" s="16">
        <f t="shared" ref="C92:W92" si="38">SUM(C93:C94)</f>
        <v>217836.58155120001</v>
      </c>
      <c r="D92" s="16">
        <f t="shared" si="38"/>
        <v>220300.61678028002</v>
      </c>
      <c r="E92" s="16">
        <f t="shared" si="38"/>
        <v>225985.32940032004</v>
      </c>
      <c r="F92" s="16">
        <f t="shared" si="38"/>
        <v>239240.28569507998</v>
      </c>
      <c r="G92" s="16">
        <f t="shared" si="38"/>
        <v>245815.87238748005</v>
      </c>
      <c r="H92" s="16">
        <f t="shared" si="38"/>
        <v>260674.78011444001</v>
      </c>
      <c r="I92" s="16">
        <f t="shared" si="38"/>
        <v>271945.46994012001</v>
      </c>
      <c r="J92" s="16">
        <f t="shared" si="38"/>
        <v>271992.51977904001</v>
      </c>
      <c r="K92" s="16">
        <f t="shared" si="38"/>
        <v>245164.70016864</v>
      </c>
      <c r="L92" s="16">
        <f t="shared" si="38"/>
        <v>247088.95468632004</v>
      </c>
      <c r="M92" s="16">
        <f t="shared" si="38"/>
        <v>249354.20334996004</v>
      </c>
      <c r="N92" s="16">
        <f t="shared" si="38"/>
        <v>238245.92678340001</v>
      </c>
      <c r="O92" s="16">
        <f t="shared" si="38"/>
        <v>230779.17038554265</v>
      </c>
      <c r="P92" s="16">
        <f t="shared" si="38"/>
        <v>228141.9338094446</v>
      </c>
      <c r="Q92" s="16">
        <f t="shared" si="38"/>
        <v>230990.55872261385</v>
      </c>
      <c r="R92" s="16">
        <f t="shared" si="38"/>
        <v>242357.28462288433</v>
      </c>
      <c r="S92" s="16">
        <f t="shared" si="38"/>
        <v>252690.76818529869</v>
      </c>
      <c r="T92" s="16">
        <f t="shared" si="38"/>
        <v>262839.18756360281</v>
      </c>
      <c r="U92" s="16">
        <f t="shared" si="38"/>
        <v>263954.82777979423</v>
      </c>
      <c r="V92" s="16">
        <f t="shared" si="38"/>
        <v>178269.86690551636</v>
      </c>
      <c r="W92" s="16">
        <f t="shared" si="38"/>
        <v>195578.24385093374</v>
      </c>
      <c r="X92" s="16">
        <f t="shared" ref="X92:Y92" si="39">SUM(X93:X94)</f>
        <v>237584.39309462503</v>
      </c>
      <c r="Y92" s="16">
        <f t="shared" si="39"/>
        <v>239769.81831466494</v>
      </c>
    </row>
    <row r="93" spans="1:25" x14ac:dyDescent="0.25">
      <c r="A93" s="9" t="s">
        <v>71</v>
      </c>
      <c r="B93" s="8">
        <f>SUM(AT!B93,BE!B93,BG!B93,CY!B93,CZ!B93,DE!B93,DK!B93,EE!B93,EL!B93,ES!B93,FI!B93,FR!B93,HR!B93,HU!B93,IE!B93,IT!B93,LT!B93,LU!B93,LV!B93,MT!B93,NL!B93,PL!B93,PT!B93,RO!B93,SE!B93,SI!B93,SK!B93)</f>
        <v>86018.367839040002</v>
      </c>
      <c r="C93" s="8">
        <f>SUM(AT!C93,BE!C93,BG!C93,CY!C93,CZ!C93,DE!C93,DK!C93,EE!C93,EL!C93,ES!C93,FI!C93,FR!C93,HR!C93,HU!C93,IE!C93,IT!C93,LT!C93,LU!C93,LV!C93,MT!C93,NL!C93,PL!C93,PT!C93,RO!C93,SE!C93,SI!C93,SK!C93)</f>
        <v>84030.351450480011</v>
      </c>
      <c r="D93" s="8">
        <f>SUM(AT!D93,BE!D93,BG!D93,CY!D93,CZ!D93,DE!D93,DK!D93,EE!D93,EL!D93,ES!D93,FI!D93,FR!D93,HR!D93,HU!D93,IE!D93,IT!D93,LT!D93,LU!D93,LV!D93,MT!D93,NL!D93,PL!D93,PT!D93,RO!D93,SE!D93,SI!D93,SK!D93)</f>
        <v>82576.137185640007</v>
      </c>
      <c r="E93" s="8">
        <f>SUM(AT!E93,BE!E93,BG!E93,CY!E93,CZ!E93,DE!E93,DK!E93,EE!E93,EL!E93,ES!E93,FI!E93,FR!E93,HR!E93,HU!E93,IE!E93,IT!E93,LT!E93,LU!E93,LV!E93,MT!E93,NL!E93,PL!E93,PT!E93,RO!E93,SE!E93,SI!E93,SK!E93)</f>
        <v>84156.862833000021</v>
      </c>
      <c r="F93" s="8">
        <f>SUM(AT!F93,BE!F93,BG!F93,CY!F93,CZ!F93,DE!F93,DK!F93,EE!F93,EL!F93,ES!F93,FI!F93,FR!F93,HR!F93,HU!F93,IE!F93,IT!F93,LT!F93,LU!F93,LV!F93,MT!F93,NL!F93,PL!F93,PT!F93,RO!F93,SE!F93,SI!F93,SK!F93)</f>
        <v>90121.752317880018</v>
      </c>
      <c r="G93" s="8">
        <f>SUM(AT!G93,BE!G93,BG!G93,CY!G93,CZ!G93,DE!G93,DK!G93,EE!G93,EL!G93,ES!G93,FI!G93,FR!G93,HR!G93,HU!G93,IE!G93,IT!G93,LT!G93,LU!G93,LV!G93,MT!G93,NL!G93,PL!G93,PT!G93,RO!G93,SE!G93,SI!G93,SK!G93)</f>
        <v>93765.212832240024</v>
      </c>
      <c r="H93" s="8">
        <f>SUM(AT!H93,BE!H93,BG!H93,CY!H93,CZ!H93,DE!H93,DK!H93,EE!H93,EL!H93,ES!H93,FI!H93,FR!H93,HR!H93,HU!H93,IE!H93,IT!H93,LT!H93,LU!H93,LV!H93,MT!H93,NL!H93,PL!H93,PT!H93,RO!H93,SE!H93,SI!H93,SK!H93)</f>
        <v>98548.681866840008</v>
      </c>
      <c r="I93" s="8">
        <f>SUM(AT!I93,BE!I93,BG!I93,CY!I93,CZ!I93,DE!I93,DK!I93,EE!I93,EL!I93,ES!I93,FI!I93,FR!I93,HR!I93,HU!I93,IE!I93,IT!I93,LT!I93,LU!I93,LV!I93,MT!I93,NL!I93,PL!I93,PT!I93,RO!I93,SE!I93,SI!I93,SK!I93)</f>
        <v>102820.44877452</v>
      </c>
      <c r="J93" s="8">
        <f>SUM(AT!J93,BE!J93,BG!J93,CY!J93,CZ!J93,DE!J93,DK!J93,EE!J93,EL!J93,ES!J93,FI!J93,FR!J93,HR!J93,HU!J93,IE!J93,IT!J93,LT!J93,LU!J93,LV!J93,MT!J93,NL!J93,PL!J93,PT!J93,RO!J93,SE!J93,SI!J93,SK!J93)</f>
        <v>104731.12241748002</v>
      </c>
      <c r="K93" s="8">
        <f>SUM(AT!K93,BE!K93,BG!K93,CY!K93,CZ!K93,DE!K93,DK!K93,EE!K93,EL!K93,ES!K93,FI!K93,FR!K93,HR!K93,HU!K93,IE!K93,IT!K93,LT!K93,LU!K93,LV!K93,MT!K93,NL!K93,PL!K93,PT!K93,RO!K93,SE!K93,SI!K93,SK!K93)</f>
        <v>95889.300575760033</v>
      </c>
      <c r="L93" s="8">
        <f>SUM(AT!L93,BE!L93,BG!L93,CY!L93,CZ!L93,DE!L93,DK!L93,EE!L93,EL!L93,ES!L93,FI!L93,FR!L93,HR!L93,HU!L93,IE!L93,IT!L93,LT!L93,LU!L93,LV!L93,MT!L93,NL!L93,PL!L93,PT!L93,RO!L93,SE!L93,SI!L93,SK!L93)</f>
        <v>96691.241510999986</v>
      </c>
      <c r="M93" s="8">
        <f>SUM(AT!M93,BE!M93,BG!M93,CY!M93,CZ!M93,DE!M93,DK!M93,EE!M93,EL!M93,ES!M93,FI!M93,FR!M93,HR!M93,HU!M93,IE!M93,IT!M93,LT!M93,LU!M93,LV!M93,MT!M93,NL!M93,PL!M93,PT!M93,RO!M93,SE!M93,SI!M93,SK!M93)</f>
        <v>99352.270203120002</v>
      </c>
      <c r="N93" s="8">
        <f>SUM(AT!N93,BE!N93,BG!N93,CY!N93,CZ!N93,DE!N93,DK!N93,EE!N93,EL!N93,ES!N93,FI!N93,FR!N93,HR!N93,HU!N93,IE!N93,IT!N93,LT!N93,LU!N93,LV!N93,MT!N93,NL!N93,PL!N93,PT!N93,RO!N93,SE!N93,SI!N93,SK!N93)</f>
        <v>98100.674749440004</v>
      </c>
      <c r="O93" s="8">
        <f>SUM(AT!O93,BE!O93,BG!O93,CY!O93,CZ!O93,DE!O93,DK!O93,EE!O93,EL!O93,ES!O93,FI!O93,FR!O93,HR!O93,HU!O93,IE!O93,IT!O93,LT!O93,LU!O93,LV!O93,MT!O93,NL!O93,PL!O93,PT!O93,RO!O93,SE!O93,SI!O93,SK!O93)</f>
        <v>98580.469374000037</v>
      </c>
      <c r="P93" s="8">
        <f>SUM(AT!P93,BE!P93,BG!P93,CY!P93,CZ!P93,DE!P93,DK!P93,EE!P93,EL!P93,ES!P93,FI!P93,FR!P93,HR!P93,HU!P93,IE!P93,IT!P93,LT!P93,LU!P93,LV!P93,MT!P93,NL!P93,PL!P93,PT!P93,RO!P93,SE!P93,SI!P93,SK!P93)</f>
        <v>99851.575928040023</v>
      </c>
      <c r="Q93" s="8">
        <f>SUM(AT!Q93,BE!Q93,BG!Q93,CY!Q93,CZ!Q93,DE!Q93,DK!Q93,EE!Q93,EL!Q93,ES!Q93,FI!Q93,FR!Q93,HR!Q93,HU!Q93,IE!Q93,IT!Q93,LT!Q93,LU!Q93,LV!Q93,MT!Q93,NL!Q93,PL!Q93,PT!Q93,RO!Q93,SE!Q93,SI!Q93,SK!Q93)</f>
        <v>104045.84091936001</v>
      </c>
      <c r="R93" s="8">
        <f>SUM(AT!R93,BE!R93,BG!R93,CY!R93,CZ!R93,DE!R93,DK!R93,EE!R93,EL!R93,ES!R93,FI!R93,FR!R93,HR!R93,HU!R93,IE!R93,IT!R93,LT!R93,LU!R93,LV!R93,MT!R93,NL!R93,PL!R93,PT!R93,RO!R93,SE!R93,SI!R93,SK!R93)</f>
        <v>109043.76554964</v>
      </c>
      <c r="S93" s="8">
        <f>SUM(AT!S93,BE!S93,BG!S93,CY!S93,CZ!S93,DE!S93,DK!S93,EE!S93,EL!S93,ES!S93,FI!S93,FR!S93,HR!S93,HU!S93,IE!S93,IT!S93,LT!S93,LU!S93,LV!S93,MT!S93,NL!S93,PL!S93,PT!S93,RO!S93,SE!S93,SI!S93,SK!S93)</f>
        <v>117264.46263804002</v>
      </c>
      <c r="T93" s="8">
        <f>SUM(AT!T93,BE!T93,BG!T93,CY!T93,CZ!T93,DE!T93,DK!T93,EE!T93,EL!T93,ES!T93,FI!T93,FR!T93,HR!T93,HU!T93,IE!T93,IT!T93,LT!T93,LU!T93,LV!T93,MT!T93,NL!T93,PL!T93,PT!T93,RO!T93,SE!T93,SI!T93,SK!T93)</f>
        <v>123461.98167060001</v>
      </c>
      <c r="U93" s="8">
        <f>SUM(AT!U93,BE!U93,BG!U93,CY!U93,CZ!U93,DE!U93,DK!U93,EE!U93,EL!U93,ES!U93,FI!U93,FR!U93,HR!U93,HU!U93,IE!U93,IT!U93,LT!U93,LU!U93,LV!U93,MT!U93,NL!U93,PL!U93,PT!U93,RO!U93,SE!U93,SI!U93,SK!U93)</f>
        <v>125799.63841223999</v>
      </c>
      <c r="V93" s="8">
        <f>SUM(AT!V93,BE!V93,BG!V93,CY!V93,CZ!V93,DE!V93,DK!V93,EE!V93,EL!V93,ES!V93,FI!V93,FR!V93,HR!V93,HU!V93,IE!V93,IT!V93,LT!V93,LU!V93,LV!V93,MT!V93,NL!V93,PL!V93,PT!V93,RO!V93,SE!V93,SI!V93,SK!V93)</f>
        <v>54220.864951079988</v>
      </c>
      <c r="W93" s="8">
        <f>SUM(AT!W93,BE!W93,BG!W93,CY!W93,CZ!W93,DE!W93,DK!W93,EE!W93,EL!W93,ES!W93,FI!W93,FR!W93,HR!W93,HU!W93,IE!W93,IT!W93,LT!W93,LU!W93,LV!W93,MT!W93,NL!W93,PL!W93,PT!W93,RO!W93,SE!W93,SI!W93,SK!W93)</f>
        <v>65746.501223040003</v>
      </c>
      <c r="X93" s="8">
        <f>SUM(AT!X93,BE!X93,BG!X93,CY!X93,CZ!X93,DE!X93,DK!X93,EE!X93,EL!X93,ES!X93,FI!X93,FR!X93,HR!X93,HU!X93,IE!X93,IT!X93,LT!X93,LU!X93,LV!X93,MT!X93,NL!X93,PL!X93,PT!X93,RO!X93,SE!X93,SI!X93,SK!X93)</f>
        <v>104382.84234132004</v>
      </c>
      <c r="Y93" s="8">
        <f>SUM(AT!Y93,BE!Y93,BG!Y93,CY!Y93,CZ!Y93,DE!Y93,DK!Y93,EE!Y93,EL!Y93,ES!Y93,FI!Y93,FR!Y93,HR!Y93,HU!Y93,IE!Y93,IT!Y93,LT!Y93,LU!Y93,LV!Y93,MT!Y93,NL!Y93,PL!Y93,PT!Y93,RO!Y93,SE!Y93,SI!Y93,SK!Y93)</f>
        <v>115178.68547963996</v>
      </c>
    </row>
    <row r="94" spans="1:25" x14ac:dyDescent="0.25">
      <c r="A94" s="11" t="s">
        <v>72</v>
      </c>
      <c r="B94" s="12">
        <f>SUM(AT!B94,BE!B94,BG!B94,CY!B94,CZ!B94,DE!B94,DK!B94,EE!B94,EL!B94,ES!B94,FI!B94,FR!B94,HR!B94,HU!B94,IE!B94,IT!B94,LT!B94,LU!B94,LV!B94,MT!B94,NL!B94,PL!B94,PT!B94,RO!B94,SE!B94,SI!B94,SK!B94)</f>
        <v>129755.56161528002</v>
      </c>
      <c r="C94" s="12">
        <f>SUM(AT!C94,BE!C94,BG!C94,CY!C94,CZ!C94,DE!C94,DK!C94,EE!C94,EL!C94,ES!C94,FI!C94,FR!C94,HR!C94,HU!C94,IE!C94,IT!C94,LT!C94,LU!C94,LV!C94,MT!C94,NL!C94,PL!C94,PT!C94,RO!C94,SE!C94,SI!C94,SK!C94)</f>
        <v>133806.23010071999</v>
      </c>
      <c r="D94" s="12">
        <f>SUM(AT!D94,BE!D94,BG!D94,CY!D94,CZ!D94,DE!D94,DK!D94,EE!D94,EL!D94,ES!D94,FI!D94,FR!D94,HR!D94,HU!D94,IE!D94,IT!D94,LT!D94,LU!D94,LV!D94,MT!D94,NL!D94,PL!D94,PT!D94,RO!D94,SE!D94,SI!D94,SK!D94)</f>
        <v>137724.47959464003</v>
      </c>
      <c r="E94" s="12">
        <f>SUM(AT!E94,BE!E94,BG!E94,CY!E94,CZ!E94,DE!E94,DK!E94,EE!E94,EL!E94,ES!E94,FI!E94,FR!E94,HR!E94,HU!E94,IE!E94,IT!E94,LT!E94,LU!E94,LV!E94,MT!E94,NL!E94,PL!E94,PT!E94,RO!E94,SE!E94,SI!E94,SK!E94)</f>
        <v>141828.46656732002</v>
      </c>
      <c r="F94" s="12">
        <f>SUM(AT!F94,BE!F94,BG!F94,CY!F94,CZ!F94,DE!F94,DK!F94,EE!F94,EL!F94,ES!F94,FI!F94,FR!F94,HR!F94,HU!F94,IE!F94,IT!F94,LT!F94,LU!F94,LV!F94,MT!F94,NL!F94,PL!F94,PT!F94,RO!F94,SE!F94,SI!F94,SK!F94)</f>
        <v>149118.53337719996</v>
      </c>
      <c r="G94" s="12">
        <f>SUM(AT!G94,BE!G94,BG!G94,CY!G94,CZ!G94,DE!G94,DK!G94,EE!G94,EL!G94,ES!G94,FI!G94,FR!G94,HR!G94,HU!G94,IE!G94,IT!G94,LT!G94,LU!G94,LV!G94,MT!G94,NL!G94,PL!G94,PT!G94,RO!G94,SE!G94,SI!G94,SK!G94)</f>
        <v>152050.65955524004</v>
      </c>
      <c r="H94" s="12">
        <f>SUM(AT!H94,BE!H94,BG!H94,CY!H94,CZ!H94,DE!H94,DK!H94,EE!H94,EL!H94,ES!H94,FI!H94,FR!H94,HR!H94,HU!H94,IE!H94,IT!H94,LT!H94,LU!H94,LV!H94,MT!H94,NL!H94,PL!H94,PT!H94,RO!H94,SE!H94,SI!H94,SK!H94)</f>
        <v>162126.09824760002</v>
      </c>
      <c r="I94" s="12">
        <f>SUM(AT!I94,BE!I94,BG!I94,CY!I94,CZ!I94,DE!I94,DK!I94,EE!I94,EL!I94,ES!I94,FI!I94,FR!I94,HR!I94,HU!I94,IE!I94,IT!I94,LT!I94,LU!I94,LV!I94,MT!I94,NL!I94,PL!I94,PT!I94,RO!I94,SE!I94,SI!I94,SK!I94)</f>
        <v>169125.02116559999</v>
      </c>
      <c r="J94" s="12">
        <f>SUM(AT!J94,BE!J94,BG!J94,CY!J94,CZ!J94,DE!J94,DK!J94,EE!J94,EL!J94,ES!J94,FI!J94,FR!J94,HR!J94,HU!J94,IE!J94,IT!J94,LT!J94,LU!J94,LV!J94,MT!J94,NL!J94,PL!J94,PT!J94,RO!J94,SE!J94,SI!J94,SK!J94)</f>
        <v>167261.39736156003</v>
      </c>
      <c r="K94" s="12">
        <f>SUM(AT!K94,BE!K94,BG!K94,CY!K94,CZ!K94,DE!K94,DK!K94,EE!K94,EL!K94,ES!K94,FI!K94,FR!K94,HR!K94,HU!K94,IE!K94,IT!K94,LT!K94,LU!K94,LV!K94,MT!K94,NL!K94,PL!K94,PT!K94,RO!K94,SE!K94,SI!K94,SK!K94)</f>
        <v>149275.39959287998</v>
      </c>
      <c r="L94" s="12">
        <f>SUM(AT!L94,BE!L94,BG!L94,CY!L94,CZ!L94,DE!L94,DK!L94,EE!L94,EL!L94,ES!L94,FI!L94,FR!L94,HR!L94,HU!L94,IE!L94,IT!L94,LT!L94,LU!L94,LV!L94,MT!L94,NL!L94,PL!L94,PT!L94,RO!L94,SE!L94,SI!L94,SK!L94)</f>
        <v>150397.71317532004</v>
      </c>
      <c r="M94" s="12">
        <f>SUM(AT!M94,BE!M94,BG!M94,CY!M94,CZ!M94,DE!M94,DK!M94,EE!M94,EL!M94,ES!M94,FI!M94,FR!M94,HR!M94,HU!M94,IE!M94,IT!M94,LT!M94,LU!M94,LV!M94,MT!M94,NL!M94,PL!M94,PT!M94,RO!M94,SE!M94,SI!M94,SK!M94)</f>
        <v>150001.93314684005</v>
      </c>
      <c r="N94" s="12">
        <f>SUM(AT!N94,BE!N94,BG!N94,CY!N94,CZ!N94,DE!N94,DK!N94,EE!N94,EL!N94,ES!N94,FI!N94,FR!N94,HR!N94,HU!N94,IE!N94,IT!N94,LT!N94,LU!N94,LV!N94,MT!N94,NL!N94,PL!N94,PT!N94,RO!N94,SE!N94,SI!N94,SK!N94)</f>
        <v>140145.25203395999</v>
      </c>
      <c r="O94" s="12">
        <f>SUM(AT!O94,BE!O94,BG!O94,CY!O94,CZ!O94,DE!O94,DK!O94,EE!O94,EL!O94,ES!O94,FI!O94,FR!O94,HR!O94,HU!O94,IE!O94,IT!O94,LT!O94,LU!O94,LV!O94,MT!O94,NL!O94,PL!O94,PT!O94,RO!O94,SE!O94,SI!O94,SK!O94)</f>
        <v>132198.70101154261</v>
      </c>
      <c r="P94" s="12">
        <f>SUM(AT!P94,BE!P94,BG!P94,CY!P94,CZ!P94,DE!P94,DK!P94,EE!P94,EL!P94,ES!P94,FI!P94,FR!P94,HR!P94,HU!P94,IE!P94,IT!P94,LT!P94,LU!P94,LV!P94,MT!P94,NL!P94,PL!P94,PT!P94,RO!P94,SE!P94,SI!P94,SK!P94)</f>
        <v>128290.35788140458</v>
      </c>
      <c r="Q94" s="12">
        <f>SUM(AT!Q94,BE!Q94,BG!Q94,CY!Q94,CZ!Q94,DE!Q94,DK!Q94,EE!Q94,EL!Q94,ES!Q94,FI!Q94,FR!Q94,HR!Q94,HU!Q94,IE!Q94,IT!Q94,LT!Q94,LU!Q94,LV!Q94,MT!Q94,NL!Q94,PL!Q94,PT!Q94,RO!Q94,SE!Q94,SI!Q94,SK!Q94)</f>
        <v>126944.71780325382</v>
      </c>
      <c r="R94" s="12">
        <f>SUM(AT!R94,BE!R94,BG!R94,CY!R94,CZ!R94,DE!R94,DK!R94,EE!R94,EL!R94,ES!R94,FI!R94,FR!R94,HR!R94,HU!R94,IE!R94,IT!R94,LT!R94,LU!R94,LV!R94,MT!R94,NL!R94,PL!R94,PT!R94,RO!R94,SE!R94,SI!R94,SK!R94)</f>
        <v>133313.51907324433</v>
      </c>
      <c r="S94" s="12">
        <f>SUM(AT!S94,BE!S94,BG!S94,CY!S94,CZ!S94,DE!S94,DK!S94,EE!S94,EL!S94,ES!S94,FI!S94,FR!S94,HR!S94,HU!S94,IE!S94,IT!S94,LT!S94,LU!S94,LV!S94,MT!S94,NL!S94,PL!S94,PT!S94,RO!S94,SE!S94,SI!S94,SK!S94)</f>
        <v>135426.30554725867</v>
      </c>
      <c r="T94" s="12">
        <f>SUM(AT!T94,BE!T94,BG!T94,CY!T94,CZ!T94,DE!T94,DK!T94,EE!T94,EL!T94,ES!T94,FI!T94,FR!T94,HR!T94,HU!T94,IE!T94,IT!T94,LT!T94,LU!T94,LV!T94,MT!T94,NL!T94,PL!T94,PT!T94,RO!T94,SE!T94,SI!T94,SK!T94)</f>
        <v>139377.2058930028</v>
      </c>
      <c r="U94" s="12">
        <f>SUM(AT!U94,BE!U94,BG!U94,CY!U94,CZ!U94,DE!U94,DK!U94,EE!U94,EL!U94,ES!U94,FI!U94,FR!U94,HR!U94,HU!U94,IE!U94,IT!U94,LT!U94,LU!U94,LV!U94,MT!U94,NL!U94,PL!U94,PT!U94,RO!U94,SE!U94,SI!U94,SK!U94)</f>
        <v>138155.18936755421</v>
      </c>
      <c r="V94" s="12">
        <f>SUM(AT!V94,BE!V94,BG!V94,CY!V94,CZ!V94,DE!V94,DK!V94,EE!V94,EL!V94,ES!V94,FI!V94,FR!V94,HR!V94,HU!V94,IE!V94,IT!V94,LT!V94,LU!V94,LV!V94,MT!V94,NL!V94,PL!V94,PT!V94,RO!V94,SE!V94,SI!V94,SK!V94)</f>
        <v>124049.00195443636</v>
      </c>
      <c r="W94" s="12">
        <f>SUM(AT!W94,BE!W94,BG!W94,CY!W94,CZ!W94,DE!W94,DK!W94,EE!W94,EL!W94,ES!W94,FI!W94,FR!W94,HR!W94,HU!W94,IE!W94,IT!W94,LT!W94,LU!W94,LV!W94,MT!W94,NL!W94,PL!W94,PT!W94,RO!W94,SE!W94,SI!W94,SK!W94)</f>
        <v>129831.74262789375</v>
      </c>
      <c r="X94" s="12">
        <f>SUM(AT!X94,BE!X94,BG!X94,CY!X94,CZ!X94,DE!X94,DK!X94,EE!X94,EL!X94,ES!X94,FI!X94,FR!X94,HR!X94,HU!X94,IE!X94,IT!X94,LT!X94,LU!X94,LV!X94,MT!X94,NL!X94,PL!X94,PT!X94,RO!X94,SE!X94,SI!X94,SK!X94)</f>
        <v>133201.550753305</v>
      </c>
      <c r="Y94" s="12">
        <f>SUM(AT!Y94,BE!Y94,BG!Y94,CY!Y94,CZ!Y94,DE!Y94,DK!Y94,EE!Y94,EL!Y94,ES!Y94,FI!Y94,FR!Y94,HR!Y94,HU!Y94,IE!Y94,IT!Y94,LT!Y94,LU!Y94,LV!Y94,MT!Y94,NL!Y94,PL!Y94,PT!Y94,RO!Y94,SE!Y94,SI!Y94,SK!Y94)</f>
        <v>124591.13283502497</v>
      </c>
    </row>
    <row r="96" spans="1:25" x14ac:dyDescent="0.25">
      <c r="A96" s="4" t="s">
        <v>112</v>
      </c>
      <c r="B96" s="5">
        <f>SUM(B97,B131,B136,B137,B138,B139)</f>
        <v>9756.380794127841</v>
      </c>
      <c r="C96" s="5">
        <f t="shared" ref="C96:W96" si="40">SUM(C97,C131,C136,C137,C138,C139)</f>
        <v>23420.488698239231</v>
      </c>
      <c r="D96" s="5">
        <f t="shared" si="40"/>
        <v>22277.092436358587</v>
      </c>
      <c r="E96" s="5">
        <f t="shared" si="40"/>
        <v>11240.134476095634</v>
      </c>
      <c r="F96" s="5">
        <f t="shared" si="40"/>
        <v>5434.6888463831147</v>
      </c>
      <c r="G96" s="5">
        <f t="shared" si="40"/>
        <v>19202.375357324188</v>
      </c>
      <c r="H96" s="5">
        <f t="shared" si="40"/>
        <v>21393.312422492003</v>
      </c>
      <c r="I96" s="5">
        <f t="shared" si="40"/>
        <v>18756.760898842062</v>
      </c>
      <c r="J96" s="5">
        <f t="shared" si="40"/>
        <v>30354.021589178759</v>
      </c>
      <c r="K96" s="5">
        <f t="shared" si="40"/>
        <v>22966.935571526748</v>
      </c>
      <c r="L96" s="5">
        <f t="shared" si="40"/>
        <v>16814.729262160203</v>
      </c>
      <c r="M96" s="5">
        <f t="shared" si="40"/>
        <v>1905.9586635454041</v>
      </c>
      <c r="N96" s="5">
        <f t="shared" si="40"/>
        <v>-7064.645505216763</v>
      </c>
      <c r="O96" s="5">
        <f t="shared" si="40"/>
        <v>-9240.246129787025</v>
      </c>
      <c r="P96" s="5">
        <f t="shared" si="40"/>
        <v>-10852.723699640685</v>
      </c>
      <c r="Q96" s="5">
        <f t="shared" si="40"/>
        <v>-6078.486515027731</v>
      </c>
      <c r="R96" s="5">
        <f t="shared" si="40"/>
        <v>-14636.950412738299</v>
      </c>
      <c r="S96" s="5">
        <f t="shared" si="40"/>
        <v>-17306.715075939886</v>
      </c>
      <c r="T96" s="5">
        <f t="shared" si="40"/>
        <v>-22464.05629533199</v>
      </c>
      <c r="U96" s="5">
        <f t="shared" si="40"/>
        <v>-15399.400409267388</v>
      </c>
      <c r="V96" s="5">
        <f t="shared" si="40"/>
        <v>-25680.781884487958</v>
      </c>
      <c r="W96" s="5">
        <f t="shared" si="40"/>
        <v>-24019.922301268096</v>
      </c>
      <c r="X96" s="5">
        <f t="shared" ref="X96:Y96" si="41">SUM(X97,X131,X136,X137,X138,X139)</f>
        <v>-13528.435880860645</v>
      </c>
      <c r="Y96" s="5">
        <f t="shared" si="41"/>
        <v>-16987.522256871925</v>
      </c>
    </row>
    <row r="97" spans="1:25" x14ac:dyDescent="0.25">
      <c r="A97" s="13" t="s">
        <v>77</v>
      </c>
      <c r="B97" s="14">
        <f>SUM(B98,B129,B130)</f>
        <v>-10964.931621416868</v>
      </c>
      <c r="C97" s="14">
        <f t="shared" ref="C97:W97" si="42">SUM(C98,C129,C130)</f>
        <v>2027.6714295876127</v>
      </c>
      <c r="D97" s="14">
        <f t="shared" si="42"/>
        <v>-3146.5766727437422</v>
      </c>
      <c r="E97" s="14">
        <f t="shared" si="42"/>
        <v>-13858.146769020641</v>
      </c>
      <c r="F97" s="14">
        <f t="shared" si="42"/>
        <v>-22626.051286351401</v>
      </c>
      <c r="G97" s="14">
        <f t="shared" si="42"/>
        <v>-9619.9281713508644</v>
      </c>
      <c r="H97" s="14">
        <f t="shared" si="42"/>
        <v>-11051.490714924341</v>
      </c>
      <c r="I97" s="14">
        <f t="shared" si="42"/>
        <v>-13951.848165534964</v>
      </c>
      <c r="J97" s="14">
        <f t="shared" si="42"/>
        <v>1371.8358129032104</v>
      </c>
      <c r="K97" s="14">
        <f t="shared" si="42"/>
        <v>3753.6372596069614</v>
      </c>
      <c r="L97" s="14">
        <f t="shared" si="42"/>
        <v>-6166.7808513610871</v>
      </c>
      <c r="M97" s="14">
        <f t="shared" si="42"/>
        <v>-17877.367036046289</v>
      </c>
      <c r="N97" s="14">
        <f t="shared" si="42"/>
        <v>-24425.91237076158</v>
      </c>
      <c r="O97" s="14">
        <f t="shared" si="42"/>
        <v>-29011.50486357979</v>
      </c>
      <c r="P97" s="14">
        <f t="shared" si="42"/>
        <v>-30857.27097902559</v>
      </c>
      <c r="Q97" s="14">
        <f t="shared" si="42"/>
        <v>-25970.132249557973</v>
      </c>
      <c r="R97" s="14">
        <f t="shared" si="42"/>
        <v>-36959.696705131515</v>
      </c>
      <c r="S97" s="14">
        <f t="shared" si="42"/>
        <v>-39933.863281216996</v>
      </c>
      <c r="T97" s="14">
        <f t="shared" si="42"/>
        <v>-43627.71733311742</v>
      </c>
      <c r="U97" s="14">
        <f t="shared" si="42"/>
        <v>-37123.897255431577</v>
      </c>
      <c r="V97" s="14">
        <f t="shared" si="42"/>
        <v>-38424.380218650374</v>
      </c>
      <c r="W97" s="14">
        <f t="shared" si="42"/>
        <v>-42429.698991203113</v>
      </c>
      <c r="X97" s="14">
        <f t="shared" ref="X97:Y97" si="43">SUM(X98,X129,X130)</f>
        <v>-32687.249964376584</v>
      </c>
      <c r="Y97" s="14">
        <f t="shared" si="43"/>
        <v>-35227.177251611785</v>
      </c>
    </row>
    <row r="98" spans="1:25" x14ac:dyDescent="0.25">
      <c r="A98" s="9" t="s">
        <v>78</v>
      </c>
      <c r="B98" s="8">
        <f>SUM(B99,B116,B122,B126)</f>
        <v>-10964.931621416868</v>
      </c>
      <c r="C98" s="8">
        <f t="shared" ref="C98:W98" si="44">SUM(C99,C116,C122,C126)</f>
        <v>2027.6714295876127</v>
      </c>
      <c r="D98" s="8">
        <f t="shared" si="44"/>
        <v>-3146.5766727437422</v>
      </c>
      <c r="E98" s="8">
        <f t="shared" si="44"/>
        <v>-13858.146769020641</v>
      </c>
      <c r="F98" s="8">
        <f t="shared" si="44"/>
        <v>-22626.051286351401</v>
      </c>
      <c r="G98" s="8">
        <f t="shared" si="44"/>
        <v>-9619.9281713508644</v>
      </c>
      <c r="H98" s="8">
        <f t="shared" si="44"/>
        <v>-11051.490714924341</v>
      </c>
      <c r="I98" s="8">
        <f t="shared" si="44"/>
        <v>-13951.848165534964</v>
      </c>
      <c r="J98" s="8">
        <f t="shared" si="44"/>
        <v>1371.8358129032104</v>
      </c>
      <c r="K98" s="8">
        <f t="shared" si="44"/>
        <v>3753.6372596069614</v>
      </c>
      <c r="L98" s="8">
        <f t="shared" si="44"/>
        <v>-6166.7808513610871</v>
      </c>
      <c r="M98" s="8">
        <f t="shared" si="44"/>
        <v>-17877.367036046289</v>
      </c>
      <c r="N98" s="8">
        <f t="shared" si="44"/>
        <v>-24425.91237076158</v>
      </c>
      <c r="O98" s="8">
        <f t="shared" si="44"/>
        <v>-29011.50486357979</v>
      </c>
      <c r="P98" s="8">
        <f t="shared" si="44"/>
        <v>-30857.27097902559</v>
      </c>
      <c r="Q98" s="8">
        <f t="shared" si="44"/>
        <v>-25970.132249557973</v>
      </c>
      <c r="R98" s="8">
        <f t="shared" si="44"/>
        <v>-36959.696705131515</v>
      </c>
      <c r="S98" s="8">
        <f t="shared" si="44"/>
        <v>-39933.863281216996</v>
      </c>
      <c r="T98" s="8">
        <f t="shared" si="44"/>
        <v>-43627.71733311742</v>
      </c>
      <c r="U98" s="8">
        <f t="shared" si="44"/>
        <v>-37123.897255431577</v>
      </c>
      <c r="V98" s="8">
        <f t="shared" si="44"/>
        <v>-38424.380218650374</v>
      </c>
      <c r="W98" s="8">
        <f t="shared" si="44"/>
        <v>-42429.698991203113</v>
      </c>
      <c r="X98" s="8">
        <f t="shared" ref="X98:Y98" si="45">SUM(X99,X116,X122,X126)</f>
        <v>-32687.249964376584</v>
      </c>
      <c r="Y98" s="8">
        <f t="shared" si="45"/>
        <v>-35227.177251611785</v>
      </c>
    </row>
    <row r="99" spans="1:25" x14ac:dyDescent="0.25">
      <c r="A99" s="15" t="s">
        <v>79</v>
      </c>
      <c r="B99" s="16">
        <f>SUM(B100,B104)</f>
        <v>-25931.823391400074</v>
      </c>
      <c r="C99" s="16">
        <f t="shared" ref="C99:W99" si="46">SUM(C100,C104)</f>
        <v>-20006.135906381543</v>
      </c>
      <c r="D99" s="16">
        <f t="shared" si="46"/>
        <v>-27840.071366510481</v>
      </c>
      <c r="E99" s="16">
        <f t="shared" si="46"/>
        <v>-21655.997341434719</v>
      </c>
      <c r="F99" s="16">
        <f t="shared" si="46"/>
        <v>-24508.653945547063</v>
      </c>
      <c r="G99" s="16">
        <f t="shared" si="46"/>
        <v>-22912.866419479062</v>
      </c>
      <c r="H99" s="16">
        <f t="shared" si="46"/>
        <v>-30851.841579849337</v>
      </c>
      <c r="I99" s="16">
        <f t="shared" si="46"/>
        <v>-28563.952086222009</v>
      </c>
      <c r="J99" s="16">
        <f t="shared" si="46"/>
        <v>-18267.073868119929</v>
      </c>
      <c r="K99" s="16">
        <f t="shared" si="46"/>
        <v>-19529.890862213491</v>
      </c>
      <c r="L99" s="16">
        <f t="shared" si="46"/>
        <v>-28278.088735001635</v>
      </c>
      <c r="M99" s="16">
        <f t="shared" si="46"/>
        <v>-34781.128713804952</v>
      </c>
      <c r="N99" s="16">
        <f t="shared" si="46"/>
        <v>-43689.050397230181</v>
      </c>
      <c r="O99" s="16">
        <f t="shared" si="46"/>
        <v>-42640.851674170102</v>
      </c>
      <c r="P99" s="16">
        <f t="shared" si="46"/>
        <v>-44801.733103719445</v>
      </c>
      <c r="Q99" s="16">
        <f t="shared" si="46"/>
        <v>-49494.964777159475</v>
      </c>
      <c r="R99" s="16">
        <f t="shared" si="46"/>
        <v>-49871.150814365836</v>
      </c>
      <c r="S99" s="16">
        <f t="shared" si="46"/>
        <v>-52824.574516328794</v>
      </c>
      <c r="T99" s="16">
        <f t="shared" si="46"/>
        <v>-64694.440459252801</v>
      </c>
      <c r="U99" s="16">
        <f t="shared" si="46"/>
        <v>-60430.687685262965</v>
      </c>
      <c r="V99" s="16">
        <f t="shared" si="46"/>
        <v>-61104.092890350475</v>
      </c>
      <c r="W99" s="16">
        <f t="shared" si="46"/>
        <v>-61101.802135784354</v>
      </c>
      <c r="X99" s="16">
        <f t="shared" ref="X99:Y99" si="47">SUM(X100,X104)</f>
        <v>-52988.331678613809</v>
      </c>
      <c r="Y99" s="16">
        <f t="shared" si="47"/>
        <v>-56350.354201881826</v>
      </c>
    </row>
    <row r="100" spans="1:25" x14ac:dyDescent="0.25">
      <c r="A100" s="19" t="s">
        <v>75</v>
      </c>
      <c r="B100" s="16">
        <f>SUM(B101:B103)</f>
        <v>-17762.396396738059</v>
      </c>
      <c r="C100" s="16">
        <f t="shared" ref="C100:W100" si="48">SUM(C101:C103)</f>
        <v>-14272.338986083538</v>
      </c>
      <c r="D100" s="16">
        <f t="shared" si="48"/>
        <v>-19836.258178574539</v>
      </c>
      <c r="E100" s="16">
        <f t="shared" si="48"/>
        <v>-15192.142560825814</v>
      </c>
      <c r="F100" s="16">
        <f t="shared" si="48"/>
        <v>-16469.324755023343</v>
      </c>
      <c r="G100" s="16">
        <f t="shared" si="48"/>
        <v>-14728.038330108933</v>
      </c>
      <c r="H100" s="16">
        <f t="shared" si="48"/>
        <v>-20597.297468872108</v>
      </c>
      <c r="I100" s="16">
        <f t="shared" si="48"/>
        <v>-19694.474800655411</v>
      </c>
      <c r="J100" s="16">
        <f t="shared" si="48"/>
        <v>-11851.910863889854</v>
      </c>
      <c r="K100" s="16">
        <f t="shared" si="48"/>
        <v>-12956.44364539157</v>
      </c>
      <c r="L100" s="16">
        <f t="shared" si="48"/>
        <v>-19164.032454491004</v>
      </c>
      <c r="M100" s="16">
        <f t="shared" si="48"/>
        <v>-23473.784334124113</v>
      </c>
      <c r="N100" s="16">
        <f t="shared" si="48"/>
        <v>-30464.733809123765</v>
      </c>
      <c r="O100" s="16">
        <f t="shared" si="48"/>
        <v>-28931.834570957864</v>
      </c>
      <c r="P100" s="16">
        <f t="shared" si="48"/>
        <v>-30336.830365732909</v>
      </c>
      <c r="Q100" s="16">
        <f t="shared" si="48"/>
        <v>-34359.053953136259</v>
      </c>
      <c r="R100" s="16">
        <f t="shared" si="48"/>
        <v>-34374.395752944278</v>
      </c>
      <c r="S100" s="16">
        <f t="shared" si="48"/>
        <v>-35890.210696181784</v>
      </c>
      <c r="T100" s="16">
        <f t="shared" si="48"/>
        <v>-43300.997421602282</v>
      </c>
      <c r="U100" s="16">
        <f t="shared" si="48"/>
        <v>-39619.801897561672</v>
      </c>
      <c r="V100" s="16">
        <f t="shared" si="48"/>
        <v>-39402.786282939545</v>
      </c>
      <c r="W100" s="16">
        <f t="shared" si="48"/>
        <v>-38640.619797617655</v>
      </c>
      <c r="X100" s="16">
        <f t="shared" ref="X100:Y100" si="49">SUM(X101:X103)</f>
        <v>-34036.520144695431</v>
      </c>
      <c r="Y100" s="16">
        <f t="shared" si="49"/>
        <v>-36192.347946681977</v>
      </c>
    </row>
    <row r="101" spans="1:25" x14ac:dyDescent="0.25">
      <c r="A101" s="20" t="s">
        <v>41</v>
      </c>
      <c r="B101" s="8">
        <f>SUM(AT!B101,BE!B101,BG!B101,CY!B101,CZ!B101,DE!B101,DK!B101,EE!B101,EL!B101,ES!B101,FI!B101,FR!B101,HR!B101,HU!B101,IE!B101,IT!B101,LT!B101,LU!B101,LV!B101,MT!B101,NL!B101,PL!B101,PT!B101,RO!B101,SE!B101,SI!B101,SK!B101)</f>
        <v>-14205.141647960778</v>
      </c>
      <c r="C101" s="8">
        <f>SUM(AT!C101,BE!C101,BG!C101,CY!C101,CZ!C101,DE!C101,DK!C101,EE!C101,EL!C101,ES!C101,FI!C101,FR!C101,HR!C101,HU!C101,IE!C101,IT!C101,LT!C101,LU!C101,LV!C101,MT!C101,NL!C101,PL!C101,PT!C101,RO!C101,SE!C101,SI!C101,SK!C101)</f>
        <v>-11612.180464178671</v>
      </c>
      <c r="D101" s="8">
        <f>SUM(AT!D101,BE!D101,BG!D101,CY!D101,CZ!D101,DE!D101,DK!D101,EE!D101,EL!D101,ES!D101,FI!D101,FR!D101,HR!D101,HU!D101,IE!D101,IT!D101,LT!D101,LU!D101,LV!D101,MT!D101,NL!D101,PL!D101,PT!D101,RO!D101,SE!D101,SI!D101,SK!D101)</f>
        <v>-15615.974867490724</v>
      </c>
      <c r="E101" s="8">
        <f>SUM(AT!E101,BE!E101,BG!E101,CY!E101,CZ!E101,DE!E101,DK!E101,EE!E101,EL!E101,ES!E101,FI!E101,FR!E101,HR!E101,HU!E101,IE!E101,IT!E101,LT!E101,LU!E101,LV!E101,MT!E101,NL!E101,PL!E101,PT!E101,RO!E101,SE!E101,SI!E101,SK!E101)</f>
        <v>-11600.113130180787</v>
      </c>
      <c r="F101" s="8">
        <f>SUM(AT!F101,BE!F101,BG!F101,CY!F101,CZ!F101,DE!F101,DK!F101,EE!F101,EL!F101,ES!F101,FI!F101,FR!F101,HR!F101,HU!F101,IE!F101,IT!F101,LT!F101,LU!F101,LV!F101,MT!F101,NL!F101,PL!F101,PT!F101,RO!F101,SE!F101,SI!F101,SK!F101)</f>
        <v>-12300.54089907313</v>
      </c>
      <c r="G101" s="8">
        <f>SUM(AT!G101,BE!G101,BG!G101,CY!G101,CZ!G101,DE!G101,DK!G101,EE!G101,EL!G101,ES!G101,FI!G101,FR!G101,HR!G101,HU!G101,IE!G101,IT!G101,LT!G101,LU!G101,LV!G101,MT!G101,NL!G101,PL!G101,PT!G101,RO!G101,SE!G101,SI!G101,SK!G101)</f>
        <v>-10464.81182448865</v>
      </c>
      <c r="H101" s="8">
        <f>SUM(AT!H101,BE!H101,BG!H101,CY!H101,CZ!H101,DE!H101,DK!H101,EE!H101,EL!H101,ES!H101,FI!H101,FR!H101,HR!H101,HU!H101,IE!H101,IT!H101,LT!H101,LU!H101,LV!H101,MT!H101,NL!H101,PL!H101,PT!H101,RO!H101,SE!H101,SI!H101,SK!H101)</f>
        <v>-15653.270035272089</v>
      </c>
      <c r="I101" s="8">
        <f>SUM(AT!I101,BE!I101,BG!I101,CY!I101,CZ!I101,DE!I101,DK!I101,EE!I101,EL!I101,ES!I101,FI!I101,FR!I101,HR!I101,HU!I101,IE!I101,IT!I101,LT!I101,LU!I101,LV!I101,MT!I101,NL!I101,PL!I101,PT!I101,RO!I101,SE!I101,SI!I101,SK!I101)</f>
        <v>-14909.48054909068</v>
      </c>
      <c r="J101" s="8">
        <f>SUM(AT!J101,BE!J101,BG!J101,CY!J101,CZ!J101,DE!J101,DK!J101,EE!J101,EL!J101,ES!J101,FI!J101,FR!J101,HR!J101,HU!J101,IE!J101,IT!J101,LT!J101,LU!J101,LV!J101,MT!J101,NL!J101,PL!J101,PT!J101,RO!J101,SE!J101,SI!J101,SK!J101)</f>
        <v>-7882.1304668661523</v>
      </c>
      <c r="K101" s="8">
        <f>SUM(AT!K101,BE!K101,BG!K101,CY!K101,CZ!K101,DE!K101,DK!K101,EE!K101,EL!K101,ES!K101,FI!K101,FR!K101,HR!K101,HU!K101,IE!K101,IT!K101,LT!K101,LU!K101,LV!K101,MT!K101,NL!K101,PL!K101,PT!K101,RO!K101,SE!K101,SI!K101,SK!K101)</f>
        <v>-9732.8345366679823</v>
      </c>
      <c r="L101" s="8">
        <f>SUM(AT!L101,BE!L101,BG!L101,CY!L101,CZ!L101,DE!L101,DK!L101,EE!L101,EL!L101,ES!L101,FI!L101,FR!L101,HR!L101,HU!L101,IE!L101,IT!L101,LT!L101,LU!L101,LV!L101,MT!L101,NL!L101,PL!L101,PT!L101,RO!L101,SE!L101,SI!L101,SK!L101)</f>
        <v>-14254.330261053319</v>
      </c>
      <c r="M101" s="8">
        <f>SUM(AT!M101,BE!M101,BG!M101,CY!M101,CZ!M101,DE!M101,DK!M101,EE!M101,EL!M101,ES!M101,FI!M101,FR!M101,HR!M101,HU!M101,IE!M101,IT!M101,LT!M101,LU!M101,LV!M101,MT!M101,NL!M101,PL!M101,PT!M101,RO!M101,SE!M101,SI!M101,SK!M101)</f>
        <v>-17644.970493617991</v>
      </c>
      <c r="N101" s="8">
        <f>SUM(AT!N101,BE!N101,BG!N101,CY!N101,CZ!N101,DE!N101,DK!N101,EE!N101,EL!N101,ES!N101,FI!N101,FR!N101,HR!N101,HU!N101,IE!N101,IT!N101,LT!N101,LU!N101,LV!N101,MT!N101,NL!N101,PL!N101,PT!N101,RO!N101,SE!N101,SI!N101,SK!N101)</f>
        <v>-23739.323269585362</v>
      </c>
      <c r="O101" s="8">
        <f>SUM(AT!O101,BE!O101,BG!O101,CY!O101,CZ!O101,DE!O101,DK!O101,EE!O101,EL!O101,ES!O101,FI!O101,FR!O101,HR!O101,HU!O101,IE!O101,IT!O101,LT!O101,LU!O101,LV!O101,MT!O101,NL!O101,PL!O101,PT!O101,RO!O101,SE!O101,SI!O101,SK!O101)</f>
        <v>-21980.270410928595</v>
      </c>
      <c r="P101" s="8">
        <f>SUM(AT!P101,BE!P101,BG!P101,CY!P101,CZ!P101,DE!P101,DK!P101,EE!P101,EL!P101,ES!P101,FI!P101,FR!P101,HR!P101,HU!P101,IE!P101,IT!P101,LT!P101,LU!P101,LV!P101,MT!P101,NL!P101,PL!P101,PT!P101,RO!P101,SE!P101,SI!P101,SK!P101)</f>
        <v>-22823.364801943877</v>
      </c>
      <c r="Q101" s="8">
        <f>SUM(AT!Q101,BE!Q101,BG!Q101,CY!Q101,CZ!Q101,DE!Q101,DK!Q101,EE!Q101,EL!Q101,ES!Q101,FI!Q101,FR!Q101,HR!Q101,HU!Q101,IE!Q101,IT!Q101,LT!Q101,LU!Q101,LV!Q101,MT!Q101,NL!Q101,PL!Q101,PT!Q101,RO!Q101,SE!Q101,SI!Q101,SK!Q101)</f>
        <v>-27014.262830948901</v>
      </c>
      <c r="R101" s="8">
        <f>SUM(AT!R101,BE!R101,BG!R101,CY!R101,CZ!R101,DE!R101,DK!R101,EE!R101,EL!R101,ES!R101,FI!R101,FR!R101,HR!R101,HU!R101,IE!R101,IT!R101,LT!R101,LU!R101,LV!R101,MT!R101,NL!R101,PL!R101,PT!R101,RO!R101,SE!R101,SI!R101,SK!R101)</f>
        <v>-27007.536633311909</v>
      </c>
      <c r="S101" s="8">
        <f>SUM(AT!S101,BE!S101,BG!S101,CY!S101,CZ!S101,DE!S101,DK!S101,EE!S101,EL!S101,ES!S101,FI!S101,FR!S101,HR!S101,HU!S101,IE!S101,IT!S101,LT!S101,LU!S101,LV!S101,MT!S101,NL!S101,PL!S101,PT!S101,RO!S101,SE!S101,SI!S101,SK!S101)</f>
        <v>-27828.419497162467</v>
      </c>
      <c r="T101" s="8">
        <f>SUM(AT!T101,BE!T101,BG!T101,CY!T101,CZ!T101,DE!T101,DK!T101,EE!T101,EL!T101,ES!T101,FI!T101,FR!T101,HR!T101,HU!T101,IE!T101,IT!T101,LT!T101,LU!T101,LV!T101,MT!T101,NL!T101,PL!T101,PT!T101,RO!T101,SE!T101,SI!T101,SK!T101)</f>
        <v>-32965.0780135901</v>
      </c>
      <c r="U101" s="8">
        <f>SUM(AT!U101,BE!U101,BG!U101,CY!U101,CZ!U101,DE!U101,DK!U101,EE!U101,EL!U101,ES!U101,FI!U101,FR!U101,HR!U101,HU!U101,IE!U101,IT!U101,LT!U101,LU!U101,LV!U101,MT!U101,NL!U101,PL!U101,PT!U101,RO!U101,SE!U101,SI!U101,SK!U101)</f>
        <v>-29756.330731728955</v>
      </c>
      <c r="V101" s="8">
        <f>SUM(AT!V101,BE!V101,BG!V101,CY!V101,CZ!V101,DE!V101,DK!V101,EE!V101,EL!V101,ES!V101,FI!V101,FR!V101,HR!V101,HU!V101,IE!V101,IT!V101,LT!V101,LU!V101,LV!V101,MT!V101,NL!V101,PL!V101,PT!V101,RO!V101,SE!V101,SI!V101,SK!V101)</f>
        <v>-30230.723948706822</v>
      </c>
      <c r="W101" s="8">
        <f>SUM(AT!W101,BE!W101,BG!W101,CY!W101,CZ!W101,DE!W101,DK!W101,EE!W101,EL!W101,ES!W101,FI!W101,FR!W101,HR!W101,HU!W101,IE!W101,IT!W101,LT!W101,LU!W101,LV!W101,MT!W101,NL!W101,PL!W101,PT!W101,RO!W101,SE!W101,SI!W101,SK!W101)</f>
        <v>-28840.06403706882</v>
      </c>
      <c r="X101" s="8">
        <f>SUM(AT!X101,BE!X101,BG!X101,CY!X101,CZ!X101,DE!X101,DK!X101,EE!X101,EL!X101,ES!X101,FI!X101,FR!X101,HR!X101,HU!X101,IE!X101,IT!X101,LT!X101,LU!X101,LV!X101,MT!X101,NL!X101,PL!X101,PT!X101,RO!X101,SE!X101,SI!X101,SK!X101)</f>
        <v>-25435.376249077672</v>
      </c>
      <c r="Y101" s="8">
        <f>SUM(AT!Y101,BE!Y101,BG!Y101,CY!Y101,CZ!Y101,DE!Y101,DK!Y101,EE!Y101,EL!Y101,ES!Y101,FI!Y101,FR!Y101,HR!Y101,HU!Y101,IE!Y101,IT!Y101,LT!Y101,LU!Y101,LV!Y101,MT!Y101,NL!Y101,PL!Y101,PT!Y101,RO!Y101,SE!Y101,SI!Y101,SK!Y101)</f>
        <v>-26566.185344705234</v>
      </c>
    </row>
    <row r="102" spans="1:25" x14ac:dyDescent="0.25">
      <c r="A102" s="20" t="s">
        <v>42</v>
      </c>
      <c r="B102" s="8">
        <f>SUM(AT!B102,BE!B102,BG!B102,CY!B102,CZ!B102,DE!B102,DK!B102,EE!B102,EL!B102,ES!B102,FI!B102,FR!B102,HR!B102,HU!B102,IE!B102,IT!B102,LT!B102,LU!B102,LV!B102,MT!B102,NL!B102,PL!B102,PT!B102,RO!B102,SE!B102,SI!B102,SK!B102)</f>
        <v>-1179.3836698935045</v>
      </c>
      <c r="C102" s="8">
        <f>SUM(AT!C102,BE!C102,BG!C102,CY!C102,CZ!C102,DE!C102,DK!C102,EE!C102,EL!C102,ES!C102,FI!C102,FR!C102,HR!C102,HU!C102,IE!C102,IT!C102,LT!C102,LU!C102,LV!C102,MT!C102,NL!C102,PL!C102,PT!C102,RO!C102,SE!C102,SI!C102,SK!C102)</f>
        <v>-526.1914631673925</v>
      </c>
      <c r="D102" s="8">
        <f>SUM(AT!D102,BE!D102,BG!D102,CY!D102,CZ!D102,DE!D102,DK!D102,EE!D102,EL!D102,ES!D102,FI!D102,FR!D102,HR!D102,HU!D102,IE!D102,IT!D102,LT!D102,LU!D102,LV!D102,MT!D102,NL!D102,PL!D102,PT!D102,RO!D102,SE!D102,SI!D102,SK!D102)</f>
        <v>-1268.7354615576473</v>
      </c>
      <c r="E102" s="8">
        <f>SUM(AT!E102,BE!E102,BG!E102,CY!E102,CZ!E102,DE!E102,DK!E102,EE!E102,EL!E102,ES!E102,FI!E102,FR!E102,HR!E102,HU!E102,IE!E102,IT!E102,LT!E102,LU!E102,LV!E102,MT!E102,NL!E102,PL!E102,PT!E102,RO!E102,SE!E102,SI!E102,SK!E102)</f>
        <v>-887.56614070180012</v>
      </c>
      <c r="F102" s="8">
        <f>SUM(AT!F102,BE!F102,BG!F102,CY!F102,CZ!F102,DE!F102,DK!F102,EE!F102,EL!F102,ES!F102,FI!F102,FR!F102,HR!F102,HU!F102,IE!F102,IT!F102,LT!F102,LU!F102,LV!F102,MT!F102,NL!F102,PL!F102,PT!F102,RO!F102,SE!F102,SI!F102,SK!F102)</f>
        <v>-1162.4586361854795</v>
      </c>
      <c r="G102" s="8">
        <f>SUM(AT!G102,BE!G102,BG!G102,CY!G102,CZ!G102,DE!G102,DK!G102,EE!G102,EL!G102,ES!G102,FI!G102,FR!G102,HR!G102,HU!G102,IE!G102,IT!G102,LT!G102,LU!G102,LV!G102,MT!G102,NL!G102,PL!G102,PT!G102,RO!G102,SE!G102,SI!G102,SK!G102)</f>
        <v>-1346.2504830165458</v>
      </c>
      <c r="H102" s="8">
        <f>SUM(AT!H102,BE!H102,BG!H102,CY!H102,CZ!H102,DE!H102,DK!H102,EE!H102,EL!H102,ES!H102,FI!H102,FR!H102,HR!H102,HU!H102,IE!H102,IT!H102,LT!H102,LU!H102,LV!H102,MT!H102,NL!H102,PL!H102,PT!H102,RO!H102,SE!H102,SI!H102,SK!H102)</f>
        <v>-1917.7876906092383</v>
      </c>
      <c r="I102" s="8">
        <f>SUM(AT!I102,BE!I102,BG!I102,CY!I102,CZ!I102,DE!I102,DK!I102,EE!I102,EL!I102,ES!I102,FI!I102,FR!I102,HR!I102,HU!I102,IE!I102,IT!I102,LT!I102,LU!I102,LV!I102,MT!I102,NL!I102,PL!I102,PT!I102,RO!I102,SE!I102,SI!I102,SK!I102)</f>
        <v>-1697.4185411203648</v>
      </c>
      <c r="J102" s="8">
        <f>SUM(AT!J102,BE!J102,BG!J102,CY!J102,CZ!J102,DE!J102,DK!J102,EE!J102,EL!J102,ES!J102,FI!J102,FR!J102,HR!J102,HU!J102,IE!J102,IT!J102,LT!J102,LU!J102,LV!J102,MT!J102,NL!J102,PL!J102,PT!J102,RO!J102,SE!J102,SI!J102,SK!J102)</f>
        <v>-1284.3707316553366</v>
      </c>
      <c r="K102" s="8">
        <f>SUM(AT!K102,BE!K102,BG!K102,CY!K102,CZ!K102,DE!K102,DK!K102,EE!K102,EL!K102,ES!K102,FI!K102,FR!K102,HR!K102,HU!K102,IE!K102,IT!K102,LT!K102,LU!K102,LV!K102,MT!K102,NL!K102,PL!K102,PT!K102,RO!K102,SE!K102,SI!K102,SK!K102)</f>
        <v>-1529.2962872998794</v>
      </c>
      <c r="L102" s="8">
        <f>SUM(AT!L102,BE!L102,BG!L102,CY!L102,CZ!L102,DE!L102,DK!L102,EE!L102,EL!L102,ES!L102,FI!L102,FR!L102,HR!L102,HU!L102,IE!L102,IT!L102,LT!L102,LU!L102,LV!L102,MT!L102,NL!L102,PL!L102,PT!L102,RO!L102,SE!L102,SI!L102,SK!L102)</f>
        <v>-1909.0085624002757</v>
      </c>
      <c r="M102" s="8">
        <f>SUM(AT!M102,BE!M102,BG!M102,CY!M102,CZ!M102,DE!M102,DK!M102,EE!M102,EL!M102,ES!M102,FI!M102,FR!M102,HR!M102,HU!M102,IE!M102,IT!M102,LT!M102,LU!M102,LV!M102,MT!M102,NL!M102,PL!M102,PT!M102,RO!M102,SE!M102,SI!M102,SK!M102)</f>
        <v>-2491.5757700166469</v>
      </c>
      <c r="N102" s="8">
        <f>SUM(AT!N102,BE!N102,BG!N102,CY!N102,CZ!N102,DE!N102,DK!N102,EE!N102,EL!N102,ES!N102,FI!N102,FR!N102,HR!N102,HU!N102,IE!N102,IT!N102,LT!N102,LU!N102,LV!N102,MT!N102,NL!N102,PL!N102,PT!N102,RO!N102,SE!N102,SI!N102,SK!N102)</f>
        <v>-3107.5867015889526</v>
      </c>
      <c r="O102" s="8">
        <f>SUM(AT!O102,BE!O102,BG!O102,CY!O102,CZ!O102,DE!O102,DK!O102,EE!O102,EL!O102,ES!O102,FI!O102,FR!O102,HR!O102,HU!O102,IE!O102,IT!O102,LT!O102,LU!O102,LV!O102,MT!O102,NL!O102,PL!O102,PT!O102,RO!O102,SE!O102,SI!O102,SK!O102)</f>
        <v>-3225.0259859010248</v>
      </c>
      <c r="P102" s="8">
        <f>SUM(AT!P102,BE!P102,BG!P102,CY!P102,CZ!P102,DE!P102,DK!P102,EE!P102,EL!P102,ES!P102,FI!P102,FR!P102,HR!P102,HU!P102,IE!P102,IT!P102,LT!P102,LU!P102,LV!P102,MT!P102,NL!P102,PL!P102,PT!P102,RO!P102,SE!P102,SI!P102,SK!P102)</f>
        <v>-3723.8601162884361</v>
      </c>
      <c r="Q102" s="8">
        <f>SUM(AT!Q102,BE!Q102,BG!Q102,CY!Q102,CZ!Q102,DE!Q102,DK!Q102,EE!Q102,EL!Q102,ES!Q102,FI!Q102,FR!Q102,HR!Q102,HU!Q102,IE!Q102,IT!Q102,LT!Q102,LU!Q102,LV!Q102,MT!Q102,NL!Q102,PL!Q102,PT!Q102,RO!Q102,SE!Q102,SI!Q102,SK!Q102)</f>
        <v>-3751.3552853215456</v>
      </c>
      <c r="R102" s="8">
        <f>SUM(AT!R102,BE!R102,BG!R102,CY!R102,CZ!R102,DE!R102,DK!R102,EE!R102,EL!R102,ES!R102,FI!R102,FR!R102,HR!R102,HU!R102,IE!R102,IT!R102,LT!R102,LU!R102,LV!R102,MT!R102,NL!R102,PL!R102,PT!R102,RO!R102,SE!R102,SI!R102,SK!R102)</f>
        <v>-3908.1434010616272</v>
      </c>
      <c r="S102" s="8">
        <f>SUM(AT!S102,BE!S102,BG!S102,CY!S102,CZ!S102,DE!S102,DK!S102,EE!S102,EL!S102,ES!S102,FI!S102,FR!S102,HR!S102,HU!S102,IE!S102,IT!S102,LT!S102,LU!S102,LV!S102,MT!S102,NL!S102,PL!S102,PT!S102,RO!S102,SE!S102,SI!S102,SK!S102)</f>
        <v>-4078.1707999584501</v>
      </c>
      <c r="T102" s="8">
        <f>SUM(AT!T102,BE!T102,BG!T102,CY!T102,CZ!T102,DE!T102,DK!T102,EE!T102,EL!T102,ES!T102,FI!T102,FR!T102,HR!T102,HU!T102,IE!T102,IT!T102,LT!T102,LU!T102,LV!T102,MT!T102,NL!T102,PL!T102,PT!T102,RO!T102,SE!T102,SI!T102,SK!T102)</f>
        <v>-4941.5737925482763</v>
      </c>
      <c r="U102" s="8">
        <f>SUM(AT!U102,BE!U102,BG!U102,CY!U102,CZ!U102,DE!U102,DK!U102,EE!U102,EL!U102,ES!U102,FI!U102,FR!U102,HR!U102,HU!U102,IE!U102,IT!U102,LT!U102,LU!U102,LV!U102,MT!U102,NL!U102,PL!U102,PT!U102,RO!U102,SE!U102,SI!U102,SK!U102)</f>
        <v>-4842.3744640178247</v>
      </c>
      <c r="V102" s="8">
        <f>SUM(AT!V102,BE!V102,BG!V102,CY!V102,CZ!V102,DE!V102,DK!V102,EE!V102,EL!V102,ES!V102,FI!V102,FR!V102,HR!V102,HU!V102,IE!V102,IT!V102,LT!V102,LU!V102,LV!V102,MT!V102,NL!V102,PL!V102,PT!V102,RO!V102,SE!V102,SI!V102,SK!V102)</f>
        <v>-5035.4435731051235</v>
      </c>
      <c r="W102" s="8">
        <f>SUM(AT!W102,BE!W102,BG!W102,CY!W102,CZ!W102,DE!W102,DK!W102,EE!W102,EL!W102,ES!W102,FI!W102,FR!W102,HR!W102,HU!W102,IE!W102,IT!W102,LT!W102,LU!W102,LV!W102,MT!W102,NL!W102,PL!W102,PT!W102,RO!W102,SE!W102,SI!W102,SK!W102)</f>
        <v>-4904.34740042248</v>
      </c>
      <c r="X102" s="8">
        <f>SUM(AT!X102,BE!X102,BG!X102,CY!X102,CZ!X102,DE!X102,DK!X102,EE!X102,EL!X102,ES!X102,FI!X102,FR!X102,HR!X102,HU!X102,IE!X102,IT!X102,LT!X102,LU!X102,LV!X102,MT!X102,NL!X102,PL!X102,PT!X102,RO!X102,SE!X102,SI!X102,SK!X102)</f>
        <v>-4212.6850012734913</v>
      </c>
      <c r="Y102" s="8">
        <f>SUM(AT!Y102,BE!Y102,BG!Y102,CY!Y102,CZ!Y102,DE!Y102,DK!Y102,EE!Y102,EL!Y102,ES!Y102,FI!Y102,FR!Y102,HR!Y102,HU!Y102,IE!Y102,IT!Y102,LT!Y102,LU!Y102,LV!Y102,MT!Y102,NL!Y102,PL!Y102,PT!Y102,RO!Y102,SE!Y102,SI!Y102,SK!Y102)</f>
        <v>-5220.4270695372616</v>
      </c>
    </row>
    <row r="103" spans="1:25" x14ac:dyDescent="0.25">
      <c r="A103" s="20" t="s">
        <v>76</v>
      </c>
      <c r="B103" s="8">
        <f>SUM(AT!B103,BE!B103,BG!B103,CY!B103,CZ!B103,DE!B103,DK!B103,EE!B103,EL!B103,ES!B103,FI!B103,FR!B103,HR!B103,HU!B103,IE!B103,IT!B103,LT!B103,LU!B103,LV!B103,MT!B103,NL!B103,PL!B103,PT!B103,RO!B103,SE!B103,SI!B103,SK!B103)</f>
        <v>-2377.8710788837775</v>
      </c>
      <c r="C103" s="8">
        <f>SUM(AT!C103,BE!C103,BG!C103,CY!C103,CZ!C103,DE!C103,DK!C103,EE!C103,EL!C103,ES!C103,FI!C103,FR!C103,HR!C103,HU!C103,IE!C103,IT!C103,LT!C103,LU!C103,LV!C103,MT!C103,NL!C103,PL!C103,PT!C103,RO!C103,SE!C103,SI!C103,SK!C103)</f>
        <v>-2133.967058737474</v>
      </c>
      <c r="D103" s="8">
        <f>SUM(AT!D103,BE!D103,BG!D103,CY!D103,CZ!D103,DE!D103,DK!D103,EE!D103,EL!D103,ES!D103,FI!D103,FR!D103,HR!D103,HU!D103,IE!D103,IT!D103,LT!D103,LU!D103,LV!D103,MT!D103,NL!D103,PL!D103,PT!D103,RO!D103,SE!D103,SI!D103,SK!D103)</f>
        <v>-2951.5478495261668</v>
      </c>
      <c r="E103" s="8">
        <f>SUM(AT!E103,BE!E103,BG!E103,CY!E103,CZ!E103,DE!E103,DK!E103,EE!E103,EL!E103,ES!E103,FI!E103,FR!E103,HR!E103,HU!E103,IE!E103,IT!E103,LT!E103,LU!E103,LV!E103,MT!E103,NL!E103,PL!E103,PT!E103,RO!E103,SE!E103,SI!E103,SK!E103)</f>
        <v>-2704.4632899432272</v>
      </c>
      <c r="F103" s="8">
        <f>SUM(AT!F103,BE!F103,BG!F103,CY!F103,CZ!F103,DE!F103,DK!F103,EE!F103,EL!F103,ES!F103,FI!F103,FR!F103,HR!F103,HU!F103,IE!F103,IT!F103,LT!F103,LU!F103,LV!F103,MT!F103,NL!F103,PL!F103,PT!F103,RO!F103,SE!F103,SI!F103,SK!F103)</f>
        <v>-3006.325219764733</v>
      </c>
      <c r="G103" s="8">
        <f>SUM(AT!G103,BE!G103,BG!G103,CY!G103,CZ!G103,DE!G103,DK!G103,EE!G103,EL!G103,ES!G103,FI!G103,FR!G103,HR!G103,HU!G103,IE!G103,IT!G103,LT!G103,LU!G103,LV!G103,MT!G103,NL!G103,PL!G103,PT!G103,RO!G103,SE!G103,SI!G103,SK!G103)</f>
        <v>-2916.9760226037379</v>
      </c>
      <c r="H103" s="8">
        <f>SUM(AT!H103,BE!H103,BG!H103,CY!H103,CZ!H103,DE!H103,DK!H103,EE!H103,EL!H103,ES!H103,FI!H103,FR!H103,HR!H103,HU!H103,IE!H103,IT!H103,LT!H103,LU!H103,LV!H103,MT!H103,NL!H103,PL!H103,PT!H103,RO!H103,SE!H103,SI!H103,SK!H103)</f>
        <v>-3026.2397429907792</v>
      </c>
      <c r="I103" s="8">
        <f>SUM(AT!I103,BE!I103,BG!I103,CY!I103,CZ!I103,DE!I103,DK!I103,EE!I103,EL!I103,ES!I103,FI!I103,FR!I103,HR!I103,HU!I103,IE!I103,IT!I103,LT!I103,LU!I103,LV!I103,MT!I103,NL!I103,PL!I103,PT!I103,RO!I103,SE!I103,SI!I103,SK!I103)</f>
        <v>-3087.5757104443665</v>
      </c>
      <c r="J103" s="8">
        <f>SUM(AT!J103,BE!J103,BG!J103,CY!J103,CZ!J103,DE!J103,DK!J103,EE!J103,EL!J103,ES!J103,FI!J103,FR!J103,HR!J103,HU!J103,IE!J103,IT!J103,LT!J103,LU!J103,LV!J103,MT!J103,NL!J103,PL!J103,PT!J103,RO!J103,SE!J103,SI!J103,SK!J103)</f>
        <v>-2685.409665368365</v>
      </c>
      <c r="K103" s="8">
        <f>SUM(AT!K103,BE!K103,BG!K103,CY!K103,CZ!K103,DE!K103,DK!K103,EE!K103,EL!K103,ES!K103,FI!K103,FR!K103,HR!K103,HU!K103,IE!K103,IT!K103,LT!K103,LU!K103,LV!K103,MT!K103,NL!K103,PL!K103,PT!K103,RO!K103,SE!K103,SI!K103,SK!K103)</f>
        <v>-1694.3128214237086</v>
      </c>
      <c r="L103" s="8">
        <f>SUM(AT!L103,BE!L103,BG!L103,CY!L103,CZ!L103,DE!L103,DK!L103,EE!L103,EL!L103,ES!L103,FI!L103,FR!L103,HR!L103,HU!L103,IE!L103,IT!L103,LT!L103,LU!L103,LV!L103,MT!L103,NL!L103,PL!L103,PT!L103,RO!L103,SE!L103,SI!L103,SK!L103)</f>
        <v>-3000.6936310374113</v>
      </c>
      <c r="M103" s="8">
        <f>SUM(AT!M103,BE!M103,BG!M103,CY!M103,CZ!M103,DE!M103,DK!M103,EE!M103,EL!M103,ES!M103,FI!M103,FR!M103,HR!M103,HU!M103,IE!M103,IT!M103,LT!M103,LU!M103,LV!M103,MT!M103,NL!M103,PL!M103,PT!M103,RO!M103,SE!M103,SI!M103,SK!M103)</f>
        <v>-3337.2380704894749</v>
      </c>
      <c r="N103" s="8">
        <f>SUM(AT!N103,BE!N103,BG!N103,CY!N103,CZ!N103,DE!N103,DK!N103,EE!N103,EL!N103,ES!N103,FI!N103,FR!N103,HR!N103,HU!N103,IE!N103,IT!N103,LT!N103,LU!N103,LV!N103,MT!N103,NL!N103,PL!N103,PT!N103,RO!N103,SE!N103,SI!N103,SK!N103)</f>
        <v>-3617.8238379494492</v>
      </c>
      <c r="O103" s="8">
        <f>SUM(AT!O103,BE!O103,BG!O103,CY!O103,CZ!O103,DE!O103,DK!O103,EE!O103,EL!O103,ES!O103,FI!O103,FR!O103,HR!O103,HU!O103,IE!O103,IT!O103,LT!O103,LU!O103,LV!O103,MT!O103,NL!O103,PL!O103,PT!O103,RO!O103,SE!O103,SI!O103,SK!O103)</f>
        <v>-3726.5381741282422</v>
      </c>
      <c r="P103" s="8">
        <f>SUM(AT!P103,BE!P103,BG!P103,CY!P103,CZ!P103,DE!P103,DK!P103,EE!P103,EL!P103,ES!P103,FI!P103,FR!P103,HR!P103,HU!P103,IE!P103,IT!P103,LT!P103,LU!P103,LV!P103,MT!P103,NL!P103,PL!P103,PT!P103,RO!P103,SE!P103,SI!P103,SK!P103)</f>
        <v>-3789.6054475005949</v>
      </c>
      <c r="Q103" s="8">
        <f>SUM(AT!Q103,BE!Q103,BG!Q103,CY!Q103,CZ!Q103,DE!Q103,DK!Q103,EE!Q103,EL!Q103,ES!Q103,FI!Q103,FR!Q103,HR!Q103,HU!Q103,IE!Q103,IT!Q103,LT!Q103,LU!Q103,LV!Q103,MT!Q103,NL!Q103,PL!Q103,PT!Q103,RO!Q103,SE!Q103,SI!Q103,SK!Q103)</f>
        <v>-3593.4358368658109</v>
      </c>
      <c r="R103" s="8">
        <f>SUM(AT!R103,BE!R103,BG!R103,CY!R103,CZ!R103,DE!R103,DK!R103,EE!R103,EL!R103,ES!R103,FI!R103,FR!R103,HR!R103,HU!R103,IE!R103,IT!R103,LT!R103,LU!R103,LV!R103,MT!R103,NL!R103,PL!R103,PT!R103,RO!R103,SE!R103,SI!R103,SK!R103)</f>
        <v>-3458.7157185707401</v>
      </c>
      <c r="S103" s="8">
        <f>SUM(AT!S103,BE!S103,BG!S103,CY!S103,CZ!S103,DE!S103,DK!S103,EE!S103,EL!S103,ES!S103,FI!S103,FR!S103,HR!S103,HU!S103,IE!S103,IT!S103,LT!S103,LU!S103,LV!S103,MT!S103,NL!S103,PL!S103,PT!S103,RO!S103,SE!S103,SI!S103,SK!S103)</f>
        <v>-3983.6203990608656</v>
      </c>
      <c r="T103" s="8">
        <f>SUM(AT!T103,BE!T103,BG!T103,CY!T103,CZ!T103,DE!T103,DK!T103,EE!T103,EL!T103,ES!T103,FI!T103,FR!T103,HR!T103,HU!T103,IE!T103,IT!T103,LT!T103,LU!T103,LV!T103,MT!T103,NL!T103,PL!T103,PT!T103,RO!T103,SE!T103,SI!T103,SK!T103)</f>
        <v>-5394.3456154639052</v>
      </c>
      <c r="U103" s="8">
        <f>SUM(AT!U103,BE!U103,BG!U103,CY!U103,CZ!U103,DE!U103,DK!U103,EE!U103,EL!U103,ES!U103,FI!U103,FR!U103,HR!U103,HU!U103,IE!U103,IT!U103,LT!U103,LU!U103,LV!U103,MT!U103,NL!U103,PL!U103,PT!U103,RO!U103,SE!U103,SI!U103,SK!U103)</f>
        <v>-5021.0967018148913</v>
      </c>
      <c r="V103" s="8">
        <f>SUM(AT!V103,BE!V103,BG!V103,CY!V103,CZ!V103,DE!V103,DK!V103,EE!V103,EL!V103,ES!V103,FI!V103,FR!V103,HR!V103,HU!V103,IE!V103,IT!V103,LT!V103,LU!V103,LV!V103,MT!V103,NL!V103,PL!V103,PT!V103,RO!V103,SE!V103,SI!V103,SK!V103)</f>
        <v>-4136.6187611275973</v>
      </c>
      <c r="W103" s="8">
        <f>SUM(AT!W103,BE!W103,BG!W103,CY!W103,CZ!W103,DE!W103,DK!W103,EE!W103,EL!W103,ES!W103,FI!W103,FR!W103,HR!W103,HU!W103,IE!W103,IT!W103,LT!W103,LU!W103,LV!W103,MT!W103,NL!W103,PL!W103,PT!W103,RO!W103,SE!W103,SI!W103,SK!W103)</f>
        <v>-4896.2083601263566</v>
      </c>
      <c r="X103" s="8">
        <f>SUM(AT!X103,BE!X103,BG!X103,CY!X103,CZ!X103,DE!X103,DK!X103,EE!X103,EL!X103,ES!X103,FI!X103,FR!X103,HR!X103,HU!X103,IE!X103,IT!X103,LT!X103,LU!X103,LV!X103,MT!X103,NL!X103,PL!X103,PT!X103,RO!X103,SE!X103,SI!X103,SK!X103)</f>
        <v>-4388.4588943442659</v>
      </c>
      <c r="Y103" s="8">
        <f>SUM(AT!Y103,BE!Y103,BG!Y103,CY!Y103,CZ!Y103,DE!Y103,DK!Y103,EE!Y103,EL!Y103,ES!Y103,FI!Y103,FR!Y103,HR!Y103,HU!Y103,IE!Y103,IT!Y103,LT!Y103,LU!Y103,LV!Y103,MT!Y103,NL!Y103,PL!Y103,PT!Y103,RO!Y103,SE!Y103,SI!Y103,SK!Y103)</f>
        <v>-4405.735532439483</v>
      </c>
    </row>
    <row r="104" spans="1:25" x14ac:dyDescent="0.25">
      <c r="A104" s="19" t="s">
        <v>43</v>
      </c>
      <c r="B104" s="16">
        <f>SUM(B105:B115)</f>
        <v>-8169.426994662017</v>
      </c>
      <c r="C104" s="16">
        <f t="shared" ref="C104:W104" si="50">SUM(C105:C115)</f>
        <v>-5733.7969202980057</v>
      </c>
      <c r="D104" s="16">
        <f t="shared" si="50"/>
        <v>-8003.8131879359435</v>
      </c>
      <c r="E104" s="16">
        <f t="shared" si="50"/>
        <v>-6463.8547806089027</v>
      </c>
      <c r="F104" s="16">
        <f t="shared" si="50"/>
        <v>-8039.3291905237202</v>
      </c>
      <c r="G104" s="16">
        <f t="shared" si="50"/>
        <v>-8184.8280893701303</v>
      </c>
      <c r="H104" s="16">
        <f t="shared" si="50"/>
        <v>-10254.544110977231</v>
      </c>
      <c r="I104" s="16">
        <f t="shared" si="50"/>
        <v>-8869.4772855665997</v>
      </c>
      <c r="J104" s="16">
        <f t="shared" si="50"/>
        <v>-6415.1630042300731</v>
      </c>
      <c r="K104" s="16">
        <f t="shared" si="50"/>
        <v>-6573.4472168219218</v>
      </c>
      <c r="L104" s="16">
        <f t="shared" si="50"/>
        <v>-9114.056280510631</v>
      </c>
      <c r="M104" s="16">
        <f t="shared" si="50"/>
        <v>-11307.344379680839</v>
      </c>
      <c r="N104" s="16">
        <f t="shared" si="50"/>
        <v>-13224.316588106412</v>
      </c>
      <c r="O104" s="16">
        <f t="shared" si="50"/>
        <v>-13709.017103212234</v>
      </c>
      <c r="P104" s="16">
        <f t="shared" si="50"/>
        <v>-14464.902737986538</v>
      </c>
      <c r="Q104" s="16">
        <f t="shared" si="50"/>
        <v>-15135.910824023218</v>
      </c>
      <c r="R104" s="16">
        <f t="shared" si="50"/>
        <v>-15496.75506142156</v>
      </c>
      <c r="S104" s="16">
        <f t="shared" si="50"/>
        <v>-16934.363820147013</v>
      </c>
      <c r="T104" s="16">
        <f t="shared" si="50"/>
        <v>-21393.443037650522</v>
      </c>
      <c r="U104" s="16">
        <f t="shared" si="50"/>
        <v>-20810.885787701292</v>
      </c>
      <c r="V104" s="16">
        <f t="shared" si="50"/>
        <v>-21701.30660741093</v>
      </c>
      <c r="W104" s="16">
        <f t="shared" si="50"/>
        <v>-22461.182338166702</v>
      </c>
      <c r="X104" s="16">
        <f t="shared" ref="X104:Y104" si="51">SUM(X105:X115)</f>
        <v>-18951.811533918379</v>
      </c>
      <c r="Y104" s="16">
        <f t="shared" si="51"/>
        <v>-20158.006255199849</v>
      </c>
    </row>
    <row r="105" spans="1:25" x14ac:dyDescent="0.25">
      <c r="A105" s="20" t="s">
        <v>44</v>
      </c>
      <c r="B105" s="8">
        <f>SUM(AT!B105,BE!B105,BG!B105,CY!B105,CZ!B105,DE!B105,DK!B105,EE!B105,EL!B105,ES!B105,FI!B105,FR!B105,HR!B105,HU!B105,IE!B105,IT!B105,LT!B105,LU!B105,LV!B105,MT!B105,NL!B105,PL!B105,PT!B105,RO!B105,SE!B105,SI!B105,SK!B105)</f>
        <v>-2664.0725899505919</v>
      </c>
      <c r="C105" s="8">
        <f>SUM(AT!C105,BE!C105,BG!C105,CY!C105,CZ!C105,DE!C105,DK!C105,EE!C105,EL!C105,ES!C105,FI!C105,FR!C105,HR!C105,HU!C105,IE!C105,IT!C105,LT!C105,LU!C105,LV!C105,MT!C105,NL!C105,PL!C105,PT!C105,RO!C105,SE!C105,SI!C105,SK!C105)</f>
        <v>-2137.9220360521967</v>
      </c>
      <c r="D105" s="8">
        <f>SUM(AT!D105,BE!D105,BG!D105,CY!D105,CZ!D105,DE!D105,DK!D105,EE!D105,EL!D105,ES!D105,FI!D105,FR!D105,HR!D105,HU!D105,IE!D105,IT!D105,LT!D105,LU!D105,LV!D105,MT!D105,NL!D105,PL!D105,PT!D105,RO!D105,SE!D105,SI!D105,SK!D105)</f>
        <v>-2583.1713677519992</v>
      </c>
      <c r="E105" s="8">
        <f>SUM(AT!E105,BE!E105,BG!E105,CY!E105,CZ!E105,DE!E105,DK!E105,EE!E105,EL!E105,ES!E105,FI!E105,FR!E105,HR!E105,HU!E105,IE!E105,IT!E105,LT!E105,LU!E105,LV!E105,MT!E105,NL!E105,PL!E105,PT!E105,RO!E105,SE!E105,SI!E105,SK!E105)</f>
        <v>-2752.9091915341101</v>
      </c>
      <c r="F105" s="8">
        <f>SUM(AT!F105,BE!F105,BG!F105,CY!F105,CZ!F105,DE!F105,DK!F105,EE!F105,EL!F105,ES!F105,FI!F105,FR!F105,HR!F105,HU!F105,IE!F105,IT!F105,LT!F105,LU!F105,LV!F105,MT!F105,NL!F105,PL!F105,PT!F105,RO!F105,SE!F105,SI!F105,SK!F105)</f>
        <v>-2814.725302665604</v>
      </c>
      <c r="G105" s="8">
        <f>SUM(AT!G105,BE!G105,BG!G105,CY!G105,CZ!G105,DE!G105,DK!G105,EE!G105,EL!G105,ES!G105,FI!G105,FR!G105,HR!G105,HU!G105,IE!G105,IT!G105,LT!G105,LU!G105,LV!G105,MT!G105,NL!G105,PL!G105,PT!G105,RO!G105,SE!G105,SI!G105,SK!G105)</f>
        <v>-2818.4613595347973</v>
      </c>
      <c r="H105" s="8">
        <f>SUM(AT!H105,BE!H105,BG!H105,CY!H105,CZ!H105,DE!H105,DK!H105,EE!H105,EL!H105,ES!H105,FI!H105,FR!H105,HR!H105,HU!H105,IE!H105,IT!H105,LT!H105,LU!H105,LV!H105,MT!H105,NL!H105,PL!H105,PT!H105,RO!H105,SE!H105,SI!H105,SK!H105)</f>
        <v>-3026.7093200252389</v>
      </c>
      <c r="I105" s="8">
        <f>SUM(AT!I105,BE!I105,BG!I105,CY!I105,CZ!I105,DE!I105,DK!I105,EE!I105,EL!I105,ES!I105,FI!I105,FR!I105,HR!I105,HU!I105,IE!I105,IT!I105,LT!I105,LU!I105,LV!I105,MT!I105,NL!I105,PL!I105,PT!I105,RO!I105,SE!I105,SI!I105,SK!I105)</f>
        <v>-2194.3176562596018</v>
      </c>
      <c r="J105" s="8">
        <f>SUM(AT!J105,BE!J105,BG!J105,CY!J105,CZ!J105,DE!J105,DK!J105,EE!J105,EL!J105,ES!J105,FI!J105,FR!J105,HR!J105,HU!J105,IE!J105,IT!J105,LT!J105,LU!J105,LV!J105,MT!J105,NL!J105,PL!J105,PT!J105,RO!J105,SE!J105,SI!J105,SK!J105)</f>
        <v>-1640.1367983569944</v>
      </c>
      <c r="K105" s="8">
        <f>SUM(AT!K105,BE!K105,BG!K105,CY!K105,CZ!K105,DE!K105,DK!K105,EE!K105,EL!K105,ES!K105,FI!K105,FR!K105,HR!K105,HU!K105,IE!K105,IT!K105,LT!K105,LU!K105,LV!K105,MT!K105,NL!K105,PL!K105,PT!K105,RO!K105,SE!K105,SI!K105,SK!K105)</f>
        <v>-1172.2562632202194</v>
      </c>
      <c r="L105" s="8">
        <f>SUM(AT!L105,BE!L105,BG!L105,CY!L105,CZ!L105,DE!L105,DK!L105,EE!L105,EL!L105,ES!L105,FI!L105,FR!L105,HR!L105,HU!L105,IE!L105,IT!L105,LT!L105,LU!L105,LV!L105,MT!L105,NL!L105,PL!L105,PT!L105,RO!L105,SE!L105,SI!L105,SK!L105)</f>
        <v>-1779.6567768181114</v>
      </c>
      <c r="M105" s="8">
        <f>SUM(AT!M105,BE!M105,BG!M105,CY!M105,CZ!M105,DE!M105,DK!M105,EE!M105,EL!M105,ES!M105,FI!M105,FR!M105,HR!M105,HU!M105,IE!M105,IT!M105,LT!M105,LU!M105,LV!M105,MT!M105,NL!M105,PL!M105,PT!M105,RO!M105,SE!M105,SI!M105,SK!M105)</f>
        <v>-1516.7893039156916</v>
      </c>
      <c r="N105" s="8">
        <f>SUM(AT!N105,BE!N105,BG!N105,CY!N105,CZ!N105,DE!N105,DK!N105,EE!N105,EL!N105,ES!N105,FI!N105,FR!N105,HR!N105,HU!N105,IE!N105,IT!N105,LT!N105,LU!N105,LV!N105,MT!N105,NL!N105,PL!N105,PT!N105,RO!N105,SE!N105,SI!N105,SK!N105)</f>
        <v>-2084.8457403000025</v>
      </c>
      <c r="O105" s="8">
        <f>SUM(AT!O105,BE!O105,BG!O105,CY!O105,CZ!O105,DE!O105,DK!O105,EE!O105,EL!O105,ES!O105,FI!O105,FR!O105,HR!O105,HU!O105,IE!O105,IT!O105,LT!O105,LU!O105,LV!O105,MT!O105,NL!O105,PL!O105,PT!O105,RO!O105,SE!O105,SI!O105,SK!O105)</f>
        <v>-2158.5230357224091</v>
      </c>
      <c r="P105" s="8">
        <f>SUM(AT!P105,BE!P105,BG!P105,CY!P105,CZ!P105,DE!P105,DK!P105,EE!P105,EL!P105,ES!P105,FI!P105,FR!P105,HR!P105,HU!P105,IE!P105,IT!P105,LT!P105,LU!P105,LV!P105,MT!P105,NL!P105,PL!P105,PT!P105,RO!P105,SE!P105,SI!P105,SK!P105)</f>
        <v>-2351.4966222308085</v>
      </c>
      <c r="Q105" s="8">
        <f>SUM(AT!Q105,BE!Q105,BG!Q105,CY!Q105,CZ!Q105,DE!Q105,DK!Q105,EE!Q105,EL!Q105,ES!Q105,FI!Q105,FR!Q105,HR!Q105,HU!Q105,IE!Q105,IT!Q105,LT!Q105,LU!Q105,LV!Q105,MT!Q105,NL!Q105,PL!Q105,PT!Q105,RO!Q105,SE!Q105,SI!Q105,SK!Q105)</f>
        <v>-2768.849344139318</v>
      </c>
      <c r="R105" s="8">
        <f>SUM(AT!R105,BE!R105,BG!R105,CY!R105,CZ!R105,DE!R105,DK!R105,EE!R105,EL!R105,ES!R105,FI!R105,FR!R105,HR!R105,HU!R105,IE!R105,IT!R105,LT!R105,LU!R105,LV!R105,MT!R105,NL!R105,PL!R105,PT!R105,RO!R105,SE!R105,SI!R105,SK!R105)</f>
        <v>-2897.9430390700159</v>
      </c>
      <c r="S105" s="8">
        <f>SUM(AT!S105,BE!S105,BG!S105,CY!S105,CZ!S105,DE!S105,DK!S105,EE!S105,EL!S105,ES!S105,FI!S105,FR!S105,HR!S105,HU!S105,IE!S105,IT!S105,LT!S105,LU!S105,LV!S105,MT!S105,NL!S105,PL!S105,PT!S105,RO!S105,SE!S105,SI!S105,SK!S105)</f>
        <v>-3024.9624908875153</v>
      </c>
      <c r="T105" s="8">
        <f>SUM(AT!T105,BE!T105,BG!T105,CY!T105,CZ!T105,DE!T105,DK!T105,EE!T105,EL!T105,ES!T105,FI!T105,FR!T105,HR!T105,HU!T105,IE!T105,IT!T105,LT!T105,LU!T105,LV!T105,MT!T105,NL!T105,PL!T105,PT!T105,RO!T105,SE!T105,SI!T105,SK!T105)</f>
        <v>-3087.5093765587003</v>
      </c>
      <c r="U105" s="8">
        <f>SUM(AT!U105,BE!U105,BG!U105,CY!U105,CZ!U105,DE!U105,DK!U105,EE!U105,EL!U105,ES!U105,FI!U105,FR!U105,HR!U105,HU!U105,IE!U105,IT!U105,LT!U105,LU!U105,LV!U105,MT!U105,NL!U105,PL!U105,PT!U105,RO!U105,SE!U105,SI!U105,SK!U105)</f>
        <v>-3079.9924232078229</v>
      </c>
      <c r="V105" s="8">
        <f>SUM(AT!V105,BE!V105,BG!V105,CY!V105,CZ!V105,DE!V105,DK!V105,EE!V105,EL!V105,ES!V105,FI!V105,FR!V105,HR!V105,HU!V105,IE!V105,IT!V105,LT!V105,LU!V105,LV!V105,MT!V105,NL!V105,PL!V105,PT!V105,RO!V105,SE!V105,SI!V105,SK!V105)</f>
        <v>-3354.2871365152623</v>
      </c>
      <c r="W105" s="8">
        <f>SUM(AT!W105,BE!W105,BG!W105,CY!W105,CZ!W105,DE!W105,DK!W105,EE!W105,EL!W105,ES!W105,FI!W105,FR!W105,HR!W105,HU!W105,IE!W105,IT!W105,LT!W105,LU!W105,LV!W105,MT!W105,NL!W105,PL!W105,PT!W105,RO!W105,SE!W105,SI!W105,SK!W105)</f>
        <v>-3615.3141842981149</v>
      </c>
      <c r="X105" s="8">
        <f>SUM(AT!X105,BE!X105,BG!X105,CY!X105,CZ!X105,DE!X105,DK!X105,EE!X105,EL!X105,ES!X105,FI!X105,FR!X105,HR!X105,HU!X105,IE!X105,IT!X105,LT!X105,LU!X105,LV!X105,MT!X105,NL!X105,PL!X105,PT!X105,RO!X105,SE!X105,SI!X105,SK!X105)</f>
        <v>-3200.609445993045</v>
      </c>
      <c r="Y105" s="8">
        <f>SUM(AT!Y105,BE!Y105,BG!Y105,CY!Y105,CZ!Y105,DE!Y105,DK!Y105,EE!Y105,EL!Y105,ES!Y105,FI!Y105,FR!Y105,HR!Y105,HU!Y105,IE!Y105,IT!Y105,LT!Y105,LU!Y105,LV!Y105,MT!Y105,NL!Y105,PL!Y105,PT!Y105,RO!Y105,SE!Y105,SI!Y105,SK!Y105)</f>
        <v>-3485.6006134806539</v>
      </c>
    </row>
    <row r="106" spans="1:25" x14ac:dyDescent="0.25">
      <c r="A106" s="20" t="s">
        <v>45</v>
      </c>
      <c r="B106" s="8">
        <f>SUM(AT!B106,BE!B106,BG!B106,CY!B106,CZ!B106,DE!B106,DK!B106,EE!B106,EL!B106,ES!B106,FI!B106,FR!B106,HR!B106,HU!B106,IE!B106,IT!B106,LT!B106,LU!B106,LV!B106,MT!B106,NL!B106,PL!B106,PT!B106,RO!B106,SE!B106,SI!B106,SK!B106)</f>
        <v>-154.44693102688743</v>
      </c>
      <c r="C106" s="8">
        <f>SUM(AT!C106,BE!C106,BG!C106,CY!C106,CZ!C106,DE!C106,DK!C106,EE!C106,EL!C106,ES!C106,FI!C106,FR!C106,HR!C106,HU!C106,IE!C106,IT!C106,LT!C106,LU!C106,LV!C106,MT!C106,NL!C106,PL!C106,PT!C106,RO!C106,SE!C106,SI!C106,SK!C106)</f>
        <v>-84.64182345395497</v>
      </c>
      <c r="D106" s="8">
        <f>SUM(AT!D106,BE!D106,BG!D106,CY!D106,CZ!D106,DE!D106,DK!D106,EE!D106,EL!D106,ES!D106,FI!D106,FR!D106,HR!D106,HU!D106,IE!D106,IT!D106,LT!D106,LU!D106,LV!D106,MT!D106,NL!D106,PL!D106,PT!D106,RO!D106,SE!D106,SI!D106,SK!D106)</f>
        <v>-155.9551522405655</v>
      </c>
      <c r="E106" s="8">
        <f>SUM(AT!E106,BE!E106,BG!E106,CY!E106,CZ!E106,DE!E106,DK!E106,EE!E106,EL!E106,ES!E106,FI!E106,FR!E106,HR!E106,HU!E106,IE!E106,IT!E106,LT!E106,LU!E106,LV!E106,MT!E106,NL!E106,PL!E106,PT!E106,RO!E106,SE!E106,SI!E106,SK!E106)</f>
        <v>-103.96127510884718</v>
      </c>
      <c r="F106" s="8">
        <f>SUM(AT!F106,BE!F106,BG!F106,CY!F106,CZ!F106,DE!F106,DK!F106,EE!F106,EL!F106,ES!F106,FI!F106,FR!F106,HR!F106,HU!F106,IE!F106,IT!F106,LT!F106,LU!F106,LV!F106,MT!F106,NL!F106,PL!F106,PT!F106,RO!F106,SE!F106,SI!F106,SK!F106)</f>
        <v>-156.14789783944781</v>
      </c>
      <c r="G106" s="8">
        <f>SUM(AT!G106,BE!G106,BG!G106,CY!G106,CZ!G106,DE!G106,DK!G106,EE!G106,EL!G106,ES!G106,FI!G106,FR!G106,HR!G106,HU!G106,IE!G106,IT!G106,LT!G106,LU!G106,LV!G106,MT!G106,NL!G106,PL!G106,PT!G106,RO!G106,SE!G106,SI!G106,SK!G106)</f>
        <v>-148.44479262724681</v>
      </c>
      <c r="H106" s="8">
        <f>SUM(AT!H106,BE!H106,BG!H106,CY!H106,CZ!H106,DE!H106,DK!H106,EE!H106,EL!H106,ES!H106,FI!H106,FR!H106,HR!H106,HU!H106,IE!H106,IT!H106,LT!H106,LU!H106,LV!H106,MT!H106,NL!H106,PL!H106,PT!H106,RO!H106,SE!H106,SI!H106,SK!H106)</f>
        <v>-236.12392172857332</v>
      </c>
      <c r="I106" s="8">
        <f>SUM(AT!I106,BE!I106,BG!I106,CY!I106,CZ!I106,DE!I106,DK!I106,EE!I106,EL!I106,ES!I106,FI!I106,FR!I106,HR!I106,HU!I106,IE!I106,IT!I106,LT!I106,LU!I106,LV!I106,MT!I106,NL!I106,PL!I106,PT!I106,RO!I106,SE!I106,SI!I106,SK!I106)</f>
        <v>-164.74496084017201</v>
      </c>
      <c r="J106" s="8">
        <f>SUM(AT!J106,BE!J106,BG!J106,CY!J106,CZ!J106,DE!J106,DK!J106,EE!J106,EL!J106,ES!J106,FI!J106,FR!J106,HR!J106,HU!J106,IE!J106,IT!J106,LT!J106,LU!J106,LV!J106,MT!J106,NL!J106,PL!J106,PT!J106,RO!J106,SE!J106,SI!J106,SK!J106)</f>
        <v>-56.144089755662193</v>
      </c>
      <c r="K106" s="8">
        <f>SUM(AT!K106,BE!K106,BG!K106,CY!K106,CZ!K106,DE!K106,DK!K106,EE!K106,EL!K106,ES!K106,FI!K106,FR!K106,HR!K106,HU!K106,IE!K106,IT!K106,LT!K106,LU!K106,LV!K106,MT!K106,NL!K106,PL!K106,PT!K106,RO!K106,SE!K106,SI!K106,SK!K106)</f>
        <v>-90.158683436457594</v>
      </c>
      <c r="L106" s="8">
        <f>SUM(AT!L106,BE!L106,BG!L106,CY!L106,CZ!L106,DE!L106,DK!L106,EE!L106,EL!L106,ES!L106,FI!L106,FR!L106,HR!L106,HU!L106,IE!L106,IT!L106,LT!L106,LU!L106,LV!L106,MT!L106,NL!L106,PL!L106,PT!L106,RO!L106,SE!L106,SI!L106,SK!L106)</f>
        <v>-147.54271347193188</v>
      </c>
      <c r="M106" s="8">
        <f>SUM(AT!M106,BE!M106,BG!M106,CY!M106,CZ!M106,DE!M106,DK!M106,EE!M106,EL!M106,ES!M106,FI!M106,FR!M106,HR!M106,HU!M106,IE!M106,IT!M106,LT!M106,LU!M106,LV!M106,MT!M106,NL!M106,PL!M106,PT!M106,RO!M106,SE!M106,SI!M106,SK!M106)</f>
        <v>-173.32595639421831</v>
      </c>
      <c r="N106" s="8">
        <f>SUM(AT!N106,BE!N106,BG!N106,CY!N106,CZ!N106,DE!N106,DK!N106,EE!N106,EL!N106,ES!N106,FI!N106,FR!N106,HR!N106,HU!N106,IE!N106,IT!N106,LT!N106,LU!N106,LV!N106,MT!N106,NL!N106,PL!N106,PT!N106,RO!N106,SE!N106,SI!N106,SK!N106)</f>
        <v>-220.71058782433835</v>
      </c>
      <c r="O106" s="8">
        <f>SUM(AT!O106,BE!O106,BG!O106,CY!O106,CZ!O106,DE!O106,DK!O106,EE!O106,EL!O106,ES!O106,FI!O106,FR!O106,HR!O106,HU!O106,IE!O106,IT!O106,LT!O106,LU!O106,LV!O106,MT!O106,NL!O106,PL!O106,PT!O106,RO!O106,SE!O106,SI!O106,SK!O106)</f>
        <v>-213.4127910976712</v>
      </c>
      <c r="P106" s="8">
        <f>SUM(AT!P106,BE!P106,BG!P106,CY!P106,CZ!P106,DE!P106,DK!P106,EE!P106,EL!P106,ES!P106,FI!P106,FR!P106,HR!P106,HU!P106,IE!P106,IT!P106,LT!P106,LU!P106,LV!P106,MT!P106,NL!P106,PL!P106,PT!P106,RO!P106,SE!P106,SI!P106,SK!P106)</f>
        <v>-265.69607042300458</v>
      </c>
      <c r="Q106" s="8">
        <f>SUM(AT!Q106,BE!Q106,BG!Q106,CY!Q106,CZ!Q106,DE!Q106,DK!Q106,EE!Q106,EL!Q106,ES!Q106,FI!Q106,FR!Q106,HR!Q106,HU!Q106,IE!Q106,IT!Q106,LT!Q106,LU!Q106,LV!Q106,MT!Q106,NL!Q106,PL!Q106,PT!Q106,RO!Q106,SE!Q106,SI!Q106,SK!Q106)</f>
        <v>-309.91101967564208</v>
      </c>
      <c r="R106" s="8">
        <f>SUM(AT!R106,BE!R106,BG!R106,CY!R106,CZ!R106,DE!R106,DK!R106,EE!R106,EL!R106,ES!R106,FI!R106,FR!R106,HR!R106,HU!R106,IE!R106,IT!R106,LT!R106,LU!R106,LV!R106,MT!R106,NL!R106,PL!R106,PT!R106,RO!R106,SE!R106,SI!R106,SK!R106)</f>
        <v>-315.05770887855391</v>
      </c>
      <c r="S106" s="8">
        <f>SUM(AT!S106,BE!S106,BG!S106,CY!S106,CZ!S106,DE!S106,DK!S106,EE!S106,EL!S106,ES!S106,FI!S106,FR!S106,HR!S106,HU!S106,IE!S106,IT!S106,LT!S106,LU!S106,LV!S106,MT!S106,NL!S106,PL!S106,PT!S106,RO!S106,SE!S106,SI!S106,SK!S106)</f>
        <v>-364.72756758379234</v>
      </c>
      <c r="T106" s="8">
        <f>SUM(AT!T106,BE!T106,BG!T106,CY!T106,CZ!T106,DE!T106,DK!T106,EE!T106,EL!T106,ES!T106,FI!T106,FR!T106,HR!T106,HU!T106,IE!T106,IT!T106,LT!T106,LU!T106,LV!T106,MT!T106,NL!T106,PL!T106,PT!T106,RO!T106,SE!T106,SI!T106,SK!T106)</f>
        <v>-501.13173276296305</v>
      </c>
      <c r="U106" s="8">
        <f>SUM(AT!U106,BE!U106,BG!U106,CY!U106,CZ!U106,DE!U106,DK!U106,EE!U106,EL!U106,ES!U106,FI!U106,FR!U106,HR!U106,HU!U106,IE!U106,IT!U106,LT!U106,LU!U106,LV!U106,MT!U106,NL!U106,PL!U106,PT!U106,RO!U106,SE!U106,SI!U106,SK!U106)</f>
        <v>-513.8707622730866</v>
      </c>
      <c r="V106" s="8">
        <f>SUM(AT!V106,BE!V106,BG!V106,CY!V106,CZ!V106,DE!V106,DK!V106,EE!V106,EL!V106,ES!V106,FI!V106,FR!V106,HR!V106,HU!V106,IE!V106,IT!V106,LT!V106,LU!V106,LV!V106,MT!V106,NL!V106,PL!V106,PT!V106,RO!V106,SE!V106,SI!V106,SK!V106)</f>
        <v>-496.02670005383237</v>
      </c>
      <c r="W106" s="8">
        <f>SUM(AT!W106,BE!W106,BG!W106,CY!W106,CZ!W106,DE!W106,DK!W106,EE!W106,EL!W106,ES!W106,FI!W106,FR!W106,HR!W106,HU!W106,IE!W106,IT!W106,LT!W106,LU!W106,LV!W106,MT!W106,NL!W106,PL!W106,PT!W106,RO!W106,SE!W106,SI!W106,SK!W106)</f>
        <v>-533.69484426559359</v>
      </c>
      <c r="X106" s="8">
        <f>SUM(AT!X106,BE!X106,BG!X106,CY!X106,CZ!X106,DE!X106,DK!X106,EE!X106,EL!X106,ES!X106,FI!X106,FR!X106,HR!X106,HU!X106,IE!X106,IT!X106,LT!X106,LU!X106,LV!X106,MT!X106,NL!X106,PL!X106,PT!X106,RO!X106,SE!X106,SI!X106,SK!X106)</f>
        <v>-393.99360522893755</v>
      </c>
      <c r="Y106" s="8">
        <f>SUM(AT!Y106,BE!Y106,BG!Y106,CY!Y106,CZ!Y106,DE!Y106,DK!Y106,EE!Y106,EL!Y106,ES!Y106,FI!Y106,FR!Y106,HR!Y106,HU!Y106,IE!Y106,IT!Y106,LT!Y106,LU!Y106,LV!Y106,MT!Y106,NL!Y106,PL!Y106,PT!Y106,RO!Y106,SE!Y106,SI!Y106,SK!Y106)</f>
        <v>-400.02469250753705</v>
      </c>
    </row>
    <row r="107" spans="1:25" x14ac:dyDescent="0.25">
      <c r="A107" s="20" t="s">
        <v>46</v>
      </c>
      <c r="B107" s="8">
        <f>SUM(AT!B107,BE!B107,BG!B107,CY!B107,CZ!B107,DE!B107,DK!B107,EE!B107,EL!B107,ES!B107,FI!B107,FR!B107,HR!B107,HU!B107,IE!B107,IT!B107,LT!B107,LU!B107,LV!B107,MT!B107,NL!B107,PL!B107,PT!B107,RO!B107,SE!B107,SI!B107,SK!B107)</f>
        <v>-1562.2586792020991</v>
      </c>
      <c r="C107" s="8">
        <f>SUM(AT!C107,BE!C107,BG!C107,CY!C107,CZ!C107,DE!C107,DK!C107,EE!C107,EL!C107,ES!C107,FI!C107,FR!C107,HR!C107,HU!C107,IE!C107,IT!C107,LT!C107,LU!C107,LV!C107,MT!C107,NL!C107,PL!C107,PT!C107,RO!C107,SE!C107,SI!C107,SK!C107)</f>
        <v>-1430.4245763585341</v>
      </c>
      <c r="D107" s="8">
        <f>SUM(AT!D107,BE!D107,BG!D107,CY!D107,CZ!D107,DE!D107,DK!D107,EE!D107,EL!D107,ES!D107,FI!D107,FR!D107,HR!D107,HU!D107,IE!D107,IT!D107,LT!D107,LU!D107,LV!D107,MT!D107,NL!D107,PL!D107,PT!D107,RO!D107,SE!D107,SI!D107,SK!D107)</f>
        <v>-2001.8327909940679</v>
      </c>
      <c r="E107" s="8">
        <f>SUM(AT!E107,BE!E107,BG!E107,CY!E107,CZ!E107,DE!E107,DK!E107,EE!E107,EL!E107,ES!E107,FI!E107,FR!E107,HR!E107,HU!E107,IE!E107,IT!E107,LT!E107,LU!E107,LV!E107,MT!E107,NL!E107,PL!E107,PT!E107,RO!E107,SE!E107,SI!E107,SK!E107)</f>
        <v>-1930.8910542483634</v>
      </c>
      <c r="F107" s="8">
        <f>SUM(AT!F107,BE!F107,BG!F107,CY!F107,CZ!F107,DE!F107,DK!F107,EE!F107,EL!F107,ES!F107,FI!F107,FR!F107,HR!F107,HU!F107,IE!F107,IT!F107,LT!F107,LU!F107,LV!F107,MT!F107,NL!F107,PL!F107,PT!F107,RO!F107,SE!F107,SI!F107,SK!F107)</f>
        <v>-1992.2645183328532</v>
      </c>
      <c r="G107" s="8">
        <f>SUM(AT!G107,BE!G107,BG!G107,CY!G107,CZ!G107,DE!G107,DK!G107,EE!G107,EL!G107,ES!G107,FI!G107,FR!G107,HR!G107,HU!G107,IE!G107,IT!G107,LT!G107,LU!G107,LV!G107,MT!G107,NL!G107,PL!G107,PT!G107,RO!G107,SE!G107,SI!G107,SK!G107)</f>
        <v>-1833.1263592028711</v>
      </c>
      <c r="H107" s="8">
        <f>SUM(AT!H107,BE!H107,BG!H107,CY!H107,CZ!H107,DE!H107,DK!H107,EE!H107,EL!H107,ES!H107,FI!H107,FR!H107,HR!H107,HU!H107,IE!H107,IT!H107,LT!H107,LU!H107,LV!H107,MT!H107,NL!H107,PL!H107,PT!H107,RO!H107,SE!H107,SI!H107,SK!H107)</f>
        <v>-2198.1088432398319</v>
      </c>
      <c r="I107" s="8">
        <f>SUM(AT!I107,BE!I107,BG!I107,CY!I107,CZ!I107,DE!I107,DK!I107,EE!I107,EL!I107,ES!I107,FI!I107,FR!I107,HR!I107,HU!I107,IE!I107,IT!I107,LT!I107,LU!I107,LV!I107,MT!I107,NL!I107,PL!I107,PT!I107,RO!I107,SE!I107,SI!I107,SK!I107)</f>
        <v>-1835.485388312753</v>
      </c>
      <c r="J107" s="8">
        <f>SUM(AT!J107,BE!J107,BG!J107,CY!J107,CZ!J107,DE!J107,DK!J107,EE!J107,EL!J107,ES!J107,FI!J107,FR!J107,HR!J107,HU!J107,IE!J107,IT!J107,LT!J107,LU!J107,LV!J107,MT!J107,NL!J107,PL!J107,PT!J107,RO!J107,SE!J107,SI!J107,SK!J107)</f>
        <v>-1457.7119419197029</v>
      </c>
      <c r="K107" s="8">
        <f>SUM(AT!K107,BE!K107,BG!K107,CY!K107,CZ!K107,DE!K107,DK!K107,EE!K107,EL!K107,ES!K107,FI!K107,FR!K107,HR!K107,HU!K107,IE!K107,IT!K107,LT!K107,LU!K107,LV!K107,MT!K107,NL!K107,PL!K107,PT!K107,RO!K107,SE!K107,SI!K107,SK!K107)</f>
        <v>-1708.9258643154608</v>
      </c>
      <c r="L107" s="8">
        <f>SUM(AT!L107,BE!L107,BG!L107,CY!L107,CZ!L107,DE!L107,DK!L107,EE!L107,EL!L107,ES!L107,FI!L107,FR!L107,HR!L107,HU!L107,IE!L107,IT!L107,LT!L107,LU!L107,LV!L107,MT!L107,NL!L107,PL!L107,PT!L107,RO!L107,SE!L107,SI!L107,SK!L107)</f>
        <v>-2471.2682994011766</v>
      </c>
      <c r="M107" s="8">
        <f>SUM(AT!M107,BE!M107,BG!M107,CY!M107,CZ!M107,DE!M107,DK!M107,EE!M107,EL!M107,ES!M107,FI!M107,FR!M107,HR!M107,HU!M107,IE!M107,IT!M107,LT!M107,LU!M107,LV!M107,MT!M107,NL!M107,PL!M107,PT!M107,RO!M107,SE!M107,SI!M107,SK!M107)</f>
        <v>-3022.4309835166086</v>
      </c>
      <c r="N107" s="8">
        <f>SUM(AT!N107,BE!N107,BG!N107,CY!N107,CZ!N107,DE!N107,DK!N107,EE!N107,EL!N107,ES!N107,FI!N107,FR!N107,HR!N107,HU!N107,IE!N107,IT!N107,LT!N107,LU!N107,LV!N107,MT!N107,NL!N107,PL!N107,PT!N107,RO!N107,SE!N107,SI!N107,SK!N107)</f>
        <v>-3572.5291853827866</v>
      </c>
      <c r="O107" s="8">
        <f>SUM(AT!O107,BE!O107,BG!O107,CY!O107,CZ!O107,DE!O107,DK!O107,EE!O107,EL!O107,ES!O107,FI!O107,FR!O107,HR!O107,HU!O107,IE!O107,IT!O107,LT!O107,LU!O107,LV!O107,MT!O107,NL!O107,PL!O107,PT!O107,RO!O107,SE!O107,SI!O107,SK!O107)</f>
        <v>-3649.7148187867492</v>
      </c>
      <c r="P107" s="8">
        <f>SUM(AT!P107,BE!P107,BG!P107,CY!P107,CZ!P107,DE!P107,DK!P107,EE!P107,EL!P107,ES!P107,FI!P107,FR!P107,HR!P107,HU!P107,IE!P107,IT!P107,LT!P107,LU!P107,LV!P107,MT!P107,NL!P107,PL!P107,PT!P107,RO!P107,SE!P107,SI!P107,SK!P107)</f>
        <v>-3692.3926244217614</v>
      </c>
      <c r="Q107" s="8">
        <f>SUM(AT!Q107,BE!Q107,BG!Q107,CY!Q107,CZ!Q107,DE!Q107,DK!Q107,EE!Q107,EL!Q107,ES!Q107,FI!Q107,FR!Q107,HR!Q107,HU!Q107,IE!Q107,IT!Q107,LT!Q107,LU!Q107,LV!Q107,MT!Q107,NL!Q107,PL!Q107,PT!Q107,RO!Q107,SE!Q107,SI!Q107,SK!Q107)</f>
        <v>-3924.6962180458231</v>
      </c>
      <c r="R107" s="8">
        <f>SUM(AT!R107,BE!R107,BG!R107,CY!R107,CZ!R107,DE!R107,DK!R107,EE!R107,EL!R107,ES!R107,FI!R107,FR!R107,HR!R107,HU!R107,IE!R107,IT!R107,LT!R107,LU!R107,LV!R107,MT!R107,NL!R107,PL!R107,PT!R107,RO!R107,SE!R107,SI!R107,SK!R107)</f>
        <v>-4114.627098873083</v>
      </c>
      <c r="S107" s="8">
        <f>SUM(AT!S107,BE!S107,BG!S107,CY!S107,CZ!S107,DE!S107,DK!S107,EE!S107,EL!S107,ES!S107,FI!S107,FR!S107,HR!S107,HU!S107,IE!S107,IT!S107,LT!S107,LU!S107,LV!S107,MT!S107,NL!S107,PL!S107,PT!S107,RO!S107,SE!S107,SI!S107,SK!S107)</f>
        <v>-4349.0663839434865</v>
      </c>
      <c r="T107" s="8">
        <f>SUM(AT!T107,BE!T107,BG!T107,CY!T107,CZ!T107,DE!T107,DK!T107,EE!T107,EL!T107,ES!T107,FI!T107,FR!T107,HR!T107,HU!T107,IE!T107,IT!T107,LT!T107,LU!T107,LV!T107,MT!T107,NL!T107,PL!T107,PT!T107,RO!T107,SE!T107,SI!T107,SK!T107)</f>
        <v>-5710.685892742822</v>
      </c>
      <c r="U107" s="8">
        <f>SUM(AT!U107,BE!U107,BG!U107,CY!U107,CZ!U107,DE!U107,DK!U107,EE!U107,EL!U107,ES!U107,FI!U107,FR!U107,HR!U107,HU!U107,IE!U107,IT!U107,LT!U107,LU!U107,LV!U107,MT!U107,NL!U107,PL!U107,PT!U107,RO!U107,SE!U107,SI!U107,SK!U107)</f>
        <v>-5353.4504018830594</v>
      </c>
      <c r="V107" s="8">
        <f>SUM(AT!V107,BE!V107,BG!V107,CY!V107,CZ!V107,DE!V107,DK!V107,EE!V107,EL!V107,ES!V107,FI!V107,FR!V107,HR!V107,HU!V107,IE!V107,IT!V107,LT!V107,LU!V107,LV!V107,MT!V107,NL!V107,PL!V107,PT!V107,RO!V107,SE!V107,SI!V107,SK!V107)</f>
        <v>-5708.1716986476058</v>
      </c>
      <c r="W107" s="8">
        <f>SUM(AT!W107,BE!W107,BG!W107,CY!W107,CZ!W107,DE!W107,DK!W107,EE!W107,EL!W107,ES!W107,FI!W107,FR!W107,HR!W107,HU!W107,IE!W107,IT!W107,LT!W107,LU!W107,LV!W107,MT!W107,NL!W107,PL!W107,PT!W107,RO!W107,SE!W107,SI!W107,SK!W107)</f>
        <v>-5729.4366309247853</v>
      </c>
      <c r="X107" s="8">
        <f>SUM(AT!X107,BE!X107,BG!X107,CY!X107,CZ!X107,DE!X107,DK!X107,EE!X107,EL!X107,ES!X107,FI!X107,FR!X107,HR!X107,HU!X107,IE!X107,IT!X107,LT!X107,LU!X107,LV!X107,MT!X107,NL!X107,PL!X107,PT!X107,RO!X107,SE!X107,SI!X107,SK!X107)</f>
        <v>-4371.7845814061629</v>
      </c>
      <c r="Y107" s="8">
        <f>SUM(AT!Y107,BE!Y107,BG!Y107,CY!Y107,CZ!Y107,DE!Y107,DK!Y107,EE!Y107,EL!Y107,ES!Y107,FI!Y107,FR!Y107,HR!Y107,HU!Y107,IE!Y107,IT!Y107,LT!Y107,LU!Y107,LV!Y107,MT!Y107,NL!Y107,PL!Y107,PT!Y107,RO!Y107,SE!Y107,SI!Y107,SK!Y107)</f>
        <v>-4937.2464941051194</v>
      </c>
    </row>
    <row r="108" spans="1:25" x14ac:dyDescent="0.25">
      <c r="A108" s="20" t="s">
        <v>48</v>
      </c>
      <c r="B108" s="8">
        <f>SUM(AT!B108,BE!B108,BG!B108,CY!B108,CZ!B108,DE!B108,DK!B108,EE!B108,EL!B108,ES!B108,FI!B108,FR!B108,HR!B108,HU!B108,IE!B108,IT!B108,LT!B108,LU!B108,LV!B108,MT!B108,NL!B108,PL!B108,PT!B108,RO!B108,SE!B108,SI!B108,SK!B108)</f>
        <v>-668.83560433674666</v>
      </c>
      <c r="C108" s="8">
        <f>SUM(AT!C108,BE!C108,BG!C108,CY!C108,CZ!C108,DE!C108,DK!C108,EE!C108,EL!C108,ES!C108,FI!C108,FR!C108,HR!C108,HU!C108,IE!C108,IT!C108,LT!C108,LU!C108,LV!C108,MT!C108,NL!C108,PL!C108,PT!C108,RO!C108,SE!C108,SI!C108,SK!C108)</f>
        <v>-372.33636586370926</v>
      </c>
      <c r="D108" s="8">
        <f>SUM(AT!D108,BE!D108,BG!D108,CY!D108,CZ!D108,DE!D108,DK!D108,EE!D108,EL!D108,ES!D108,FI!D108,FR!D108,HR!D108,HU!D108,IE!D108,IT!D108,LT!D108,LU!D108,LV!D108,MT!D108,NL!D108,PL!D108,PT!D108,RO!D108,SE!D108,SI!D108,SK!D108)</f>
        <v>-557.05592072823879</v>
      </c>
      <c r="E108" s="8">
        <f>SUM(AT!E108,BE!E108,BG!E108,CY!E108,CZ!E108,DE!E108,DK!E108,EE!E108,EL!E108,ES!E108,FI!E108,FR!E108,HR!E108,HU!E108,IE!E108,IT!E108,LT!E108,LU!E108,LV!E108,MT!E108,NL!E108,PL!E108,PT!E108,RO!E108,SE!E108,SI!E108,SK!E108)</f>
        <v>-453.17093808401796</v>
      </c>
      <c r="F108" s="8">
        <f>SUM(AT!F108,BE!F108,BG!F108,CY!F108,CZ!F108,DE!F108,DK!F108,EE!F108,EL!F108,ES!F108,FI!F108,FR!F108,HR!F108,HU!F108,IE!F108,IT!F108,LT!F108,LU!F108,LV!F108,MT!F108,NL!F108,PL!F108,PT!F108,RO!F108,SE!F108,SI!F108,SK!F108)</f>
        <v>-662.18117066047864</v>
      </c>
      <c r="G108" s="8">
        <f>SUM(AT!G108,BE!G108,BG!G108,CY!G108,CZ!G108,DE!G108,DK!G108,EE!G108,EL!G108,ES!G108,FI!G108,FR!G108,HR!G108,HU!G108,IE!G108,IT!G108,LT!G108,LU!G108,LV!G108,MT!G108,NL!G108,PL!G108,PT!G108,RO!G108,SE!G108,SI!G108,SK!G108)</f>
        <v>-729.84696173315524</v>
      </c>
      <c r="H108" s="8">
        <f>SUM(AT!H108,BE!H108,BG!H108,CY!H108,CZ!H108,DE!H108,DK!H108,EE!H108,EL!H108,ES!H108,FI!H108,FR!H108,HR!H108,HU!H108,IE!H108,IT!H108,LT!H108,LU!H108,LV!H108,MT!H108,NL!H108,PL!H108,PT!H108,RO!H108,SE!H108,SI!H108,SK!H108)</f>
        <v>-876.83665692002069</v>
      </c>
      <c r="I108" s="8">
        <f>SUM(AT!I108,BE!I108,BG!I108,CY!I108,CZ!I108,DE!I108,DK!I108,EE!I108,EL!I108,ES!I108,FI!I108,FR!I108,HR!I108,HU!I108,IE!I108,IT!I108,LT!I108,LU!I108,LV!I108,MT!I108,NL!I108,PL!I108,PT!I108,RO!I108,SE!I108,SI!I108,SK!I108)</f>
        <v>-830.86289001428577</v>
      </c>
      <c r="J108" s="8">
        <f>SUM(AT!J108,BE!J108,BG!J108,CY!J108,CZ!J108,DE!J108,DK!J108,EE!J108,EL!J108,ES!J108,FI!J108,FR!J108,HR!J108,HU!J108,IE!J108,IT!J108,LT!J108,LU!J108,LV!J108,MT!J108,NL!J108,PL!J108,PT!J108,RO!J108,SE!J108,SI!J108,SK!J108)</f>
        <v>-768.33831921454862</v>
      </c>
      <c r="K108" s="8">
        <f>SUM(AT!K108,BE!K108,BG!K108,CY!K108,CZ!K108,DE!K108,DK!K108,EE!K108,EL!K108,ES!K108,FI!K108,FR!K108,HR!K108,HU!K108,IE!K108,IT!K108,LT!K108,LU!K108,LV!K108,MT!K108,NL!K108,PL!K108,PT!K108,RO!K108,SE!K108,SI!K108,SK!K108)</f>
        <v>-617.0411113612189</v>
      </c>
      <c r="L108" s="8">
        <f>SUM(AT!L108,BE!L108,BG!L108,CY!L108,CZ!L108,DE!L108,DK!L108,EE!L108,EL!L108,ES!L108,FI!L108,FR!L108,HR!L108,HU!L108,IE!L108,IT!L108,LT!L108,LU!L108,LV!L108,MT!L108,NL!L108,PL!L108,PT!L108,RO!L108,SE!L108,SI!L108,SK!L108)</f>
        <v>-762.24887948200035</v>
      </c>
      <c r="M108" s="8">
        <f>SUM(AT!M108,BE!M108,BG!M108,CY!M108,CZ!M108,DE!M108,DK!M108,EE!M108,EL!M108,ES!M108,FI!M108,FR!M108,HR!M108,HU!M108,IE!M108,IT!M108,LT!M108,LU!M108,LV!M108,MT!M108,NL!M108,PL!M108,PT!M108,RO!M108,SE!M108,SI!M108,SK!M108)</f>
        <v>-948.07124242683631</v>
      </c>
      <c r="N108" s="8">
        <f>SUM(AT!N108,BE!N108,BG!N108,CY!N108,CZ!N108,DE!N108,DK!N108,EE!N108,EL!N108,ES!N108,FI!N108,FR!N108,HR!N108,HU!N108,IE!N108,IT!N108,LT!N108,LU!N108,LV!N108,MT!N108,NL!N108,PL!N108,PT!N108,RO!N108,SE!N108,SI!N108,SK!N108)</f>
        <v>-1073.7395421092829</v>
      </c>
      <c r="O108" s="8">
        <f>SUM(AT!O108,BE!O108,BG!O108,CY!O108,CZ!O108,DE!O108,DK!O108,EE!O108,EL!O108,ES!O108,FI!O108,FR!O108,HR!O108,HU!O108,IE!O108,IT!O108,LT!O108,LU!O108,LV!O108,MT!O108,NL!O108,PL!O108,PT!O108,RO!O108,SE!O108,SI!O108,SK!O108)</f>
        <v>-1102.987333780608</v>
      </c>
      <c r="P108" s="8">
        <f>SUM(AT!P108,BE!P108,BG!P108,CY!P108,CZ!P108,DE!P108,DK!P108,EE!P108,EL!P108,ES!P108,FI!P108,FR!P108,HR!P108,HU!P108,IE!P108,IT!P108,LT!P108,LU!P108,LV!P108,MT!P108,NL!P108,PL!P108,PT!P108,RO!P108,SE!P108,SI!P108,SK!P108)</f>
        <v>-1106.1754708114597</v>
      </c>
      <c r="Q108" s="8">
        <f>SUM(AT!Q108,BE!Q108,BG!Q108,CY!Q108,CZ!Q108,DE!Q108,DK!Q108,EE!Q108,EL!Q108,ES!Q108,FI!Q108,FR!Q108,HR!Q108,HU!Q108,IE!Q108,IT!Q108,LT!Q108,LU!Q108,LV!Q108,MT!Q108,NL!Q108,PL!Q108,PT!Q108,RO!Q108,SE!Q108,SI!Q108,SK!Q108)</f>
        <v>-1119.140602747492</v>
      </c>
      <c r="R108" s="8">
        <f>SUM(AT!R108,BE!R108,BG!R108,CY!R108,CZ!R108,DE!R108,DK!R108,EE!R108,EL!R108,ES!R108,FI!R108,FR!R108,HR!R108,HU!R108,IE!R108,IT!R108,LT!R108,LU!R108,LV!R108,MT!R108,NL!R108,PL!R108,PT!R108,RO!R108,SE!R108,SI!R108,SK!R108)</f>
        <v>-1125.392211070405</v>
      </c>
      <c r="S108" s="8">
        <f>SUM(AT!S108,BE!S108,BG!S108,CY!S108,CZ!S108,DE!S108,DK!S108,EE!S108,EL!S108,ES!S108,FI!S108,FR!S108,HR!S108,HU!S108,IE!S108,IT!S108,LT!S108,LU!S108,LV!S108,MT!S108,NL!S108,PL!S108,PT!S108,RO!S108,SE!S108,SI!S108,SK!S108)</f>
        <v>-1185.4637122818469</v>
      </c>
      <c r="T108" s="8">
        <f>SUM(AT!T108,BE!T108,BG!T108,CY!T108,CZ!T108,DE!T108,DK!T108,EE!T108,EL!T108,ES!T108,FI!T108,FR!T108,HR!T108,HU!T108,IE!T108,IT!T108,LT!T108,LU!T108,LV!T108,MT!T108,NL!T108,PL!T108,PT!T108,RO!T108,SE!T108,SI!T108,SK!T108)</f>
        <v>-1358.8842403290769</v>
      </c>
      <c r="U108" s="8">
        <f>SUM(AT!U108,BE!U108,BG!U108,CY!U108,CZ!U108,DE!U108,DK!U108,EE!U108,EL!U108,ES!U108,FI!U108,FR!U108,HR!U108,HU!U108,IE!U108,IT!U108,LT!U108,LU!U108,LV!U108,MT!U108,NL!U108,PL!U108,PT!U108,RO!U108,SE!U108,SI!U108,SK!U108)</f>
        <v>-1363.6663747818625</v>
      </c>
      <c r="V108" s="8">
        <f>SUM(AT!V108,BE!V108,BG!V108,CY!V108,CZ!V108,DE!V108,DK!V108,EE!V108,EL!V108,ES!V108,FI!V108,FR!V108,HR!V108,HU!V108,IE!V108,IT!V108,LT!V108,LU!V108,LV!V108,MT!V108,NL!V108,PL!V108,PT!V108,RO!V108,SE!V108,SI!V108,SK!V108)</f>
        <v>-1381.0678777531366</v>
      </c>
      <c r="W108" s="8">
        <f>SUM(AT!W108,BE!W108,BG!W108,CY!W108,CZ!W108,DE!W108,DK!W108,EE!W108,EL!W108,ES!W108,FI!W108,FR!W108,HR!W108,HU!W108,IE!W108,IT!W108,LT!W108,LU!W108,LV!W108,MT!W108,NL!W108,PL!W108,PT!W108,RO!W108,SE!W108,SI!W108,SK!W108)</f>
        <v>-1440.5421517366567</v>
      </c>
      <c r="X108" s="8">
        <f>SUM(AT!X108,BE!X108,BG!X108,CY!X108,CZ!X108,DE!X108,DK!X108,EE!X108,EL!X108,ES!X108,FI!X108,FR!X108,HR!X108,HU!X108,IE!X108,IT!X108,LT!X108,LU!X108,LV!X108,MT!X108,NL!X108,PL!X108,PT!X108,RO!X108,SE!X108,SI!X108,SK!X108)</f>
        <v>-1227.1962777822969</v>
      </c>
      <c r="Y108" s="8">
        <f>SUM(AT!Y108,BE!Y108,BG!Y108,CY!Y108,CZ!Y108,DE!Y108,DK!Y108,EE!Y108,EL!Y108,ES!Y108,FI!Y108,FR!Y108,HR!Y108,HU!Y108,IE!Y108,IT!Y108,LT!Y108,LU!Y108,LV!Y108,MT!Y108,NL!Y108,PL!Y108,PT!Y108,RO!Y108,SE!Y108,SI!Y108,SK!Y108)</f>
        <v>-1236.3229482562999</v>
      </c>
    </row>
    <row r="109" spans="1:25" x14ac:dyDescent="0.25">
      <c r="A109" s="20" t="s">
        <v>49</v>
      </c>
      <c r="B109" s="8">
        <f>SUM(AT!B109,BE!B109,BG!B109,CY!B109,CZ!B109,DE!B109,DK!B109,EE!B109,EL!B109,ES!B109,FI!B109,FR!B109,HR!B109,HU!B109,IE!B109,IT!B109,LT!B109,LU!B109,LV!B109,MT!B109,NL!B109,PL!B109,PT!B109,RO!B109,SE!B109,SI!B109,SK!B109)</f>
        <v>-536.53183492747337</v>
      </c>
      <c r="C109" s="8">
        <f>SUM(AT!C109,BE!C109,BG!C109,CY!C109,CZ!C109,DE!C109,DK!C109,EE!C109,EL!C109,ES!C109,FI!C109,FR!C109,HR!C109,HU!C109,IE!C109,IT!C109,LT!C109,LU!C109,LV!C109,MT!C109,NL!C109,PL!C109,PT!C109,RO!C109,SE!C109,SI!C109,SK!C109)</f>
        <v>-259.71191473183075</v>
      </c>
      <c r="D109" s="8">
        <f>SUM(AT!D109,BE!D109,BG!D109,CY!D109,CZ!D109,DE!D109,DK!D109,EE!D109,EL!D109,ES!D109,FI!D109,FR!D109,HR!D109,HU!D109,IE!D109,IT!D109,LT!D109,LU!D109,LV!D109,MT!D109,NL!D109,PL!D109,PT!D109,RO!D109,SE!D109,SI!D109,SK!D109)</f>
        <v>-570.97870671313376</v>
      </c>
      <c r="E109" s="8">
        <f>SUM(AT!E109,BE!E109,BG!E109,CY!E109,CZ!E109,DE!E109,DK!E109,EE!E109,EL!E109,ES!E109,FI!E109,FR!E109,HR!E109,HU!E109,IE!E109,IT!E109,LT!E109,LU!E109,LV!E109,MT!E109,NL!E109,PL!E109,PT!E109,RO!E109,SE!E109,SI!E109,SK!E109)</f>
        <v>-328.72873734245871</v>
      </c>
      <c r="F109" s="8">
        <f>SUM(AT!F109,BE!F109,BG!F109,CY!F109,CZ!F109,DE!F109,DK!F109,EE!F109,EL!F109,ES!F109,FI!F109,FR!F109,HR!F109,HU!F109,IE!F109,IT!F109,LT!F109,LU!F109,LV!F109,MT!F109,NL!F109,PL!F109,PT!F109,RO!F109,SE!F109,SI!F109,SK!F109)</f>
        <v>-536.43765273829138</v>
      </c>
      <c r="G109" s="8">
        <f>SUM(AT!G109,BE!G109,BG!G109,CY!G109,CZ!G109,DE!G109,DK!G109,EE!G109,EL!G109,ES!G109,FI!G109,FR!G109,HR!G109,HU!G109,IE!G109,IT!G109,LT!G109,LU!G109,LV!G109,MT!G109,NL!G109,PL!G109,PT!G109,RO!G109,SE!G109,SI!G109,SK!G109)</f>
        <v>-648.34823540327079</v>
      </c>
      <c r="H109" s="8">
        <f>SUM(AT!H109,BE!H109,BG!H109,CY!H109,CZ!H109,DE!H109,DK!H109,EE!H109,EL!H109,ES!H109,FI!H109,FR!H109,HR!H109,HU!H109,IE!H109,IT!H109,LT!H109,LU!H109,LV!H109,MT!H109,NL!H109,PL!H109,PT!H109,RO!H109,SE!H109,SI!H109,SK!H109)</f>
        <v>-761.81832741244568</v>
      </c>
      <c r="I109" s="8">
        <f>SUM(AT!I109,BE!I109,BG!I109,CY!I109,CZ!I109,DE!I109,DK!I109,EE!I109,EL!I109,ES!I109,FI!I109,FR!I109,HR!I109,HU!I109,IE!I109,IT!I109,LT!I109,LU!I109,LV!I109,MT!I109,NL!I109,PL!I109,PT!I109,RO!I109,SE!I109,SI!I109,SK!I109)</f>
        <v>-832.77268159619678</v>
      </c>
      <c r="J109" s="8">
        <f>SUM(AT!J109,BE!J109,BG!J109,CY!J109,CZ!J109,DE!J109,DK!J109,EE!J109,EL!J109,ES!J109,FI!J109,FR!J109,HR!J109,HU!J109,IE!J109,IT!J109,LT!J109,LU!J109,LV!J109,MT!J109,NL!J109,PL!J109,PT!J109,RO!J109,SE!J109,SI!J109,SK!J109)</f>
        <v>-517.64448686601236</v>
      </c>
      <c r="K109" s="8">
        <f>SUM(AT!K109,BE!K109,BG!K109,CY!K109,CZ!K109,DE!K109,DK!K109,EE!K109,EL!K109,ES!K109,FI!K109,FR!K109,HR!K109,HU!K109,IE!K109,IT!K109,LT!K109,LU!K109,LV!K109,MT!K109,NL!K109,PL!K109,PT!K109,RO!K109,SE!K109,SI!K109,SK!K109)</f>
        <v>-551.83011224698123</v>
      </c>
      <c r="L109" s="8">
        <f>SUM(AT!L109,BE!L109,BG!L109,CY!L109,CZ!L109,DE!L109,DK!L109,EE!L109,EL!L109,ES!L109,FI!L109,FR!L109,HR!L109,HU!L109,IE!L109,IT!L109,LT!L109,LU!L109,LV!L109,MT!L109,NL!L109,PL!L109,PT!L109,RO!L109,SE!L109,SI!L109,SK!L109)</f>
        <v>-799.88122731325575</v>
      </c>
      <c r="M109" s="8">
        <f>SUM(AT!M109,BE!M109,BG!M109,CY!M109,CZ!M109,DE!M109,DK!M109,EE!M109,EL!M109,ES!M109,FI!M109,FR!M109,HR!M109,HU!M109,IE!M109,IT!M109,LT!M109,LU!M109,LV!M109,MT!M109,NL!M109,PL!M109,PT!M109,RO!M109,SE!M109,SI!M109,SK!M109)</f>
        <v>-1175.4041301986229</v>
      </c>
      <c r="N109" s="8">
        <f>SUM(AT!N109,BE!N109,BG!N109,CY!N109,CZ!N109,DE!N109,DK!N109,EE!N109,EL!N109,ES!N109,FI!N109,FR!N109,HR!N109,HU!N109,IE!N109,IT!N109,LT!N109,LU!N109,LV!N109,MT!N109,NL!N109,PL!N109,PT!N109,RO!N109,SE!N109,SI!N109,SK!N109)</f>
        <v>-1342.0071956562267</v>
      </c>
      <c r="O109" s="8">
        <f>SUM(AT!O109,BE!O109,BG!O109,CY!O109,CZ!O109,DE!O109,DK!O109,EE!O109,EL!O109,ES!O109,FI!O109,FR!O109,HR!O109,HU!O109,IE!O109,IT!O109,LT!O109,LU!O109,LV!O109,MT!O109,NL!O109,PL!O109,PT!O109,RO!O109,SE!O109,SI!O109,SK!O109)</f>
        <v>-1347.2365736036027</v>
      </c>
      <c r="P109" s="8">
        <f>SUM(AT!P109,BE!P109,BG!P109,CY!P109,CZ!P109,DE!P109,DK!P109,EE!P109,EL!P109,ES!P109,FI!P109,FR!P109,HR!P109,HU!P109,IE!P109,IT!P109,LT!P109,LU!P109,LV!P109,MT!P109,NL!P109,PL!P109,PT!P109,RO!P109,SE!P109,SI!P109,SK!P109)</f>
        <v>-1414.5833110810465</v>
      </c>
      <c r="Q109" s="8">
        <f>SUM(AT!Q109,BE!Q109,BG!Q109,CY!Q109,CZ!Q109,DE!Q109,DK!Q109,EE!Q109,EL!Q109,ES!Q109,FI!Q109,FR!Q109,HR!Q109,HU!Q109,IE!Q109,IT!Q109,LT!Q109,LU!Q109,LV!Q109,MT!Q109,NL!Q109,PL!Q109,PT!Q109,RO!Q109,SE!Q109,SI!Q109,SK!Q109)</f>
        <v>-1501.8904678155563</v>
      </c>
      <c r="R109" s="8">
        <f>SUM(AT!R109,BE!R109,BG!R109,CY!R109,CZ!R109,DE!R109,DK!R109,EE!R109,EL!R109,ES!R109,FI!R109,FR!R109,HR!R109,HU!R109,IE!R109,IT!R109,LT!R109,LU!R109,LV!R109,MT!R109,NL!R109,PL!R109,PT!R109,RO!R109,SE!R109,SI!R109,SK!R109)</f>
        <v>-1415.6552484381609</v>
      </c>
      <c r="S109" s="8">
        <f>SUM(AT!S109,BE!S109,BG!S109,CY!S109,CZ!S109,DE!S109,DK!S109,EE!S109,EL!S109,ES!S109,FI!S109,FR!S109,HR!S109,HU!S109,IE!S109,IT!S109,LT!S109,LU!S109,LV!S109,MT!S109,NL!S109,PL!S109,PT!S109,RO!S109,SE!S109,SI!S109,SK!S109)</f>
        <v>-1716.9967056039964</v>
      </c>
      <c r="T109" s="8">
        <f>SUM(AT!T109,BE!T109,BG!T109,CY!T109,CZ!T109,DE!T109,DK!T109,EE!T109,EL!T109,ES!T109,FI!T109,FR!T109,HR!T109,HU!T109,IE!T109,IT!T109,LT!T109,LU!T109,LV!T109,MT!T109,NL!T109,PL!T109,PT!T109,RO!T109,SE!T109,SI!T109,SK!T109)</f>
        <v>-2497.136604684315</v>
      </c>
      <c r="U109" s="8">
        <f>SUM(AT!U109,BE!U109,BG!U109,CY!U109,CZ!U109,DE!U109,DK!U109,EE!U109,EL!U109,ES!U109,FI!U109,FR!U109,HR!U109,HU!U109,IE!U109,IT!U109,LT!U109,LU!U109,LV!U109,MT!U109,NL!U109,PL!U109,PT!U109,RO!U109,SE!U109,SI!U109,SK!U109)</f>
        <v>-2274.8856898786889</v>
      </c>
      <c r="V109" s="8">
        <f>SUM(AT!V109,BE!V109,BG!V109,CY!V109,CZ!V109,DE!V109,DK!V109,EE!V109,EL!V109,ES!V109,FI!V109,FR!V109,HR!V109,HU!V109,IE!V109,IT!V109,LT!V109,LU!V109,LV!V109,MT!V109,NL!V109,PL!V109,PT!V109,RO!V109,SE!V109,SI!V109,SK!V109)</f>
        <v>-2258.6626328318544</v>
      </c>
      <c r="W109" s="8">
        <f>SUM(AT!W109,BE!W109,BG!W109,CY!W109,CZ!W109,DE!W109,DK!W109,EE!W109,EL!W109,ES!W109,FI!W109,FR!W109,HR!W109,HU!W109,IE!W109,IT!W109,LT!W109,LU!W109,LV!W109,MT!W109,NL!W109,PL!W109,PT!W109,RO!W109,SE!W109,SI!W109,SK!W109)</f>
        <v>-2382.9033949279083</v>
      </c>
      <c r="X109" s="8">
        <f>SUM(AT!X109,BE!X109,BG!X109,CY!X109,CZ!X109,DE!X109,DK!X109,EE!X109,EL!X109,ES!X109,FI!X109,FR!X109,HR!X109,HU!X109,IE!X109,IT!X109,LT!X109,LU!X109,LV!X109,MT!X109,NL!X109,PL!X109,PT!X109,RO!X109,SE!X109,SI!X109,SK!X109)</f>
        <v>-2107.8053696614829</v>
      </c>
      <c r="Y109" s="8">
        <f>SUM(AT!Y109,BE!Y109,BG!Y109,CY!Y109,CZ!Y109,DE!Y109,DK!Y109,EE!Y109,EL!Y109,ES!Y109,FI!Y109,FR!Y109,HR!Y109,HU!Y109,IE!Y109,IT!Y109,LT!Y109,LU!Y109,LV!Y109,MT!Y109,NL!Y109,PL!Y109,PT!Y109,RO!Y109,SE!Y109,SI!Y109,SK!Y109)</f>
        <v>-2198.3698790199819</v>
      </c>
    </row>
    <row r="110" spans="1:25" x14ac:dyDescent="0.25">
      <c r="A110" s="20" t="s">
        <v>47</v>
      </c>
      <c r="B110" s="8">
        <f>SUM(AT!B110,BE!B110,BG!B110,CY!B110,CZ!B110,DE!B110,DK!B110,EE!B110,EL!B110,ES!B110,FI!B110,FR!B110,HR!B110,HU!B110,IE!B110,IT!B110,LT!B110,LU!B110,LV!B110,MT!B110,NL!B110,PL!B110,PT!B110,RO!B110,SE!B110,SI!B110,SK!B110)</f>
        <v>-998.13287283265981</v>
      </c>
      <c r="C110" s="8">
        <f>SUM(AT!C110,BE!C110,BG!C110,CY!C110,CZ!C110,DE!C110,DK!C110,EE!C110,EL!C110,ES!C110,FI!C110,FR!C110,HR!C110,HU!C110,IE!C110,IT!C110,LT!C110,LU!C110,LV!C110,MT!C110,NL!C110,PL!C110,PT!C110,RO!C110,SE!C110,SI!C110,SK!C110)</f>
        <v>-445.6693118850468</v>
      </c>
      <c r="D110" s="8">
        <f>SUM(AT!D110,BE!D110,BG!D110,CY!D110,CZ!D110,DE!D110,DK!D110,EE!D110,EL!D110,ES!D110,FI!D110,FR!D110,HR!D110,HU!D110,IE!D110,IT!D110,LT!D110,LU!D110,LV!D110,MT!D110,NL!D110,PL!D110,PT!D110,RO!D110,SE!D110,SI!D110,SK!D110)</f>
        <v>-901.85438136316202</v>
      </c>
      <c r="E110" s="8">
        <f>SUM(AT!E110,BE!E110,BG!E110,CY!E110,CZ!E110,DE!E110,DK!E110,EE!E110,EL!E110,ES!E110,FI!E110,FR!E110,HR!E110,HU!E110,IE!E110,IT!E110,LT!E110,LU!E110,LV!E110,MT!E110,NL!E110,PL!E110,PT!E110,RO!E110,SE!E110,SI!E110,SK!E110)</f>
        <v>-148.06368231446731</v>
      </c>
      <c r="F110" s="8">
        <f>SUM(AT!F110,BE!F110,BG!F110,CY!F110,CZ!F110,DE!F110,DK!F110,EE!F110,EL!F110,ES!F110,FI!F110,FR!F110,HR!F110,HU!F110,IE!F110,IT!F110,LT!F110,LU!F110,LV!F110,MT!F110,NL!F110,PL!F110,PT!F110,RO!F110,SE!F110,SI!F110,SK!F110)</f>
        <v>-529.47041129822048</v>
      </c>
      <c r="G110" s="8">
        <f>SUM(AT!G110,BE!G110,BG!G110,CY!G110,CZ!G110,DE!G110,DK!G110,EE!G110,EL!G110,ES!G110,FI!G110,FR!G110,HR!G110,HU!G110,IE!G110,IT!G110,LT!G110,LU!G110,LV!G110,MT!G110,NL!G110,PL!G110,PT!G110,RO!G110,SE!G110,SI!G110,SK!G110)</f>
        <v>-536.38019076867033</v>
      </c>
      <c r="H110" s="8">
        <f>SUM(AT!H110,BE!H110,BG!H110,CY!H110,CZ!H110,DE!H110,DK!H110,EE!H110,EL!H110,ES!H110,FI!H110,FR!H110,HR!H110,HU!H110,IE!H110,IT!H110,LT!H110,LU!H110,LV!H110,MT!H110,NL!H110,PL!H110,PT!H110,RO!H110,SE!H110,SI!H110,SK!H110)</f>
        <v>-1105.1353484194376</v>
      </c>
      <c r="I110" s="8">
        <f>SUM(AT!I110,BE!I110,BG!I110,CY!I110,CZ!I110,DE!I110,DK!I110,EE!I110,EL!I110,ES!I110,FI!I110,FR!I110,HR!I110,HU!I110,IE!I110,IT!I110,LT!I110,LU!I110,LV!I110,MT!I110,NL!I110,PL!I110,PT!I110,RO!I110,SE!I110,SI!I110,SK!I110)</f>
        <v>-1030.9289272468659</v>
      </c>
      <c r="J110" s="8">
        <f>SUM(AT!J110,BE!J110,BG!J110,CY!J110,CZ!J110,DE!J110,DK!J110,EE!J110,EL!J110,ES!J110,FI!J110,FR!J110,HR!J110,HU!J110,IE!J110,IT!J110,LT!J110,LU!J110,LV!J110,MT!J110,NL!J110,PL!J110,PT!J110,RO!J110,SE!J110,SI!J110,SK!J110)</f>
        <v>-516.55650159716959</v>
      </c>
      <c r="K110" s="8">
        <f>SUM(AT!K110,BE!K110,BG!K110,CY!K110,CZ!K110,DE!K110,DK!K110,EE!K110,EL!K110,ES!K110,FI!K110,FR!K110,HR!K110,HU!K110,IE!K110,IT!K110,LT!K110,LU!K110,LV!K110,MT!K110,NL!K110,PL!K110,PT!K110,RO!K110,SE!K110,SI!K110,SK!K110)</f>
        <v>-1079.6193025784357</v>
      </c>
      <c r="L110" s="8">
        <f>SUM(AT!L110,BE!L110,BG!L110,CY!L110,CZ!L110,DE!L110,DK!L110,EE!L110,EL!L110,ES!L110,FI!L110,FR!L110,HR!L110,HU!L110,IE!L110,IT!L110,LT!L110,LU!L110,LV!L110,MT!L110,NL!L110,PL!L110,PT!L110,RO!L110,SE!L110,SI!L110,SK!L110)</f>
        <v>-1374.7876404665308</v>
      </c>
      <c r="M110" s="8">
        <f>SUM(AT!M110,BE!M110,BG!M110,CY!M110,CZ!M110,DE!M110,DK!M110,EE!M110,EL!M110,ES!M110,FI!M110,FR!M110,HR!M110,HU!M110,IE!M110,IT!M110,LT!M110,LU!M110,LV!M110,MT!M110,NL!M110,PL!M110,PT!M110,RO!M110,SE!M110,SI!M110,SK!M110)</f>
        <v>-2235.0216407431394</v>
      </c>
      <c r="N110" s="8">
        <f>SUM(AT!N110,BE!N110,BG!N110,CY!N110,CZ!N110,DE!N110,DK!N110,EE!N110,EL!N110,ES!N110,FI!N110,FR!N110,HR!N110,HU!N110,IE!N110,IT!N110,LT!N110,LU!N110,LV!N110,MT!N110,NL!N110,PL!N110,PT!N110,RO!N110,SE!N110,SI!N110,SK!N110)</f>
        <v>-2348.6577723810719</v>
      </c>
      <c r="O110" s="8">
        <f>SUM(AT!O110,BE!O110,BG!O110,CY!O110,CZ!O110,DE!O110,DK!O110,EE!O110,EL!O110,ES!O110,FI!O110,FR!O110,HR!O110,HU!O110,IE!O110,IT!O110,LT!O110,LU!O110,LV!O110,MT!O110,NL!O110,PL!O110,PT!O110,RO!O110,SE!O110,SI!O110,SK!O110)</f>
        <v>-2627.0107944544525</v>
      </c>
      <c r="P110" s="8">
        <f>SUM(AT!P110,BE!P110,BG!P110,CY!P110,CZ!P110,DE!P110,DK!P110,EE!P110,EL!P110,ES!P110,FI!P110,FR!P110,HR!P110,HU!P110,IE!P110,IT!P110,LT!P110,LU!P110,LV!P110,MT!P110,NL!P110,PL!P110,PT!P110,RO!P110,SE!P110,SI!P110,SK!P110)</f>
        <v>-3053.5490671842331</v>
      </c>
      <c r="Q110" s="8">
        <f>SUM(AT!Q110,BE!Q110,BG!Q110,CY!Q110,CZ!Q110,DE!Q110,DK!Q110,EE!Q110,EL!Q110,ES!Q110,FI!Q110,FR!Q110,HR!Q110,HU!Q110,IE!Q110,IT!Q110,LT!Q110,LU!Q110,LV!Q110,MT!Q110,NL!Q110,PL!Q110,PT!Q110,RO!Q110,SE!Q110,SI!Q110,SK!Q110)</f>
        <v>-3056.8207340187373</v>
      </c>
      <c r="R110" s="8">
        <f>SUM(AT!R110,BE!R110,BG!R110,CY!R110,CZ!R110,DE!R110,DK!R110,EE!R110,EL!R110,ES!R110,FI!R110,FR!R110,HR!R110,HU!R110,IE!R110,IT!R110,LT!R110,LU!R110,LV!R110,MT!R110,NL!R110,PL!R110,PT!R110,RO!R110,SE!R110,SI!R110,SK!R110)</f>
        <v>-3247.4840518730398</v>
      </c>
      <c r="S110" s="8">
        <f>SUM(AT!S110,BE!S110,BG!S110,CY!S110,CZ!S110,DE!S110,DK!S110,EE!S110,EL!S110,ES!S110,FI!S110,FR!S110,HR!S110,HU!S110,IE!S110,IT!S110,LT!S110,LU!S110,LV!S110,MT!S110,NL!S110,PL!S110,PT!S110,RO!S110,SE!S110,SI!S110,SK!S110)</f>
        <v>-3509.2976276216932</v>
      </c>
      <c r="T110" s="8">
        <f>SUM(AT!T110,BE!T110,BG!T110,CY!T110,CZ!T110,DE!T110,DK!T110,EE!T110,EL!T110,ES!T110,FI!T110,FR!T110,HR!T110,HU!T110,IE!T110,IT!T110,LT!T110,LU!T110,LV!T110,MT!T110,NL!T110,PL!T110,PT!T110,RO!T110,SE!T110,SI!T110,SK!T110)</f>
        <v>-4651.4160055387165</v>
      </c>
      <c r="U110" s="8">
        <f>SUM(AT!U110,BE!U110,BG!U110,CY!U110,CZ!U110,DE!U110,DK!U110,EE!U110,EL!U110,ES!U110,FI!U110,FR!U110,HR!U110,HU!U110,IE!U110,IT!U110,LT!U110,LU!U110,LV!U110,MT!U110,NL!U110,PL!U110,PT!U110,RO!U110,SE!U110,SI!U110,SK!U110)</f>
        <v>-4586.0014130492236</v>
      </c>
      <c r="V110" s="8">
        <f>SUM(AT!V110,BE!V110,BG!V110,CY!V110,CZ!V110,DE!V110,DK!V110,EE!V110,EL!V110,ES!V110,FI!V110,FR!V110,HR!V110,HU!V110,IE!V110,IT!V110,LT!V110,LU!V110,LV!V110,MT!V110,NL!V110,PL!V110,PT!V110,RO!V110,SE!V110,SI!V110,SK!V110)</f>
        <v>-4829.4118574072281</v>
      </c>
      <c r="W110" s="8">
        <f>SUM(AT!W110,BE!W110,BG!W110,CY!W110,CZ!W110,DE!W110,DK!W110,EE!W110,EL!W110,ES!W110,FI!W110,FR!W110,HR!W110,HU!W110,IE!W110,IT!W110,LT!W110,LU!W110,LV!W110,MT!W110,NL!W110,PL!W110,PT!W110,RO!W110,SE!W110,SI!W110,SK!W110)</f>
        <v>-4803.9073752067379</v>
      </c>
      <c r="X110" s="8">
        <f>SUM(AT!X110,BE!X110,BG!X110,CY!X110,CZ!X110,DE!X110,DK!X110,EE!X110,EL!X110,ES!X110,FI!X110,FR!X110,HR!X110,HU!X110,IE!X110,IT!X110,LT!X110,LU!X110,LV!X110,MT!X110,NL!X110,PL!X110,PT!X110,RO!X110,SE!X110,SI!X110,SK!X110)</f>
        <v>-4204.7649217883618</v>
      </c>
      <c r="Y110" s="8">
        <f>SUM(AT!Y110,BE!Y110,BG!Y110,CY!Y110,CZ!Y110,DE!Y110,DK!Y110,EE!Y110,EL!Y110,ES!Y110,FI!Y110,FR!Y110,HR!Y110,HU!Y110,IE!Y110,IT!Y110,LT!Y110,LU!Y110,LV!Y110,MT!Y110,NL!Y110,PL!Y110,PT!Y110,RO!Y110,SE!Y110,SI!Y110,SK!Y110)</f>
        <v>-4236.230212286735</v>
      </c>
    </row>
    <row r="111" spans="1:25" x14ac:dyDescent="0.25">
      <c r="A111" s="20" t="s">
        <v>50</v>
      </c>
      <c r="B111" s="8">
        <f>SUM(AT!B111,BE!B111,BG!B111,CY!B111,CZ!B111,DE!B111,DK!B111,EE!B111,EL!B111,ES!B111,FI!B111,FR!B111,HR!B111,HU!B111,IE!B111,IT!B111,LT!B111,LU!B111,LV!B111,MT!B111,NL!B111,PL!B111,PT!B111,RO!B111,SE!B111,SI!B111,SK!B111)</f>
        <v>-169.56395080017472</v>
      </c>
      <c r="C111" s="8">
        <f>SUM(AT!C111,BE!C111,BG!C111,CY!C111,CZ!C111,DE!C111,DK!C111,EE!C111,EL!C111,ES!C111,FI!C111,FR!C111,HR!C111,HU!C111,IE!C111,IT!C111,LT!C111,LU!C111,LV!C111,MT!C111,NL!C111,PL!C111,PT!C111,RO!C111,SE!C111,SI!C111,SK!C111)</f>
        <v>-149.83212397110518</v>
      </c>
      <c r="D111" s="8">
        <f>SUM(AT!D111,BE!D111,BG!D111,CY!D111,CZ!D111,DE!D111,DK!D111,EE!D111,EL!D111,ES!D111,FI!D111,FR!D111,HR!D111,HU!D111,IE!D111,IT!D111,LT!D111,LU!D111,LV!D111,MT!D111,NL!D111,PL!D111,PT!D111,RO!D111,SE!D111,SI!D111,SK!D111)</f>
        <v>-153.88760328906054</v>
      </c>
      <c r="E111" s="8">
        <f>SUM(AT!E111,BE!E111,BG!E111,CY!E111,CZ!E111,DE!E111,DK!E111,EE!E111,EL!E111,ES!E111,FI!E111,FR!E111,HR!E111,HU!E111,IE!E111,IT!E111,LT!E111,LU!E111,LV!E111,MT!E111,NL!E111,PL!E111,PT!E111,RO!E111,SE!E111,SI!E111,SK!E111)</f>
        <v>-110.60019059316494</v>
      </c>
      <c r="F111" s="8">
        <f>SUM(AT!F111,BE!F111,BG!F111,CY!F111,CZ!F111,DE!F111,DK!F111,EE!F111,EL!F111,ES!F111,FI!F111,FR!F111,HR!F111,HU!F111,IE!F111,IT!F111,LT!F111,LU!F111,LV!F111,MT!F111,NL!F111,PL!F111,PT!F111,RO!F111,SE!F111,SI!F111,SK!F111)</f>
        <v>-88.384260292463267</v>
      </c>
      <c r="G111" s="8">
        <f>SUM(AT!G111,BE!G111,BG!G111,CY!G111,CZ!G111,DE!G111,DK!G111,EE!G111,EL!G111,ES!G111,FI!G111,FR!G111,HR!G111,HU!G111,IE!G111,IT!G111,LT!G111,LU!G111,LV!G111,MT!G111,NL!G111,PL!G111,PT!G111,RO!G111,SE!G111,SI!G111,SK!G111)</f>
        <v>-87.038801840759959</v>
      </c>
      <c r="H111" s="8">
        <f>SUM(AT!H111,BE!H111,BG!H111,CY!H111,CZ!H111,DE!H111,DK!H111,EE!H111,EL!H111,ES!H111,FI!H111,FR!H111,HR!H111,HU!H111,IE!H111,IT!H111,LT!H111,LU!H111,LV!H111,MT!H111,NL!H111,PL!H111,PT!H111,RO!H111,SE!H111,SI!H111,SK!H111)</f>
        <v>-146.64501866270493</v>
      </c>
      <c r="I111" s="8">
        <f>SUM(AT!I111,BE!I111,BG!I111,CY!I111,CZ!I111,DE!I111,DK!I111,EE!I111,EL!I111,ES!I111,FI!I111,FR!I111,HR!I111,HU!I111,IE!I111,IT!I111,LT!I111,LU!I111,LV!I111,MT!I111,NL!I111,PL!I111,PT!I111,RO!I111,SE!I111,SI!I111,SK!I111)</f>
        <v>-155.78160997360894</v>
      </c>
      <c r="J111" s="8">
        <f>SUM(AT!J111,BE!J111,BG!J111,CY!J111,CZ!J111,DE!J111,DK!J111,EE!J111,EL!J111,ES!J111,FI!J111,FR!J111,HR!J111,HU!J111,IE!J111,IT!J111,LT!J111,LU!J111,LV!J111,MT!J111,NL!J111,PL!J111,PT!J111,RO!J111,SE!J111,SI!J111,SK!J111)</f>
        <v>-116.73659064329249</v>
      </c>
      <c r="K111" s="8">
        <f>SUM(AT!K111,BE!K111,BG!K111,CY!K111,CZ!K111,DE!K111,DK!K111,EE!K111,EL!K111,ES!K111,FI!K111,FR!K111,HR!K111,HU!K111,IE!K111,IT!K111,LT!K111,LU!K111,LV!K111,MT!K111,NL!K111,PL!K111,PT!K111,RO!K111,SE!K111,SI!K111,SK!K111)</f>
        <v>-95.374135736321421</v>
      </c>
      <c r="L111" s="8">
        <f>SUM(AT!L111,BE!L111,BG!L111,CY!L111,CZ!L111,DE!L111,DK!L111,EE!L111,EL!L111,ES!L111,FI!L111,FR!L111,HR!L111,HU!L111,IE!L111,IT!L111,LT!L111,LU!L111,LV!L111,MT!L111,NL!L111,PL!L111,PT!L111,RO!L111,SE!L111,SI!L111,SK!L111)</f>
        <v>-151.86743366038007</v>
      </c>
      <c r="M111" s="8">
        <f>SUM(AT!M111,BE!M111,BG!M111,CY!M111,CZ!M111,DE!M111,DK!M111,EE!M111,EL!M111,ES!M111,FI!M111,FR!M111,HR!M111,HU!M111,IE!M111,IT!M111,LT!M111,LU!M111,LV!M111,MT!M111,NL!M111,PL!M111,PT!M111,RO!M111,SE!M111,SI!M111,SK!M111)</f>
        <v>-195.47501010261371</v>
      </c>
      <c r="N111" s="8">
        <f>SUM(AT!N111,BE!N111,BG!N111,CY!N111,CZ!N111,DE!N111,DK!N111,EE!N111,EL!N111,ES!N111,FI!N111,FR!N111,HR!N111,HU!N111,IE!N111,IT!N111,LT!N111,LU!N111,LV!N111,MT!N111,NL!N111,PL!N111,PT!N111,RO!N111,SE!N111,SI!N111,SK!N111)</f>
        <v>-240.93513192250003</v>
      </c>
      <c r="O111" s="8">
        <f>SUM(AT!O111,BE!O111,BG!O111,CY!O111,CZ!O111,DE!O111,DK!O111,EE!O111,EL!O111,ES!O111,FI!O111,FR!O111,HR!O111,HU!O111,IE!O111,IT!O111,LT!O111,LU!O111,LV!O111,MT!O111,NL!O111,PL!O111,PT!O111,RO!O111,SE!O111,SI!O111,SK!O111)</f>
        <v>-226.35334388244183</v>
      </c>
      <c r="P111" s="8">
        <f>SUM(AT!P111,BE!P111,BG!P111,CY!P111,CZ!P111,DE!P111,DK!P111,EE!P111,EL!P111,ES!P111,FI!P111,FR!P111,HR!P111,HU!P111,IE!P111,IT!P111,LT!P111,LU!P111,LV!P111,MT!P111,NL!P111,PL!P111,PT!P111,RO!P111,SE!P111,SI!P111,SK!P111)</f>
        <v>-199.75472944778929</v>
      </c>
      <c r="Q111" s="8">
        <f>SUM(AT!Q111,BE!Q111,BG!Q111,CY!Q111,CZ!Q111,DE!Q111,DK!Q111,EE!Q111,EL!Q111,ES!Q111,FI!Q111,FR!Q111,HR!Q111,HU!Q111,IE!Q111,IT!Q111,LT!Q111,LU!Q111,LV!Q111,MT!Q111,NL!Q111,PL!Q111,PT!Q111,RO!Q111,SE!Q111,SI!Q111,SK!Q111)</f>
        <v>-208.65521932947524</v>
      </c>
      <c r="R111" s="8">
        <f>SUM(AT!R111,BE!R111,BG!R111,CY!R111,CZ!R111,DE!R111,DK!R111,EE!R111,EL!R111,ES!R111,FI!R111,FR!R111,HR!R111,HU!R111,IE!R111,IT!R111,LT!R111,LU!R111,LV!R111,MT!R111,NL!R111,PL!R111,PT!R111,RO!R111,SE!R111,SI!R111,SK!R111)</f>
        <v>-228.25349287529426</v>
      </c>
      <c r="S111" s="8">
        <f>SUM(AT!S111,BE!S111,BG!S111,CY!S111,CZ!S111,DE!S111,DK!S111,EE!S111,EL!S111,ES!S111,FI!S111,FR!S111,HR!S111,HU!S111,IE!S111,IT!S111,LT!S111,LU!S111,LV!S111,MT!S111,NL!S111,PL!S111,PT!S111,RO!S111,SE!S111,SI!S111,SK!S111)</f>
        <v>-255.27677103550769</v>
      </c>
      <c r="T111" s="8">
        <f>SUM(AT!T111,BE!T111,BG!T111,CY!T111,CZ!T111,DE!T111,DK!T111,EE!T111,EL!T111,ES!T111,FI!T111,FR!T111,HR!T111,HU!T111,IE!T111,IT!T111,LT!T111,LU!T111,LV!T111,MT!T111,NL!T111,PL!T111,PT!T111,RO!T111,SE!T111,SI!T111,SK!T111)</f>
        <v>-379.3989225454261</v>
      </c>
      <c r="U111" s="8">
        <f>SUM(AT!U111,BE!U111,BG!U111,CY!U111,CZ!U111,DE!U111,DK!U111,EE!U111,EL!U111,ES!U111,FI!U111,FR!U111,HR!U111,HU!U111,IE!U111,IT!U111,LT!U111,LU!U111,LV!U111,MT!U111,NL!U111,PL!U111,PT!U111,RO!U111,SE!U111,SI!U111,SK!U111)</f>
        <v>-363.55755601318208</v>
      </c>
      <c r="V111" s="8">
        <f>SUM(AT!V111,BE!V111,BG!V111,CY!V111,CZ!V111,DE!V111,DK!V111,EE!V111,EL!V111,ES!V111,FI!V111,FR!V111,HR!V111,HU!V111,IE!V111,IT!V111,LT!V111,LU!V111,LV!V111,MT!V111,NL!V111,PL!V111,PT!V111,RO!V111,SE!V111,SI!V111,SK!V111)</f>
        <v>-325.99448484728464</v>
      </c>
      <c r="W111" s="8">
        <f>SUM(AT!W111,BE!W111,BG!W111,CY!W111,CZ!W111,DE!W111,DK!W111,EE!W111,EL!W111,ES!W111,FI!W111,FR!W111,HR!W111,HU!W111,IE!W111,IT!W111,LT!W111,LU!W111,LV!W111,MT!W111,NL!W111,PL!W111,PT!W111,RO!W111,SE!W111,SI!W111,SK!W111)</f>
        <v>-359.56565365046345</v>
      </c>
      <c r="X111" s="8">
        <f>SUM(AT!X111,BE!X111,BG!X111,CY!X111,CZ!X111,DE!X111,DK!X111,EE!X111,EL!X111,ES!X111,FI!X111,FR!X111,HR!X111,HU!X111,IE!X111,IT!X111,LT!X111,LU!X111,LV!X111,MT!X111,NL!X111,PL!X111,PT!X111,RO!X111,SE!X111,SI!X111,SK!X111)</f>
        <v>-327.43286388504998</v>
      </c>
      <c r="Y111" s="8">
        <f>SUM(AT!Y111,BE!Y111,BG!Y111,CY!Y111,CZ!Y111,DE!Y111,DK!Y111,EE!Y111,EL!Y111,ES!Y111,FI!Y111,FR!Y111,HR!Y111,HU!Y111,IE!Y111,IT!Y111,LT!Y111,LU!Y111,LV!Y111,MT!Y111,NL!Y111,PL!Y111,PT!Y111,RO!Y111,SE!Y111,SI!Y111,SK!Y111)</f>
        <v>-350.85938435795271</v>
      </c>
    </row>
    <row r="112" spans="1:25" x14ac:dyDescent="0.25">
      <c r="A112" s="20" t="s">
        <v>51</v>
      </c>
      <c r="B112" s="8">
        <f>SUM(AT!B112,BE!B112,BG!B112,CY!B112,CZ!B112,DE!B112,DK!B112,EE!B112,EL!B112,ES!B112,FI!B112,FR!B112,HR!B112,HU!B112,IE!B112,IT!B112,LT!B112,LU!B112,LV!B112,MT!B112,NL!B112,PL!B112,PT!B112,RO!B112,SE!B112,SI!B112,SK!B112)</f>
        <v>89.676919270569783</v>
      </c>
      <c r="C112" s="8">
        <f>SUM(AT!C112,BE!C112,BG!C112,CY!C112,CZ!C112,DE!C112,DK!C112,EE!C112,EL!C112,ES!C112,FI!C112,FR!C112,HR!C112,HU!C112,IE!C112,IT!C112,LT!C112,LU!C112,LV!C112,MT!C112,NL!C112,PL!C112,PT!C112,RO!C112,SE!C112,SI!C112,SK!C112)</f>
        <v>291.23513268268698</v>
      </c>
      <c r="D112" s="8">
        <f>SUM(AT!D112,BE!D112,BG!D112,CY!D112,CZ!D112,DE!D112,DK!D112,EE!D112,EL!D112,ES!D112,FI!D112,FR!D112,HR!D112,HU!D112,IE!D112,IT!D112,LT!D112,LU!D112,LV!D112,MT!D112,NL!D112,PL!D112,PT!D112,RO!D112,SE!D112,SI!D112,SK!D112)</f>
        <v>63.501513934239448</v>
      </c>
      <c r="E112" s="8">
        <f>SUM(AT!E112,BE!E112,BG!E112,CY!E112,CZ!E112,DE!E112,DK!E112,EE!E112,EL!E112,ES!E112,FI!E112,FR!E112,HR!E112,HU!E112,IE!E112,IT!E112,LT!E112,LU!E112,LV!E112,MT!E112,NL!E112,PL!E112,PT!E112,RO!E112,SE!E112,SI!E112,SK!E112)</f>
        <v>159.98375032646578</v>
      </c>
      <c r="F112" s="8">
        <f>SUM(AT!F112,BE!F112,BG!F112,CY!F112,CZ!F112,DE!F112,DK!F112,EE!F112,EL!F112,ES!F112,FI!F112,FR!F112,HR!F112,HU!F112,IE!F112,IT!F112,LT!F112,LU!F112,LV!F112,MT!F112,NL!F112,PL!F112,PT!F112,RO!F112,SE!F112,SI!F112,SK!F112)</f>
        <v>15.727265661490254</v>
      </c>
      <c r="G112" s="8">
        <f>SUM(AT!G112,BE!G112,BG!G112,CY!G112,CZ!G112,DE!G112,DK!G112,EE!G112,EL!G112,ES!G112,FI!G112,FR!G112,HR!G112,HU!G112,IE!G112,IT!G112,LT!G112,LU!G112,LV!G112,MT!G112,NL!G112,PL!G112,PT!G112,RO!G112,SE!G112,SI!G112,SK!G112)</f>
        <v>-92.157928302582036</v>
      </c>
      <c r="H112" s="8">
        <f>SUM(AT!H112,BE!H112,BG!H112,CY!H112,CZ!H112,DE!H112,DK!H112,EE!H112,EL!H112,ES!H112,FI!H112,FR!H112,HR!H112,HU!H112,IE!H112,IT!H112,LT!H112,LU!H112,LV!H112,MT!H112,NL!H112,PL!H112,PT!H112,RO!H112,SE!H112,SI!H112,SK!H112)</f>
        <v>-164.53272900134442</v>
      </c>
      <c r="I112" s="8">
        <f>SUM(AT!I112,BE!I112,BG!I112,CY!I112,CZ!I112,DE!I112,DK!I112,EE!I112,EL!I112,ES!I112,FI!I112,FR!I112,HR!I112,HU!I112,IE!I112,IT!I112,LT!I112,LU!I112,LV!I112,MT!I112,NL!I112,PL!I112,PT!I112,RO!I112,SE!I112,SI!I112,SK!I112)</f>
        <v>-124.27132809203158</v>
      </c>
      <c r="J112" s="8">
        <f>SUM(AT!J112,BE!J112,BG!J112,CY!J112,CZ!J112,DE!J112,DK!J112,EE!J112,EL!J112,ES!J112,FI!J112,FR!J112,HR!J112,HU!J112,IE!J112,IT!J112,LT!J112,LU!J112,LV!J112,MT!J112,NL!J112,PL!J112,PT!J112,RO!J112,SE!J112,SI!J112,SK!J112)</f>
        <v>35.389905092029508</v>
      </c>
      <c r="K112" s="8">
        <f>SUM(AT!K112,BE!K112,BG!K112,CY!K112,CZ!K112,DE!K112,DK!K112,EE!K112,EL!K112,ES!K112,FI!K112,FR!K112,HR!K112,HU!K112,IE!K112,IT!K112,LT!K112,LU!K112,LV!K112,MT!K112,NL!K112,PL!K112,PT!K112,RO!K112,SE!K112,SI!K112,SK!K112)</f>
        <v>-73.393985998193671</v>
      </c>
      <c r="L112" s="8">
        <f>SUM(AT!L112,BE!L112,BG!L112,CY!L112,CZ!L112,DE!L112,DK!L112,EE!L112,EL!L112,ES!L112,FI!L112,FR!L112,HR!L112,HU!L112,IE!L112,IT!L112,LT!L112,LU!L112,LV!L112,MT!L112,NL!L112,PL!L112,PT!L112,RO!L112,SE!L112,SI!L112,SK!L112)</f>
        <v>-156.62050849762403</v>
      </c>
      <c r="M112" s="8">
        <f>SUM(AT!M112,BE!M112,BG!M112,CY!M112,CZ!M112,DE!M112,DK!M112,EE!M112,EL!M112,ES!M112,FI!M112,FR!M112,HR!M112,HU!M112,IE!M112,IT!M112,LT!M112,LU!M112,LV!M112,MT!M112,NL!M112,PL!M112,PT!M112,RO!M112,SE!M112,SI!M112,SK!M112)</f>
        <v>-332.5169901901462</v>
      </c>
      <c r="N112" s="8">
        <f>SUM(AT!N112,BE!N112,BG!N112,CY!N112,CZ!N112,DE!N112,DK!N112,EE!N112,EL!N112,ES!N112,FI!N112,FR!N112,HR!N112,HU!N112,IE!N112,IT!N112,LT!N112,LU!N112,LV!N112,MT!N112,NL!N112,PL!N112,PT!N112,RO!N112,SE!N112,SI!N112,SK!N112)</f>
        <v>-389.06194704740545</v>
      </c>
      <c r="O112" s="8">
        <f>SUM(AT!O112,BE!O112,BG!O112,CY!O112,CZ!O112,DE!O112,DK!O112,EE!O112,EL!O112,ES!O112,FI!O112,FR!O112,HR!O112,HU!O112,IE!O112,IT!O112,LT!O112,LU!O112,LV!O112,MT!O112,NL!O112,PL!O112,PT!O112,RO!O112,SE!O112,SI!O112,SK!O112)</f>
        <v>-435.91385612758205</v>
      </c>
      <c r="P112" s="8">
        <f>SUM(AT!P112,BE!P112,BG!P112,CY!P112,CZ!P112,DE!P112,DK!P112,EE!P112,EL!P112,ES!P112,FI!P112,FR!P112,HR!P112,HU!P112,IE!P112,IT!P112,LT!P112,LU!P112,LV!P112,MT!P112,NL!P112,PL!P112,PT!P112,RO!P112,SE!P112,SI!P112,SK!P112)</f>
        <v>-417.57533042028632</v>
      </c>
      <c r="Q112" s="8">
        <f>SUM(AT!Q112,BE!Q112,BG!Q112,CY!Q112,CZ!Q112,DE!Q112,DK!Q112,EE!Q112,EL!Q112,ES!Q112,FI!Q112,FR!Q112,HR!Q112,HU!Q112,IE!Q112,IT!Q112,LT!Q112,LU!Q112,LV!Q112,MT!Q112,NL!Q112,PL!Q112,PT!Q112,RO!Q112,SE!Q112,SI!Q112,SK!Q112)</f>
        <v>-470.54212068611793</v>
      </c>
      <c r="R112" s="8">
        <f>SUM(AT!R112,BE!R112,BG!R112,CY!R112,CZ!R112,DE!R112,DK!R112,EE!R112,EL!R112,ES!R112,FI!R112,FR!R112,HR!R112,HU!R112,IE!R112,IT!R112,LT!R112,LU!R112,LV!R112,MT!R112,NL!R112,PL!R112,PT!R112,RO!R112,SE!R112,SI!R112,SK!R112)</f>
        <v>-457.57387155809056</v>
      </c>
      <c r="S112" s="8">
        <f>SUM(AT!S112,BE!S112,BG!S112,CY!S112,CZ!S112,DE!S112,DK!S112,EE!S112,EL!S112,ES!S112,FI!S112,FR!S112,HR!S112,HU!S112,IE!S112,IT!S112,LT!S112,LU!S112,LV!S112,MT!S112,NL!S112,PL!S112,PT!S112,RO!S112,SE!S112,SI!S112,SK!S112)</f>
        <v>-549.12508869843782</v>
      </c>
      <c r="T112" s="8">
        <f>SUM(AT!T112,BE!T112,BG!T112,CY!T112,CZ!T112,DE!T112,DK!T112,EE!T112,EL!T112,ES!T112,FI!T112,FR!T112,HR!T112,HU!T112,IE!T112,IT!T112,LT!T112,LU!T112,LV!T112,MT!T112,NL!T112,PL!T112,PT!T112,RO!T112,SE!T112,SI!T112,SK!T112)</f>
        <v>-727.15059631555641</v>
      </c>
      <c r="U112" s="8">
        <f>SUM(AT!U112,BE!U112,BG!U112,CY!U112,CZ!U112,DE!U112,DK!U112,EE!U112,EL!U112,ES!U112,FI!U112,FR!U112,HR!U112,HU!U112,IE!U112,IT!U112,LT!U112,LU!U112,LV!U112,MT!U112,NL!U112,PL!U112,PT!U112,RO!U112,SE!U112,SI!U112,SK!U112)</f>
        <v>-753.49089011657111</v>
      </c>
      <c r="V112" s="8">
        <f>SUM(AT!V112,BE!V112,BG!V112,CY!V112,CZ!V112,DE!V112,DK!V112,EE!V112,EL!V112,ES!V112,FI!V112,FR!V112,HR!V112,HU!V112,IE!V112,IT!V112,LT!V112,LU!V112,LV!V112,MT!V112,NL!V112,PL!V112,PT!V112,RO!V112,SE!V112,SI!V112,SK!V112)</f>
        <v>-776.24616525789202</v>
      </c>
      <c r="W112" s="8">
        <f>SUM(AT!W112,BE!W112,BG!W112,CY!W112,CZ!W112,DE!W112,DK!W112,EE!W112,EL!W112,ES!W112,FI!W112,FR!W112,HR!W112,HU!W112,IE!W112,IT!W112,LT!W112,LU!W112,LV!W112,MT!W112,NL!W112,PL!W112,PT!W112,RO!W112,SE!W112,SI!W112,SK!W112)</f>
        <v>-789.48706826961438</v>
      </c>
      <c r="X112" s="8">
        <f>SUM(AT!X112,BE!X112,BG!X112,CY!X112,CZ!X112,DE!X112,DK!X112,EE!X112,EL!X112,ES!X112,FI!X112,FR!X112,HR!X112,HU!X112,IE!X112,IT!X112,LT!X112,LU!X112,LV!X112,MT!X112,NL!X112,PL!X112,PT!X112,RO!X112,SE!X112,SI!X112,SK!X112)</f>
        <v>-622.5388744493597</v>
      </c>
      <c r="Y112" s="8">
        <f>SUM(AT!Y112,BE!Y112,BG!Y112,CY!Y112,CZ!Y112,DE!Y112,DK!Y112,EE!Y112,EL!Y112,ES!Y112,FI!Y112,FR!Y112,HR!Y112,HU!Y112,IE!Y112,IT!Y112,LT!Y112,LU!Y112,LV!Y112,MT!Y112,NL!Y112,PL!Y112,PT!Y112,RO!Y112,SE!Y112,SI!Y112,SK!Y112)</f>
        <v>-680.3408588495671</v>
      </c>
    </row>
    <row r="113" spans="1:25" x14ac:dyDescent="0.25">
      <c r="A113" s="20" t="s">
        <v>52</v>
      </c>
      <c r="B113" s="8">
        <f>SUM(AT!B113,BE!B113,BG!B113,CY!B113,CZ!B113,DE!B113,DK!B113,EE!B113,EL!B113,ES!B113,FI!B113,FR!B113,HR!B113,HU!B113,IE!B113,IT!B113,LT!B113,LU!B113,LV!B113,MT!B113,NL!B113,PL!B113,PT!B113,RO!B113,SE!B113,SI!B113,SK!B113)</f>
        <v>-26.787639591044151</v>
      </c>
      <c r="C113" s="8">
        <f>SUM(AT!C113,BE!C113,BG!C113,CY!C113,CZ!C113,DE!C113,DK!C113,EE!C113,EL!C113,ES!C113,FI!C113,FR!C113,HR!C113,HU!C113,IE!C113,IT!C113,LT!C113,LU!C113,LV!C113,MT!C113,NL!C113,PL!C113,PT!C113,RO!C113,SE!C113,SI!C113,SK!C113)</f>
        <v>112.31566220928404</v>
      </c>
      <c r="D113" s="8">
        <f>SUM(AT!D113,BE!D113,BG!D113,CY!D113,CZ!D113,DE!D113,DK!D113,EE!D113,EL!D113,ES!D113,FI!D113,FR!D113,HR!D113,HU!D113,IE!D113,IT!D113,LT!D113,LU!D113,LV!D113,MT!D113,NL!D113,PL!D113,PT!D113,RO!D113,SE!D113,SI!D113,SK!D113)</f>
        <v>24.149340328990974</v>
      </c>
      <c r="E113" s="8">
        <f>SUM(AT!E113,BE!E113,BG!E113,CY!E113,CZ!E113,DE!E113,DK!E113,EE!E113,EL!E113,ES!E113,FI!E113,FR!E113,HR!E113,HU!E113,IE!E113,IT!E113,LT!E113,LU!E113,LV!E113,MT!E113,NL!E113,PL!E113,PT!E113,RO!E113,SE!E113,SI!E113,SK!E113)</f>
        <v>89.128802574631607</v>
      </c>
      <c r="F113" s="8">
        <f>SUM(AT!F113,BE!F113,BG!F113,CY!F113,CZ!F113,DE!F113,DK!F113,EE!F113,EL!F113,ES!F113,FI!F113,FR!F113,HR!F113,HU!F113,IE!F113,IT!F113,LT!F113,LU!F113,LV!F113,MT!F113,NL!F113,PL!F113,PT!F113,RO!F113,SE!F113,SI!F113,SK!F113)</f>
        <v>-29.634268503860127</v>
      </c>
      <c r="G113" s="8">
        <f>SUM(AT!G113,BE!G113,BG!G113,CY!G113,CZ!G113,DE!G113,DK!G113,EE!G113,EL!G113,ES!G113,FI!G113,FR!G113,HR!G113,HU!G113,IE!G113,IT!G113,LT!G113,LU!G113,LV!G113,MT!G113,NL!G113,PL!G113,PT!G113,RO!G113,SE!G113,SI!G113,SK!G113)</f>
        <v>16.911434547511121</v>
      </c>
      <c r="H113" s="8">
        <f>SUM(AT!H113,BE!H113,BG!H113,CY!H113,CZ!H113,DE!H113,DK!H113,EE!H113,EL!H113,ES!H113,FI!H113,FR!H113,HR!H113,HU!H113,IE!H113,IT!H113,LT!H113,LU!H113,LV!H113,MT!H113,NL!H113,PL!H113,PT!H113,RO!H113,SE!H113,SI!H113,SK!H113)</f>
        <v>-46.788468898963337</v>
      </c>
      <c r="I113" s="8">
        <f>SUM(AT!I113,BE!I113,BG!I113,CY!I113,CZ!I113,DE!I113,DK!I113,EE!I113,EL!I113,ES!I113,FI!I113,FR!I113,HR!I113,HU!I113,IE!I113,IT!I113,LT!I113,LU!I113,LV!I113,MT!I113,NL!I113,PL!I113,PT!I113,RO!I113,SE!I113,SI!I113,SK!I113)</f>
        <v>-36.484673951156708</v>
      </c>
      <c r="J113" s="8">
        <f>SUM(AT!J113,BE!J113,BG!J113,CY!J113,CZ!J113,DE!J113,DK!J113,EE!J113,EL!J113,ES!J113,FI!J113,FR!J113,HR!J113,HU!J113,IE!J113,IT!J113,LT!J113,LU!J113,LV!J113,MT!J113,NL!J113,PL!J113,PT!J113,RO!J113,SE!J113,SI!J113,SK!J113)</f>
        <v>15.219402067995</v>
      </c>
      <c r="K113" s="8">
        <f>SUM(AT!K113,BE!K113,BG!K113,CY!K113,CZ!K113,DE!K113,DK!K113,EE!K113,EL!K113,ES!K113,FI!K113,FR!K113,HR!K113,HU!K113,IE!K113,IT!K113,LT!K113,LU!K113,LV!K113,MT!K113,NL!K113,PL!K113,PT!K113,RO!K113,SE!K113,SI!K113,SK!K113)</f>
        <v>-50.278770394376906</v>
      </c>
      <c r="L113" s="8">
        <f>SUM(AT!L113,BE!L113,BG!L113,CY!L113,CZ!L113,DE!L113,DK!L113,EE!L113,EL!L113,ES!L113,FI!L113,FR!L113,HR!L113,HU!L113,IE!L113,IT!L113,LT!L113,LU!L113,LV!L113,MT!L113,NL!L113,PL!L113,PT!L113,RO!L113,SE!L113,SI!L113,SK!L113)</f>
        <v>-54.009501249993413</v>
      </c>
      <c r="M113" s="8">
        <f>SUM(AT!M113,BE!M113,BG!M113,CY!M113,CZ!M113,DE!M113,DK!M113,EE!M113,EL!M113,ES!M113,FI!M113,FR!M113,HR!M113,HU!M113,IE!M113,IT!M113,LT!M113,LU!M113,LV!M113,MT!M113,NL!M113,PL!M113,PT!M113,RO!M113,SE!M113,SI!M113,SK!M113)</f>
        <v>-98.64779221530371</v>
      </c>
      <c r="N113" s="8">
        <f>SUM(AT!N113,BE!N113,BG!N113,CY!N113,CZ!N113,DE!N113,DK!N113,EE!N113,EL!N113,ES!N113,FI!N113,FR!N113,HR!N113,HU!N113,IE!N113,IT!N113,LT!N113,LU!N113,LV!N113,MT!N113,NL!N113,PL!N113,PT!N113,RO!N113,SE!N113,SI!N113,SK!N113)</f>
        <v>-100.5099812608787</v>
      </c>
      <c r="O113" s="8">
        <f>SUM(AT!O113,BE!O113,BG!O113,CY!O113,CZ!O113,DE!O113,DK!O113,EE!O113,EL!O113,ES!O113,FI!O113,FR!O113,HR!O113,HU!O113,IE!O113,IT!O113,LT!O113,LU!O113,LV!O113,MT!O113,NL!O113,PL!O113,PT!O113,RO!O113,SE!O113,SI!O113,SK!O113)</f>
        <v>-127.09631438645292</v>
      </c>
      <c r="P113" s="8">
        <f>SUM(AT!P113,BE!P113,BG!P113,CY!P113,CZ!P113,DE!P113,DK!P113,EE!P113,EL!P113,ES!P113,FI!P113,FR!P113,HR!P113,HU!P113,IE!P113,IT!P113,LT!P113,LU!P113,LV!P113,MT!P113,NL!P113,PL!P113,PT!P113,RO!P113,SE!P113,SI!P113,SK!P113)</f>
        <v>-135.99110913273793</v>
      </c>
      <c r="Q113" s="8">
        <f>SUM(AT!Q113,BE!Q113,BG!Q113,CY!Q113,CZ!Q113,DE!Q113,DK!Q113,EE!Q113,EL!Q113,ES!Q113,FI!Q113,FR!Q113,HR!Q113,HU!Q113,IE!Q113,IT!Q113,LT!Q113,LU!Q113,LV!Q113,MT!Q113,NL!Q113,PL!Q113,PT!Q113,RO!Q113,SE!Q113,SI!Q113,SK!Q113)</f>
        <v>-130.36019220219262</v>
      </c>
      <c r="R113" s="8">
        <f>SUM(AT!R113,BE!R113,BG!R113,CY!R113,CZ!R113,DE!R113,DK!R113,EE!R113,EL!R113,ES!R113,FI!R113,FR!R113,HR!R113,HU!R113,IE!R113,IT!R113,LT!R113,LU!R113,LV!R113,MT!R113,NL!R113,PL!R113,PT!R113,RO!R113,SE!R113,SI!R113,SK!R113)</f>
        <v>-142.02927374672083</v>
      </c>
      <c r="S113" s="8">
        <f>SUM(AT!S113,BE!S113,BG!S113,CY!S113,CZ!S113,DE!S113,DK!S113,EE!S113,EL!S113,ES!S113,FI!S113,FR!S113,HR!S113,HU!S113,IE!S113,IT!S113,LT!S113,LU!S113,LV!S113,MT!S113,NL!S113,PL!S113,PT!S113,RO!S113,SE!S113,SI!S113,SK!S113)</f>
        <v>-147.51148713377034</v>
      </c>
      <c r="T113" s="8">
        <f>SUM(AT!T113,BE!T113,BG!T113,CY!T113,CZ!T113,DE!T113,DK!T113,EE!T113,EL!T113,ES!T113,FI!T113,FR!T113,HR!T113,HU!T113,IE!T113,IT!T113,LT!T113,LU!T113,LV!T113,MT!T113,NL!T113,PL!T113,PT!T113,RO!T113,SE!T113,SI!T113,SK!T113)</f>
        <v>-188.90641482947896</v>
      </c>
      <c r="U113" s="8">
        <f>SUM(AT!U113,BE!U113,BG!U113,CY!U113,CZ!U113,DE!U113,DK!U113,EE!U113,EL!U113,ES!U113,FI!U113,FR!U113,HR!U113,HU!U113,IE!U113,IT!U113,LT!U113,LU!U113,LV!U113,MT!U113,NL!U113,PL!U113,PT!U113,RO!U113,SE!U113,SI!U113,SK!U113)</f>
        <v>-200.35462066548325</v>
      </c>
      <c r="V113" s="8">
        <f>SUM(AT!V113,BE!V113,BG!V113,CY!V113,CZ!V113,DE!V113,DK!V113,EE!V113,EL!V113,ES!V113,FI!V113,FR!V113,HR!V113,HU!V113,IE!V113,IT!V113,LT!V113,LU!V113,LV!V113,MT!V113,NL!V113,PL!V113,PT!V113,RO!V113,SE!V113,SI!V113,SK!V113)</f>
        <v>-194.95395506273863</v>
      </c>
      <c r="W113" s="8">
        <f>SUM(AT!W113,BE!W113,BG!W113,CY!W113,CZ!W113,DE!W113,DK!W113,EE!W113,EL!W113,ES!W113,FI!W113,FR!W113,HR!W113,HU!W113,IE!W113,IT!W113,LT!W113,LU!W113,LV!W113,MT!W113,NL!W113,PL!W113,PT!W113,RO!W113,SE!W113,SI!W113,SK!W113)</f>
        <v>-204.79782678196472</v>
      </c>
      <c r="X113" s="8">
        <f>SUM(AT!X113,BE!X113,BG!X113,CY!X113,CZ!X113,DE!X113,DK!X113,EE!X113,EL!X113,ES!X113,FI!X113,FR!X113,HR!X113,HU!X113,IE!X113,IT!X113,LT!X113,LU!X113,LV!X113,MT!X113,NL!X113,PL!X113,PT!X113,RO!X113,SE!X113,SI!X113,SK!X113)</f>
        <v>-159.76861678709832</v>
      </c>
      <c r="Y113" s="8">
        <f>SUM(AT!Y113,BE!Y113,BG!Y113,CY!Y113,CZ!Y113,DE!Y113,DK!Y113,EE!Y113,EL!Y113,ES!Y113,FI!Y113,FR!Y113,HR!Y113,HU!Y113,IE!Y113,IT!Y113,LT!Y113,LU!Y113,LV!Y113,MT!Y113,NL!Y113,PL!Y113,PT!Y113,RO!Y113,SE!Y113,SI!Y113,SK!Y113)</f>
        <v>-173.68523447710049</v>
      </c>
    </row>
    <row r="114" spans="1:25" x14ac:dyDescent="0.25">
      <c r="A114" s="20" t="s">
        <v>53</v>
      </c>
      <c r="B114" s="8">
        <f>SUM(AT!B114,BE!B114,BG!B114,CY!B114,CZ!B114,DE!B114,DK!B114,EE!B114,EL!B114,ES!B114,FI!B114,FR!B114,HR!B114,HU!B114,IE!B114,IT!B114,LT!B114,LU!B114,LV!B114,MT!B114,NL!B114,PL!B114,PT!B114,RO!B114,SE!B114,SI!B114,SK!B114)</f>
        <v>-116.7834292296607</v>
      </c>
      <c r="C114" s="8">
        <f>SUM(AT!C114,BE!C114,BG!C114,CY!C114,CZ!C114,DE!C114,DK!C114,EE!C114,EL!C114,ES!C114,FI!C114,FR!C114,HR!C114,HU!C114,IE!C114,IT!C114,LT!C114,LU!C114,LV!C114,MT!C114,NL!C114,PL!C114,PT!C114,RO!C114,SE!C114,SI!C114,SK!C114)</f>
        <v>-114.53083722981444</v>
      </c>
      <c r="D114" s="8">
        <f>SUM(AT!D114,BE!D114,BG!D114,CY!D114,CZ!D114,DE!D114,DK!D114,EE!D114,EL!D114,ES!D114,FI!D114,FR!D114,HR!D114,HU!D114,IE!D114,IT!D114,LT!D114,LU!D114,LV!D114,MT!D114,NL!D114,PL!D114,PT!D114,RO!D114,SE!D114,SI!D114,SK!D114)</f>
        <v>-96.303313249820704</v>
      </c>
      <c r="E114" s="8">
        <f>SUM(AT!E114,BE!E114,BG!E114,CY!E114,CZ!E114,DE!E114,DK!E114,EE!E114,EL!E114,ES!E114,FI!E114,FR!E114,HR!E114,HU!E114,IE!E114,IT!E114,LT!E114,LU!E114,LV!E114,MT!E114,NL!E114,PL!E114,PT!E114,RO!E114,SE!E114,SI!E114,SK!E114)</f>
        <v>-92.818309261774644</v>
      </c>
      <c r="F114" s="8">
        <f>SUM(AT!F114,BE!F114,BG!F114,CY!F114,CZ!F114,DE!F114,DK!F114,EE!F114,EL!F114,ES!F114,FI!F114,FR!F114,HR!F114,HU!F114,IE!F114,IT!F114,LT!F114,LU!F114,LV!F114,MT!F114,NL!F114,PL!F114,PT!F114,RO!F114,SE!F114,SI!F114,SK!F114)</f>
        <v>-127.32074054239787</v>
      </c>
      <c r="G114" s="8">
        <f>SUM(AT!G114,BE!G114,BG!G114,CY!G114,CZ!G114,DE!G114,DK!G114,EE!G114,EL!G114,ES!G114,FI!G114,FR!G114,HR!G114,HU!G114,IE!G114,IT!G114,LT!G114,LU!G114,LV!G114,MT!G114,NL!G114,PL!G114,PT!G114,RO!G114,SE!G114,SI!G114,SK!G114)</f>
        <v>-132.40373479592381</v>
      </c>
      <c r="H114" s="8">
        <f>SUM(AT!H114,BE!H114,BG!H114,CY!H114,CZ!H114,DE!H114,DK!H114,EE!H114,EL!H114,ES!H114,FI!H114,FR!H114,HR!H114,HU!H114,IE!H114,IT!H114,LT!H114,LU!H114,LV!H114,MT!H114,NL!H114,PL!H114,PT!H114,RO!H114,SE!H114,SI!H114,SK!H114)</f>
        <v>-148.64925293458353</v>
      </c>
      <c r="I114" s="8">
        <f>SUM(AT!I114,BE!I114,BG!I114,CY!I114,CZ!I114,DE!I114,DK!I114,EE!I114,EL!I114,ES!I114,FI!I114,FR!I114,HR!I114,HU!I114,IE!I114,IT!I114,LT!I114,LU!I114,LV!I114,MT!I114,NL!I114,PL!I114,PT!I114,RO!I114,SE!I114,SI!I114,SK!I114)</f>
        <v>-139.88948897122239</v>
      </c>
      <c r="J114" s="8">
        <f>SUM(AT!J114,BE!J114,BG!J114,CY!J114,CZ!J114,DE!J114,DK!J114,EE!J114,EL!J114,ES!J114,FI!J114,FR!J114,HR!J114,HU!J114,IE!J114,IT!J114,LT!J114,LU!J114,LV!J114,MT!J114,NL!J114,PL!J114,PT!J114,RO!J114,SE!J114,SI!J114,SK!J114)</f>
        <v>-123.71909427702271</v>
      </c>
      <c r="K114" s="8">
        <f>SUM(AT!K114,BE!K114,BG!K114,CY!K114,CZ!K114,DE!K114,DK!K114,EE!K114,EL!K114,ES!K114,FI!K114,FR!K114,HR!K114,HU!K114,IE!K114,IT!K114,LT!K114,LU!K114,LV!K114,MT!K114,NL!K114,PL!K114,PT!K114,RO!K114,SE!K114,SI!K114,SK!K114)</f>
        <v>-98.663379216056114</v>
      </c>
      <c r="L114" s="8">
        <f>SUM(AT!L114,BE!L114,BG!L114,CY!L114,CZ!L114,DE!L114,DK!L114,EE!L114,EL!L114,ES!L114,FI!L114,FR!L114,HR!L114,HU!L114,IE!L114,IT!L114,LT!L114,LU!L114,LV!L114,MT!L114,NL!L114,PL!L114,PT!L114,RO!L114,SE!L114,SI!L114,SK!L114)</f>
        <v>-128.45397763779488</v>
      </c>
      <c r="M114" s="8">
        <f>SUM(AT!M114,BE!M114,BG!M114,CY!M114,CZ!M114,DE!M114,DK!M114,EE!M114,EL!M114,ES!M114,FI!M114,FR!M114,HR!M114,HU!M114,IE!M114,IT!M114,LT!M114,LU!M114,LV!M114,MT!M114,NL!M114,PL!M114,PT!M114,RO!M114,SE!M114,SI!M114,SK!M114)</f>
        <v>-156.20129765293009</v>
      </c>
      <c r="N114" s="8">
        <f>SUM(AT!N114,BE!N114,BG!N114,CY!N114,CZ!N114,DE!N114,DK!N114,EE!N114,EL!N114,ES!N114,FI!N114,FR!N114,HR!N114,HU!N114,IE!N114,IT!N114,LT!N114,LU!N114,LV!N114,MT!N114,NL!N114,PL!N114,PT!N114,RO!N114,SE!N114,SI!N114,SK!N114)</f>
        <v>-146.21760706757789</v>
      </c>
      <c r="O114" s="8">
        <f>SUM(AT!O114,BE!O114,BG!O114,CY!O114,CZ!O114,DE!O114,DK!O114,EE!O114,EL!O114,ES!O114,FI!O114,FR!O114,HR!O114,HU!O114,IE!O114,IT!O114,LT!O114,LU!O114,LV!O114,MT!O114,NL!O114,PL!O114,PT!O114,RO!O114,SE!O114,SI!O114,SK!O114)</f>
        <v>-136.72456813276696</v>
      </c>
      <c r="P114" s="8">
        <f>SUM(AT!P114,BE!P114,BG!P114,CY!P114,CZ!P114,DE!P114,DK!P114,EE!P114,EL!P114,ES!P114,FI!P114,FR!P114,HR!P114,HU!P114,IE!P114,IT!P114,LT!P114,LU!P114,LV!P114,MT!P114,NL!P114,PL!P114,PT!P114,RO!P114,SE!P114,SI!P114,SK!P114)</f>
        <v>-135.76921938333314</v>
      </c>
      <c r="Q114" s="8">
        <f>SUM(AT!Q114,BE!Q114,BG!Q114,CY!Q114,CZ!Q114,DE!Q114,DK!Q114,EE!Q114,EL!Q114,ES!Q114,FI!Q114,FR!Q114,HR!Q114,HU!Q114,IE!Q114,IT!Q114,LT!Q114,LU!Q114,LV!Q114,MT!Q114,NL!Q114,PL!Q114,PT!Q114,RO!Q114,SE!Q114,SI!Q114,SK!Q114)</f>
        <v>-129.49408546304943</v>
      </c>
      <c r="R114" s="8">
        <f>SUM(AT!R114,BE!R114,BG!R114,CY!R114,CZ!R114,DE!R114,DK!R114,EE!R114,EL!R114,ES!R114,FI!R114,FR!R114,HR!R114,HU!R114,IE!R114,IT!R114,LT!R114,LU!R114,LV!R114,MT!R114,NL!R114,PL!R114,PT!R114,RO!R114,SE!R114,SI!R114,SK!R114)</f>
        <v>-128.89317753674055</v>
      </c>
      <c r="S114" s="8">
        <f>SUM(AT!S114,BE!S114,BG!S114,CY!S114,CZ!S114,DE!S114,DK!S114,EE!S114,EL!S114,ES!S114,FI!S114,FR!S114,HR!S114,HU!S114,IE!S114,IT!S114,LT!S114,LU!S114,LV!S114,MT!S114,NL!S114,PL!S114,PT!S114,RO!S114,SE!S114,SI!S114,SK!S114)</f>
        <v>-134.38657570613486</v>
      </c>
      <c r="T114" s="8">
        <f>SUM(AT!T114,BE!T114,BG!T114,CY!T114,CZ!T114,DE!T114,DK!T114,EE!T114,EL!T114,ES!T114,FI!T114,FR!T114,HR!T114,HU!T114,IE!T114,IT!T114,LT!T114,LU!T114,LV!T114,MT!T114,NL!T114,PL!T114,PT!T114,RO!T114,SE!T114,SI!T114,SK!T114)</f>
        <v>-170.81074958656143</v>
      </c>
      <c r="U114" s="8">
        <f>SUM(AT!U114,BE!U114,BG!U114,CY!U114,CZ!U114,DE!U114,DK!U114,EE!U114,EL!U114,ES!U114,FI!U114,FR!U114,HR!U114,HU!U114,IE!U114,IT!U114,LT!U114,LU!U114,LV!U114,MT!U114,NL!U114,PL!U114,PT!U114,RO!U114,SE!U114,SI!U114,SK!U114)</f>
        <v>-155.19520525883306</v>
      </c>
      <c r="V114" s="8">
        <f>SUM(AT!V114,BE!V114,BG!V114,CY!V114,CZ!V114,DE!V114,DK!V114,EE!V114,EL!V114,ES!V114,FI!V114,FR!V114,HR!V114,HU!V114,IE!V114,IT!V114,LT!V114,LU!V114,LV!V114,MT!V114,NL!V114,PL!V114,PT!V114,RO!V114,SE!V114,SI!V114,SK!V114)</f>
        <v>-123.96045613366707</v>
      </c>
      <c r="W114" s="8">
        <f>SUM(AT!W114,BE!W114,BG!W114,CY!W114,CZ!W114,DE!W114,DK!W114,EE!W114,EL!W114,ES!W114,FI!W114,FR!W114,HR!W114,HU!W114,IE!W114,IT!W114,LT!W114,LU!W114,LV!W114,MT!W114,NL!W114,PL!W114,PT!W114,RO!W114,SE!W114,SI!W114,SK!W114)</f>
        <v>-171.6095244997874</v>
      </c>
      <c r="X114" s="8">
        <f>SUM(AT!X114,BE!X114,BG!X114,CY!X114,CZ!X114,DE!X114,DK!X114,EE!X114,EL!X114,ES!X114,FI!X114,FR!X114,HR!X114,HU!X114,IE!X114,IT!X114,LT!X114,LU!X114,LV!X114,MT!X114,NL!X114,PL!X114,PT!X114,RO!X114,SE!X114,SI!X114,SK!X114)</f>
        <v>-160.82033049153213</v>
      </c>
      <c r="Y114" s="8">
        <f>SUM(AT!Y114,BE!Y114,BG!Y114,CY!Y114,CZ!Y114,DE!Y114,DK!Y114,EE!Y114,EL!Y114,ES!Y114,FI!Y114,FR!Y114,HR!Y114,HU!Y114,IE!Y114,IT!Y114,LT!Y114,LU!Y114,LV!Y114,MT!Y114,NL!Y114,PL!Y114,PT!Y114,RO!Y114,SE!Y114,SI!Y114,SK!Y114)</f>
        <v>-172.716824346365</v>
      </c>
    </row>
    <row r="115" spans="1:25" x14ac:dyDescent="0.25">
      <c r="A115" s="20" t="s">
        <v>74</v>
      </c>
      <c r="B115" s="8">
        <f>SUM(AT!B115,BE!B115,BG!B115,CY!B115,CZ!B115,DE!B115,DK!B115,EE!B115,EL!B115,ES!B115,FI!B115,FR!B115,HR!B115,HU!B115,IE!B115,IT!B115,LT!B115,LU!B115,LV!B115,MT!B115,NL!B115,PL!B115,PT!B115,RO!B115,SE!B115,SI!B115,SK!B115)</f>
        <v>-1361.6903820352486</v>
      </c>
      <c r="C115" s="8">
        <f>SUM(AT!C115,BE!C115,BG!C115,CY!C115,CZ!C115,DE!C115,DK!C115,EE!C115,EL!C115,ES!C115,FI!C115,FR!C115,HR!C115,HU!C115,IE!C115,IT!C115,LT!C115,LU!C115,LV!C115,MT!C115,NL!C115,PL!C115,PT!C115,RO!C115,SE!C115,SI!C115,SK!C115)</f>
        <v>-1142.2787256437844</v>
      </c>
      <c r="D115" s="8">
        <f>SUM(AT!D115,BE!D115,BG!D115,CY!D115,CZ!D115,DE!D115,DK!D115,EE!D115,EL!D115,ES!D115,FI!D115,FR!D115,HR!D115,HU!D115,IE!D115,IT!D115,LT!D115,LU!D115,LV!D115,MT!D115,NL!D115,PL!D115,PT!D115,RO!D115,SE!D115,SI!D115,SK!D115)</f>
        <v>-1070.4248058691253</v>
      </c>
      <c r="E115" s="8">
        <f>SUM(AT!E115,BE!E115,BG!E115,CY!E115,CZ!E115,DE!E115,DK!E115,EE!E115,EL!E115,ES!E115,FI!E115,FR!E115,HR!E115,HU!E115,IE!E115,IT!E115,LT!E115,LU!E115,LV!E115,MT!E115,NL!E115,PL!E115,PT!E115,RO!E115,SE!E115,SI!E115,SK!E115)</f>
        <v>-791.82395502279758</v>
      </c>
      <c r="F115" s="8">
        <f>SUM(AT!F115,BE!F115,BG!F115,CY!F115,CZ!F115,DE!F115,DK!F115,EE!F115,EL!F115,ES!F115,FI!F115,FR!F115,HR!F115,HU!F115,IE!F115,IT!F115,LT!F115,LU!F115,LV!F115,MT!F115,NL!F115,PL!F115,PT!F115,RO!F115,SE!F115,SI!F115,SK!F115)</f>
        <v>-1118.490233311594</v>
      </c>
      <c r="G115" s="8">
        <f>SUM(AT!G115,BE!G115,BG!G115,CY!G115,CZ!G115,DE!G115,DK!G115,EE!G115,EL!G115,ES!G115,FI!G115,FR!G115,HR!G115,HU!G115,IE!G115,IT!G115,LT!G115,LU!G115,LV!G115,MT!G115,NL!G115,PL!G115,PT!G115,RO!G115,SE!G115,SI!G115,SK!G115)</f>
        <v>-1175.5311597083642</v>
      </c>
      <c r="H115" s="8">
        <f>SUM(AT!H115,BE!H115,BG!H115,CY!H115,CZ!H115,DE!H115,DK!H115,EE!H115,EL!H115,ES!H115,FI!H115,FR!H115,HR!H115,HU!H115,IE!H115,IT!H115,LT!H115,LU!H115,LV!H115,MT!H115,NL!H115,PL!H115,PT!H115,RO!H115,SE!H115,SI!H115,SK!H115)</f>
        <v>-1543.1962237340863</v>
      </c>
      <c r="I115" s="8">
        <f>SUM(AT!I115,BE!I115,BG!I115,CY!I115,CZ!I115,DE!I115,DK!I115,EE!I115,EL!I115,ES!I115,FI!I115,FR!I115,HR!I115,HU!I115,IE!I115,IT!I115,LT!I115,LU!I115,LV!I115,MT!I115,NL!I115,PL!I115,PT!I115,RO!I115,SE!I115,SI!I115,SK!I115)</f>
        <v>-1523.9376803087036</v>
      </c>
      <c r="J115" s="8">
        <f>SUM(AT!J115,BE!J115,BG!J115,CY!J115,CZ!J115,DE!J115,DK!J115,EE!J115,EL!J115,ES!J115,FI!J115,FR!J115,HR!J115,HU!J115,IE!J115,IT!J115,LT!J115,LU!J115,LV!J115,MT!J115,NL!J115,PL!J115,PT!J115,RO!J115,SE!J115,SI!J115,SK!J115)</f>
        <v>-1268.7844887596934</v>
      </c>
      <c r="K115" s="8">
        <f>SUM(AT!K115,BE!K115,BG!K115,CY!K115,CZ!K115,DE!K115,DK!K115,EE!K115,EL!K115,ES!K115,FI!K115,FR!K115,HR!K115,HU!K115,IE!K115,IT!K115,LT!K115,LU!K115,LV!K115,MT!K115,NL!K115,PL!K115,PT!K115,RO!K115,SE!K115,SI!K115,SK!K115)</f>
        <v>-1035.9056083181993</v>
      </c>
      <c r="L115" s="8">
        <f>SUM(AT!L115,BE!L115,BG!L115,CY!L115,CZ!L115,DE!L115,DK!L115,EE!L115,EL!L115,ES!L115,FI!L115,FR!L115,HR!L115,HU!L115,IE!L115,IT!L115,LT!L115,LU!L115,LV!L115,MT!L115,NL!L115,PL!L115,PT!L115,RO!L115,SE!L115,SI!L115,SK!L115)</f>
        <v>-1287.7193225118331</v>
      </c>
      <c r="M115" s="8">
        <f>SUM(AT!M115,BE!M115,BG!M115,CY!M115,CZ!M115,DE!M115,DK!M115,EE!M115,EL!M115,ES!M115,FI!M115,FR!M115,HR!M115,HU!M115,IE!M115,IT!M115,LT!M115,LU!M115,LV!M115,MT!M115,NL!M115,PL!M115,PT!M115,RO!M115,SE!M115,SI!M115,SK!M115)</f>
        <v>-1453.4600323247296</v>
      </c>
      <c r="N115" s="8">
        <f>SUM(AT!N115,BE!N115,BG!N115,CY!N115,CZ!N115,DE!N115,DK!N115,EE!N115,EL!N115,ES!N115,FI!N115,FR!N115,HR!N115,HU!N115,IE!N115,IT!N115,LT!N115,LU!N115,LV!N115,MT!N115,NL!N115,PL!N115,PT!N115,RO!N115,SE!N115,SI!N115,SK!N115)</f>
        <v>-1705.1018971543438</v>
      </c>
      <c r="O115" s="8">
        <f>SUM(AT!O115,BE!O115,BG!O115,CY!O115,CZ!O115,DE!O115,DK!O115,EE!O115,EL!O115,ES!O115,FI!O115,FR!O115,HR!O115,HU!O115,IE!O115,IT!O115,LT!O115,LU!O115,LV!O115,MT!O115,NL!O115,PL!O115,PT!O115,RO!O115,SE!O115,SI!O115,SK!O115)</f>
        <v>-1684.0436732374983</v>
      </c>
      <c r="P115" s="8">
        <f>SUM(AT!P115,BE!P115,BG!P115,CY!P115,CZ!P115,DE!P115,DK!P115,EE!P115,EL!P115,ES!P115,FI!P115,FR!P115,HR!P115,HU!P115,IE!P115,IT!P115,LT!P115,LU!P115,LV!P115,MT!P115,NL!P115,PL!P115,PT!P115,RO!P115,SE!P115,SI!P115,SK!P115)</f>
        <v>-1691.9191834500778</v>
      </c>
      <c r="Q115" s="8">
        <f>SUM(AT!Q115,BE!Q115,BG!Q115,CY!Q115,CZ!Q115,DE!Q115,DK!Q115,EE!Q115,EL!Q115,ES!Q115,FI!Q115,FR!Q115,HR!Q115,HU!Q115,IE!Q115,IT!Q115,LT!Q115,LU!Q115,LV!Q115,MT!Q115,NL!Q115,PL!Q115,PT!Q115,RO!Q115,SE!Q115,SI!Q115,SK!Q115)</f>
        <v>-1515.5508198998136</v>
      </c>
      <c r="R115" s="8">
        <f>SUM(AT!R115,BE!R115,BG!R115,CY!R115,CZ!R115,DE!R115,DK!R115,EE!R115,EL!R115,ES!R115,FI!R115,FR!R115,HR!R115,HU!R115,IE!R115,IT!R115,LT!R115,LU!R115,LV!R115,MT!R115,NL!R115,PL!R115,PT!R115,RO!R115,SE!R115,SI!R115,SK!R115)</f>
        <v>-1423.8458875014569</v>
      </c>
      <c r="S115" s="8">
        <f>SUM(AT!S115,BE!S115,BG!S115,CY!S115,CZ!S115,DE!S115,DK!S115,EE!S115,EL!S115,ES!S115,FI!S115,FR!S115,HR!S115,HU!S115,IE!S115,IT!S115,LT!S115,LU!S115,LV!S115,MT!S115,NL!S115,PL!S115,PT!S115,RO!S115,SE!S115,SI!S115,SK!S115)</f>
        <v>-1697.5494096508323</v>
      </c>
      <c r="T115" s="8">
        <f>SUM(AT!T115,BE!T115,BG!T115,CY!T115,CZ!T115,DE!T115,DK!T115,EE!T115,EL!T115,ES!T115,FI!T115,FR!T115,HR!T115,HU!T115,IE!T115,IT!T115,LT!T115,LU!T115,LV!T115,MT!T115,NL!T115,PL!T115,PT!T115,RO!T115,SE!T115,SI!T115,SK!T115)</f>
        <v>-2120.4125017569063</v>
      </c>
      <c r="U115" s="8">
        <f>SUM(AT!U115,BE!U115,BG!U115,CY!U115,CZ!U115,DE!U115,DK!U115,EE!U115,EL!U115,ES!U115,FI!U115,FR!U115,HR!U115,HU!U115,IE!U115,IT!U115,LT!U115,LU!U115,LV!U115,MT!U115,NL!U115,PL!U115,PT!U115,RO!U115,SE!U115,SI!U115,SK!U115)</f>
        <v>-2166.420450573477</v>
      </c>
      <c r="V115" s="8">
        <f>SUM(AT!V115,BE!V115,BG!V115,CY!V115,CZ!V115,DE!V115,DK!V115,EE!V115,EL!V115,ES!V115,FI!V115,FR!V115,HR!V115,HU!V115,IE!V115,IT!V115,LT!V115,LU!V115,LV!V115,MT!V115,NL!V115,PL!V115,PT!V115,RO!V115,SE!V115,SI!V115,SK!V115)</f>
        <v>-2252.5236429004294</v>
      </c>
      <c r="W115" s="8">
        <f>SUM(AT!W115,BE!W115,BG!W115,CY!W115,CZ!W115,DE!W115,DK!W115,EE!W115,EL!W115,ES!W115,FI!W115,FR!W115,HR!W115,HU!W115,IE!W115,IT!W115,LT!W115,LU!W115,LV!W115,MT!W115,NL!W115,PL!W115,PT!W115,RO!W115,SE!W115,SI!W115,SK!W115)</f>
        <v>-2429.9236836050763</v>
      </c>
      <c r="X115" s="8">
        <f>SUM(AT!X115,BE!X115,BG!X115,CY!X115,CZ!X115,DE!X115,DK!X115,EE!X115,EL!X115,ES!X115,FI!X115,FR!X115,HR!X115,HU!X115,IE!X115,IT!X115,LT!X115,LU!X115,LV!X115,MT!X115,NL!X115,PL!X115,PT!X115,RO!X115,SE!X115,SI!X115,SK!X115)</f>
        <v>-2175.0966464450448</v>
      </c>
      <c r="Y115" s="8">
        <f>SUM(AT!Y115,BE!Y115,BG!Y115,CY!Y115,CZ!Y115,DE!Y115,DK!Y115,EE!Y115,EL!Y115,ES!Y115,FI!Y115,FR!Y115,HR!Y115,HU!Y115,IE!Y115,IT!Y115,LT!Y115,LU!Y115,LV!Y115,MT!Y115,NL!Y115,PL!Y115,PT!Y115,RO!Y115,SE!Y115,SI!Y115,SK!Y115)</f>
        <v>-2286.6091135125398</v>
      </c>
    </row>
    <row r="116" spans="1:25" x14ac:dyDescent="0.25">
      <c r="A116" s="15" t="s">
        <v>54</v>
      </c>
      <c r="B116" s="16">
        <f>SUM(B117:B121)</f>
        <v>15009.747385487932</v>
      </c>
      <c r="C116" s="16">
        <f t="shared" ref="C116:W116" si="52">SUM(C117:C121)</f>
        <v>14974.310717590393</v>
      </c>
      <c r="D116" s="16">
        <f t="shared" si="52"/>
        <v>16430.349363072637</v>
      </c>
      <c r="E116" s="16">
        <f t="shared" si="52"/>
        <v>12553.896330365002</v>
      </c>
      <c r="F116" s="16">
        <f t="shared" si="52"/>
        <v>5876.4195031582285</v>
      </c>
      <c r="G116" s="16">
        <f t="shared" si="52"/>
        <v>10553.127793880023</v>
      </c>
      <c r="H116" s="16">
        <f t="shared" si="52"/>
        <v>15124.299422560594</v>
      </c>
      <c r="I116" s="16">
        <f t="shared" si="52"/>
        <v>9845.1667645366506</v>
      </c>
      <c r="J116" s="16">
        <f t="shared" si="52"/>
        <v>13050.257181393185</v>
      </c>
      <c r="K116" s="16">
        <f t="shared" si="52"/>
        <v>13488.115044087355</v>
      </c>
      <c r="L116" s="16">
        <f t="shared" si="52"/>
        <v>11345.273125278782</v>
      </c>
      <c r="M116" s="16">
        <f t="shared" si="52"/>
        <v>4525.5501916133635</v>
      </c>
      <c r="N116" s="16">
        <f t="shared" si="52"/>
        <v>7594.3635502131165</v>
      </c>
      <c r="O116" s="16">
        <f t="shared" si="52"/>
        <v>8027.4972323128168</v>
      </c>
      <c r="P116" s="16">
        <f t="shared" si="52"/>
        <v>4073.3691318367764</v>
      </c>
      <c r="Q116" s="16">
        <f t="shared" si="52"/>
        <v>12607.867048012975</v>
      </c>
      <c r="R116" s="16">
        <f t="shared" si="52"/>
        <v>8898.5679933482625</v>
      </c>
      <c r="S116" s="16">
        <f t="shared" si="52"/>
        <v>7469.2695343619816</v>
      </c>
      <c r="T116" s="16">
        <f t="shared" si="52"/>
        <v>14599.804685725692</v>
      </c>
      <c r="U116" s="16">
        <f t="shared" si="52"/>
        <v>12129.896157828225</v>
      </c>
      <c r="V116" s="16">
        <f t="shared" si="52"/>
        <v>13526.73826164893</v>
      </c>
      <c r="W116" s="16">
        <f t="shared" si="52"/>
        <v>10893.460403728002</v>
      </c>
      <c r="X116" s="16">
        <f t="shared" ref="X116:Y116" si="53">SUM(X117:X121)</f>
        <v>13265.459389063408</v>
      </c>
      <c r="Y116" s="16">
        <f t="shared" si="53"/>
        <v>12151.527984683276</v>
      </c>
    </row>
    <row r="117" spans="1:25" x14ac:dyDescent="0.25">
      <c r="A117" s="10" t="s">
        <v>73</v>
      </c>
      <c r="B117" s="8">
        <f>SUM(AT!B117,BE!B117,BG!B117,CY!B117,CZ!B117,DE!B117,DK!B117,EE!B117,EL!B117,ES!B117,FI!B117,FR!B117,HR!B117,HU!B117,IE!B117,IT!B117,LT!B117,LU!B117,LV!B117,MT!B117,NL!B117,PL!B117,PT!B117,RO!B117,SE!B117,SI!B117,SK!B117)</f>
        <v>-372.68078424000225</v>
      </c>
      <c r="C117" s="8">
        <f>SUM(AT!C117,BE!C117,BG!C117,CY!C117,CZ!C117,DE!C117,DK!C117,EE!C117,EL!C117,ES!C117,FI!C117,FR!C117,HR!C117,HU!C117,IE!C117,IT!C117,LT!C117,LU!C117,LV!C117,MT!C117,NL!C117,PL!C117,PT!C117,RO!C117,SE!C117,SI!C117,SK!C117)</f>
        <v>-433.92711600000138</v>
      </c>
      <c r="D117" s="8">
        <f>SUM(AT!D117,BE!D117,BG!D117,CY!D117,CZ!D117,DE!D117,DK!D117,EE!D117,EL!D117,ES!D117,FI!D117,FR!D117,HR!D117,HU!D117,IE!D117,IT!D117,LT!D117,LU!D117,LV!D117,MT!D117,NL!D117,PL!D117,PT!D117,RO!D117,SE!D117,SI!D117,SK!D117)</f>
        <v>288.07207799999833</v>
      </c>
      <c r="E117" s="8">
        <f>SUM(AT!E117,BE!E117,BG!E117,CY!E117,CZ!E117,DE!E117,DK!E117,EE!E117,EL!E117,ES!E117,FI!E117,FR!E117,HR!E117,HU!E117,IE!E117,IT!E117,LT!E117,LU!E117,LV!E117,MT!E117,NL!E117,PL!E117,PT!E117,RO!E117,SE!E117,SI!E117,SK!E117)</f>
        <v>93.590603279999897</v>
      </c>
      <c r="F117" s="8">
        <f>SUM(AT!F117,BE!F117,BG!F117,CY!F117,CZ!F117,DE!F117,DK!F117,EE!F117,EL!F117,ES!F117,FI!F117,FR!F117,HR!F117,HU!F117,IE!F117,IT!F117,LT!F117,LU!F117,LV!F117,MT!F117,NL!F117,PL!F117,PT!F117,RO!F117,SE!F117,SI!F117,SK!F117)</f>
        <v>20.876627800000083</v>
      </c>
      <c r="G117" s="8">
        <f>SUM(AT!G117,BE!G117,BG!G117,CY!G117,CZ!G117,DE!G117,DK!G117,EE!G117,EL!G117,ES!G117,FI!G117,FR!G117,HR!G117,HU!G117,IE!G117,IT!G117,LT!G117,LU!G117,LV!G117,MT!G117,NL!G117,PL!G117,PT!G117,RO!G117,SE!G117,SI!G117,SK!G117)</f>
        <v>-1112.5131910799996</v>
      </c>
      <c r="H117" s="8">
        <f>SUM(AT!H117,BE!H117,BG!H117,CY!H117,CZ!H117,DE!H117,DK!H117,EE!H117,EL!H117,ES!H117,FI!H117,FR!H117,HR!H117,HU!H117,IE!H117,IT!H117,LT!H117,LU!H117,LV!H117,MT!H117,NL!H117,PL!H117,PT!H117,RO!H117,SE!H117,SI!H117,SK!H117)</f>
        <v>-1529.3041348400002</v>
      </c>
      <c r="I117" s="8">
        <f>SUM(AT!I117,BE!I117,BG!I117,CY!I117,CZ!I117,DE!I117,DK!I117,EE!I117,EL!I117,ES!I117,FI!I117,FR!I117,HR!I117,HU!I117,IE!I117,IT!I117,LT!I117,LU!I117,LV!I117,MT!I117,NL!I117,PL!I117,PT!I117,RO!I117,SE!I117,SI!I117,SK!I117)</f>
        <v>-1950.7351492800017</v>
      </c>
      <c r="J117" s="8">
        <f>SUM(AT!J117,BE!J117,BG!J117,CY!J117,CZ!J117,DE!J117,DK!J117,EE!J117,EL!J117,ES!J117,FI!J117,FR!J117,HR!J117,HU!J117,IE!J117,IT!J117,LT!J117,LU!J117,LV!J117,MT!J117,NL!J117,PL!J117,PT!J117,RO!J117,SE!J117,SI!J117,SK!J117)</f>
        <v>-1711.0272885600034</v>
      </c>
      <c r="K117" s="8">
        <f>SUM(AT!K117,BE!K117,BG!K117,CY!K117,CZ!K117,DE!K117,DK!K117,EE!K117,EL!K117,ES!K117,FI!K117,FR!K117,HR!K117,HU!K117,IE!K117,IT!K117,LT!K117,LU!K117,LV!K117,MT!K117,NL!K117,PL!K117,PT!K117,RO!K117,SE!K117,SI!K117,SK!K117)</f>
        <v>-881.43886832000271</v>
      </c>
      <c r="L117" s="8">
        <f>SUM(AT!L117,BE!L117,BG!L117,CY!L117,CZ!L117,DE!L117,DK!L117,EE!L117,EL!L117,ES!L117,FI!L117,FR!L117,HR!L117,HU!L117,IE!L117,IT!L117,LT!L117,LU!L117,LV!L117,MT!L117,NL!L117,PL!L117,PT!L117,RO!L117,SE!L117,SI!L117,SK!L117)</f>
        <v>-1371.4745853200038</v>
      </c>
      <c r="M117" s="8">
        <f>SUM(AT!M117,BE!M117,BG!M117,CY!M117,CZ!M117,DE!M117,DK!M117,EE!M117,EL!M117,ES!M117,FI!M117,FR!M117,HR!M117,HU!M117,IE!M117,IT!M117,LT!M117,LU!M117,LV!M117,MT!M117,NL!M117,PL!M117,PT!M117,RO!M117,SE!M117,SI!M117,SK!M117)</f>
        <v>-2465.4265770799989</v>
      </c>
      <c r="N117" s="8">
        <f>SUM(AT!N117,BE!N117,BG!N117,CY!N117,CZ!N117,DE!N117,DK!N117,EE!N117,EL!N117,ES!N117,FI!N117,FR!N117,HR!N117,HU!N117,IE!N117,IT!N117,LT!N117,LU!N117,LV!N117,MT!N117,NL!N117,PL!N117,PT!N117,RO!N117,SE!N117,SI!N117,SK!N117)</f>
        <v>-2292.6859928400031</v>
      </c>
      <c r="O117" s="8">
        <f>SUM(AT!O117,BE!O117,BG!O117,CY!O117,CZ!O117,DE!O117,DK!O117,EE!O117,EL!O117,ES!O117,FI!O117,FR!O117,HR!O117,HU!O117,IE!O117,IT!O117,LT!O117,LU!O117,LV!O117,MT!O117,NL!O117,PL!O117,PT!O117,RO!O117,SE!O117,SI!O117,SK!O117)</f>
        <v>-2380.1619466000016</v>
      </c>
      <c r="P117" s="8">
        <f>SUM(AT!P117,BE!P117,BG!P117,CY!P117,CZ!P117,DE!P117,DK!P117,EE!P117,EL!P117,ES!P117,FI!P117,FR!P117,HR!P117,HU!P117,IE!P117,IT!P117,LT!P117,LU!P117,LV!P117,MT!P117,NL!P117,PL!P117,PT!P117,RO!P117,SE!P117,SI!P117,SK!P117)</f>
        <v>-2664.4188884000037</v>
      </c>
      <c r="Q117" s="8">
        <f>SUM(AT!Q117,BE!Q117,BG!Q117,CY!Q117,CZ!Q117,DE!Q117,DK!Q117,EE!Q117,EL!Q117,ES!Q117,FI!Q117,FR!Q117,HR!Q117,HU!Q117,IE!Q117,IT!Q117,LT!Q117,LU!Q117,LV!Q117,MT!Q117,NL!Q117,PL!Q117,PT!Q117,RO!Q117,SE!Q117,SI!Q117,SK!Q117)</f>
        <v>-3208.1573800399992</v>
      </c>
      <c r="R117" s="8">
        <f>SUM(AT!R117,BE!R117,BG!R117,CY!R117,CZ!R117,DE!R117,DK!R117,EE!R117,EL!R117,ES!R117,FI!R117,FR!R117,HR!R117,HU!R117,IE!R117,IT!R117,LT!R117,LU!R117,LV!R117,MT!R117,NL!R117,PL!R117,PT!R117,RO!R117,SE!R117,SI!R117,SK!R117)</f>
        <v>-3702.2069249199972</v>
      </c>
      <c r="S117" s="8">
        <f>SUM(AT!S117,BE!S117,BG!S117,CY!S117,CZ!S117,DE!S117,DK!S117,EE!S117,EL!S117,ES!S117,FI!S117,FR!S117,HR!S117,HU!S117,IE!S117,IT!S117,LT!S117,LU!S117,LV!S117,MT!S117,NL!S117,PL!S117,PT!S117,RO!S117,SE!S117,SI!S117,SK!S117)</f>
        <v>-4092.6307368400021</v>
      </c>
      <c r="T117" s="8">
        <f>SUM(AT!T117,BE!T117,BG!T117,CY!T117,CZ!T117,DE!T117,DK!T117,EE!T117,EL!T117,ES!T117,FI!T117,FR!T117,HR!T117,HU!T117,IE!T117,IT!T117,LT!T117,LU!T117,LV!T117,MT!T117,NL!T117,PL!T117,PT!T117,RO!T117,SE!T117,SI!T117,SK!T117)</f>
        <v>-4280.5553654400046</v>
      </c>
      <c r="U117" s="8">
        <f>SUM(AT!U117,BE!U117,BG!U117,CY!U117,CZ!U117,DE!U117,DK!U117,EE!U117,EL!U117,ES!U117,FI!U117,FR!U117,HR!U117,HU!U117,IE!U117,IT!U117,LT!U117,LU!U117,LV!U117,MT!U117,NL!U117,PL!U117,PT!U117,RO!U117,SE!U117,SI!U117,SK!U117)</f>
        <v>-4727.7150939600006</v>
      </c>
      <c r="V117" s="8">
        <f>SUM(AT!V117,BE!V117,BG!V117,CY!V117,CZ!V117,DE!V117,DK!V117,EE!V117,EL!V117,ES!V117,FI!V117,FR!V117,HR!V117,HU!V117,IE!V117,IT!V117,LT!V117,LU!V117,LV!V117,MT!V117,NL!V117,PL!V117,PT!V117,RO!V117,SE!V117,SI!V117,SK!V117)</f>
        <v>-1180.1857765200011</v>
      </c>
      <c r="W117" s="8">
        <f>SUM(AT!W117,BE!W117,BG!W117,CY!W117,CZ!W117,DE!W117,DK!W117,EE!W117,EL!W117,ES!W117,FI!W117,FR!W117,HR!W117,HU!W117,IE!W117,IT!W117,LT!W117,LU!W117,LV!W117,MT!W117,NL!W117,PL!W117,PT!W117,RO!W117,SE!W117,SI!W117,SK!W117)</f>
        <v>-2583.508734120001</v>
      </c>
      <c r="X117" s="8">
        <f>SUM(AT!X117,BE!X117,BG!X117,CY!X117,CZ!X117,DE!X117,DK!X117,EE!X117,EL!X117,ES!X117,FI!X117,FR!X117,HR!X117,HU!X117,IE!X117,IT!X117,LT!X117,LU!X117,LV!X117,MT!X117,NL!X117,PL!X117,PT!X117,RO!X117,SE!X117,SI!X117,SK!X117)</f>
        <v>-4790.0414464800024</v>
      </c>
      <c r="Y117" s="8">
        <f>SUM(AT!Y117,BE!Y117,BG!Y117,CY!Y117,CZ!Y117,DE!Y117,DK!Y117,EE!Y117,EL!Y117,ES!Y117,FI!Y117,FR!Y117,HR!Y117,HU!Y117,IE!Y117,IT!Y117,LT!Y117,LU!Y117,LV!Y117,MT!Y117,NL!Y117,PL!Y117,PT!Y117,RO!Y117,SE!Y117,SI!Y117,SK!Y117)</f>
        <v>-5538.4720176799965</v>
      </c>
    </row>
    <row r="118" spans="1:25" x14ac:dyDescent="0.25">
      <c r="A118" s="10" t="s">
        <v>56</v>
      </c>
      <c r="B118" s="8">
        <f>SUM(AT!B118,BE!B118,BG!B118,CY!B118,CZ!B118,DE!B118,DK!B118,EE!B118,EL!B118,ES!B118,FI!B118,FR!B118,HR!B118,HU!B118,IE!B118,IT!B118,LT!B118,LU!B118,LV!B118,MT!B118,NL!B118,PL!B118,PT!B118,RO!B118,SE!B118,SI!B118,SK!B118)</f>
        <v>7466.2296220570643</v>
      </c>
      <c r="C118" s="8">
        <f>SUM(AT!C118,BE!C118,BG!C118,CY!C118,CZ!C118,DE!C118,DK!C118,EE!C118,EL!C118,ES!C118,FI!C118,FR!C118,HR!C118,HU!C118,IE!C118,IT!C118,LT!C118,LU!C118,LV!C118,MT!C118,NL!C118,PL!C118,PT!C118,RO!C118,SE!C118,SI!C118,SK!C118)</f>
        <v>9534.4087457492624</v>
      </c>
      <c r="D118" s="8">
        <f>SUM(AT!D118,BE!D118,BG!D118,CY!D118,CZ!D118,DE!D118,DK!D118,EE!D118,EL!D118,ES!D118,FI!D118,FR!D118,HR!D118,HU!D118,IE!D118,IT!D118,LT!D118,LU!D118,LV!D118,MT!D118,NL!D118,PL!D118,PT!D118,RO!D118,SE!D118,SI!D118,SK!D118)</f>
        <v>10032.557379992271</v>
      </c>
      <c r="E118" s="8">
        <f>SUM(AT!E118,BE!E118,BG!E118,CY!E118,CZ!E118,DE!E118,DK!E118,EE!E118,EL!E118,ES!E118,FI!E118,FR!E118,HR!E118,HU!E118,IE!E118,IT!E118,LT!E118,LU!E118,LV!E118,MT!E118,NL!E118,PL!E118,PT!E118,RO!E118,SE!E118,SI!E118,SK!E118)</f>
        <v>8798.4664340042673</v>
      </c>
      <c r="F118" s="8">
        <f>SUM(AT!F118,BE!F118,BG!F118,CY!F118,CZ!F118,DE!F118,DK!F118,EE!F118,EL!F118,ES!F118,FI!F118,FR!F118,HR!F118,HU!F118,IE!F118,IT!F118,LT!F118,LU!F118,LV!F118,MT!F118,NL!F118,PL!F118,PT!F118,RO!F118,SE!F118,SI!F118,SK!F118)</f>
        <v>2393.5685850794985</v>
      </c>
      <c r="G118" s="8">
        <f>SUM(AT!G118,BE!G118,BG!G118,CY!G118,CZ!G118,DE!G118,DK!G118,EE!G118,EL!G118,ES!G118,FI!G118,FR!G118,HR!G118,HU!G118,IE!G118,IT!G118,LT!G118,LU!G118,LV!G118,MT!G118,NL!G118,PL!G118,PT!G118,RO!G118,SE!G118,SI!G118,SK!G118)</f>
        <v>7742.7009503404606</v>
      </c>
      <c r="H118" s="8">
        <f>SUM(AT!H118,BE!H118,BG!H118,CY!H118,CZ!H118,DE!H118,DK!H118,EE!H118,EL!H118,ES!H118,FI!H118,FR!H118,HR!H118,HU!H118,IE!H118,IT!H118,LT!H118,LU!H118,LV!H118,MT!H118,NL!H118,PL!H118,PT!H118,RO!H118,SE!H118,SI!H118,SK!H118)</f>
        <v>12017.086376805702</v>
      </c>
      <c r="I118" s="8">
        <f>SUM(AT!I118,BE!I118,BG!I118,CY!I118,CZ!I118,DE!I118,DK!I118,EE!I118,EL!I118,ES!I118,FI!I118,FR!I118,HR!I118,HU!I118,IE!I118,IT!I118,LT!I118,LU!I118,LV!I118,MT!I118,NL!I118,PL!I118,PT!I118,RO!I118,SE!I118,SI!I118,SK!I118)</f>
        <v>9012.2378261682479</v>
      </c>
      <c r="J118" s="8">
        <f>SUM(AT!J118,BE!J118,BG!J118,CY!J118,CZ!J118,DE!J118,DK!J118,EE!J118,EL!J118,ES!J118,FI!J118,FR!J118,HR!J118,HU!J118,IE!J118,IT!J118,LT!J118,LU!J118,LV!J118,MT!J118,NL!J118,PL!J118,PT!J118,RO!J118,SE!J118,SI!J118,SK!J118)</f>
        <v>11419.285144467221</v>
      </c>
      <c r="K118" s="8">
        <f>SUM(AT!K118,BE!K118,BG!K118,CY!K118,CZ!K118,DE!K118,DK!K118,EE!K118,EL!K118,ES!K118,FI!K118,FR!K118,HR!K118,HU!K118,IE!K118,IT!K118,LT!K118,LU!K118,LV!K118,MT!K118,NL!K118,PL!K118,PT!K118,RO!K118,SE!K118,SI!K118,SK!K118)</f>
        <v>10540.551987433508</v>
      </c>
      <c r="L118" s="8">
        <f>SUM(AT!L118,BE!L118,BG!L118,CY!L118,CZ!L118,DE!L118,DK!L118,EE!L118,EL!L118,ES!L118,FI!L118,FR!L118,HR!L118,HU!L118,IE!L118,IT!L118,LT!L118,LU!L118,LV!L118,MT!L118,NL!L118,PL!L118,PT!L118,RO!L118,SE!L118,SI!L118,SK!L118)</f>
        <v>7884.0914673422221</v>
      </c>
      <c r="M118" s="8">
        <f>SUM(AT!M118,BE!M118,BG!M118,CY!M118,CZ!M118,DE!M118,DK!M118,EE!M118,EL!M118,ES!M118,FI!M118,FR!M118,HR!M118,HU!M118,IE!M118,IT!M118,LT!M118,LU!M118,LV!M118,MT!M118,NL!M118,PL!M118,PT!M118,RO!M118,SE!M118,SI!M118,SK!M118)</f>
        <v>2794.9641765390566</v>
      </c>
      <c r="N118" s="8">
        <f>SUM(AT!N118,BE!N118,BG!N118,CY!N118,CZ!N118,DE!N118,DK!N118,EE!N118,EL!N118,ES!N118,FI!N118,FR!N118,HR!N118,HU!N118,IE!N118,IT!N118,LT!N118,LU!N118,LV!N118,MT!N118,NL!N118,PL!N118,PT!N118,RO!N118,SE!N118,SI!N118,SK!N118)</f>
        <v>6135.7965806187876</v>
      </c>
      <c r="O118" s="8">
        <f>SUM(AT!O118,BE!O118,BG!O118,CY!O118,CZ!O118,DE!O118,DK!O118,EE!O118,EL!O118,ES!O118,FI!O118,FR!O118,HR!O118,HU!O118,IE!O118,IT!O118,LT!O118,LU!O118,LV!O118,MT!O118,NL!O118,PL!O118,PT!O118,RO!O118,SE!O118,SI!O118,SK!O118)</f>
        <v>5148.416412006678</v>
      </c>
      <c r="P118" s="8">
        <f>SUM(AT!P118,BE!P118,BG!P118,CY!P118,CZ!P118,DE!P118,DK!P118,EE!P118,EL!P118,ES!P118,FI!P118,FR!P118,HR!P118,HU!P118,IE!P118,IT!P118,LT!P118,LU!P118,LV!P118,MT!P118,NL!P118,PL!P118,PT!P118,RO!P118,SE!P118,SI!P118,SK!P118)</f>
        <v>2038.7140743645284</v>
      </c>
      <c r="Q118" s="8">
        <f>SUM(AT!Q118,BE!Q118,BG!Q118,CY!Q118,CZ!Q118,DE!Q118,DK!Q118,EE!Q118,EL!Q118,ES!Q118,FI!Q118,FR!Q118,HR!Q118,HU!Q118,IE!Q118,IT!Q118,LT!Q118,LU!Q118,LV!Q118,MT!Q118,NL!Q118,PL!Q118,PT!Q118,RO!Q118,SE!Q118,SI!Q118,SK!Q118)</f>
        <v>11022.412259500405</v>
      </c>
      <c r="R118" s="8">
        <f>SUM(AT!R118,BE!R118,BG!R118,CY!R118,CZ!R118,DE!R118,DK!R118,EE!R118,EL!R118,ES!R118,FI!R118,FR!R118,HR!R118,HU!R118,IE!R118,IT!R118,LT!R118,LU!R118,LV!R118,MT!R118,NL!R118,PL!R118,PT!R118,RO!R118,SE!R118,SI!R118,SK!R118)</f>
        <v>7590.6211514522993</v>
      </c>
      <c r="S118" s="8">
        <f>SUM(AT!S118,BE!S118,BG!S118,CY!S118,CZ!S118,DE!S118,DK!S118,EE!S118,EL!S118,ES!S118,FI!S118,FR!S118,HR!S118,HU!S118,IE!S118,IT!S118,LT!S118,LU!S118,LV!S118,MT!S118,NL!S118,PL!S118,PT!S118,RO!S118,SE!S118,SI!S118,SK!S118)</f>
        <v>6190.1980099958892</v>
      </c>
      <c r="T118" s="8">
        <f>SUM(AT!T118,BE!T118,BG!T118,CY!T118,CZ!T118,DE!T118,DK!T118,EE!T118,EL!T118,ES!T118,FI!T118,FR!T118,HR!T118,HU!T118,IE!T118,IT!T118,LT!T118,LU!T118,LV!T118,MT!T118,NL!T118,PL!T118,PT!T118,RO!T118,SE!T118,SI!T118,SK!T118)</f>
        <v>12480.457396186932</v>
      </c>
      <c r="U118" s="8">
        <f>SUM(AT!U118,BE!U118,BG!U118,CY!U118,CZ!U118,DE!U118,DK!U118,EE!U118,EL!U118,ES!U118,FI!U118,FR!U118,HR!U118,HU!U118,IE!U118,IT!U118,LT!U118,LU!U118,LV!U118,MT!U118,NL!U118,PL!U118,PT!U118,RO!U118,SE!U118,SI!U118,SK!U118)</f>
        <v>10474.598193189264</v>
      </c>
      <c r="V118" s="8">
        <f>SUM(AT!V118,BE!V118,BG!V118,CY!V118,CZ!V118,DE!V118,DK!V118,EE!V118,EL!V118,ES!V118,FI!V118,FR!V118,HR!V118,HU!V118,IE!V118,IT!V118,LT!V118,LU!V118,LV!V118,MT!V118,NL!V118,PL!V118,PT!V118,RO!V118,SE!V118,SI!V118,SK!V118)</f>
        <v>7695.326159326939</v>
      </c>
      <c r="W118" s="8">
        <f>SUM(AT!W118,BE!W118,BG!W118,CY!W118,CZ!W118,DE!W118,DK!W118,EE!W118,EL!W118,ES!W118,FI!W118,FR!W118,HR!W118,HU!W118,IE!W118,IT!W118,LT!W118,LU!W118,LV!W118,MT!W118,NL!W118,PL!W118,PT!W118,RO!W118,SE!W118,SI!W118,SK!W118)</f>
        <v>8708.5324804139673</v>
      </c>
      <c r="X118" s="8">
        <f>SUM(AT!X118,BE!X118,BG!X118,CY!X118,CZ!X118,DE!X118,DK!X118,EE!X118,EL!X118,ES!X118,FI!X118,FR!X118,HR!X118,HU!X118,IE!X118,IT!X118,LT!X118,LU!X118,LV!X118,MT!X118,NL!X118,PL!X118,PT!X118,RO!X118,SE!X118,SI!X118,SK!X118)</f>
        <v>11855.311973131949</v>
      </c>
      <c r="Y118" s="8">
        <f>SUM(AT!Y118,BE!Y118,BG!Y118,CY!Y118,CZ!Y118,DE!Y118,DK!Y118,EE!Y118,EL!Y118,ES!Y118,FI!Y118,FR!Y118,HR!Y118,HU!Y118,IE!Y118,IT!Y118,LT!Y118,LU!Y118,LV!Y118,MT!Y118,NL!Y118,PL!Y118,PT!Y118,RO!Y118,SE!Y118,SI!Y118,SK!Y118)</f>
        <v>11925.318697002607</v>
      </c>
    </row>
    <row r="119" spans="1:25" x14ac:dyDescent="0.25">
      <c r="A119" s="10" t="s">
        <v>55</v>
      </c>
      <c r="B119" s="8">
        <f>SUM(AT!B119,BE!B119,BG!B119,CY!B119,CZ!B119,DE!B119,DK!B119,EE!B119,EL!B119,ES!B119,FI!B119,FR!B119,HR!B119,HU!B119,IE!B119,IT!B119,LT!B119,LU!B119,LV!B119,MT!B119,NL!B119,PL!B119,PT!B119,RO!B119,SE!B119,SI!B119,SK!B119)</f>
        <v>-1417.7699075027297</v>
      </c>
      <c r="C119" s="8">
        <f>SUM(AT!C119,BE!C119,BG!C119,CY!C119,CZ!C119,DE!C119,DK!C119,EE!C119,EL!C119,ES!C119,FI!C119,FR!C119,HR!C119,HU!C119,IE!C119,IT!C119,LT!C119,LU!C119,LV!C119,MT!C119,NL!C119,PL!C119,PT!C119,RO!C119,SE!C119,SI!C119,SK!C119)</f>
        <v>-1328.0610368836656</v>
      </c>
      <c r="D119" s="8">
        <f>SUM(AT!D119,BE!D119,BG!D119,CY!D119,CZ!D119,DE!D119,DK!D119,EE!D119,EL!D119,ES!D119,FI!D119,FR!D119,HR!D119,HU!D119,IE!D119,IT!D119,LT!D119,LU!D119,LV!D119,MT!D119,NL!D119,PL!D119,PT!D119,RO!D119,SE!D119,SI!D119,SK!D119)</f>
        <v>-1337.6246332358676</v>
      </c>
      <c r="E119" s="8">
        <f>SUM(AT!E119,BE!E119,BG!E119,CY!E119,CZ!E119,DE!E119,DK!E119,EE!E119,EL!E119,ES!E119,FI!E119,FR!E119,HR!E119,HU!E119,IE!E119,IT!E119,LT!E119,LU!E119,LV!E119,MT!E119,NL!E119,PL!E119,PT!E119,RO!E119,SE!E119,SI!E119,SK!E119)</f>
        <v>-1418.7174348824683</v>
      </c>
      <c r="F119" s="8">
        <f>SUM(AT!F119,BE!F119,BG!F119,CY!F119,CZ!F119,DE!F119,DK!F119,EE!F119,EL!F119,ES!F119,FI!F119,FR!F119,HR!F119,HU!F119,IE!F119,IT!F119,LT!F119,LU!F119,LV!F119,MT!F119,NL!F119,PL!F119,PT!F119,RO!F119,SE!F119,SI!F119,SK!F119)</f>
        <v>-1676.9657810772683</v>
      </c>
      <c r="G119" s="8">
        <f>SUM(AT!G119,BE!G119,BG!G119,CY!G119,CZ!G119,DE!G119,DK!G119,EE!G119,EL!G119,ES!G119,FI!G119,FR!G119,HR!G119,HU!G119,IE!G119,IT!G119,LT!G119,LU!G119,LV!G119,MT!G119,NL!G119,PL!G119,PT!G119,RO!G119,SE!G119,SI!G119,SK!G119)</f>
        <v>-1785.5871754740388</v>
      </c>
      <c r="H119" s="8">
        <f>SUM(AT!H119,BE!H119,BG!H119,CY!H119,CZ!H119,DE!H119,DK!H119,EE!H119,EL!H119,ES!H119,FI!H119,FR!H119,HR!H119,HU!H119,IE!H119,IT!H119,LT!H119,LU!H119,LV!H119,MT!H119,NL!H119,PL!H119,PT!H119,RO!H119,SE!H119,SI!H119,SK!H119)</f>
        <v>-1596.5805323279055</v>
      </c>
      <c r="I119" s="8">
        <f>SUM(AT!I119,BE!I119,BG!I119,CY!I119,CZ!I119,DE!I119,DK!I119,EE!I119,EL!I119,ES!I119,FI!I119,FR!I119,HR!I119,HU!I119,IE!I119,IT!I119,LT!I119,LU!I119,LV!I119,MT!I119,NL!I119,PL!I119,PT!I119,RO!I119,SE!I119,SI!I119,SK!I119)</f>
        <v>-1968.6953240071948</v>
      </c>
      <c r="J119" s="8">
        <f>SUM(AT!J119,BE!J119,BG!J119,CY!J119,CZ!J119,DE!J119,DK!J119,EE!J119,EL!J119,ES!J119,FI!J119,FR!J119,HR!J119,HU!J119,IE!J119,IT!J119,LT!J119,LU!J119,LV!J119,MT!J119,NL!J119,PL!J119,PT!J119,RO!J119,SE!J119,SI!J119,SK!J119)</f>
        <v>-1915.7162388404324</v>
      </c>
      <c r="K119" s="8">
        <f>SUM(AT!K119,BE!K119,BG!K119,CY!K119,CZ!K119,DE!K119,DK!K119,EE!K119,EL!K119,ES!K119,FI!K119,FR!K119,HR!K119,HU!K119,IE!K119,IT!K119,LT!K119,LU!K119,LV!K119,MT!K119,NL!K119,PL!K119,PT!K119,RO!K119,SE!K119,SI!K119,SK!K119)</f>
        <v>-1590.2965331889477</v>
      </c>
      <c r="L119" s="8">
        <f>SUM(AT!L119,BE!L119,BG!L119,CY!L119,CZ!L119,DE!L119,DK!L119,EE!L119,EL!L119,ES!L119,FI!L119,FR!L119,HR!L119,HU!L119,IE!L119,IT!L119,LT!L119,LU!L119,LV!L119,MT!L119,NL!L119,PL!L119,PT!L119,RO!L119,SE!L119,SI!L119,SK!L119)</f>
        <v>-1658.7919524286369</v>
      </c>
      <c r="M119" s="8">
        <f>SUM(AT!M119,BE!M119,BG!M119,CY!M119,CZ!M119,DE!M119,DK!M119,EE!M119,EL!M119,ES!M119,FI!M119,FR!M119,HR!M119,HU!M119,IE!M119,IT!M119,LT!M119,LU!M119,LV!M119,MT!M119,NL!M119,PL!M119,PT!M119,RO!M119,SE!M119,SI!M119,SK!M119)</f>
        <v>-1281.0465517372661</v>
      </c>
      <c r="N119" s="8">
        <f>SUM(AT!N119,BE!N119,BG!N119,CY!N119,CZ!N119,DE!N119,DK!N119,EE!N119,EL!N119,ES!N119,FI!N119,FR!N119,HR!N119,HU!N119,IE!N119,IT!N119,LT!N119,LU!N119,LV!N119,MT!N119,NL!N119,PL!N119,PT!N119,RO!N119,SE!N119,SI!N119,SK!N119)</f>
        <v>-1524.4308756559637</v>
      </c>
      <c r="O119" s="8">
        <f>SUM(AT!O119,BE!O119,BG!O119,CY!O119,CZ!O119,DE!O119,DK!O119,EE!O119,EL!O119,ES!O119,FI!O119,FR!O119,HR!O119,HU!O119,IE!O119,IT!O119,LT!O119,LU!O119,LV!O119,MT!O119,NL!O119,PL!O119,PT!O119,RO!O119,SE!O119,SI!O119,SK!O119)</f>
        <v>47.118169306674503</v>
      </c>
      <c r="P119" s="8">
        <f>SUM(AT!P119,BE!P119,BG!P119,CY!P119,CZ!P119,DE!P119,DK!P119,EE!P119,EL!P119,ES!P119,FI!P119,FR!P119,HR!P119,HU!P119,IE!P119,IT!P119,LT!P119,LU!P119,LV!P119,MT!P119,NL!P119,PL!P119,PT!P119,RO!P119,SE!P119,SI!P119,SK!P119)</f>
        <v>-47.978373887936542</v>
      </c>
      <c r="Q119" s="8">
        <f>SUM(AT!Q119,BE!Q119,BG!Q119,CY!Q119,CZ!Q119,DE!Q119,DK!Q119,EE!Q119,EL!Q119,ES!Q119,FI!Q119,FR!Q119,HR!Q119,HU!Q119,IE!Q119,IT!Q119,LT!Q119,LU!Q119,LV!Q119,MT!Q119,NL!Q119,PL!Q119,PT!Q119,RO!Q119,SE!Q119,SI!Q119,SK!Q119)</f>
        <v>30.488496497827164</v>
      </c>
      <c r="R119" s="8">
        <f>SUM(AT!R119,BE!R119,BG!R119,CY!R119,CZ!R119,DE!R119,DK!R119,EE!R119,EL!R119,ES!R119,FI!R119,FR!R119,HR!R119,HU!R119,IE!R119,IT!R119,LT!R119,LU!R119,LV!R119,MT!R119,NL!R119,PL!R119,PT!R119,RO!R119,SE!R119,SI!R119,SK!R119)</f>
        <v>56.980611001902389</v>
      </c>
      <c r="S119" s="8">
        <f>SUM(AT!S119,BE!S119,BG!S119,CY!S119,CZ!S119,DE!S119,DK!S119,EE!S119,EL!S119,ES!S119,FI!S119,FR!S119,HR!S119,HU!S119,IE!S119,IT!S119,LT!S119,LU!S119,LV!S119,MT!S119,NL!S119,PL!S119,PT!S119,RO!S119,SE!S119,SI!S119,SK!S119)</f>
        <v>79.679797493261702</v>
      </c>
      <c r="T119" s="8">
        <f>SUM(AT!T119,BE!T119,BG!T119,CY!T119,CZ!T119,DE!T119,DK!T119,EE!T119,EL!T119,ES!T119,FI!T119,FR!T119,HR!T119,HU!T119,IE!T119,IT!T119,LT!T119,LU!T119,LV!T119,MT!T119,NL!T119,PL!T119,PT!T119,RO!T119,SE!T119,SI!T119,SK!T119)</f>
        <v>59.149767800705582</v>
      </c>
      <c r="U119" s="8">
        <f>SUM(AT!U119,BE!U119,BG!U119,CY!U119,CZ!U119,DE!U119,DK!U119,EE!U119,EL!U119,ES!U119,FI!U119,FR!U119,HR!U119,HU!U119,IE!U119,IT!U119,LT!U119,LU!U119,LV!U119,MT!U119,NL!U119,PL!U119,PT!U119,RO!U119,SE!U119,SI!U119,SK!U119)</f>
        <v>72.436025733610506</v>
      </c>
      <c r="V119" s="8">
        <f>SUM(AT!V119,BE!V119,BG!V119,CY!V119,CZ!V119,DE!V119,DK!V119,EE!V119,EL!V119,ES!V119,FI!V119,FR!V119,HR!V119,HU!V119,IE!V119,IT!V119,LT!V119,LU!V119,LV!V119,MT!V119,NL!V119,PL!V119,PT!V119,RO!V119,SE!V119,SI!V119,SK!V119)</f>
        <v>139.86667763983638</v>
      </c>
      <c r="W119" s="8">
        <f>SUM(AT!W119,BE!W119,BG!W119,CY!W119,CZ!W119,DE!W119,DK!W119,EE!W119,EL!W119,ES!W119,FI!W119,FR!W119,HR!W119,HU!W119,IE!W119,IT!W119,LT!W119,LU!W119,LV!W119,MT!W119,NL!W119,PL!W119,PT!W119,RO!W119,SE!W119,SI!W119,SK!W119)</f>
        <v>-264.07248176935065</v>
      </c>
      <c r="X119" s="8">
        <f>SUM(AT!X119,BE!X119,BG!X119,CY!X119,CZ!X119,DE!X119,DK!X119,EE!X119,EL!X119,ES!X119,FI!X119,FR!X119,HR!X119,HU!X119,IE!X119,IT!X119,LT!X119,LU!X119,LV!X119,MT!X119,NL!X119,PL!X119,PT!X119,RO!X119,SE!X119,SI!X119,SK!X119)</f>
        <v>89.681135026060886</v>
      </c>
      <c r="Y119" s="8">
        <f>SUM(AT!Y119,BE!Y119,BG!Y119,CY!Y119,CZ!Y119,DE!Y119,DK!Y119,EE!Y119,EL!Y119,ES!Y119,FI!Y119,FR!Y119,HR!Y119,HU!Y119,IE!Y119,IT!Y119,LT!Y119,LU!Y119,LV!Y119,MT!Y119,NL!Y119,PL!Y119,PT!Y119,RO!Y119,SE!Y119,SI!Y119,SK!Y119)</f>
        <v>124.99079206061211</v>
      </c>
    </row>
    <row r="120" spans="1:25" x14ac:dyDescent="0.25">
      <c r="A120" s="10" t="s">
        <v>57</v>
      </c>
      <c r="B120" s="8">
        <f>SUM(AT!B120,BE!B120,BG!B120,CY!B120,CZ!B120,DE!B120,DK!B120,EE!B120,EL!B120,ES!B120,FI!B120,FR!B120,HR!B120,HU!B120,IE!B120,IT!B120,LT!B120,LU!B120,LV!B120,MT!B120,NL!B120,PL!B120,PT!B120,RO!B120,SE!B120,SI!B120,SK!B120)</f>
        <v>3648.6655398135999</v>
      </c>
      <c r="C120" s="8">
        <f>SUM(AT!C120,BE!C120,BG!C120,CY!C120,CZ!C120,DE!C120,DK!C120,EE!C120,EL!C120,ES!C120,FI!C120,FR!C120,HR!C120,HU!C120,IE!C120,IT!C120,LT!C120,LU!C120,LV!C120,MT!C120,NL!C120,PL!C120,PT!C120,RO!C120,SE!C120,SI!C120,SK!C120)</f>
        <v>3405.1695822447973</v>
      </c>
      <c r="D120" s="8">
        <f>SUM(AT!D120,BE!D120,BG!D120,CY!D120,CZ!D120,DE!D120,DK!D120,EE!D120,EL!D120,ES!D120,FI!D120,FR!D120,HR!D120,HU!D120,IE!D120,IT!D120,LT!D120,LU!D120,LV!D120,MT!D120,NL!D120,PL!D120,PT!D120,RO!D120,SE!D120,SI!D120,SK!D120)</f>
        <v>3178.8541114362374</v>
      </c>
      <c r="E120" s="8">
        <f>SUM(AT!E120,BE!E120,BG!E120,CY!E120,CZ!E120,DE!E120,DK!E120,EE!E120,EL!E120,ES!E120,FI!E120,FR!E120,HR!E120,HU!E120,IE!E120,IT!E120,LT!E120,LU!E120,LV!E120,MT!E120,NL!E120,PL!E120,PT!E120,RO!E120,SE!E120,SI!E120,SK!E120)</f>
        <v>3052.3336532432022</v>
      </c>
      <c r="F120" s="8">
        <f>SUM(AT!F120,BE!F120,BG!F120,CY!F120,CZ!F120,DE!F120,DK!F120,EE!F120,EL!F120,ES!F120,FI!F120,FR!F120,HR!F120,HU!F120,IE!F120,IT!F120,LT!F120,LU!F120,LV!F120,MT!F120,NL!F120,PL!F120,PT!F120,RO!F120,SE!F120,SI!F120,SK!F120)</f>
        <v>2713.5847255959984</v>
      </c>
      <c r="G120" s="8">
        <f>SUM(AT!G120,BE!G120,BG!G120,CY!G120,CZ!G120,DE!G120,DK!G120,EE!G120,EL!G120,ES!G120,FI!G120,FR!G120,HR!G120,HU!G120,IE!G120,IT!G120,LT!G120,LU!G120,LV!G120,MT!G120,NL!G120,PL!G120,PT!G120,RO!G120,SE!G120,SI!G120,SK!G120)</f>
        <v>2776.1780857735989</v>
      </c>
      <c r="H120" s="8">
        <f>SUM(AT!H120,BE!H120,BG!H120,CY!H120,CZ!H120,DE!H120,DK!H120,EE!H120,EL!H120,ES!H120,FI!H120,FR!H120,HR!H120,HU!H120,IE!H120,IT!H120,LT!H120,LU!H120,LV!H120,MT!H120,NL!H120,PL!H120,PT!H120,RO!H120,SE!H120,SI!H120,SK!H120)</f>
        <v>2792.7968932827989</v>
      </c>
      <c r="I120" s="8">
        <f>SUM(AT!I120,BE!I120,BG!I120,CY!I120,CZ!I120,DE!I120,DK!I120,EE!I120,EL!I120,ES!I120,FI!I120,FR!I120,HR!I120,HU!I120,IE!I120,IT!I120,LT!I120,LU!I120,LV!I120,MT!I120,NL!I120,PL!I120,PT!I120,RO!I120,SE!I120,SI!I120,SK!I120)</f>
        <v>1971.4188316155992</v>
      </c>
      <c r="J120" s="8">
        <f>SUM(AT!J120,BE!J120,BG!J120,CY!J120,CZ!J120,DE!J120,DK!J120,EE!J120,EL!J120,ES!J120,FI!J120,FR!J120,HR!J120,HU!J120,IE!J120,IT!J120,LT!J120,LU!J120,LV!J120,MT!J120,NL!J120,PL!J120,PT!J120,RO!J120,SE!J120,SI!J120,SK!J120)</f>
        <v>2092.7317002064001</v>
      </c>
      <c r="K120" s="8">
        <f>SUM(AT!K120,BE!K120,BG!K120,CY!K120,CZ!K120,DE!K120,DK!K120,EE!K120,EL!K120,ES!K120,FI!K120,FR!K120,HR!K120,HU!K120,IE!K120,IT!K120,LT!K120,LU!K120,LV!K120,MT!K120,NL!K120,PL!K120,PT!K120,RO!K120,SE!K120,SI!K120,SK!K120)</f>
        <v>2185.1528586427989</v>
      </c>
      <c r="L120" s="8">
        <f>SUM(AT!L120,BE!L120,BG!L120,CY!L120,CZ!L120,DE!L120,DK!L120,EE!L120,EL!L120,ES!L120,FI!L120,FR!L120,HR!L120,HU!L120,IE!L120,IT!L120,LT!L120,LU!L120,LV!L120,MT!L120,NL!L120,PL!L120,PT!L120,RO!L120,SE!L120,SI!L120,SK!L120)</f>
        <v>3421.3632534451999</v>
      </c>
      <c r="M120" s="8">
        <f>SUM(AT!M120,BE!M120,BG!M120,CY!M120,CZ!M120,DE!M120,DK!M120,EE!M120,EL!M120,ES!M120,FI!M120,FR!M120,HR!M120,HU!M120,IE!M120,IT!M120,LT!M120,LU!M120,LV!M120,MT!M120,NL!M120,PL!M120,PT!M120,RO!M120,SE!M120,SI!M120,SK!M120)</f>
        <v>3194.4395209855993</v>
      </c>
      <c r="N120" s="8">
        <f>SUM(AT!N120,BE!N120,BG!N120,CY!N120,CZ!N120,DE!N120,DK!N120,EE!N120,EL!N120,ES!N120,FI!N120,FR!N120,HR!N120,HU!N120,IE!N120,IT!N120,LT!N120,LU!N120,LV!N120,MT!N120,NL!N120,PL!N120,PT!N120,RO!N120,SE!N120,SI!N120,SK!N120)</f>
        <v>2936.6723879823994</v>
      </c>
      <c r="O120" s="8">
        <f>SUM(AT!O120,BE!O120,BG!O120,CY!O120,CZ!O120,DE!O120,DK!O120,EE!O120,EL!O120,ES!O120,FI!O120,FR!O120,HR!O120,HU!O120,IE!O120,IT!O120,LT!O120,LU!O120,LV!O120,MT!O120,NL!O120,PL!O120,PT!O120,RO!O120,SE!O120,SI!O120,SK!O120)</f>
        <v>2778.4501883076009</v>
      </c>
      <c r="P120" s="8">
        <f>SUM(AT!P120,BE!P120,BG!P120,CY!P120,CZ!P120,DE!P120,DK!P120,EE!P120,EL!P120,ES!P120,FI!P120,FR!P120,HR!P120,HU!P120,IE!P120,IT!P120,LT!P120,LU!P120,LV!P120,MT!P120,NL!P120,PL!P120,PT!P120,RO!P120,SE!P120,SI!P120,SK!P120)</f>
        <v>2849.495124650799</v>
      </c>
      <c r="Q120" s="8">
        <f>SUM(AT!Q120,BE!Q120,BG!Q120,CY!Q120,CZ!Q120,DE!Q120,DK!Q120,EE!Q120,EL!Q120,ES!Q120,FI!Q120,FR!Q120,HR!Q120,HU!Q120,IE!Q120,IT!Q120,LT!Q120,LU!Q120,LV!Q120,MT!Q120,NL!Q120,PL!Q120,PT!Q120,RO!Q120,SE!Q120,SI!Q120,SK!Q120)</f>
        <v>2684.1205360428003</v>
      </c>
      <c r="R120" s="8">
        <f>SUM(AT!R120,BE!R120,BG!R120,CY!R120,CZ!R120,DE!R120,DK!R120,EE!R120,EL!R120,ES!R120,FI!R120,FR!R120,HR!R120,HU!R120,IE!R120,IT!R120,LT!R120,LU!R120,LV!R120,MT!R120,NL!R120,PL!R120,PT!R120,RO!R120,SE!R120,SI!R120,SK!R120)</f>
        <v>3198.8365864472003</v>
      </c>
      <c r="S120" s="8">
        <f>SUM(AT!S120,BE!S120,BG!S120,CY!S120,CZ!S120,DE!S120,DK!S120,EE!S120,EL!S120,ES!S120,FI!S120,FR!S120,HR!S120,HU!S120,IE!S120,IT!S120,LT!S120,LU!S120,LV!S120,MT!S120,NL!S120,PL!S120,PT!S120,RO!S120,SE!S120,SI!S120,SK!S120)</f>
        <v>3313.6088108583999</v>
      </c>
      <c r="T120" s="8">
        <f>SUM(AT!T120,BE!T120,BG!T120,CY!T120,CZ!T120,DE!T120,DK!T120,EE!T120,EL!T120,ES!T120,FI!T120,FR!T120,HR!T120,HU!T120,IE!T120,IT!T120,LT!T120,LU!T120,LV!T120,MT!T120,NL!T120,PL!T120,PT!T120,RO!T120,SE!T120,SI!T120,SK!T120)</f>
        <v>4510.0772061844</v>
      </c>
      <c r="U120" s="8">
        <f>SUM(AT!U120,BE!U120,BG!U120,CY!U120,CZ!U120,DE!U120,DK!U120,EE!U120,EL!U120,ES!U120,FI!U120,FR!U120,HR!U120,HU!U120,IE!U120,IT!U120,LT!U120,LU!U120,LV!U120,MT!U120,NL!U120,PL!U120,PT!U120,RO!U120,SE!U120,SI!U120,SK!U120)</f>
        <v>4775.4123807475999</v>
      </c>
      <c r="V120" s="8">
        <f>SUM(AT!V120,BE!V120,BG!V120,CY!V120,CZ!V120,DE!V120,DK!V120,EE!V120,EL!V120,ES!V120,FI!V120,FR!V120,HR!V120,HU!V120,IE!V120,IT!V120,LT!V120,LU!V120,LV!V120,MT!V120,NL!V120,PL!V120,PT!V120,RO!V120,SE!V120,SI!V120,SK!V120)</f>
        <v>5194.6820853656009</v>
      </c>
      <c r="W120" s="8">
        <f>SUM(AT!W120,BE!W120,BG!W120,CY!W120,CZ!W120,DE!W120,DK!W120,EE!W120,EL!W120,ES!W120,FI!W120,FR!W120,HR!W120,HU!W120,IE!W120,IT!W120,LT!W120,LU!W120,LV!W120,MT!W120,NL!W120,PL!W120,PT!W120,RO!W120,SE!W120,SI!W120,SK!W120)</f>
        <v>3741.7889432208003</v>
      </c>
      <c r="X120" s="8">
        <f>SUM(AT!X120,BE!X120,BG!X120,CY!X120,CZ!X120,DE!X120,DK!X120,EE!X120,EL!X120,ES!X120,FI!X120,FR!X120,HR!X120,HU!X120,IE!X120,IT!X120,LT!X120,LU!X120,LV!X120,MT!X120,NL!X120,PL!X120,PT!X120,RO!X120,SE!X120,SI!X120,SK!X120)</f>
        <v>4193.3842519939999</v>
      </c>
      <c r="Y120" s="8">
        <f>SUM(AT!Y120,BE!Y120,BG!Y120,CY!Y120,CZ!Y120,DE!Y120,DK!Y120,EE!Y120,EL!Y120,ES!Y120,FI!Y120,FR!Y120,HR!Y120,HU!Y120,IE!Y120,IT!Y120,LT!Y120,LU!Y120,LV!Y120,MT!Y120,NL!Y120,PL!Y120,PT!Y120,RO!Y120,SE!Y120,SI!Y120,SK!Y120)</f>
        <v>3954.9155651560022</v>
      </c>
    </row>
    <row r="121" spans="1:25" x14ac:dyDescent="0.25">
      <c r="A121" s="10" t="s">
        <v>58</v>
      </c>
      <c r="B121" s="8">
        <f>SUM(AT!B121,BE!B121,BG!B121,CY!B121,CZ!B121,DE!B121,DK!B121,EE!B121,EL!B121,ES!B121,FI!B121,FR!B121,HR!B121,HU!B121,IE!B121,IT!B121,LT!B121,LU!B121,LV!B121,MT!B121,NL!B121,PL!B121,PT!B121,RO!B121,SE!B121,SI!B121,SK!B121)</f>
        <v>5685.30291536</v>
      </c>
      <c r="C121" s="8">
        <f>SUM(AT!C121,BE!C121,BG!C121,CY!C121,CZ!C121,DE!C121,DK!C121,EE!C121,EL!C121,ES!C121,FI!C121,FR!C121,HR!C121,HU!C121,IE!C121,IT!C121,LT!C121,LU!C121,LV!C121,MT!C121,NL!C121,PL!C121,PT!C121,RO!C121,SE!C121,SI!C121,SK!C121)</f>
        <v>3796.7205424800004</v>
      </c>
      <c r="D121" s="8">
        <f>SUM(AT!D121,BE!D121,BG!D121,CY!D121,CZ!D121,DE!D121,DK!D121,EE!D121,EL!D121,ES!D121,FI!D121,FR!D121,HR!D121,HU!D121,IE!D121,IT!D121,LT!D121,LU!D121,LV!D121,MT!D121,NL!D121,PL!D121,PT!D121,RO!D121,SE!D121,SI!D121,SK!D121)</f>
        <v>4268.4904268800001</v>
      </c>
      <c r="E121" s="8">
        <f>SUM(AT!E121,BE!E121,BG!E121,CY!E121,CZ!E121,DE!E121,DK!E121,EE!E121,EL!E121,ES!E121,FI!E121,FR!E121,HR!E121,HU!E121,IE!E121,IT!E121,LT!E121,LU!E121,LV!E121,MT!E121,NL!E121,PL!E121,PT!E121,RO!E121,SE!E121,SI!E121,SK!E121)</f>
        <v>2028.2230747200001</v>
      </c>
      <c r="F121" s="8">
        <f>SUM(AT!F121,BE!F121,BG!F121,CY!F121,CZ!F121,DE!F121,DK!F121,EE!F121,EL!F121,ES!F121,FI!F121,FR!F121,HR!F121,HU!F121,IE!F121,IT!F121,LT!F121,LU!F121,LV!F121,MT!F121,NL!F121,PL!F121,PT!F121,RO!F121,SE!F121,SI!F121,SK!F121)</f>
        <v>2425.3553457599996</v>
      </c>
      <c r="G121" s="8">
        <f>SUM(AT!G121,BE!G121,BG!G121,CY!G121,CZ!G121,DE!G121,DK!G121,EE!G121,EL!G121,ES!G121,FI!G121,FR!G121,HR!G121,HU!G121,IE!G121,IT!G121,LT!G121,LU!G121,LV!G121,MT!G121,NL!G121,PL!G121,PT!G121,RO!G121,SE!G121,SI!G121,SK!G121)</f>
        <v>2932.3491243200006</v>
      </c>
      <c r="H121" s="8">
        <f>SUM(AT!H121,BE!H121,BG!H121,CY!H121,CZ!H121,DE!H121,DK!H121,EE!H121,EL!H121,ES!H121,FI!H121,FR!H121,HR!H121,HU!H121,IE!H121,IT!H121,LT!H121,LU!H121,LV!H121,MT!H121,NL!H121,PL!H121,PT!H121,RO!H121,SE!H121,SI!H121,SK!H121)</f>
        <v>3440.3008196399996</v>
      </c>
      <c r="I121" s="8">
        <f>SUM(AT!I121,BE!I121,BG!I121,CY!I121,CZ!I121,DE!I121,DK!I121,EE!I121,EL!I121,ES!I121,FI!I121,FR!I121,HR!I121,HU!I121,IE!I121,IT!I121,LT!I121,LU!I121,LV!I121,MT!I121,NL!I121,PL!I121,PT!I121,RO!I121,SE!I121,SI!I121,SK!I121)</f>
        <v>2780.94058004</v>
      </c>
      <c r="J121" s="8">
        <f>SUM(AT!J121,BE!J121,BG!J121,CY!J121,CZ!J121,DE!J121,DK!J121,EE!J121,EL!J121,ES!J121,FI!J121,FR!J121,HR!J121,HU!J121,IE!J121,IT!J121,LT!J121,LU!J121,LV!J121,MT!J121,NL!J121,PL!J121,PT!J121,RO!J121,SE!J121,SI!J121,SK!J121)</f>
        <v>3164.9838641199985</v>
      </c>
      <c r="K121" s="8">
        <f>SUM(AT!K121,BE!K121,BG!K121,CY!K121,CZ!K121,DE!K121,DK!K121,EE!K121,EL!K121,ES!K121,FI!K121,FR!K121,HR!K121,HU!K121,IE!K121,IT!K121,LT!K121,LU!K121,LV!K121,MT!K121,NL!K121,PL!K121,PT!K121,RO!K121,SE!K121,SI!K121,SK!K121)</f>
        <v>3234.1455995199999</v>
      </c>
      <c r="L121" s="8">
        <f>SUM(AT!L121,BE!L121,BG!L121,CY!L121,CZ!L121,DE!L121,DK!L121,EE!L121,EL!L121,ES!L121,FI!L121,FR!L121,HR!L121,HU!L121,IE!L121,IT!L121,LT!L121,LU!L121,LV!L121,MT!L121,NL!L121,PL!L121,PT!L121,RO!L121,SE!L121,SI!L121,SK!L121)</f>
        <v>3070.0849422400001</v>
      </c>
      <c r="M121" s="8">
        <f>SUM(AT!M121,BE!M121,BG!M121,CY!M121,CZ!M121,DE!M121,DK!M121,EE!M121,EL!M121,ES!M121,FI!M121,FR!M121,HR!M121,HU!M121,IE!M121,IT!M121,LT!M121,LU!M121,LV!M121,MT!M121,NL!M121,PL!M121,PT!M121,RO!M121,SE!M121,SI!M121,SK!M121)</f>
        <v>2282.6196229059719</v>
      </c>
      <c r="N121" s="8">
        <f>SUM(AT!N121,BE!N121,BG!N121,CY!N121,CZ!N121,DE!N121,DK!N121,EE!N121,EL!N121,ES!N121,FI!N121,FR!N121,HR!N121,HU!N121,IE!N121,IT!N121,LT!N121,LU!N121,LV!N121,MT!N121,NL!N121,PL!N121,PT!N121,RO!N121,SE!N121,SI!N121,SK!N121)</f>
        <v>2339.0114501078965</v>
      </c>
      <c r="O121" s="8">
        <f>SUM(AT!O121,BE!O121,BG!O121,CY!O121,CZ!O121,DE!O121,DK!O121,EE!O121,EL!O121,ES!O121,FI!O121,FR!O121,HR!O121,HU!O121,IE!O121,IT!O121,LT!O121,LU!O121,LV!O121,MT!O121,NL!O121,PL!O121,PT!O121,RO!O121,SE!O121,SI!O121,SK!O121)</f>
        <v>2433.6744092918652</v>
      </c>
      <c r="P121" s="8">
        <f>SUM(AT!P121,BE!P121,BG!P121,CY!P121,CZ!P121,DE!P121,DK!P121,EE!P121,EL!P121,ES!P121,FI!P121,FR!P121,HR!P121,HU!P121,IE!P121,IT!P121,LT!P121,LU!P121,LV!P121,MT!P121,NL!P121,PL!P121,PT!P121,RO!P121,SE!P121,SI!P121,SK!P121)</f>
        <v>1897.5571951093891</v>
      </c>
      <c r="Q121" s="8">
        <f>SUM(AT!Q121,BE!Q121,BG!Q121,CY!Q121,CZ!Q121,DE!Q121,DK!Q121,EE!Q121,EL!Q121,ES!Q121,FI!Q121,FR!Q121,HR!Q121,HU!Q121,IE!Q121,IT!Q121,LT!Q121,LU!Q121,LV!Q121,MT!Q121,NL!Q121,PL!Q121,PT!Q121,RO!Q121,SE!Q121,SI!Q121,SK!Q121)</f>
        <v>2079.003136011941</v>
      </c>
      <c r="R121" s="8">
        <f>SUM(AT!R121,BE!R121,BG!R121,CY!R121,CZ!R121,DE!R121,DK!R121,EE!R121,EL!R121,ES!R121,FI!R121,FR!R121,HR!R121,HU!R121,IE!R121,IT!R121,LT!R121,LU!R121,LV!R121,MT!R121,NL!R121,PL!R121,PT!R121,RO!R121,SE!R121,SI!R121,SK!R121)</f>
        <v>1754.3365693668582</v>
      </c>
      <c r="S121" s="8">
        <f>SUM(AT!S121,BE!S121,BG!S121,CY!S121,CZ!S121,DE!S121,DK!S121,EE!S121,EL!S121,ES!S121,FI!S121,FR!S121,HR!S121,HU!S121,IE!S121,IT!S121,LT!S121,LU!S121,LV!S121,MT!S121,NL!S121,PL!S121,PT!S121,RO!S121,SE!S121,SI!S121,SK!S121)</f>
        <v>1978.4136528544334</v>
      </c>
      <c r="T121" s="8">
        <f>SUM(AT!T121,BE!T121,BG!T121,CY!T121,CZ!T121,DE!T121,DK!T121,EE!T121,EL!T121,ES!T121,FI!T121,FR!T121,HR!T121,HU!T121,IE!T121,IT!T121,LT!T121,LU!T121,LV!T121,MT!T121,NL!T121,PL!T121,PT!T121,RO!T121,SE!T121,SI!T121,SK!T121)</f>
        <v>1830.6756809936587</v>
      </c>
      <c r="U121" s="8">
        <f>SUM(AT!U121,BE!U121,BG!U121,CY!U121,CZ!U121,DE!U121,DK!U121,EE!U121,EL!U121,ES!U121,FI!U121,FR!U121,HR!U121,HU!U121,IE!U121,IT!U121,LT!U121,LU!U121,LV!U121,MT!U121,NL!U121,PL!U121,PT!U121,RO!U121,SE!U121,SI!U121,SK!U121)</f>
        <v>1535.1646521177518</v>
      </c>
      <c r="V121" s="8">
        <f>SUM(AT!V121,BE!V121,BG!V121,CY!V121,CZ!V121,DE!V121,DK!V121,EE!V121,EL!V121,ES!V121,FI!V121,FR!V121,HR!V121,HU!V121,IE!V121,IT!V121,LT!V121,LU!V121,LV!V121,MT!V121,NL!V121,PL!V121,PT!V121,RO!V121,SE!V121,SI!V121,SK!V121)</f>
        <v>1677.0491158365542</v>
      </c>
      <c r="W121" s="8">
        <f>SUM(AT!W121,BE!W121,BG!W121,CY!W121,CZ!W121,DE!W121,DK!W121,EE!W121,EL!W121,ES!W121,FI!W121,FR!W121,HR!W121,HU!W121,IE!W121,IT!W121,LT!W121,LU!W121,LV!W121,MT!W121,NL!W121,PL!W121,PT!W121,RO!W121,SE!W121,SI!W121,SK!W121)</f>
        <v>1290.7201959825873</v>
      </c>
      <c r="X121" s="8">
        <f>SUM(AT!X121,BE!X121,BG!X121,CY!X121,CZ!X121,DE!X121,DK!X121,EE!X121,EL!X121,ES!X121,FI!X121,FR!X121,HR!X121,HU!X121,IE!X121,IT!X121,LT!X121,LU!X121,LV!X121,MT!X121,NL!X121,PL!X121,PT!X121,RO!X121,SE!X121,SI!X121,SK!X121)</f>
        <v>1917.1234753914016</v>
      </c>
      <c r="Y121" s="8">
        <f>SUM(AT!Y121,BE!Y121,BG!Y121,CY!Y121,CZ!Y121,DE!Y121,DK!Y121,EE!Y121,EL!Y121,ES!Y121,FI!Y121,FR!Y121,HR!Y121,HU!Y121,IE!Y121,IT!Y121,LT!Y121,LU!Y121,LV!Y121,MT!Y121,NL!Y121,PL!Y121,PT!Y121,RO!Y121,SE!Y121,SI!Y121,SK!Y121)</f>
        <v>1684.7749481440521</v>
      </c>
    </row>
    <row r="122" spans="1:25" x14ac:dyDescent="0.25">
      <c r="A122" s="15" t="s">
        <v>59</v>
      </c>
      <c r="B122" s="16">
        <f>SUM(B123:B125)</f>
        <v>-42.855615504727211</v>
      </c>
      <c r="C122" s="16">
        <f t="shared" ref="C122:W122" si="54">SUM(C123:C125)</f>
        <v>7059.4966183787628</v>
      </c>
      <c r="D122" s="16">
        <f t="shared" si="54"/>
        <v>8263.1453306941021</v>
      </c>
      <c r="E122" s="16">
        <f t="shared" si="54"/>
        <v>-4756.0457579509239</v>
      </c>
      <c r="F122" s="16">
        <f t="shared" si="54"/>
        <v>-3993.8168439625651</v>
      </c>
      <c r="G122" s="16">
        <f t="shared" si="54"/>
        <v>2739.8104542481751</v>
      </c>
      <c r="H122" s="16">
        <f t="shared" si="54"/>
        <v>4676.0514423644017</v>
      </c>
      <c r="I122" s="16">
        <f t="shared" si="54"/>
        <v>4766.937156150394</v>
      </c>
      <c r="J122" s="16">
        <f t="shared" si="54"/>
        <v>6588.6524996299549</v>
      </c>
      <c r="K122" s="16">
        <f t="shared" si="54"/>
        <v>9795.4130777330975</v>
      </c>
      <c r="L122" s="16">
        <f t="shared" si="54"/>
        <v>10766.034758361766</v>
      </c>
      <c r="M122" s="16">
        <f t="shared" si="54"/>
        <v>12378.211486145297</v>
      </c>
      <c r="N122" s="16">
        <f t="shared" si="54"/>
        <v>11668.774476255485</v>
      </c>
      <c r="O122" s="16">
        <f t="shared" si="54"/>
        <v>5601.8495782774953</v>
      </c>
      <c r="P122" s="16">
        <f t="shared" si="54"/>
        <v>9871.0929928570768</v>
      </c>
      <c r="Q122" s="16">
        <f t="shared" si="54"/>
        <v>10916.965479588529</v>
      </c>
      <c r="R122" s="16">
        <f t="shared" si="54"/>
        <v>4012.8861158860627</v>
      </c>
      <c r="S122" s="16">
        <f t="shared" si="54"/>
        <v>5421.4417007498159</v>
      </c>
      <c r="T122" s="16">
        <f t="shared" si="54"/>
        <v>6466.9184404096886</v>
      </c>
      <c r="U122" s="16">
        <f t="shared" si="54"/>
        <v>11176.894272003161</v>
      </c>
      <c r="V122" s="16">
        <f t="shared" si="54"/>
        <v>9152.9744100511743</v>
      </c>
      <c r="W122" s="16">
        <f t="shared" si="54"/>
        <v>7778.642740853239</v>
      </c>
      <c r="X122" s="16">
        <f t="shared" ref="X122:Y122" si="55">SUM(X123:X125)</f>
        <v>7035.6223251738211</v>
      </c>
      <c r="Y122" s="16">
        <f t="shared" si="55"/>
        <v>8971.6489655867626</v>
      </c>
    </row>
    <row r="123" spans="1:25" x14ac:dyDescent="0.25">
      <c r="A123" s="10" t="s">
        <v>60</v>
      </c>
      <c r="B123" s="8">
        <f>SUM(AT!B123,BE!B123,BG!B123,CY!B123,CZ!B123,DE!B123,DK!B123,EE!B123,EL!B123,ES!B123,FI!B123,FR!B123,HR!B123,HU!B123,IE!B123,IT!B123,LT!B123,LU!B123,LV!B123,MT!B123,NL!B123,PL!B123,PT!B123,RO!B123,SE!B123,SI!B123,SK!B123)</f>
        <v>-2750.8436549244175</v>
      </c>
      <c r="C123" s="8">
        <f>SUM(AT!C123,BE!C123,BG!C123,CY!C123,CZ!C123,DE!C123,DK!C123,EE!C123,EL!C123,ES!C123,FI!C123,FR!C123,HR!C123,HU!C123,IE!C123,IT!C123,LT!C123,LU!C123,LV!C123,MT!C123,NL!C123,PL!C123,PT!C123,RO!C123,SE!C123,SI!C123,SK!C123)</f>
        <v>2362.06162809541</v>
      </c>
      <c r="D123" s="8">
        <f>SUM(AT!D123,BE!D123,BG!D123,CY!D123,CZ!D123,DE!D123,DK!D123,EE!D123,EL!D123,ES!D123,FI!D123,FR!D123,HR!D123,HU!D123,IE!D123,IT!D123,LT!D123,LU!D123,LV!D123,MT!D123,NL!D123,PL!D123,PT!D123,RO!D123,SE!D123,SI!D123,SK!D123)</f>
        <v>2332.8772414647278</v>
      </c>
      <c r="E123" s="8">
        <f>SUM(AT!E123,BE!E123,BG!E123,CY!E123,CZ!E123,DE!E123,DK!E123,EE!E123,EL!E123,ES!E123,FI!E123,FR!E123,HR!E123,HU!E123,IE!E123,IT!E123,LT!E123,LU!E123,LV!E123,MT!E123,NL!E123,PL!E123,PT!E123,RO!E123,SE!E123,SI!E123,SK!E123)</f>
        <v>-9205.9400581829941</v>
      </c>
      <c r="F123" s="8">
        <f>SUM(AT!F123,BE!F123,BG!F123,CY!F123,CZ!F123,DE!F123,DK!F123,EE!F123,EL!F123,ES!F123,FI!F123,FR!F123,HR!F123,HU!F123,IE!F123,IT!F123,LT!F123,LU!F123,LV!F123,MT!F123,NL!F123,PL!F123,PT!F123,RO!F123,SE!F123,SI!F123,SK!F123)</f>
        <v>-6915.8940485232333</v>
      </c>
      <c r="G123" s="8">
        <f>SUM(AT!G123,BE!G123,BG!G123,CY!G123,CZ!G123,DE!G123,DK!G123,EE!G123,EL!G123,ES!G123,FI!G123,FR!G123,HR!G123,HU!G123,IE!G123,IT!G123,LT!G123,LU!G123,LV!G123,MT!G123,NL!G123,PL!G123,PT!G123,RO!G123,SE!G123,SI!G123,SK!G123)</f>
        <v>2425.2529952163372</v>
      </c>
      <c r="H123" s="8">
        <f>SUM(AT!H123,BE!H123,BG!H123,CY!H123,CZ!H123,DE!H123,DK!H123,EE!H123,EL!H123,ES!H123,FI!H123,FR!H123,HR!H123,HU!H123,IE!H123,IT!H123,LT!H123,LU!H123,LV!H123,MT!H123,NL!H123,PL!H123,PT!H123,RO!H123,SE!H123,SI!H123,SK!H123)</f>
        <v>1347.4169178256948</v>
      </c>
      <c r="I123" s="8">
        <f>SUM(AT!I123,BE!I123,BG!I123,CY!I123,CZ!I123,DE!I123,DK!I123,EE!I123,EL!I123,ES!I123,FI!I123,FR!I123,HR!I123,HU!I123,IE!I123,IT!I123,LT!I123,LU!I123,LV!I123,MT!I123,NL!I123,PL!I123,PT!I123,RO!I123,SE!I123,SI!I123,SK!I123)</f>
        <v>-1121.1124370077773</v>
      </c>
      <c r="J123" s="8">
        <f>SUM(AT!J123,BE!J123,BG!J123,CY!J123,CZ!J123,DE!J123,DK!J123,EE!J123,EL!J123,ES!J123,FI!J123,FR!J123,HR!J123,HU!J123,IE!J123,IT!J123,LT!J123,LU!J123,LV!J123,MT!J123,NL!J123,PL!J123,PT!J123,RO!J123,SE!J123,SI!J123,SK!J123)</f>
        <v>816.23027853400708</v>
      </c>
      <c r="K123" s="8">
        <f>SUM(AT!K123,BE!K123,BG!K123,CY!K123,CZ!K123,DE!K123,DK!K123,EE!K123,EL!K123,ES!K123,FI!K123,FR!K123,HR!K123,HU!K123,IE!K123,IT!K123,LT!K123,LU!K123,LV!K123,MT!K123,NL!K123,PL!K123,PT!K123,RO!K123,SE!K123,SI!K123,SK!K123)</f>
        <v>2251.9610567461955</v>
      </c>
      <c r="L123" s="8">
        <f>SUM(AT!L123,BE!L123,BG!L123,CY!L123,CZ!L123,DE!L123,DK!L123,EE!L123,EL!L123,ES!L123,FI!L123,FR!L123,HR!L123,HU!L123,IE!L123,IT!L123,LT!L123,LU!L123,LV!L123,MT!L123,NL!L123,PL!L123,PT!L123,RO!L123,SE!L123,SI!L123,SK!L123)</f>
        <v>2617.5467067754407</v>
      </c>
      <c r="M123" s="8">
        <f>SUM(AT!M123,BE!M123,BG!M123,CY!M123,CZ!M123,DE!M123,DK!M123,EE!M123,EL!M123,ES!M123,FI!M123,FR!M123,HR!M123,HU!M123,IE!M123,IT!M123,LT!M123,LU!M123,LV!M123,MT!M123,NL!M123,PL!M123,PT!M123,RO!M123,SE!M123,SI!M123,SK!M123)</f>
        <v>4081.0691136557584</v>
      </c>
      <c r="N123" s="8">
        <f>SUM(AT!N123,BE!N123,BG!N123,CY!N123,CZ!N123,DE!N123,DK!N123,EE!N123,EL!N123,ES!N123,FI!N123,FR!N123,HR!N123,HU!N123,IE!N123,IT!N123,LT!N123,LU!N123,LV!N123,MT!N123,NL!N123,PL!N123,PT!N123,RO!N123,SE!N123,SI!N123,SK!N123)</f>
        <v>3508.6587213315534</v>
      </c>
      <c r="O123" s="8">
        <f>SUM(AT!O123,BE!O123,BG!O123,CY!O123,CZ!O123,DE!O123,DK!O123,EE!O123,EL!O123,ES!O123,FI!O123,FR!O123,HR!O123,HU!O123,IE!O123,IT!O123,LT!O123,LU!O123,LV!O123,MT!O123,NL!O123,PL!O123,PT!O123,RO!O123,SE!O123,SI!O123,SK!O123)</f>
        <v>-419.52075922239499</v>
      </c>
      <c r="P123" s="8">
        <f>SUM(AT!P123,BE!P123,BG!P123,CY!P123,CZ!P123,DE!P123,DK!P123,EE!P123,EL!P123,ES!P123,FI!P123,FR!P123,HR!P123,HU!P123,IE!P123,IT!P123,LT!P123,LU!P123,LV!P123,MT!P123,NL!P123,PL!P123,PT!P123,RO!P123,SE!P123,SI!P123,SK!P123)</f>
        <v>264.3431020431176</v>
      </c>
      <c r="Q123" s="8">
        <f>SUM(AT!Q123,BE!Q123,BG!Q123,CY!Q123,CZ!Q123,DE!Q123,DK!Q123,EE!Q123,EL!Q123,ES!Q123,FI!Q123,FR!Q123,HR!Q123,HU!Q123,IE!Q123,IT!Q123,LT!Q123,LU!Q123,LV!Q123,MT!Q123,NL!Q123,PL!Q123,PT!Q123,RO!Q123,SE!Q123,SI!Q123,SK!Q123)</f>
        <v>-264.73963249917369</v>
      </c>
      <c r="R123" s="8">
        <f>SUM(AT!R123,BE!R123,BG!R123,CY!R123,CZ!R123,DE!R123,DK!R123,EE!R123,EL!R123,ES!R123,FI!R123,FR!R123,HR!R123,HU!R123,IE!R123,IT!R123,LT!R123,LU!R123,LV!R123,MT!R123,NL!R123,PL!R123,PT!R123,RO!R123,SE!R123,SI!R123,SK!R123)</f>
        <v>-6142.3682145274415</v>
      </c>
      <c r="S123" s="8">
        <f>SUM(AT!S123,BE!S123,BG!S123,CY!S123,CZ!S123,DE!S123,DK!S123,EE!S123,EL!S123,ES!S123,FI!S123,FR!S123,HR!S123,HU!S123,IE!S123,IT!S123,LT!S123,LU!S123,LV!S123,MT!S123,NL!S123,PL!S123,PT!S123,RO!S123,SE!S123,SI!S123,SK!S123)</f>
        <v>-4290.3281625765276</v>
      </c>
      <c r="T123" s="8">
        <f>SUM(AT!T123,BE!T123,BG!T123,CY!T123,CZ!T123,DE!T123,DK!T123,EE!T123,EL!T123,ES!T123,FI!T123,FR!T123,HR!T123,HU!T123,IE!T123,IT!T123,LT!T123,LU!T123,LV!T123,MT!T123,NL!T123,PL!T123,PT!T123,RO!T123,SE!T123,SI!T123,SK!T123)</f>
        <v>-4457.9377078158404</v>
      </c>
      <c r="U123" s="8">
        <f>SUM(AT!U123,BE!U123,BG!U123,CY!U123,CZ!U123,DE!U123,DK!U123,EE!U123,EL!U123,ES!U123,FI!U123,FR!U123,HR!U123,HU!U123,IE!U123,IT!U123,LT!U123,LU!U123,LV!U123,MT!U123,NL!U123,PL!U123,PT!U123,RO!U123,SE!U123,SI!U123,SK!U123)</f>
        <v>-2152.3074678244307</v>
      </c>
      <c r="V123" s="8">
        <f>SUM(AT!V123,BE!V123,BG!V123,CY!V123,CZ!V123,DE!V123,DK!V123,EE!V123,EL!V123,ES!V123,FI!V123,FR!V123,HR!V123,HU!V123,IE!V123,IT!V123,LT!V123,LU!V123,LV!V123,MT!V123,NL!V123,PL!V123,PT!V123,RO!V123,SE!V123,SI!V123,SK!V123)</f>
        <v>-2417.9454684608027</v>
      </c>
      <c r="W123" s="8">
        <f>SUM(AT!W123,BE!W123,BG!W123,CY!W123,CZ!W123,DE!W123,DK!W123,EE!W123,EL!W123,ES!W123,FI!W123,FR!W123,HR!W123,HU!W123,IE!W123,IT!W123,LT!W123,LU!W123,LV!W123,MT!W123,NL!W123,PL!W123,PT!W123,RO!W123,SE!W123,SI!W123,SK!W123)</f>
        <v>-8065.2946213352425</v>
      </c>
      <c r="X123" s="8">
        <f>SUM(AT!X123,BE!X123,BG!X123,CY!X123,CZ!X123,DE!X123,DK!X123,EE!X123,EL!X123,ES!X123,FI!X123,FR!X123,HR!X123,HU!X123,IE!X123,IT!X123,LT!X123,LU!X123,LV!X123,MT!X123,NL!X123,PL!X123,PT!X123,RO!X123,SE!X123,SI!X123,SK!X123)</f>
        <v>60.097455272397042</v>
      </c>
      <c r="Y123" s="8">
        <f>SUM(AT!Y123,BE!Y123,BG!Y123,CY!Y123,CZ!Y123,DE!Y123,DK!Y123,EE!Y123,EL!Y123,ES!Y123,FI!Y123,FR!Y123,HR!Y123,HU!Y123,IE!Y123,IT!Y123,LT!Y123,LU!Y123,LV!Y123,MT!Y123,NL!Y123,PL!Y123,PT!Y123,RO!Y123,SE!Y123,SI!Y123,SK!Y123)</f>
        <v>922.81350112777477</v>
      </c>
    </row>
    <row r="124" spans="1:25" x14ac:dyDescent="0.25">
      <c r="A124" s="10" t="s">
        <v>61</v>
      </c>
      <c r="B124" s="8">
        <f>SUM(AT!B124,BE!B124,BG!B124,CY!B124,CZ!B124,DE!B124,DK!B124,EE!B124,EL!B124,ES!B124,FI!B124,FR!B124,HR!B124,HU!B124,IE!B124,IT!B124,LT!B124,LU!B124,LV!B124,MT!B124,NL!B124,PL!B124,PT!B124,RO!B124,SE!B124,SI!B124,SK!B124)</f>
        <v>227.03310087567274</v>
      </c>
      <c r="C124" s="8">
        <f>SUM(AT!C124,BE!C124,BG!C124,CY!C124,CZ!C124,DE!C124,DK!C124,EE!C124,EL!C124,ES!C124,FI!C124,FR!C124,HR!C124,HU!C124,IE!C124,IT!C124,LT!C124,LU!C124,LV!C124,MT!C124,NL!C124,PL!C124,PT!C124,RO!C124,SE!C124,SI!C124,SK!C124)</f>
        <v>2901.3478087949561</v>
      </c>
      <c r="D124" s="8">
        <f>SUM(AT!D124,BE!D124,BG!D124,CY!D124,CZ!D124,DE!D124,DK!D124,EE!D124,EL!D124,ES!D124,FI!D124,FR!D124,HR!D124,HU!D124,IE!D124,IT!D124,LT!D124,LU!D124,LV!D124,MT!D124,NL!D124,PL!D124,PT!D124,RO!D124,SE!D124,SI!D124,SK!D124)</f>
        <v>3626.6868460691785</v>
      </c>
      <c r="E124" s="8">
        <f>SUM(AT!E124,BE!E124,BG!E124,CY!E124,CZ!E124,DE!E124,DK!E124,EE!E124,EL!E124,ES!E124,FI!E124,FR!E124,HR!E124,HU!E124,IE!E124,IT!E124,LT!E124,LU!E124,LV!E124,MT!E124,NL!E124,PL!E124,PT!E124,RO!E124,SE!E124,SI!E124,SK!E124)</f>
        <v>3696.3091626861533</v>
      </c>
      <c r="F124" s="8">
        <f>SUM(AT!F124,BE!F124,BG!F124,CY!F124,CZ!F124,DE!F124,DK!F124,EE!F124,EL!F124,ES!F124,FI!F124,FR!F124,HR!F124,HU!F124,IE!F124,IT!F124,LT!F124,LU!F124,LV!F124,MT!F124,NL!F124,PL!F124,PT!F124,RO!F124,SE!F124,SI!F124,SK!F124)</f>
        <v>1961.6528615496311</v>
      </c>
      <c r="G124" s="8">
        <f>SUM(AT!G124,BE!G124,BG!G124,CY!G124,CZ!G124,DE!G124,DK!G124,EE!G124,EL!G124,ES!G124,FI!G124,FR!G124,HR!G124,HU!G124,IE!G124,IT!G124,LT!G124,LU!G124,LV!G124,MT!G124,NL!G124,PL!G124,PT!G124,RO!G124,SE!G124,SI!G124,SK!G124)</f>
        <v>424.12544354683496</v>
      </c>
      <c r="H124" s="8">
        <f>SUM(AT!H124,BE!H124,BG!H124,CY!H124,CZ!H124,DE!H124,DK!H124,EE!H124,EL!H124,ES!H124,FI!H124,FR!H124,HR!H124,HU!H124,IE!H124,IT!H124,LT!H124,LU!H124,LV!H124,MT!H124,NL!H124,PL!H124,PT!H124,RO!H124,SE!H124,SI!H124,SK!H124)</f>
        <v>357.44245137568828</v>
      </c>
      <c r="I124" s="8">
        <f>SUM(AT!I124,BE!I124,BG!I124,CY!I124,CZ!I124,DE!I124,DK!I124,EE!I124,EL!I124,ES!I124,FI!I124,FR!I124,HR!I124,HU!I124,IE!I124,IT!I124,LT!I124,LU!I124,LV!I124,MT!I124,NL!I124,PL!I124,PT!I124,RO!I124,SE!I124,SI!I124,SK!I124)</f>
        <v>772.15812264687816</v>
      </c>
      <c r="J124" s="8">
        <f>SUM(AT!J124,BE!J124,BG!J124,CY!J124,CZ!J124,DE!J124,DK!J124,EE!J124,EL!J124,ES!J124,FI!J124,FR!J124,HR!J124,HU!J124,IE!J124,IT!J124,LT!J124,LU!J124,LV!J124,MT!J124,NL!J124,PL!J124,PT!J124,RO!J124,SE!J124,SI!J124,SK!J124)</f>
        <v>1201.8190239280557</v>
      </c>
      <c r="K124" s="8">
        <f>SUM(AT!K124,BE!K124,BG!K124,CY!K124,CZ!K124,DE!K124,DK!K124,EE!K124,EL!K124,ES!K124,FI!K124,FR!K124,HR!K124,HU!K124,IE!K124,IT!K124,LT!K124,LU!K124,LV!K124,MT!K124,NL!K124,PL!K124,PT!K124,RO!K124,SE!K124,SI!K124,SK!K124)</f>
        <v>1917.6129174535977</v>
      </c>
      <c r="L124" s="8">
        <f>SUM(AT!L124,BE!L124,BG!L124,CY!L124,CZ!L124,DE!L124,DK!L124,EE!L124,EL!L124,ES!L124,FI!L124,FR!L124,HR!L124,HU!L124,IE!L124,IT!L124,LT!L124,LU!L124,LV!L124,MT!L124,NL!L124,PL!L124,PT!L124,RO!L124,SE!L124,SI!L124,SK!L124)</f>
        <v>1917.2898541100019</v>
      </c>
      <c r="M124" s="8">
        <f>SUM(AT!M124,BE!M124,BG!M124,CY!M124,CZ!M124,DE!M124,DK!M124,EE!M124,EL!M124,ES!M124,FI!M124,FR!M124,HR!M124,HU!M124,IE!M124,IT!M124,LT!M124,LU!M124,LV!M124,MT!M124,NL!M124,PL!M124,PT!M124,RO!M124,SE!M124,SI!M124,SK!M124)</f>
        <v>462.57293924921282</v>
      </c>
      <c r="N124" s="8">
        <f>SUM(AT!N124,BE!N124,BG!N124,CY!N124,CZ!N124,DE!N124,DK!N124,EE!N124,EL!N124,ES!N124,FI!N124,FR!N124,HR!N124,HU!N124,IE!N124,IT!N124,LT!N124,LU!N124,LV!N124,MT!N124,NL!N124,PL!N124,PT!N124,RO!N124,SE!N124,SI!N124,SK!N124)</f>
        <v>1771.0682096994592</v>
      </c>
      <c r="O124" s="8">
        <f>SUM(AT!O124,BE!O124,BG!O124,CY!O124,CZ!O124,DE!O124,DK!O124,EE!O124,EL!O124,ES!O124,FI!O124,FR!O124,HR!O124,HU!O124,IE!O124,IT!O124,LT!O124,LU!O124,LV!O124,MT!O124,NL!O124,PL!O124,PT!O124,RO!O124,SE!O124,SI!O124,SK!O124)</f>
        <v>833.78897935575731</v>
      </c>
      <c r="P124" s="8">
        <f>SUM(AT!P124,BE!P124,BG!P124,CY!P124,CZ!P124,DE!P124,DK!P124,EE!P124,EL!P124,ES!P124,FI!P124,FR!P124,HR!P124,HU!P124,IE!P124,IT!P124,LT!P124,LU!P124,LV!P124,MT!P124,NL!P124,PL!P124,PT!P124,RO!P124,SE!P124,SI!P124,SK!P124)</f>
        <v>1812.7374016194051</v>
      </c>
      <c r="Q124" s="8">
        <f>SUM(AT!Q124,BE!Q124,BG!Q124,CY!Q124,CZ!Q124,DE!Q124,DK!Q124,EE!Q124,EL!Q124,ES!Q124,FI!Q124,FR!Q124,HR!Q124,HU!Q124,IE!Q124,IT!Q124,LT!Q124,LU!Q124,LV!Q124,MT!Q124,NL!Q124,PL!Q124,PT!Q124,RO!Q124,SE!Q124,SI!Q124,SK!Q124)</f>
        <v>3643.9071843656998</v>
      </c>
      <c r="R124" s="8">
        <f>SUM(AT!R124,BE!R124,BG!R124,CY!R124,CZ!R124,DE!R124,DK!R124,EE!R124,EL!R124,ES!R124,FI!R124,FR!R124,HR!R124,HU!R124,IE!R124,IT!R124,LT!R124,LU!R124,LV!R124,MT!R124,NL!R124,PL!R124,PT!R124,RO!R124,SE!R124,SI!R124,SK!R124)</f>
        <v>2749.8657597471711</v>
      </c>
      <c r="S124" s="8">
        <f>SUM(AT!S124,BE!S124,BG!S124,CY!S124,CZ!S124,DE!S124,DK!S124,EE!S124,EL!S124,ES!S124,FI!S124,FR!S124,HR!S124,HU!S124,IE!S124,IT!S124,LT!S124,LU!S124,LV!S124,MT!S124,NL!S124,PL!S124,PT!S124,RO!S124,SE!S124,SI!S124,SK!S124)</f>
        <v>2498.3242292526938</v>
      </c>
      <c r="T124" s="8">
        <f>SUM(AT!T124,BE!T124,BG!T124,CY!T124,CZ!T124,DE!T124,DK!T124,EE!T124,EL!T124,ES!T124,FI!T124,FR!T124,HR!T124,HU!T124,IE!T124,IT!T124,LT!T124,LU!T124,LV!T124,MT!T124,NL!T124,PL!T124,PT!T124,RO!T124,SE!T124,SI!T124,SK!T124)</f>
        <v>3852.5154665206969</v>
      </c>
      <c r="U124" s="8">
        <f>SUM(AT!U124,BE!U124,BG!U124,CY!U124,CZ!U124,DE!U124,DK!U124,EE!U124,EL!U124,ES!U124,FI!U124,FR!U124,HR!U124,HU!U124,IE!U124,IT!U124,LT!U124,LU!U124,LV!U124,MT!U124,NL!U124,PL!U124,PT!U124,RO!U124,SE!U124,SI!U124,SK!U124)</f>
        <v>6374.7317953406437</v>
      </c>
      <c r="V124" s="8">
        <f>SUM(AT!V124,BE!V124,BG!V124,CY!V124,CZ!V124,DE!V124,DK!V124,EE!V124,EL!V124,ES!V124,FI!V124,FR!V124,HR!V124,HU!V124,IE!V124,IT!V124,LT!V124,LU!V124,LV!V124,MT!V124,NL!V124,PL!V124,PT!V124,RO!V124,SE!V124,SI!V124,SK!V124)</f>
        <v>4417.3179443954405</v>
      </c>
      <c r="W124" s="8">
        <f>SUM(AT!W124,BE!W124,BG!W124,CY!W124,CZ!W124,DE!W124,DK!W124,EE!W124,EL!W124,ES!W124,FI!W124,FR!W124,HR!W124,HU!W124,IE!W124,IT!W124,LT!W124,LU!W124,LV!W124,MT!W124,NL!W124,PL!W124,PT!W124,RO!W124,SE!W124,SI!W124,SK!W124)</f>
        <v>8131.1036089527461</v>
      </c>
      <c r="X124" s="8">
        <f>SUM(AT!X124,BE!X124,BG!X124,CY!X124,CZ!X124,DE!X124,DK!X124,EE!X124,EL!X124,ES!X124,FI!X124,FR!X124,HR!X124,HU!X124,IE!X124,IT!X124,LT!X124,LU!X124,LV!X124,MT!X124,NL!X124,PL!X124,PT!X124,RO!X124,SE!X124,SI!X124,SK!X124)</f>
        <v>991.27314333504796</v>
      </c>
      <c r="Y124" s="8">
        <f>SUM(AT!Y124,BE!Y124,BG!Y124,CY!Y124,CZ!Y124,DE!Y124,DK!Y124,EE!Y124,EL!Y124,ES!Y124,FI!Y124,FR!Y124,HR!Y124,HU!Y124,IE!Y124,IT!Y124,LT!Y124,LU!Y124,LV!Y124,MT!Y124,NL!Y124,PL!Y124,PT!Y124,RO!Y124,SE!Y124,SI!Y124,SK!Y124)</f>
        <v>1357.3210768931337</v>
      </c>
    </row>
    <row r="125" spans="1:25" x14ac:dyDescent="0.25">
      <c r="A125" s="10" t="s">
        <v>62</v>
      </c>
      <c r="B125" s="8">
        <f>SUM(AT!B125,BE!B125,BG!B125,CY!B125,CZ!B125,DE!B125,DK!B125,EE!B125,EL!B125,ES!B125,FI!B125,FR!B125,HR!B125,HU!B125,IE!B125,IT!B125,LT!B125,LU!B125,LV!B125,MT!B125,NL!B125,PL!B125,PT!B125,RO!B125,SE!B125,SI!B125,SK!B125)</f>
        <v>2480.9549385440178</v>
      </c>
      <c r="C125" s="8">
        <f>SUM(AT!C125,BE!C125,BG!C125,CY!C125,CZ!C125,DE!C125,DK!C125,EE!C125,EL!C125,ES!C125,FI!C125,FR!C125,HR!C125,HU!C125,IE!C125,IT!C125,LT!C125,LU!C125,LV!C125,MT!C125,NL!C125,PL!C125,PT!C125,RO!C125,SE!C125,SI!C125,SK!C125)</f>
        <v>1796.0871814883967</v>
      </c>
      <c r="D125" s="8">
        <f>SUM(AT!D125,BE!D125,BG!D125,CY!D125,CZ!D125,DE!D125,DK!D125,EE!D125,EL!D125,ES!D125,FI!D125,FR!D125,HR!D125,HU!D125,IE!D125,IT!D125,LT!D125,LU!D125,LV!D125,MT!D125,NL!D125,PL!D125,PT!D125,RO!D125,SE!D125,SI!D125,SK!D125)</f>
        <v>2303.5812431601958</v>
      </c>
      <c r="E125" s="8">
        <f>SUM(AT!E125,BE!E125,BG!E125,CY!E125,CZ!E125,DE!E125,DK!E125,EE!E125,EL!E125,ES!E125,FI!E125,FR!E125,HR!E125,HU!E125,IE!E125,IT!E125,LT!E125,LU!E125,LV!E125,MT!E125,NL!E125,PL!E125,PT!E125,RO!E125,SE!E125,SI!E125,SK!E125)</f>
        <v>753.58513754591706</v>
      </c>
      <c r="F125" s="8">
        <f>SUM(AT!F125,BE!F125,BG!F125,CY!F125,CZ!F125,DE!F125,DK!F125,EE!F125,EL!F125,ES!F125,FI!F125,FR!F125,HR!F125,HU!F125,IE!F125,IT!F125,LT!F125,LU!F125,LV!F125,MT!F125,NL!F125,PL!F125,PT!F125,RO!F125,SE!F125,SI!F125,SK!F125)</f>
        <v>960.42434301103754</v>
      </c>
      <c r="G125" s="8">
        <f>SUM(AT!G125,BE!G125,BG!G125,CY!G125,CZ!G125,DE!G125,DK!G125,EE!G125,EL!G125,ES!G125,FI!G125,FR!G125,HR!G125,HU!G125,IE!G125,IT!G125,LT!G125,LU!G125,LV!G125,MT!G125,NL!G125,PL!G125,PT!G125,RO!G125,SE!G125,SI!G125,SK!G125)</f>
        <v>-109.56798451499716</v>
      </c>
      <c r="H125" s="8">
        <f>SUM(AT!H125,BE!H125,BG!H125,CY!H125,CZ!H125,DE!H125,DK!H125,EE!H125,EL!H125,ES!H125,FI!H125,FR!H125,HR!H125,HU!H125,IE!H125,IT!H125,LT!H125,LU!H125,LV!H125,MT!H125,NL!H125,PL!H125,PT!H125,RO!H125,SE!H125,SI!H125,SK!H125)</f>
        <v>2971.1920731630189</v>
      </c>
      <c r="I125" s="8">
        <f>SUM(AT!I125,BE!I125,BG!I125,CY!I125,CZ!I125,DE!I125,DK!I125,EE!I125,EL!I125,ES!I125,FI!I125,FR!I125,HR!I125,HU!I125,IE!I125,IT!I125,LT!I125,LU!I125,LV!I125,MT!I125,NL!I125,PL!I125,PT!I125,RO!I125,SE!I125,SI!I125,SK!I125)</f>
        <v>5115.8914705112929</v>
      </c>
      <c r="J125" s="8">
        <f>SUM(AT!J125,BE!J125,BG!J125,CY!J125,CZ!J125,DE!J125,DK!J125,EE!J125,EL!J125,ES!J125,FI!J125,FR!J125,HR!J125,HU!J125,IE!J125,IT!J125,LT!J125,LU!J125,LV!J125,MT!J125,NL!J125,PL!J125,PT!J125,RO!J125,SE!J125,SI!J125,SK!J125)</f>
        <v>4570.6031971678922</v>
      </c>
      <c r="K125" s="8">
        <f>SUM(AT!K125,BE!K125,BG!K125,CY!K125,CZ!K125,DE!K125,DK!K125,EE!K125,EL!K125,ES!K125,FI!K125,FR!K125,HR!K125,HU!K125,IE!K125,IT!K125,LT!K125,LU!K125,LV!K125,MT!K125,NL!K125,PL!K125,PT!K125,RO!K125,SE!K125,SI!K125,SK!K125)</f>
        <v>5625.8391035333052</v>
      </c>
      <c r="L125" s="8">
        <f>SUM(AT!L125,BE!L125,BG!L125,CY!L125,CZ!L125,DE!L125,DK!L125,EE!L125,EL!L125,ES!L125,FI!L125,FR!L125,HR!L125,HU!L125,IE!L125,IT!L125,LT!L125,LU!L125,LV!L125,MT!L125,NL!L125,PL!L125,PT!L125,RO!L125,SE!L125,SI!L125,SK!L125)</f>
        <v>6231.1981974763221</v>
      </c>
      <c r="M125" s="8">
        <f>SUM(AT!M125,BE!M125,BG!M125,CY!M125,CZ!M125,DE!M125,DK!M125,EE!M125,EL!M125,ES!M125,FI!M125,FR!M125,HR!M125,HU!M125,IE!M125,IT!M125,LT!M125,LU!M125,LV!M125,MT!M125,NL!M125,PL!M125,PT!M125,RO!M125,SE!M125,SI!M125,SK!M125)</f>
        <v>7834.5694332403255</v>
      </c>
      <c r="N125" s="8">
        <f>SUM(AT!N125,BE!N125,BG!N125,CY!N125,CZ!N125,DE!N125,DK!N125,EE!N125,EL!N125,ES!N125,FI!N125,FR!N125,HR!N125,HU!N125,IE!N125,IT!N125,LT!N125,LU!N125,LV!N125,MT!N125,NL!N125,PL!N125,PT!N125,RO!N125,SE!N125,SI!N125,SK!N125)</f>
        <v>6389.0475452244718</v>
      </c>
      <c r="O125" s="8">
        <f>SUM(AT!O125,BE!O125,BG!O125,CY!O125,CZ!O125,DE!O125,DK!O125,EE!O125,EL!O125,ES!O125,FI!O125,FR!O125,HR!O125,HU!O125,IE!O125,IT!O125,LT!O125,LU!O125,LV!O125,MT!O125,NL!O125,PL!O125,PT!O125,RO!O125,SE!O125,SI!O125,SK!O125)</f>
        <v>5187.5813581441334</v>
      </c>
      <c r="P125" s="8">
        <f>SUM(AT!P125,BE!P125,BG!P125,CY!P125,CZ!P125,DE!P125,DK!P125,EE!P125,EL!P125,ES!P125,FI!P125,FR!P125,HR!P125,HU!P125,IE!P125,IT!P125,LT!P125,LU!P125,LV!P125,MT!P125,NL!P125,PL!P125,PT!P125,RO!P125,SE!P125,SI!P125,SK!P125)</f>
        <v>7794.0124891945534</v>
      </c>
      <c r="Q125" s="8">
        <f>SUM(AT!Q125,BE!Q125,BG!Q125,CY!Q125,CZ!Q125,DE!Q125,DK!Q125,EE!Q125,EL!Q125,ES!Q125,FI!Q125,FR!Q125,HR!Q125,HU!Q125,IE!Q125,IT!Q125,LT!Q125,LU!Q125,LV!Q125,MT!Q125,NL!Q125,PL!Q125,PT!Q125,RO!Q125,SE!Q125,SI!Q125,SK!Q125)</f>
        <v>7537.7979277220029</v>
      </c>
      <c r="R125" s="8">
        <f>SUM(AT!R125,BE!R125,BG!R125,CY!R125,CZ!R125,DE!R125,DK!R125,EE!R125,EL!R125,ES!R125,FI!R125,FR!R125,HR!R125,HU!R125,IE!R125,IT!R125,LT!R125,LU!R125,LV!R125,MT!R125,NL!R125,PL!R125,PT!R125,RO!R125,SE!R125,SI!R125,SK!R125)</f>
        <v>7405.3885706663332</v>
      </c>
      <c r="S125" s="8">
        <f>SUM(AT!S125,BE!S125,BG!S125,CY!S125,CZ!S125,DE!S125,DK!S125,EE!S125,EL!S125,ES!S125,FI!S125,FR!S125,HR!S125,HU!S125,IE!S125,IT!S125,LT!S125,LU!S125,LV!S125,MT!S125,NL!S125,PL!S125,PT!S125,RO!S125,SE!S125,SI!S125,SK!S125)</f>
        <v>7213.4456340736497</v>
      </c>
      <c r="T125" s="8">
        <f>SUM(AT!T125,BE!T125,BG!T125,CY!T125,CZ!T125,DE!T125,DK!T125,EE!T125,EL!T125,ES!T125,FI!T125,FR!T125,HR!T125,HU!T125,IE!T125,IT!T125,LT!T125,LU!T125,LV!T125,MT!T125,NL!T125,PL!T125,PT!T125,RO!T125,SE!T125,SI!T125,SK!T125)</f>
        <v>7072.3406817048326</v>
      </c>
      <c r="U125" s="8">
        <f>SUM(AT!U125,BE!U125,BG!U125,CY!U125,CZ!U125,DE!U125,DK!U125,EE!U125,EL!U125,ES!U125,FI!U125,FR!U125,HR!U125,HU!U125,IE!U125,IT!U125,LT!U125,LU!U125,LV!U125,MT!U125,NL!U125,PL!U125,PT!U125,RO!U125,SE!U125,SI!U125,SK!U125)</f>
        <v>6954.4699444869475</v>
      </c>
      <c r="V125" s="8">
        <f>SUM(AT!V125,BE!V125,BG!V125,CY!V125,CZ!V125,DE!V125,DK!V125,EE!V125,EL!V125,ES!V125,FI!V125,FR!V125,HR!V125,HU!V125,IE!V125,IT!V125,LT!V125,LU!V125,LV!V125,MT!V125,NL!V125,PL!V125,PT!V125,RO!V125,SE!V125,SI!V125,SK!V125)</f>
        <v>7153.6019341165374</v>
      </c>
      <c r="W125" s="8">
        <f>SUM(AT!W125,BE!W125,BG!W125,CY!W125,CZ!W125,DE!W125,DK!W125,EE!W125,EL!W125,ES!W125,FI!W125,FR!W125,HR!W125,HU!W125,IE!W125,IT!W125,LT!W125,LU!W125,LV!W125,MT!W125,NL!W125,PL!W125,PT!W125,RO!W125,SE!W125,SI!W125,SK!W125)</f>
        <v>7712.8337532357355</v>
      </c>
      <c r="X125" s="8">
        <f>SUM(AT!X125,BE!X125,BG!X125,CY!X125,CZ!X125,DE!X125,DK!X125,EE!X125,EL!X125,ES!X125,FI!X125,FR!X125,HR!X125,HU!X125,IE!X125,IT!X125,LT!X125,LU!X125,LV!X125,MT!X125,NL!X125,PL!X125,PT!X125,RO!X125,SE!X125,SI!X125,SK!X125)</f>
        <v>5984.2517265663764</v>
      </c>
      <c r="Y125" s="8">
        <f>SUM(AT!Y125,BE!Y125,BG!Y125,CY!Y125,CZ!Y125,DE!Y125,DK!Y125,EE!Y125,EL!Y125,ES!Y125,FI!Y125,FR!Y125,HR!Y125,HU!Y125,IE!Y125,IT!Y125,LT!Y125,LU!Y125,LV!Y125,MT!Y125,NL!Y125,PL!Y125,PT!Y125,RO!Y125,SE!Y125,SI!Y125,SK!Y125)</f>
        <v>6691.5143875658541</v>
      </c>
    </row>
    <row r="126" spans="1:25" x14ac:dyDescent="0.25">
      <c r="A126" s="15" t="s">
        <v>35</v>
      </c>
      <c r="B126" s="16">
        <f>SUM(B127:B128)</f>
        <v>0</v>
      </c>
      <c r="C126" s="16">
        <f t="shared" ref="C126:W126" si="56">SUM(C127:C128)</f>
        <v>0</v>
      </c>
      <c r="D126" s="16">
        <f t="shared" si="56"/>
        <v>0</v>
      </c>
      <c r="E126" s="16">
        <f t="shared" si="56"/>
        <v>0</v>
      </c>
      <c r="F126" s="16">
        <f t="shared" si="56"/>
        <v>0</v>
      </c>
      <c r="G126" s="16">
        <f t="shared" si="56"/>
        <v>0</v>
      </c>
      <c r="H126" s="16">
        <f t="shared" si="56"/>
        <v>0</v>
      </c>
      <c r="I126" s="16">
        <f t="shared" si="56"/>
        <v>0</v>
      </c>
      <c r="J126" s="16">
        <f t="shared" si="56"/>
        <v>0</v>
      </c>
      <c r="K126" s="16">
        <f t="shared" si="56"/>
        <v>0</v>
      </c>
      <c r="L126" s="16">
        <f t="shared" si="56"/>
        <v>0</v>
      </c>
      <c r="M126" s="16">
        <f t="shared" si="56"/>
        <v>0</v>
      </c>
      <c r="N126" s="16">
        <f t="shared" si="56"/>
        <v>0</v>
      </c>
      <c r="O126" s="16">
        <f t="shared" si="56"/>
        <v>0</v>
      </c>
      <c r="P126" s="16">
        <f t="shared" si="56"/>
        <v>0</v>
      </c>
      <c r="Q126" s="16">
        <f t="shared" si="56"/>
        <v>0</v>
      </c>
      <c r="R126" s="16">
        <f t="shared" si="56"/>
        <v>0</v>
      </c>
      <c r="S126" s="16">
        <f t="shared" si="56"/>
        <v>0</v>
      </c>
      <c r="T126" s="16">
        <f t="shared" si="56"/>
        <v>0</v>
      </c>
      <c r="U126" s="16">
        <f t="shared" si="56"/>
        <v>0</v>
      </c>
      <c r="V126" s="16">
        <f t="shared" si="56"/>
        <v>0</v>
      </c>
      <c r="W126" s="16">
        <f t="shared" si="56"/>
        <v>0</v>
      </c>
      <c r="X126" s="16">
        <f t="shared" ref="X126:Y126" si="57">SUM(X127:X128)</f>
        <v>0</v>
      </c>
      <c r="Y126" s="16">
        <f t="shared" si="57"/>
        <v>0</v>
      </c>
    </row>
    <row r="127" spans="1:25" x14ac:dyDescent="0.25">
      <c r="A127" s="10" t="s">
        <v>36</v>
      </c>
      <c r="B127" s="8">
        <f>SUM(AT!B127,BE!B127,BG!B127,CY!B127,CZ!B127,DE!B127,DK!B127,EE!B127,EL!B127,ES!B127,FI!B127,FR!B127,HR!B127,HU!B127,IE!B127,IT!B127,LT!B127,LU!B127,LV!B127,MT!B127,NL!B127,PL!B127,PT!B127,RO!B127,SE!B127,SI!B127,SK!B127)</f>
        <v>0</v>
      </c>
      <c r="C127" s="8">
        <f>SUM(AT!C127,BE!C127,BG!C127,CY!C127,CZ!C127,DE!C127,DK!C127,EE!C127,EL!C127,ES!C127,FI!C127,FR!C127,HR!C127,HU!C127,IE!C127,IT!C127,LT!C127,LU!C127,LV!C127,MT!C127,NL!C127,PL!C127,PT!C127,RO!C127,SE!C127,SI!C127,SK!C127)</f>
        <v>0</v>
      </c>
      <c r="D127" s="8">
        <f>SUM(AT!D127,BE!D127,BG!D127,CY!D127,CZ!D127,DE!D127,DK!D127,EE!D127,EL!D127,ES!D127,FI!D127,FR!D127,HR!D127,HU!D127,IE!D127,IT!D127,LT!D127,LU!D127,LV!D127,MT!D127,NL!D127,PL!D127,PT!D127,RO!D127,SE!D127,SI!D127,SK!D127)</f>
        <v>0</v>
      </c>
      <c r="E127" s="8">
        <f>SUM(AT!E127,BE!E127,BG!E127,CY!E127,CZ!E127,DE!E127,DK!E127,EE!E127,EL!E127,ES!E127,FI!E127,FR!E127,HR!E127,HU!E127,IE!E127,IT!E127,LT!E127,LU!E127,LV!E127,MT!E127,NL!E127,PL!E127,PT!E127,RO!E127,SE!E127,SI!E127,SK!E127)</f>
        <v>0</v>
      </c>
      <c r="F127" s="8">
        <f>SUM(AT!F127,BE!F127,BG!F127,CY!F127,CZ!F127,DE!F127,DK!F127,EE!F127,EL!F127,ES!F127,FI!F127,FR!F127,HR!F127,HU!F127,IE!F127,IT!F127,LT!F127,LU!F127,LV!F127,MT!F127,NL!F127,PL!F127,PT!F127,RO!F127,SE!F127,SI!F127,SK!F127)</f>
        <v>0</v>
      </c>
      <c r="G127" s="8">
        <f>SUM(AT!G127,BE!G127,BG!G127,CY!G127,CZ!G127,DE!G127,DK!G127,EE!G127,EL!G127,ES!G127,FI!G127,FR!G127,HR!G127,HU!G127,IE!G127,IT!G127,LT!G127,LU!G127,LV!G127,MT!G127,NL!G127,PL!G127,PT!G127,RO!G127,SE!G127,SI!G127,SK!G127)</f>
        <v>0</v>
      </c>
      <c r="H127" s="8">
        <f>SUM(AT!H127,BE!H127,BG!H127,CY!H127,CZ!H127,DE!H127,DK!H127,EE!H127,EL!H127,ES!H127,FI!H127,FR!H127,HR!H127,HU!H127,IE!H127,IT!H127,LT!H127,LU!H127,LV!H127,MT!H127,NL!H127,PL!H127,PT!H127,RO!H127,SE!H127,SI!H127,SK!H127)</f>
        <v>0</v>
      </c>
      <c r="I127" s="8">
        <f>SUM(AT!I127,BE!I127,BG!I127,CY!I127,CZ!I127,DE!I127,DK!I127,EE!I127,EL!I127,ES!I127,FI!I127,FR!I127,HR!I127,HU!I127,IE!I127,IT!I127,LT!I127,LU!I127,LV!I127,MT!I127,NL!I127,PL!I127,PT!I127,RO!I127,SE!I127,SI!I127,SK!I127)</f>
        <v>0</v>
      </c>
      <c r="J127" s="8">
        <f>SUM(AT!J127,BE!J127,BG!J127,CY!J127,CZ!J127,DE!J127,DK!J127,EE!J127,EL!J127,ES!J127,FI!J127,FR!J127,HR!J127,HU!J127,IE!J127,IT!J127,LT!J127,LU!J127,LV!J127,MT!J127,NL!J127,PL!J127,PT!J127,RO!J127,SE!J127,SI!J127,SK!J127)</f>
        <v>0</v>
      </c>
      <c r="K127" s="8">
        <f>SUM(AT!K127,BE!K127,BG!K127,CY!K127,CZ!K127,DE!K127,DK!K127,EE!K127,EL!K127,ES!K127,FI!K127,FR!K127,HR!K127,HU!K127,IE!K127,IT!K127,LT!K127,LU!K127,LV!K127,MT!K127,NL!K127,PL!K127,PT!K127,RO!K127,SE!K127,SI!K127,SK!K127)</f>
        <v>0</v>
      </c>
      <c r="L127" s="8">
        <f>SUM(AT!L127,BE!L127,BG!L127,CY!L127,CZ!L127,DE!L127,DK!L127,EE!L127,EL!L127,ES!L127,FI!L127,FR!L127,HR!L127,HU!L127,IE!L127,IT!L127,LT!L127,LU!L127,LV!L127,MT!L127,NL!L127,PL!L127,PT!L127,RO!L127,SE!L127,SI!L127,SK!L127)</f>
        <v>0</v>
      </c>
      <c r="M127" s="8">
        <f>SUM(AT!M127,BE!M127,BG!M127,CY!M127,CZ!M127,DE!M127,DK!M127,EE!M127,EL!M127,ES!M127,FI!M127,FR!M127,HR!M127,HU!M127,IE!M127,IT!M127,LT!M127,LU!M127,LV!M127,MT!M127,NL!M127,PL!M127,PT!M127,RO!M127,SE!M127,SI!M127,SK!M127)</f>
        <v>0</v>
      </c>
      <c r="N127" s="8">
        <f>SUM(AT!N127,BE!N127,BG!N127,CY!N127,CZ!N127,DE!N127,DK!N127,EE!N127,EL!N127,ES!N127,FI!N127,FR!N127,HR!N127,HU!N127,IE!N127,IT!N127,LT!N127,LU!N127,LV!N127,MT!N127,NL!N127,PL!N127,PT!N127,RO!N127,SE!N127,SI!N127,SK!N127)</f>
        <v>0</v>
      </c>
      <c r="O127" s="8">
        <f>SUM(AT!O127,BE!O127,BG!O127,CY!O127,CZ!O127,DE!O127,DK!O127,EE!O127,EL!O127,ES!O127,FI!O127,FR!O127,HR!O127,HU!O127,IE!O127,IT!O127,LT!O127,LU!O127,LV!O127,MT!O127,NL!O127,PL!O127,PT!O127,RO!O127,SE!O127,SI!O127,SK!O127)</f>
        <v>0</v>
      </c>
      <c r="P127" s="8">
        <f>SUM(AT!P127,BE!P127,BG!P127,CY!P127,CZ!P127,DE!P127,DK!P127,EE!P127,EL!P127,ES!P127,FI!P127,FR!P127,HR!P127,HU!P127,IE!P127,IT!P127,LT!P127,LU!P127,LV!P127,MT!P127,NL!P127,PL!P127,PT!P127,RO!P127,SE!P127,SI!P127,SK!P127)</f>
        <v>0</v>
      </c>
      <c r="Q127" s="8">
        <f>SUM(AT!Q127,BE!Q127,BG!Q127,CY!Q127,CZ!Q127,DE!Q127,DK!Q127,EE!Q127,EL!Q127,ES!Q127,FI!Q127,FR!Q127,HR!Q127,HU!Q127,IE!Q127,IT!Q127,LT!Q127,LU!Q127,LV!Q127,MT!Q127,NL!Q127,PL!Q127,PT!Q127,RO!Q127,SE!Q127,SI!Q127,SK!Q127)</f>
        <v>0</v>
      </c>
      <c r="R127" s="8">
        <f>SUM(AT!R127,BE!R127,BG!R127,CY!R127,CZ!R127,DE!R127,DK!R127,EE!R127,EL!R127,ES!R127,FI!R127,FR!R127,HR!R127,HU!R127,IE!R127,IT!R127,LT!R127,LU!R127,LV!R127,MT!R127,NL!R127,PL!R127,PT!R127,RO!R127,SE!R127,SI!R127,SK!R127)</f>
        <v>0</v>
      </c>
      <c r="S127" s="8">
        <f>SUM(AT!S127,BE!S127,BG!S127,CY!S127,CZ!S127,DE!S127,DK!S127,EE!S127,EL!S127,ES!S127,FI!S127,FR!S127,HR!S127,HU!S127,IE!S127,IT!S127,LT!S127,LU!S127,LV!S127,MT!S127,NL!S127,PL!S127,PT!S127,RO!S127,SE!S127,SI!S127,SK!S127)</f>
        <v>0</v>
      </c>
      <c r="T127" s="8">
        <f>SUM(AT!T127,BE!T127,BG!T127,CY!T127,CZ!T127,DE!T127,DK!T127,EE!T127,EL!T127,ES!T127,FI!T127,FR!T127,HR!T127,HU!T127,IE!T127,IT!T127,LT!T127,LU!T127,LV!T127,MT!T127,NL!T127,PL!T127,PT!T127,RO!T127,SE!T127,SI!T127,SK!T127)</f>
        <v>0</v>
      </c>
      <c r="U127" s="8">
        <f>SUM(AT!U127,BE!U127,BG!U127,CY!U127,CZ!U127,DE!U127,DK!U127,EE!U127,EL!U127,ES!U127,FI!U127,FR!U127,HR!U127,HU!U127,IE!U127,IT!U127,LT!U127,LU!U127,LV!U127,MT!U127,NL!U127,PL!U127,PT!U127,RO!U127,SE!U127,SI!U127,SK!U127)</f>
        <v>0</v>
      </c>
      <c r="V127" s="8">
        <f>SUM(AT!V127,BE!V127,BG!V127,CY!V127,CZ!V127,DE!V127,DK!V127,EE!V127,EL!V127,ES!V127,FI!V127,FR!V127,HR!V127,HU!V127,IE!V127,IT!V127,LT!V127,LU!V127,LV!V127,MT!V127,NL!V127,PL!V127,PT!V127,RO!V127,SE!V127,SI!V127,SK!V127)</f>
        <v>0</v>
      </c>
      <c r="W127" s="8">
        <f>SUM(AT!W127,BE!W127,BG!W127,CY!W127,CZ!W127,DE!W127,DK!W127,EE!W127,EL!W127,ES!W127,FI!W127,FR!W127,HR!W127,HU!W127,IE!W127,IT!W127,LT!W127,LU!W127,LV!W127,MT!W127,NL!W127,PL!W127,PT!W127,RO!W127,SE!W127,SI!W127,SK!W127)</f>
        <v>0</v>
      </c>
      <c r="X127" s="8">
        <f>SUM(AT!X127,BE!X127,BG!X127,CY!X127,CZ!X127,DE!X127,DK!X127,EE!X127,EL!X127,ES!X127,FI!X127,FR!X127,HR!X127,HU!X127,IE!X127,IT!X127,LT!X127,LU!X127,LV!X127,MT!X127,NL!X127,PL!X127,PT!X127,RO!X127,SE!X127,SI!X127,SK!X127)</f>
        <v>0</v>
      </c>
      <c r="Y127" s="8">
        <f>SUM(AT!Y127,BE!Y127,BG!Y127,CY!Y127,CZ!Y127,DE!Y127,DK!Y127,EE!Y127,EL!Y127,ES!Y127,FI!Y127,FR!Y127,HR!Y127,HU!Y127,IE!Y127,IT!Y127,LT!Y127,LU!Y127,LV!Y127,MT!Y127,NL!Y127,PL!Y127,PT!Y127,RO!Y127,SE!Y127,SI!Y127,SK!Y127)</f>
        <v>0</v>
      </c>
    </row>
    <row r="128" spans="1:25" x14ac:dyDescent="0.25">
      <c r="A128" s="10" t="s">
        <v>37</v>
      </c>
      <c r="B128" s="8">
        <f>SUM(AT!B128,BE!B128,BG!B128,CY!B128,CZ!B128,DE!B128,DK!B128,EE!B128,EL!B128,ES!B128,FI!B128,FR!B128,HR!B128,HU!B128,IE!B128,IT!B128,LT!B128,LU!B128,LV!B128,MT!B128,NL!B128,PL!B128,PT!B128,RO!B128,SE!B128,SI!B128,SK!B128)</f>
        <v>0</v>
      </c>
      <c r="C128" s="8">
        <f>SUM(AT!C128,BE!C128,BG!C128,CY!C128,CZ!C128,DE!C128,DK!C128,EE!C128,EL!C128,ES!C128,FI!C128,FR!C128,HR!C128,HU!C128,IE!C128,IT!C128,LT!C128,LU!C128,LV!C128,MT!C128,NL!C128,PL!C128,PT!C128,RO!C128,SE!C128,SI!C128,SK!C128)</f>
        <v>0</v>
      </c>
      <c r="D128" s="8">
        <f>SUM(AT!D128,BE!D128,BG!D128,CY!D128,CZ!D128,DE!D128,DK!D128,EE!D128,EL!D128,ES!D128,FI!D128,FR!D128,HR!D128,HU!D128,IE!D128,IT!D128,LT!D128,LU!D128,LV!D128,MT!D128,NL!D128,PL!D128,PT!D128,RO!D128,SE!D128,SI!D128,SK!D128)</f>
        <v>0</v>
      </c>
      <c r="E128" s="8">
        <f>SUM(AT!E128,BE!E128,BG!E128,CY!E128,CZ!E128,DE!E128,DK!E128,EE!E128,EL!E128,ES!E128,FI!E128,FR!E128,HR!E128,HU!E128,IE!E128,IT!E128,LT!E128,LU!E128,LV!E128,MT!E128,NL!E128,PL!E128,PT!E128,RO!E128,SE!E128,SI!E128,SK!E128)</f>
        <v>0</v>
      </c>
      <c r="F128" s="8">
        <f>SUM(AT!F128,BE!F128,BG!F128,CY!F128,CZ!F128,DE!F128,DK!F128,EE!F128,EL!F128,ES!F128,FI!F128,FR!F128,HR!F128,HU!F128,IE!F128,IT!F128,LT!F128,LU!F128,LV!F128,MT!F128,NL!F128,PL!F128,PT!F128,RO!F128,SE!F128,SI!F128,SK!F128)</f>
        <v>0</v>
      </c>
      <c r="G128" s="8">
        <f>SUM(AT!G128,BE!G128,BG!G128,CY!G128,CZ!G128,DE!G128,DK!G128,EE!G128,EL!G128,ES!G128,FI!G128,FR!G128,HR!G128,HU!G128,IE!G128,IT!G128,LT!G128,LU!G128,LV!G128,MT!G128,NL!G128,PL!G128,PT!G128,RO!G128,SE!G128,SI!G128,SK!G128)</f>
        <v>0</v>
      </c>
      <c r="H128" s="8">
        <f>SUM(AT!H128,BE!H128,BG!H128,CY!H128,CZ!H128,DE!H128,DK!H128,EE!H128,EL!H128,ES!H128,FI!H128,FR!H128,HR!H128,HU!H128,IE!H128,IT!H128,LT!H128,LU!H128,LV!H128,MT!H128,NL!H128,PL!H128,PT!H128,RO!H128,SE!H128,SI!H128,SK!H128)</f>
        <v>0</v>
      </c>
      <c r="I128" s="8">
        <f>SUM(AT!I128,BE!I128,BG!I128,CY!I128,CZ!I128,DE!I128,DK!I128,EE!I128,EL!I128,ES!I128,FI!I128,FR!I128,HR!I128,HU!I128,IE!I128,IT!I128,LT!I128,LU!I128,LV!I128,MT!I128,NL!I128,PL!I128,PT!I128,RO!I128,SE!I128,SI!I128,SK!I128)</f>
        <v>0</v>
      </c>
      <c r="J128" s="8">
        <f>SUM(AT!J128,BE!J128,BG!J128,CY!J128,CZ!J128,DE!J128,DK!J128,EE!J128,EL!J128,ES!J128,FI!J128,FR!J128,HR!J128,HU!J128,IE!J128,IT!J128,LT!J128,LU!J128,LV!J128,MT!J128,NL!J128,PL!J128,PT!J128,RO!J128,SE!J128,SI!J128,SK!J128)</f>
        <v>0</v>
      </c>
      <c r="K128" s="8">
        <f>SUM(AT!K128,BE!K128,BG!K128,CY!K128,CZ!K128,DE!K128,DK!K128,EE!K128,EL!K128,ES!K128,FI!K128,FR!K128,HR!K128,HU!K128,IE!K128,IT!K128,LT!K128,LU!K128,LV!K128,MT!K128,NL!K128,PL!K128,PT!K128,RO!K128,SE!K128,SI!K128,SK!K128)</f>
        <v>0</v>
      </c>
      <c r="L128" s="8">
        <f>SUM(AT!L128,BE!L128,BG!L128,CY!L128,CZ!L128,DE!L128,DK!L128,EE!L128,EL!L128,ES!L128,FI!L128,FR!L128,HR!L128,HU!L128,IE!L128,IT!L128,LT!L128,LU!L128,LV!L128,MT!L128,NL!L128,PL!L128,PT!L128,RO!L128,SE!L128,SI!L128,SK!L128)</f>
        <v>0</v>
      </c>
      <c r="M128" s="8">
        <f>SUM(AT!M128,BE!M128,BG!M128,CY!M128,CZ!M128,DE!M128,DK!M128,EE!M128,EL!M128,ES!M128,FI!M128,FR!M128,HR!M128,HU!M128,IE!M128,IT!M128,LT!M128,LU!M128,LV!M128,MT!M128,NL!M128,PL!M128,PT!M128,RO!M128,SE!M128,SI!M128,SK!M128)</f>
        <v>0</v>
      </c>
      <c r="N128" s="8">
        <f>SUM(AT!N128,BE!N128,BG!N128,CY!N128,CZ!N128,DE!N128,DK!N128,EE!N128,EL!N128,ES!N128,FI!N128,FR!N128,HR!N128,HU!N128,IE!N128,IT!N128,LT!N128,LU!N128,LV!N128,MT!N128,NL!N128,PL!N128,PT!N128,RO!N128,SE!N128,SI!N128,SK!N128)</f>
        <v>0</v>
      </c>
      <c r="O128" s="8">
        <f>SUM(AT!O128,BE!O128,BG!O128,CY!O128,CZ!O128,DE!O128,DK!O128,EE!O128,EL!O128,ES!O128,FI!O128,FR!O128,HR!O128,HU!O128,IE!O128,IT!O128,LT!O128,LU!O128,LV!O128,MT!O128,NL!O128,PL!O128,PT!O128,RO!O128,SE!O128,SI!O128,SK!O128)</f>
        <v>0</v>
      </c>
      <c r="P128" s="8">
        <f>SUM(AT!P128,BE!P128,BG!P128,CY!P128,CZ!P128,DE!P128,DK!P128,EE!P128,EL!P128,ES!P128,FI!P128,FR!P128,HR!P128,HU!P128,IE!P128,IT!P128,LT!P128,LU!P128,LV!P128,MT!P128,NL!P128,PL!P128,PT!P128,RO!P128,SE!P128,SI!P128,SK!P128)</f>
        <v>0</v>
      </c>
      <c r="Q128" s="8">
        <f>SUM(AT!Q128,BE!Q128,BG!Q128,CY!Q128,CZ!Q128,DE!Q128,DK!Q128,EE!Q128,EL!Q128,ES!Q128,FI!Q128,FR!Q128,HR!Q128,HU!Q128,IE!Q128,IT!Q128,LT!Q128,LU!Q128,LV!Q128,MT!Q128,NL!Q128,PL!Q128,PT!Q128,RO!Q128,SE!Q128,SI!Q128,SK!Q128)</f>
        <v>0</v>
      </c>
      <c r="R128" s="8">
        <f>SUM(AT!R128,BE!R128,BG!R128,CY!R128,CZ!R128,DE!R128,DK!R128,EE!R128,EL!R128,ES!R128,FI!R128,FR!R128,HR!R128,HU!R128,IE!R128,IT!R128,LT!R128,LU!R128,LV!R128,MT!R128,NL!R128,PL!R128,PT!R128,RO!R128,SE!R128,SI!R128,SK!R128)</f>
        <v>0</v>
      </c>
      <c r="S128" s="8">
        <f>SUM(AT!S128,BE!S128,BG!S128,CY!S128,CZ!S128,DE!S128,DK!S128,EE!S128,EL!S128,ES!S128,FI!S128,FR!S128,HR!S128,HU!S128,IE!S128,IT!S128,LT!S128,LU!S128,LV!S128,MT!S128,NL!S128,PL!S128,PT!S128,RO!S128,SE!S128,SI!S128,SK!S128)</f>
        <v>0</v>
      </c>
      <c r="T128" s="8">
        <f>SUM(AT!T128,BE!T128,BG!T128,CY!T128,CZ!T128,DE!T128,DK!T128,EE!T128,EL!T128,ES!T128,FI!T128,FR!T128,HR!T128,HU!T128,IE!T128,IT!T128,LT!T128,LU!T128,LV!T128,MT!T128,NL!T128,PL!T128,PT!T128,RO!T128,SE!T128,SI!T128,SK!T128)</f>
        <v>0</v>
      </c>
      <c r="U128" s="8">
        <f>SUM(AT!U128,BE!U128,BG!U128,CY!U128,CZ!U128,DE!U128,DK!U128,EE!U128,EL!U128,ES!U128,FI!U128,FR!U128,HR!U128,HU!U128,IE!U128,IT!U128,LT!U128,LU!U128,LV!U128,MT!U128,NL!U128,PL!U128,PT!U128,RO!U128,SE!U128,SI!U128,SK!U128)</f>
        <v>0</v>
      </c>
      <c r="V128" s="8">
        <f>SUM(AT!V128,BE!V128,BG!V128,CY!V128,CZ!V128,DE!V128,DK!V128,EE!V128,EL!V128,ES!V128,FI!V128,FR!V128,HR!V128,HU!V128,IE!V128,IT!V128,LT!V128,LU!V128,LV!V128,MT!V128,NL!V128,PL!V128,PT!V128,RO!V128,SE!V128,SI!V128,SK!V128)</f>
        <v>0</v>
      </c>
      <c r="W128" s="8">
        <f>SUM(AT!W128,BE!W128,BG!W128,CY!W128,CZ!W128,DE!W128,DK!W128,EE!W128,EL!W128,ES!W128,FI!W128,FR!W128,HR!W128,HU!W128,IE!W128,IT!W128,LT!W128,LU!W128,LV!W128,MT!W128,NL!W128,PL!W128,PT!W128,RO!W128,SE!W128,SI!W128,SK!W128)</f>
        <v>0</v>
      </c>
      <c r="X128" s="8">
        <f>SUM(AT!X128,BE!X128,BG!X128,CY!X128,CZ!X128,DE!X128,DK!X128,EE!X128,EL!X128,ES!X128,FI!X128,FR!X128,HR!X128,HU!X128,IE!X128,IT!X128,LT!X128,LU!X128,LV!X128,MT!X128,NL!X128,PL!X128,PT!X128,RO!X128,SE!X128,SI!X128,SK!X128)</f>
        <v>0</v>
      </c>
      <c r="Y128" s="8">
        <f>SUM(AT!Y128,BE!Y128,BG!Y128,CY!Y128,CZ!Y128,DE!Y128,DK!Y128,EE!Y128,EL!Y128,ES!Y128,FI!Y128,FR!Y128,HR!Y128,HU!Y128,IE!Y128,IT!Y128,LT!Y128,LU!Y128,LV!Y128,MT!Y128,NL!Y128,PL!Y128,PT!Y128,RO!Y128,SE!Y128,SI!Y128,SK!Y128)</f>
        <v>0</v>
      </c>
    </row>
    <row r="129" spans="1:25" x14ac:dyDescent="0.25">
      <c r="A129" s="17" t="s">
        <v>38</v>
      </c>
      <c r="B129" s="16">
        <f>SUM(AT!B129,BE!B129,BG!B129,CY!B129,CZ!B129,DE!B129,DK!B129,EE!B129,EL!B129,ES!B129,FI!B129,FR!B129,HR!B129,HU!B129,IE!B129,IT!B129,LT!B129,LU!B129,LV!B129,MT!B129,NL!B129,PL!B129,PT!B129,RO!B129,SE!B129,SI!B129,SK!B129)</f>
        <v>0</v>
      </c>
      <c r="C129" s="16">
        <f>SUM(AT!C129,BE!C129,BG!C129,CY!C129,CZ!C129,DE!C129,DK!C129,EE!C129,EL!C129,ES!C129,FI!C129,FR!C129,HR!C129,HU!C129,IE!C129,IT!C129,LT!C129,LU!C129,LV!C129,MT!C129,NL!C129,PL!C129,PT!C129,RO!C129,SE!C129,SI!C129,SK!C129)</f>
        <v>0</v>
      </c>
      <c r="D129" s="16">
        <f>SUM(AT!D129,BE!D129,BG!D129,CY!D129,CZ!D129,DE!D129,DK!D129,EE!D129,EL!D129,ES!D129,FI!D129,FR!D129,HR!D129,HU!D129,IE!D129,IT!D129,LT!D129,LU!D129,LV!D129,MT!D129,NL!D129,PL!D129,PT!D129,RO!D129,SE!D129,SI!D129,SK!D129)</f>
        <v>0</v>
      </c>
      <c r="E129" s="16">
        <f>SUM(AT!E129,BE!E129,BG!E129,CY!E129,CZ!E129,DE!E129,DK!E129,EE!E129,EL!E129,ES!E129,FI!E129,FR!E129,HR!E129,HU!E129,IE!E129,IT!E129,LT!E129,LU!E129,LV!E129,MT!E129,NL!E129,PL!E129,PT!E129,RO!E129,SE!E129,SI!E129,SK!E129)</f>
        <v>0</v>
      </c>
      <c r="F129" s="16">
        <f>SUM(AT!F129,BE!F129,BG!F129,CY!F129,CZ!F129,DE!F129,DK!F129,EE!F129,EL!F129,ES!F129,FI!F129,FR!F129,HR!F129,HU!F129,IE!F129,IT!F129,LT!F129,LU!F129,LV!F129,MT!F129,NL!F129,PL!F129,PT!F129,RO!F129,SE!F129,SI!F129,SK!F129)</f>
        <v>0</v>
      </c>
      <c r="G129" s="16">
        <f>SUM(AT!G129,BE!G129,BG!G129,CY!G129,CZ!G129,DE!G129,DK!G129,EE!G129,EL!G129,ES!G129,FI!G129,FR!G129,HR!G129,HU!G129,IE!G129,IT!G129,LT!G129,LU!G129,LV!G129,MT!G129,NL!G129,PL!G129,PT!G129,RO!G129,SE!G129,SI!G129,SK!G129)</f>
        <v>0</v>
      </c>
      <c r="H129" s="16">
        <f>SUM(AT!H129,BE!H129,BG!H129,CY!H129,CZ!H129,DE!H129,DK!H129,EE!H129,EL!H129,ES!H129,FI!H129,FR!H129,HR!H129,HU!H129,IE!H129,IT!H129,LT!H129,LU!H129,LV!H129,MT!H129,NL!H129,PL!H129,PT!H129,RO!H129,SE!H129,SI!H129,SK!H129)</f>
        <v>0</v>
      </c>
      <c r="I129" s="16">
        <f>SUM(AT!I129,BE!I129,BG!I129,CY!I129,CZ!I129,DE!I129,DK!I129,EE!I129,EL!I129,ES!I129,FI!I129,FR!I129,HR!I129,HU!I129,IE!I129,IT!I129,LT!I129,LU!I129,LV!I129,MT!I129,NL!I129,PL!I129,PT!I129,RO!I129,SE!I129,SI!I129,SK!I129)</f>
        <v>0</v>
      </c>
      <c r="J129" s="16">
        <f>SUM(AT!J129,BE!J129,BG!J129,CY!J129,CZ!J129,DE!J129,DK!J129,EE!J129,EL!J129,ES!J129,FI!J129,FR!J129,HR!J129,HU!J129,IE!J129,IT!J129,LT!J129,LU!J129,LV!J129,MT!J129,NL!J129,PL!J129,PT!J129,RO!J129,SE!J129,SI!J129,SK!J129)</f>
        <v>0</v>
      </c>
      <c r="K129" s="16">
        <f>SUM(AT!K129,BE!K129,BG!K129,CY!K129,CZ!K129,DE!K129,DK!K129,EE!K129,EL!K129,ES!K129,FI!K129,FR!K129,HR!K129,HU!K129,IE!K129,IT!K129,LT!K129,LU!K129,LV!K129,MT!K129,NL!K129,PL!K129,PT!K129,RO!K129,SE!K129,SI!K129,SK!K129)</f>
        <v>0</v>
      </c>
      <c r="L129" s="16">
        <f>SUM(AT!L129,BE!L129,BG!L129,CY!L129,CZ!L129,DE!L129,DK!L129,EE!L129,EL!L129,ES!L129,FI!L129,FR!L129,HR!L129,HU!L129,IE!L129,IT!L129,LT!L129,LU!L129,LV!L129,MT!L129,NL!L129,PL!L129,PT!L129,RO!L129,SE!L129,SI!L129,SK!L129)</f>
        <v>0</v>
      </c>
      <c r="M129" s="16">
        <f>SUM(AT!M129,BE!M129,BG!M129,CY!M129,CZ!M129,DE!M129,DK!M129,EE!M129,EL!M129,ES!M129,FI!M129,FR!M129,HR!M129,HU!M129,IE!M129,IT!M129,LT!M129,LU!M129,LV!M129,MT!M129,NL!M129,PL!M129,PT!M129,RO!M129,SE!M129,SI!M129,SK!M129)</f>
        <v>0</v>
      </c>
      <c r="N129" s="16">
        <f>SUM(AT!N129,BE!N129,BG!N129,CY!N129,CZ!N129,DE!N129,DK!N129,EE!N129,EL!N129,ES!N129,FI!N129,FR!N129,HR!N129,HU!N129,IE!N129,IT!N129,LT!N129,LU!N129,LV!N129,MT!N129,NL!N129,PL!N129,PT!N129,RO!N129,SE!N129,SI!N129,SK!N129)</f>
        <v>0</v>
      </c>
      <c r="O129" s="16">
        <f>SUM(AT!O129,BE!O129,BG!O129,CY!O129,CZ!O129,DE!O129,DK!O129,EE!O129,EL!O129,ES!O129,FI!O129,FR!O129,HR!O129,HU!O129,IE!O129,IT!O129,LT!O129,LU!O129,LV!O129,MT!O129,NL!O129,PL!O129,PT!O129,RO!O129,SE!O129,SI!O129,SK!O129)</f>
        <v>0</v>
      </c>
      <c r="P129" s="16">
        <f>SUM(AT!P129,BE!P129,BG!P129,CY!P129,CZ!P129,DE!P129,DK!P129,EE!P129,EL!P129,ES!P129,FI!P129,FR!P129,HR!P129,HU!P129,IE!P129,IT!P129,LT!P129,LU!P129,LV!P129,MT!P129,NL!P129,PL!P129,PT!P129,RO!P129,SE!P129,SI!P129,SK!P129)</f>
        <v>0</v>
      </c>
      <c r="Q129" s="16">
        <f>SUM(AT!Q129,BE!Q129,BG!Q129,CY!Q129,CZ!Q129,DE!Q129,DK!Q129,EE!Q129,EL!Q129,ES!Q129,FI!Q129,FR!Q129,HR!Q129,HU!Q129,IE!Q129,IT!Q129,LT!Q129,LU!Q129,LV!Q129,MT!Q129,NL!Q129,PL!Q129,PT!Q129,RO!Q129,SE!Q129,SI!Q129,SK!Q129)</f>
        <v>0</v>
      </c>
      <c r="R129" s="16">
        <f>SUM(AT!R129,BE!R129,BG!R129,CY!R129,CZ!R129,DE!R129,DK!R129,EE!R129,EL!R129,ES!R129,FI!R129,FR!R129,HR!R129,HU!R129,IE!R129,IT!R129,LT!R129,LU!R129,LV!R129,MT!R129,NL!R129,PL!R129,PT!R129,RO!R129,SE!R129,SI!R129,SK!R129)</f>
        <v>0</v>
      </c>
      <c r="S129" s="16">
        <f>SUM(AT!S129,BE!S129,BG!S129,CY!S129,CZ!S129,DE!S129,DK!S129,EE!S129,EL!S129,ES!S129,FI!S129,FR!S129,HR!S129,HU!S129,IE!S129,IT!S129,LT!S129,LU!S129,LV!S129,MT!S129,NL!S129,PL!S129,PT!S129,RO!S129,SE!S129,SI!S129,SK!S129)</f>
        <v>0</v>
      </c>
      <c r="T129" s="16">
        <f>SUM(AT!T129,BE!T129,BG!T129,CY!T129,CZ!T129,DE!T129,DK!T129,EE!T129,EL!T129,ES!T129,FI!T129,FR!T129,HR!T129,HU!T129,IE!T129,IT!T129,LT!T129,LU!T129,LV!T129,MT!T129,NL!T129,PL!T129,PT!T129,RO!T129,SE!T129,SI!T129,SK!T129)</f>
        <v>0</v>
      </c>
      <c r="U129" s="16">
        <f>SUM(AT!U129,BE!U129,BG!U129,CY!U129,CZ!U129,DE!U129,DK!U129,EE!U129,EL!U129,ES!U129,FI!U129,FR!U129,HR!U129,HU!U129,IE!U129,IT!U129,LT!U129,LU!U129,LV!U129,MT!U129,NL!U129,PL!U129,PT!U129,RO!U129,SE!U129,SI!U129,SK!U129)</f>
        <v>0</v>
      </c>
      <c r="V129" s="16">
        <f>SUM(AT!V129,BE!V129,BG!V129,CY!V129,CZ!V129,DE!V129,DK!V129,EE!V129,EL!V129,ES!V129,FI!V129,FR!V129,HR!V129,HU!V129,IE!V129,IT!V129,LT!V129,LU!V129,LV!V129,MT!V129,NL!V129,PL!V129,PT!V129,RO!V129,SE!V129,SI!V129,SK!V129)</f>
        <v>0</v>
      </c>
      <c r="W129" s="16">
        <f>SUM(AT!W129,BE!W129,BG!W129,CY!W129,CZ!W129,DE!W129,DK!W129,EE!W129,EL!W129,ES!W129,FI!W129,FR!W129,HR!W129,HU!W129,IE!W129,IT!W129,LT!W129,LU!W129,LV!W129,MT!W129,NL!W129,PL!W129,PT!W129,RO!W129,SE!W129,SI!W129,SK!W129)</f>
        <v>0</v>
      </c>
      <c r="X129" s="16">
        <f>SUM(AT!X129,BE!X129,BG!X129,CY!X129,CZ!X129,DE!X129,DK!X129,EE!X129,EL!X129,ES!X129,FI!X129,FR!X129,HR!X129,HU!X129,IE!X129,IT!X129,LT!X129,LU!X129,LV!X129,MT!X129,NL!X129,PL!X129,PT!X129,RO!X129,SE!X129,SI!X129,SK!X129)</f>
        <v>0</v>
      </c>
      <c r="Y129" s="16">
        <f>SUM(AT!Y129,BE!Y129,BG!Y129,CY!Y129,CZ!Y129,DE!Y129,DK!Y129,EE!Y129,EL!Y129,ES!Y129,FI!Y129,FR!Y129,HR!Y129,HU!Y129,IE!Y129,IT!Y129,LT!Y129,LU!Y129,LV!Y129,MT!Y129,NL!Y129,PL!Y129,PT!Y129,RO!Y129,SE!Y129,SI!Y129,SK!Y129)</f>
        <v>0</v>
      </c>
    </row>
    <row r="130" spans="1:25" x14ac:dyDescent="0.25">
      <c r="A130" s="9" t="s">
        <v>39</v>
      </c>
      <c r="B130" s="8">
        <f>SUM(AT!B130,BE!B130,BG!B130,CY!B130,CZ!B130,DE!B130,DK!B130,EE!B130,EL!B130,ES!B130,FI!B130,FR!B130,HR!B130,HU!B130,IE!B130,IT!B130,LT!B130,LU!B130,LV!B130,MT!B130,NL!B130,PL!B130,PT!B130,RO!B130,SE!B130,SI!B130,SK!B130)</f>
        <v>0</v>
      </c>
      <c r="C130" s="8">
        <f>SUM(AT!C130,BE!C130,BG!C130,CY!C130,CZ!C130,DE!C130,DK!C130,EE!C130,EL!C130,ES!C130,FI!C130,FR!C130,HR!C130,HU!C130,IE!C130,IT!C130,LT!C130,LU!C130,LV!C130,MT!C130,NL!C130,PL!C130,PT!C130,RO!C130,SE!C130,SI!C130,SK!C130)</f>
        <v>0</v>
      </c>
      <c r="D130" s="8">
        <f>SUM(AT!D130,BE!D130,BG!D130,CY!D130,CZ!D130,DE!D130,DK!D130,EE!D130,EL!D130,ES!D130,FI!D130,FR!D130,HR!D130,HU!D130,IE!D130,IT!D130,LT!D130,LU!D130,LV!D130,MT!D130,NL!D130,PL!D130,PT!D130,RO!D130,SE!D130,SI!D130,SK!D130)</f>
        <v>0</v>
      </c>
      <c r="E130" s="8">
        <f>SUM(AT!E130,BE!E130,BG!E130,CY!E130,CZ!E130,DE!E130,DK!E130,EE!E130,EL!E130,ES!E130,FI!E130,FR!E130,HR!E130,HU!E130,IE!E130,IT!E130,LT!E130,LU!E130,LV!E130,MT!E130,NL!E130,PL!E130,PT!E130,RO!E130,SE!E130,SI!E130,SK!E130)</f>
        <v>0</v>
      </c>
      <c r="F130" s="8">
        <f>SUM(AT!F130,BE!F130,BG!F130,CY!F130,CZ!F130,DE!F130,DK!F130,EE!F130,EL!F130,ES!F130,FI!F130,FR!F130,HR!F130,HU!F130,IE!F130,IT!F130,LT!F130,LU!F130,LV!F130,MT!F130,NL!F130,PL!F130,PT!F130,RO!F130,SE!F130,SI!F130,SK!F130)</f>
        <v>0</v>
      </c>
      <c r="G130" s="8">
        <f>SUM(AT!G130,BE!G130,BG!G130,CY!G130,CZ!G130,DE!G130,DK!G130,EE!G130,EL!G130,ES!G130,FI!G130,FR!G130,HR!G130,HU!G130,IE!G130,IT!G130,LT!G130,LU!G130,LV!G130,MT!G130,NL!G130,PL!G130,PT!G130,RO!G130,SE!G130,SI!G130,SK!G130)</f>
        <v>0</v>
      </c>
      <c r="H130" s="8">
        <f>SUM(AT!H130,BE!H130,BG!H130,CY!H130,CZ!H130,DE!H130,DK!H130,EE!H130,EL!H130,ES!H130,FI!H130,FR!H130,HR!H130,HU!H130,IE!H130,IT!H130,LT!H130,LU!H130,LV!H130,MT!H130,NL!H130,PL!H130,PT!H130,RO!H130,SE!H130,SI!H130,SK!H130)</f>
        <v>0</v>
      </c>
      <c r="I130" s="8">
        <f>SUM(AT!I130,BE!I130,BG!I130,CY!I130,CZ!I130,DE!I130,DK!I130,EE!I130,EL!I130,ES!I130,FI!I130,FR!I130,HR!I130,HU!I130,IE!I130,IT!I130,LT!I130,LU!I130,LV!I130,MT!I130,NL!I130,PL!I130,PT!I130,RO!I130,SE!I130,SI!I130,SK!I130)</f>
        <v>0</v>
      </c>
      <c r="J130" s="8">
        <f>SUM(AT!J130,BE!J130,BG!J130,CY!J130,CZ!J130,DE!J130,DK!J130,EE!J130,EL!J130,ES!J130,FI!J130,FR!J130,HR!J130,HU!J130,IE!J130,IT!J130,LT!J130,LU!J130,LV!J130,MT!J130,NL!J130,PL!J130,PT!J130,RO!J130,SE!J130,SI!J130,SK!J130)</f>
        <v>0</v>
      </c>
      <c r="K130" s="8">
        <f>SUM(AT!K130,BE!K130,BG!K130,CY!K130,CZ!K130,DE!K130,DK!K130,EE!K130,EL!K130,ES!K130,FI!K130,FR!K130,HR!K130,HU!K130,IE!K130,IT!K130,LT!K130,LU!K130,LV!K130,MT!K130,NL!K130,PL!K130,PT!K130,RO!K130,SE!K130,SI!K130,SK!K130)</f>
        <v>0</v>
      </c>
      <c r="L130" s="8">
        <f>SUM(AT!L130,BE!L130,BG!L130,CY!L130,CZ!L130,DE!L130,DK!L130,EE!L130,EL!L130,ES!L130,FI!L130,FR!L130,HR!L130,HU!L130,IE!L130,IT!L130,LT!L130,LU!L130,LV!L130,MT!L130,NL!L130,PL!L130,PT!L130,RO!L130,SE!L130,SI!L130,SK!L130)</f>
        <v>0</v>
      </c>
      <c r="M130" s="8">
        <f>SUM(AT!M130,BE!M130,BG!M130,CY!M130,CZ!M130,DE!M130,DK!M130,EE!M130,EL!M130,ES!M130,FI!M130,FR!M130,HR!M130,HU!M130,IE!M130,IT!M130,LT!M130,LU!M130,LV!M130,MT!M130,NL!M130,PL!M130,PT!M130,RO!M130,SE!M130,SI!M130,SK!M130)</f>
        <v>0</v>
      </c>
      <c r="N130" s="8">
        <f>SUM(AT!N130,BE!N130,BG!N130,CY!N130,CZ!N130,DE!N130,DK!N130,EE!N130,EL!N130,ES!N130,FI!N130,FR!N130,HR!N130,HU!N130,IE!N130,IT!N130,LT!N130,LU!N130,LV!N130,MT!N130,NL!N130,PL!N130,PT!N130,RO!N130,SE!N130,SI!N130,SK!N130)</f>
        <v>0</v>
      </c>
      <c r="O130" s="8">
        <f>SUM(AT!O130,BE!O130,BG!O130,CY!O130,CZ!O130,DE!O130,DK!O130,EE!O130,EL!O130,ES!O130,FI!O130,FR!O130,HR!O130,HU!O130,IE!O130,IT!O130,LT!O130,LU!O130,LV!O130,MT!O130,NL!O130,PL!O130,PT!O130,RO!O130,SE!O130,SI!O130,SK!O130)</f>
        <v>0</v>
      </c>
      <c r="P130" s="8">
        <f>SUM(AT!P130,BE!P130,BG!P130,CY!P130,CZ!P130,DE!P130,DK!P130,EE!P130,EL!P130,ES!P130,FI!P130,FR!P130,HR!P130,HU!P130,IE!P130,IT!P130,LT!P130,LU!P130,LV!P130,MT!P130,NL!P130,PL!P130,PT!P130,RO!P130,SE!P130,SI!P130,SK!P130)</f>
        <v>0</v>
      </c>
      <c r="Q130" s="8">
        <f>SUM(AT!Q130,BE!Q130,BG!Q130,CY!Q130,CZ!Q130,DE!Q130,DK!Q130,EE!Q130,EL!Q130,ES!Q130,FI!Q130,FR!Q130,HR!Q130,HU!Q130,IE!Q130,IT!Q130,LT!Q130,LU!Q130,LV!Q130,MT!Q130,NL!Q130,PL!Q130,PT!Q130,RO!Q130,SE!Q130,SI!Q130,SK!Q130)</f>
        <v>0</v>
      </c>
      <c r="R130" s="8">
        <f>SUM(AT!R130,BE!R130,BG!R130,CY!R130,CZ!R130,DE!R130,DK!R130,EE!R130,EL!R130,ES!R130,FI!R130,FR!R130,HR!R130,HU!R130,IE!R130,IT!R130,LT!R130,LU!R130,LV!R130,MT!R130,NL!R130,PL!R130,PT!R130,RO!R130,SE!R130,SI!R130,SK!R130)</f>
        <v>0</v>
      </c>
      <c r="S130" s="8">
        <f>SUM(AT!S130,BE!S130,BG!S130,CY!S130,CZ!S130,DE!S130,DK!S130,EE!S130,EL!S130,ES!S130,FI!S130,FR!S130,HR!S130,HU!S130,IE!S130,IT!S130,LT!S130,LU!S130,LV!S130,MT!S130,NL!S130,PL!S130,PT!S130,RO!S130,SE!S130,SI!S130,SK!S130)</f>
        <v>0</v>
      </c>
      <c r="T130" s="8">
        <f>SUM(AT!T130,BE!T130,BG!T130,CY!T130,CZ!T130,DE!T130,DK!T130,EE!T130,EL!T130,ES!T130,FI!T130,FR!T130,HR!T130,HU!T130,IE!T130,IT!T130,LT!T130,LU!T130,LV!T130,MT!T130,NL!T130,PL!T130,PT!T130,RO!T130,SE!T130,SI!T130,SK!T130)</f>
        <v>0</v>
      </c>
      <c r="U130" s="8">
        <f>SUM(AT!U130,BE!U130,BG!U130,CY!U130,CZ!U130,DE!U130,DK!U130,EE!U130,EL!U130,ES!U130,FI!U130,FR!U130,HR!U130,HU!U130,IE!U130,IT!U130,LT!U130,LU!U130,LV!U130,MT!U130,NL!U130,PL!U130,PT!U130,RO!U130,SE!U130,SI!U130,SK!U130)</f>
        <v>0</v>
      </c>
      <c r="V130" s="8">
        <f>SUM(AT!V130,BE!V130,BG!V130,CY!V130,CZ!V130,DE!V130,DK!V130,EE!V130,EL!V130,ES!V130,FI!V130,FR!V130,HR!V130,HU!V130,IE!V130,IT!V130,LT!V130,LU!V130,LV!V130,MT!V130,NL!V130,PL!V130,PT!V130,RO!V130,SE!V130,SI!V130,SK!V130)</f>
        <v>0</v>
      </c>
      <c r="W130" s="8">
        <f>SUM(AT!W130,BE!W130,BG!W130,CY!W130,CZ!W130,DE!W130,DK!W130,EE!W130,EL!W130,ES!W130,FI!W130,FR!W130,HR!W130,HU!W130,IE!W130,IT!W130,LT!W130,LU!W130,LV!W130,MT!W130,NL!W130,PL!W130,PT!W130,RO!W130,SE!W130,SI!W130,SK!W130)</f>
        <v>0</v>
      </c>
      <c r="X130" s="8">
        <f>SUM(AT!X130,BE!X130,BG!X130,CY!X130,CZ!X130,DE!X130,DK!X130,EE!X130,EL!X130,ES!X130,FI!X130,FR!X130,HR!X130,HU!X130,IE!X130,IT!X130,LT!X130,LU!X130,LV!X130,MT!X130,NL!X130,PL!X130,PT!X130,RO!X130,SE!X130,SI!X130,SK!X130)</f>
        <v>0</v>
      </c>
      <c r="Y130" s="8">
        <f>SUM(AT!Y130,BE!Y130,BG!Y130,CY!Y130,CZ!Y130,DE!Y130,DK!Y130,EE!Y130,EL!Y130,ES!Y130,FI!Y130,FR!Y130,HR!Y130,HU!Y130,IE!Y130,IT!Y130,LT!Y130,LU!Y130,LV!Y130,MT!Y130,NL!Y130,PL!Y130,PT!Y130,RO!Y130,SE!Y130,SI!Y130,SK!Y130)</f>
        <v>0</v>
      </c>
    </row>
    <row r="131" spans="1:25" x14ac:dyDescent="0.25">
      <c r="A131" s="18" t="s">
        <v>66</v>
      </c>
      <c r="B131" s="16">
        <f>SUM(B132:B135)</f>
        <v>26253.990219864725</v>
      </c>
      <c r="C131" s="16">
        <f t="shared" ref="C131:W131" si="58">SUM(C132:C135)</f>
        <v>25100.326399851619</v>
      </c>
      <c r="D131" s="16">
        <f t="shared" si="58"/>
        <v>27805.85992938235</v>
      </c>
      <c r="E131" s="16">
        <f t="shared" si="58"/>
        <v>26901.097465436291</v>
      </c>
      <c r="F131" s="16">
        <f t="shared" si="58"/>
        <v>28560.358277814514</v>
      </c>
      <c r="G131" s="16">
        <f t="shared" si="58"/>
        <v>27302.326236155095</v>
      </c>
      <c r="H131" s="16">
        <f t="shared" si="58"/>
        <v>29950.332941856355</v>
      </c>
      <c r="I131" s="16">
        <f t="shared" si="58"/>
        <v>29377.976084497041</v>
      </c>
      <c r="J131" s="16">
        <f t="shared" si="58"/>
        <v>26499.946385315587</v>
      </c>
      <c r="K131" s="16">
        <f t="shared" si="58"/>
        <v>16854.454040559813</v>
      </c>
      <c r="L131" s="16">
        <f t="shared" si="58"/>
        <v>20594.321419841326</v>
      </c>
      <c r="M131" s="16">
        <f t="shared" si="58"/>
        <v>18658.812979551705</v>
      </c>
      <c r="N131" s="16">
        <f t="shared" si="58"/>
        <v>16586.127078944832</v>
      </c>
      <c r="O131" s="16">
        <f t="shared" si="58"/>
        <v>18301.075869335367</v>
      </c>
      <c r="P131" s="16">
        <f t="shared" si="58"/>
        <v>17646.896198829494</v>
      </c>
      <c r="Q131" s="16">
        <f t="shared" si="58"/>
        <v>18901.876407144056</v>
      </c>
      <c r="R131" s="16">
        <f t="shared" si="58"/>
        <v>19974.44358527756</v>
      </c>
      <c r="S131" s="16">
        <f t="shared" si="58"/>
        <v>19666.779680575775</v>
      </c>
      <c r="T131" s="16">
        <f t="shared" si="58"/>
        <v>18962.610981388207</v>
      </c>
      <c r="U131" s="16">
        <f t="shared" si="58"/>
        <v>19268.28072595839</v>
      </c>
      <c r="V131" s="16">
        <f t="shared" si="58"/>
        <v>16006.806739678766</v>
      </c>
      <c r="W131" s="16">
        <f t="shared" si="58"/>
        <v>19270.172290868784</v>
      </c>
      <c r="X131" s="16">
        <f t="shared" ref="X131:Y131" si="59">SUM(X132:X135)</f>
        <v>17729.604158140948</v>
      </c>
      <c r="Y131" s="16">
        <f t="shared" si="59"/>
        <v>15510.340509404823</v>
      </c>
    </row>
    <row r="132" spans="1:25" x14ac:dyDescent="0.25">
      <c r="A132" s="9" t="s">
        <v>67</v>
      </c>
      <c r="B132" s="8">
        <f>SUM(AT!B132,BE!B132,BG!B132,CY!B132,CZ!B132,DE!B132,DK!B132,EE!B132,EL!B132,ES!B132,FI!B132,FR!B132,HR!B132,HU!B132,IE!B132,IT!B132,LT!B132,LU!B132,LV!B132,MT!B132,NL!B132,PL!B132,PT!B132,RO!B132,SE!B132,SI!B132,SK!B132)</f>
        <v>0.21310999999999999</v>
      </c>
      <c r="C132" s="8">
        <f>SUM(AT!C132,BE!C132,BG!C132,CY!C132,CZ!C132,DE!C132,DK!C132,EE!C132,EL!C132,ES!C132,FI!C132,FR!C132,HR!C132,HU!C132,IE!C132,IT!C132,LT!C132,LU!C132,LV!C132,MT!C132,NL!C132,PL!C132,PT!C132,RO!C132,SE!C132,SI!C132,SK!C132)</f>
        <v>0.20115</v>
      </c>
      <c r="D132" s="8">
        <f>SUM(AT!D132,BE!D132,BG!D132,CY!D132,CZ!D132,DE!D132,DK!D132,EE!D132,EL!D132,ES!D132,FI!D132,FR!D132,HR!D132,HU!D132,IE!D132,IT!D132,LT!D132,LU!D132,LV!D132,MT!D132,NL!D132,PL!D132,PT!D132,RO!D132,SE!D132,SI!D132,SK!D132)</f>
        <v>0.19828999999999999</v>
      </c>
      <c r="E132" s="8">
        <f>SUM(AT!E132,BE!E132,BG!E132,CY!E132,CZ!E132,DE!E132,DK!E132,EE!E132,EL!E132,ES!E132,FI!E132,FR!E132,HR!E132,HU!E132,IE!E132,IT!E132,LT!E132,LU!E132,LV!E132,MT!E132,NL!E132,PL!E132,PT!E132,RO!E132,SE!E132,SI!E132,SK!E132)</f>
        <v>0.12908</v>
      </c>
      <c r="F132" s="8">
        <f>SUM(AT!F132,BE!F132,BG!F132,CY!F132,CZ!F132,DE!F132,DK!F132,EE!F132,EL!F132,ES!F132,FI!F132,FR!F132,HR!F132,HU!F132,IE!F132,IT!F132,LT!F132,LU!F132,LV!F132,MT!F132,NL!F132,PL!F132,PT!F132,RO!F132,SE!F132,SI!F132,SK!F132)</f>
        <v>0.18221999999999999</v>
      </c>
      <c r="G132" s="8">
        <f>SUM(AT!G132,BE!G132,BG!G132,CY!G132,CZ!G132,DE!G132,DK!G132,EE!G132,EL!G132,ES!G132,FI!G132,FR!G132,HR!G132,HU!G132,IE!G132,IT!G132,LT!G132,LU!G132,LV!G132,MT!G132,NL!G132,PL!G132,PT!G132,RO!G132,SE!G132,SI!G132,SK!G132)</f>
        <v>5.74E-2</v>
      </c>
      <c r="H132" s="8">
        <f>SUM(AT!H132,BE!H132,BG!H132,CY!H132,CZ!H132,DE!H132,DK!H132,EE!H132,EL!H132,ES!H132,FI!H132,FR!H132,HR!H132,HU!H132,IE!H132,IT!H132,LT!H132,LU!H132,LV!H132,MT!H132,NL!H132,PL!H132,PT!H132,RO!H132,SE!H132,SI!H132,SK!H132)</f>
        <v>0.17917</v>
      </c>
      <c r="I132" s="8">
        <f>SUM(AT!I132,BE!I132,BG!I132,CY!I132,CZ!I132,DE!I132,DK!I132,EE!I132,EL!I132,ES!I132,FI!I132,FR!I132,HR!I132,HU!I132,IE!I132,IT!I132,LT!I132,LU!I132,LV!I132,MT!I132,NL!I132,PL!I132,PT!I132,RO!I132,SE!I132,SI!I132,SK!I132)</f>
        <v>6.6640000000000005E-2</v>
      </c>
      <c r="J132" s="8">
        <f>SUM(AT!J132,BE!J132,BG!J132,CY!J132,CZ!J132,DE!J132,DK!J132,EE!J132,EL!J132,ES!J132,FI!J132,FR!J132,HR!J132,HU!J132,IE!J132,IT!J132,LT!J132,LU!J132,LV!J132,MT!J132,NL!J132,PL!J132,PT!J132,RO!J132,SE!J132,SI!J132,SK!J132)</f>
        <v>4.6309999999999997E-2</v>
      </c>
      <c r="K132" s="8">
        <f>SUM(AT!K132,BE!K132,BG!K132,CY!K132,CZ!K132,DE!K132,DK!K132,EE!K132,EL!K132,ES!K132,FI!K132,FR!K132,HR!K132,HU!K132,IE!K132,IT!K132,LT!K132,LU!K132,LV!K132,MT!K132,NL!K132,PL!K132,PT!K132,RO!K132,SE!K132,SI!K132,SK!K132)</f>
        <v>0.11073</v>
      </c>
      <c r="L132" s="8">
        <f>SUM(AT!L132,BE!L132,BG!L132,CY!L132,CZ!L132,DE!L132,DK!L132,EE!L132,EL!L132,ES!L132,FI!L132,FR!L132,HR!L132,HU!L132,IE!L132,IT!L132,LT!L132,LU!L132,LV!L132,MT!L132,NL!L132,PL!L132,PT!L132,RO!L132,SE!L132,SI!L132,SK!L132)</f>
        <v>0.18457999999999999</v>
      </c>
      <c r="M132" s="8">
        <f>SUM(AT!M132,BE!M132,BG!M132,CY!M132,CZ!M132,DE!M132,DK!M132,EE!M132,EL!M132,ES!M132,FI!M132,FR!M132,HR!M132,HU!M132,IE!M132,IT!M132,LT!M132,LU!M132,LV!M132,MT!M132,NL!M132,PL!M132,PT!M132,RO!M132,SE!M132,SI!M132,SK!M132)</f>
        <v>0.17476</v>
      </c>
      <c r="N132" s="8">
        <f>SUM(AT!N132,BE!N132,BG!N132,CY!N132,CZ!N132,DE!N132,DK!N132,EE!N132,EL!N132,ES!N132,FI!N132,FR!N132,HR!N132,HU!N132,IE!N132,IT!N132,LT!N132,LU!N132,LV!N132,MT!N132,NL!N132,PL!N132,PT!N132,RO!N132,SE!N132,SI!N132,SK!N132)</f>
        <v>0.90107000000000004</v>
      </c>
      <c r="O132" s="8">
        <f>SUM(AT!O132,BE!O132,BG!O132,CY!O132,CZ!O132,DE!O132,DK!O132,EE!O132,EL!O132,ES!O132,FI!O132,FR!O132,HR!O132,HU!O132,IE!O132,IT!O132,LT!O132,LU!O132,LV!O132,MT!O132,NL!O132,PL!O132,PT!O132,RO!O132,SE!O132,SI!O132,SK!O132)</f>
        <v>2.5376699999999999</v>
      </c>
      <c r="P132" s="8">
        <f>SUM(AT!P132,BE!P132,BG!P132,CY!P132,CZ!P132,DE!P132,DK!P132,EE!P132,EL!P132,ES!P132,FI!P132,FR!P132,HR!P132,HU!P132,IE!P132,IT!P132,LT!P132,LU!P132,LV!P132,MT!P132,NL!P132,PL!P132,PT!P132,RO!P132,SE!P132,SI!P132,SK!P132)</f>
        <v>2.4776699999999998</v>
      </c>
      <c r="Q132" s="8">
        <f>SUM(AT!Q132,BE!Q132,BG!Q132,CY!Q132,CZ!Q132,DE!Q132,DK!Q132,EE!Q132,EL!Q132,ES!Q132,FI!Q132,FR!Q132,HR!Q132,HU!Q132,IE!Q132,IT!Q132,LT!Q132,LU!Q132,LV!Q132,MT!Q132,NL!Q132,PL!Q132,PT!Q132,RO!Q132,SE!Q132,SI!Q132,SK!Q132)</f>
        <v>1.88601</v>
      </c>
      <c r="R132" s="8">
        <f>SUM(AT!R132,BE!R132,BG!R132,CY!R132,CZ!R132,DE!R132,DK!R132,EE!R132,EL!R132,ES!R132,FI!R132,FR!R132,HR!R132,HU!R132,IE!R132,IT!R132,LT!R132,LU!R132,LV!R132,MT!R132,NL!R132,PL!R132,PT!R132,RO!R132,SE!R132,SI!R132,SK!R132)</f>
        <v>1.1250599999999999</v>
      </c>
      <c r="S132" s="8">
        <f>SUM(AT!S132,BE!S132,BG!S132,CY!S132,CZ!S132,DE!S132,DK!S132,EE!S132,EL!S132,ES!S132,FI!S132,FR!S132,HR!S132,HU!S132,IE!S132,IT!S132,LT!S132,LU!S132,LV!S132,MT!S132,NL!S132,PL!S132,PT!S132,RO!S132,SE!S132,SI!S132,SK!S132)</f>
        <v>0.29136000000000001</v>
      </c>
      <c r="T132" s="8">
        <f>SUM(AT!T132,BE!T132,BG!T132,CY!T132,CZ!T132,DE!T132,DK!T132,EE!T132,EL!T132,ES!T132,FI!T132,FR!T132,HR!T132,HU!T132,IE!T132,IT!T132,LT!T132,LU!T132,LV!T132,MT!T132,NL!T132,PL!T132,PT!T132,RO!T132,SE!T132,SI!T132,SK!T132)</f>
        <v>0.20416000000000001</v>
      </c>
      <c r="U132" s="8">
        <f>SUM(AT!U132,BE!U132,BG!U132,CY!U132,CZ!U132,DE!U132,DK!U132,EE!U132,EL!U132,ES!U132,FI!U132,FR!U132,HR!U132,HU!U132,IE!U132,IT!U132,LT!U132,LU!U132,LV!U132,MT!U132,NL!U132,PL!U132,PT!U132,RO!U132,SE!U132,SI!U132,SK!U132)</f>
        <v>0.18278</v>
      </c>
      <c r="V132" s="8">
        <f>SUM(AT!V132,BE!V132,BG!V132,CY!V132,CZ!V132,DE!V132,DK!V132,EE!V132,EL!V132,ES!V132,FI!V132,FR!V132,HR!V132,HU!V132,IE!V132,IT!V132,LT!V132,LU!V132,LV!V132,MT!V132,NL!V132,PL!V132,PT!V132,RO!V132,SE!V132,SI!V132,SK!V132)</f>
        <v>0.19078999999999999</v>
      </c>
      <c r="W132" s="8">
        <f>SUM(AT!W132,BE!W132,BG!W132,CY!W132,CZ!W132,DE!W132,DK!W132,EE!W132,EL!W132,ES!W132,FI!W132,FR!W132,HR!W132,HU!W132,IE!W132,IT!W132,LT!W132,LU!W132,LV!W132,MT!W132,NL!W132,PL!W132,PT!W132,RO!W132,SE!W132,SI!W132,SK!W132)</f>
        <v>0.15173</v>
      </c>
      <c r="X132" s="8">
        <f>SUM(AT!X132,BE!X132,BG!X132,CY!X132,CZ!X132,DE!X132,DK!X132,EE!X132,EL!X132,ES!X132,FI!X132,FR!X132,HR!X132,HU!X132,IE!X132,IT!X132,LT!X132,LU!X132,LV!X132,MT!X132,NL!X132,PL!X132,PT!X132,RO!X132,SE!X132,SI!X132,SK!X132)</f>
        <v>0.13158</v>
      </c>
      <c r="Y132" s="8">
        <f>SUM(AT!Y132,BE!Y132,BG!Y132,CY!Y132,CZ!Y132,DE!Y132,DK!Y132,EE!Y132,EL!Y132,ES!Y132,FI!Y132,FR!Y132,HR!Y132,HU!Y132,IE!Y132,IT!Y132,LT!Y132,LU!Y132,LV!Y132,MT!Y132,NL!Y132,PL!Y132,PT!Y132,RO!Y132,SE!Y132,SI!Y132,SK!Y132)</f>
        <v>0.16020999999999999</v>
      </c>
    </row>
    <row r="133" spans="1:25" x14ac:dyDescent="0.25">
      <c r="A133" s="9" t="s">
        <v>68</v>
      </c>
      <c r="B133" s="8">
        <f>SUM(AT!B133,BE!B133,BG!B133,CY!B133,CZ!B133,DE!B133,DK!B133,EE!B133,EL!B133,ES!B133,FI!B133,FR!B133,HR!B133,HU!B133,IE!B133,IT!B133,LT!B133,LU!B133,LV!B133,MT!B133,NL!B133,PL!B133,PT!B133,RO!B133,SE!B133,SI!B133,SK!B133)</f>
        <v>8.5629999999999998E-2</v>
      </c>
      <c r="C133" s="8">
        <f>SUM(AT!C133,BE!C133,BG!C133,CY!C133,CZ!C133,DE!C133,DK!C133,EE!C133,EL!C133,ES!C133,FI!C133,FR!C133,HR!C133,HU!C133,IE!C133,IT!C133,LT!C133,LU!C133,LV!C133,MT!C133,NL!C133,PL!C133,PT!C133,RO!C133,SE!C133,SI!C133,SK!C133)</f>
        <v>0.20405000000000001</v>
      </c>
      <c r="D133" s="8">
        <f>SUM(AT!D133,BE!D133,BG!D133,CY!D133,CZ!D133,DE!D133,DK!D133,EE!D133,EL!D133,ES!D133,FI!D133,FR!D133,HR!D133,HU!D133,IE!D133,IT!D133,LT!D133,LU!D133,LV!D133,MT!D133,NL!D133,PL!D133,PT!D133,RO!D133,SE!D133,SI!D133,SK!D133)</f>
        <v>0.17016000000000001</v>
      </c>
      <c r="E133" s="8">
        <f>SUM(AT!E133,BE!E133,BG!E133,CY!E133,CZ!E133,DE!E133,DK!E133,EE!E133,EL!E133,ES!E133,FI!E133,FR!E133,HR!E133,HU!E133,IE!E133,IT!E133,LT!E133,LU!E133,LV!E133,MT!E133,NL!E133,PL!E133,PT!E133,RO!E133,SE!E133,SI!E133,SK!E133)</f>
        <v>9.4880000000000006E-2</v>
      </c>
      <c r="F133" s="8">
        <f>SUM(AT!F133,BE!F133,BG!F133,CY!F133,CZ!F133,DE!F133,DK!F133,EE!F133,EL!F133,ES!F133,FI!F133,FR!F133,HR!F133,HU!F133,IE!F133,IT!F133,LT!F133,LU!F133,LV!F133,MT!F133,NL!F133,PL!F133,PT!F133,RO!F133,SE!F133,SI!F133,SK!F133)</f>
        <v>0.15653</v>
      </c>
      <c r="G133" s="8">
        <f>SUM(AT!G133,BE!G133,BG!G133,CY!G133,CZ!G133,DE!G133,DK!G133,EE!G133,EL!G133,ES!G133,FI!G133,FR!G133,HR!G133,HU!G133,IE!G133,IT!G133,LT!G133,LU!G133,LV!G133,MT!G133,NL!G133,PL!G133,PT!G133,RO!G133,SE!G133,SI!G133,SK!G133)</f>
        <v>0.25677</v>
      </c>
      <c r="H133" s="8">
        <f>SUM(AT!H133,BE!H133,BG!H133,CY!H133,CZ!H133,DE!H133,DK!H133,EE!H133,EL!H133,ES!H133,FI!H133,FR!H133,HR!H133,HU!H133,IE!H133,IT!H133,LT!H133,LU!H133,LV!H133,MT!H133,NL!H133,PL!H133,PT!H133,RO!H133,SE!H133,SI!H133,SK!H133)</f>
        <v>9.4420000000000004E-2</v>
      </c>
      <c r="I133" s="8">
        <f>SUM(AT!I133,BE!I133,BG!I133,CY!I133,CZ!I133,DE!I133,DK!I133,EE!I133,EL!I133,ES!I133,FI!I133,FR!I133,HR!I133,HU!I133,IE!I133,IT!I133,LT!I133,LU!I133,LV!I133,MT!I133,NL!I133,PL!I133,PT!I133,RO!I133,SE!I133,SI!I133,SK!I133)</f>
        <v>0.10098</v>
      </c>
      <c r="J133" s="8">
        <f>SUM(AT!J133,BE!J133,BG!J133,CY!J133,CZ!J133,DE!J133,DK!J133,EE!J133,EL!J133,ES!J133,FI!J133,FR!J133,HR!J133,HU!J133,IE!J133,IT!J133,LT!J133,LU!J133,LV!J133,MT!J133,NL!J133,PL!J133,PT!J133,RO!J133,SE!J133,SI!J133,SK!J133)</f>
        <v>5.9610000000000003E-2</v>
      </c>
      <c r="K133" s="8">
        <f>SUM(AT!K133,BE!K133,BG!K133,CY!K133,CZ!K133,DE!K133,DK!K133,EE!K133,EL!K133,ES!K133,FI!K133,FR!K133,HR!K133,HU!K133,IE!K133,IT!K133,LT!K133,LU!K133,LV!K133,MT!K133,NL!K133,PL!K133,PT!K133,RO!K133,SE!K133,SI!K133,SK!K133)</f>
        <v>9.5560000000000006E-2</v>
      </c>
      <c r="L133" s="8">
        <f>SUM(AT!L133,BE!L133,BG!L133,CY!L133,CZ!L133,DE!L133,DK!L133,EE!L133,EL!L133,ES!L133,FI!L133,FR!L133,HR!L133,HU!L133,IE!L133,IT!L133,LT!L133,LU!L133,LV!L133,MT!L133,NL!L133,PL!L133,PT!L133,RO!L133,SE!L133,SI!L133,SK!L133)</f>
        <v>9.6250000000000002E-2</v>
      </c>
      <c r="M133" s="8">
        <f>SUM(AT!M133,BE!M133,BG!M133,CY!M133,CZ!M133,DE!M133,DK!M133,EE!M133,EL!M133,ES!M133,FI!M133,FR!M133,HR!M133,HU!M133,IE!M133,IT!M133,LT!M133,LU!M133,LV!M133,MT!M133,NL!M133,PL!M133,PT!M133,RO!M133,SE!M133,SI!M133,SK!M133)</f>
        <v>0.12884000000000001</v>
      </c>
      <c r="N133" s="8">
        <f>SUM(AT!N133,BE!N133,BG!N133,CY!N133,CZ!N133,DE!N133,DK!N133,EE!N133,EL!N133,ES!N133,FI!N133,FR!N133,HR!N133,HU!N133,IE!N133,IT!N133,LT!N133,LU!N133,LV!N133,MT!N133,NL!N133,PL!N133,PT!N133,RO!N133,SE!N133,SI!N133,SK!N133)</f>
        <v>3.3599999999999998E-2</v>
      </c>
      <c r="O133" s="8">
        <f>SUM(AT!O133,BE!O133,BG!O133,CY!O133,CZ!O133,DE!O133,DK!O133,EE!O133,EL!O133,ES!O133,FI!O133,FR!O133,HR!O133,HU!O133,IE!O133,IT!O133,LT!O133,LU!O133,LV!O133,MT!O133,NL!O133,PL!O133,PT!O133,RO!O133,SE!O133,SI!O133,SK!O133)</f>
        <v>3.3599999999999998E-2</v>
      </c>
      <c r="P133" s="8">
        <f>SUM(AT!P133,BE!P133,BG!P133,CY!P133,CZ!P133,DE!P133,DK!P133,EE!P133,EL!P133,ES!P133,FI!P133,FR!P133,HR!P133,HU!P133,IE!P133,IT!P133,LT!P133,LU!P133,LV!P133,MT!P133,NL!P133,PL!P133,PT!P133,RO!P133,SE!P133,SI!P133,SK!P133)</f>
        <v>7.0139999999999994E-2</v>
      </c>
      <c r="Q133" s="8">
        <f>SUM(AT!Q133,BE!Q133,BG!Q133,CY!Q133,CZ!Q133,DE!Q133,DK!Q133,EE!Q133,EL!Q133,ES!Q133,FI!Q133,FR!Q133,HR!Q133,HU!Q133,IE!Q133,IT!Q133,LT!Q133,LU!Q133,LV!Q133,MT!Q133,NL!Q133,PL!Q133,PT!Q133,RO!Q133,SE!Q133,SI!Q133,SK!Q133)</f>
        <v>7.0099999999999996E-2</v>
      </c>
      <c r="R133" s="8">
        <f>SUM(AT!R133,BE!R133,BG!R133,CY!R133,CZ!R133,DE!R133,DK!R133,EE!R133,EL!R133,ES!R133,FI!R133,FR!R133,HR!R133,HU!R133,IE!R133,IT!R133,LT!R133,LU!R133,LV!R133,MT!R133,NL!R133,PL!R133,PT!R133,RO!R133,SE!R133,SI!R133,SK!R133)</f>
        <v>3.4529999999999998E-2</v>
      </c>
      <c r="S133" s="8">
        <f>SUM(AT!S133,BE!S133,BG!S133,CY!S133,CZ!S133,DE!S133,DK!S133,EE!S133,EL!S133,ES!S133,FI!S133,FR!S133,HR!S133,HU!S133,IE!S133,IT!S133,LT!S133,LU!S133,LV!S133,MT!S133,NL!S133,PL!S133,PT!S133,RO!S133,SE!S133,SI!S133,SK!S133)</f>
        <v>3.5310000000000001E-2</v>
      </c>
      <c r="T133" s="8">
        <f>SUM(AT!T133,BE!T133,BG!T133,CY!T133,CZ!T133,DE!T133,DK!T133,EE!T133,EL!T133,ES!T133,FI!T133,FR!T133,HR!T133,HU!T133,IE!T133,IT!T133,LT!T133,LU!T133,LV!T133,MT!T133,NL!T133,PL!T133,PT!T133,RO!T133,SE!T133,SI!T133,SK!T133)</f>
        <v>3.5310000000000001E-2</v>
      </c>
      <c r="U133" s="8">
        <f>SUM(AT!U133,BE!U133,BG!U133,CY!U133,CZ!U133,DE!U133,DK!U133,EE!U133,EL!U133,ES!U133,FI!U133,FR!U133,HR!U133,HU!U133,IE!U133,IT!U133,LT!U133,LU!U133,LV!U133,MT!U133,NL!U133,PL!U133,PT!U133,RO!U133,SE!U133,SI!U133,SK!U133)</f>
        <v>3.3000000000000002E-2</v>
      </c>
      <c r="V133" s="8">
        <f>SUM(AT!V133,BE!V133,BG!V133,CY!V133,CZ!V133,DE!V133,DK!V133,EE!V133,EL!V133,ES!V133,FI!V133,FR!V133,HR!V133,HU!V133,IE!V133,IT!V133,LT!V133,LU!V133,LV!V133,MT!V133,NL!V133,PL!V133,PT!V133,RO!V133,SE!V133,SI!V133,SK!V133)</f>
        <v>0</v>
      </c>
      <c r="W133" s="8">
        <f>SUM(AT!W133,BE!W133,BG!W133,CY!W133,CZ!W133,DE!W133,DK!W133,EE!W133,EL!W133,ES!W133,FI!W133,FR!W133,HR!W133,HU!W133,IE!W133,IT!W133,LT!W133,LU!W133,LV!W133,MT!W133,NL!W133,PL!W133,PT!W133,RO!W133,SE!W133,SI!W133,SK!W133)</f>
        <v>0</v>
      </c>
      <c r="X133" s="8">
        <f>SUM(AT!X133,BE!X133,BG!X133,CY!X133,CZ!X133,DE!X133,DK!X133,EE!X133,EL!X133,ES!X133,FI!X133,FR!X133,HR!X133,HU!X133,IE!X133,IT!X133,LT!X133,LU!X133,LV!X133,MT!X133,NL!X133,PL!X133,PT!X133,RO!X133,SE!X133,SI!X133,SK!X133)</f>
        <v>2.2880000000000001E-2</v>
      </c>
      <c r="Y133" s="8">
        <f>SUM(AT!Y133,BE!Y133,BG!Y133,CY!Y133,CZ!Y133,DE!Y133,DK!Y133,EE!Y133,EL!Y133,ES!Y133,FI!Y133,FR!Y133,HR!Y133,HU!Y133,IE!Y133,IT!Y133,LT!Y133,LU!Y133,LV!Y133,MT!Y133,NL!Y133,PL!Y133,PT!Y133,RO!Y133,SE!Y133,SI!Y133,SK!Y133)</f>
        <v>2.1180000000000001E-2</v>
      </c>
    </row>
    <row r="134" spans="1:25" x14ac:dyDescent="0.25">
      <c r="A134" s="9" t="s">
        <v>69</v>
      </c>
      <c r="B134" s="8">
        <f>SUM(AT!B134,BE!B134,BG!B134,CY!B134,CZ!B134,DE!B134,DK!B134,EE!B134,EL!B134,ES!B134,FI!B134,FR!B134,HR!B134,HU!B134,IE!B134,IT!B134,LT!B134,LU!B134,LV!B134,MT!B134,NL!B134,PL!B134,PT!B134,RO!B134,SE!B134,SI!B134,SK!B134)</f>
        <v>26260.766769864727</v>
      </c>
      <c r="C134" s="8">
        <f>SUM(AT!C134,BE!C134,BG!C134,CY!C134,CZ!C134,DE!C134,DK!C134,EE!C134,EL!C134,ES!C134,FI!C134,FR!C134,HR!C134,HU!C134,IE!C134,IT!C134,LT!C134,LU!C134,LV!C134,MT!C134,NL!C134,PL!C134,PT!C134,RO!C134,SE!C134,SI!C134,SK!C134)</f>
        <v>25107.431449851618</v>
      </c>
      <c r="D134" s="8">
        <f>SUM(AT!D134,BE!D134,BG!D134,CY!D134,CZ!D134,DE!D134,DK!D134,EE!D134,EL!D134,ES!D134,FI!D134,FR!D134,HR!D134,HU!D134,IE!D134,IT!D134,LT!D134,LU!D134,LV!D134,MT!D134,NL!D134,PL!D134,PT!D134,RO!D134,SE!D134,SI!D134,SK!D134)</f>
        <v>27813.032349382349</v>
      </c>
      <c r="E134" s="8">
        <f>SUM(AT!E134,BE!E134,BG!E134,CY!E134,CZ!E134,DE!E134,DK!E134,EE!E134,EL!E134,ES!E134,FI!E134,FR!E134,HR!E134,HU!E134,IE!E134,IT!E134,LT!E134,LU!E134,LV!E134,MT!E134,NL!E134,PL!E134,PT!E134,RO!E134,SE!E134,SI!E134,SK!E134)</f>
        <v>26907.876385436291</v>
      </c>
      <c r="F134" s="8">
        <f>SUM(AT!F134,BE!F134,BG!F134,CY!F134,CZ!F134,DE!F134,DK!F134,EE!F134,EL!F134,ES!F134,FI!F134,FR!F134,HR!F134,HU!F134,IE!F134,IT!F134,LT!F134,LU!F134,LV!F134,MT!F134,NL!F134,PL!F134,PT!F134,RO!F134,SE!F134,SI!F134,SK!F134)</f>
        <v>28567.247137814516</v>
      </c>
      <c r="G134" s="8">
        <f>SUM(AT!G134,BE!G134,BG!G134,CY!G134,CZ!G134,DE!G134,DK!G134,EE!G134,EL!G134,ES!G134,FI!G134,FR!G134,HR!G134,HU!G134,IE!G134,IT!G134,LT!G134,LU!G134,LV!G134,MT!G134,NL!G134,PL!G134,PT!G134,RO!G134,SE!G134,SI!G134,SK!G134)</f>
        <v>27309.591206155095</v>
      </c>
      <c r="H134" s="8">
        <f>SUM(AT!H134,BE!H134,BG!H134,CY!H134,CZ!H134,DE!H134,DK!H134,EE!H134,EL!H134,ES!H134,FI!H134,FR!H134,HR!H134,HU!H134,IE!H134,IT!H134,LT!H134,LU!H134,LV!H134,MT!H134,NL!H134,PL!H134,PT!H134,RO!H134,SE!H134,SI!H134,SK!H134)</f>
        <v>29957.281481856353</v>
      </c>
      <c r="I134" s="8">
        <f>SUM(AT!I134,BE!I134,BG!I134,CY!I134,CZ!I134,DE!I134,DK!I134,EE!I134,EL!I134,ES!I134,FI!I134,FR!I134,HR!I134,HU!I134,IE!I134,IT!I134,LT!I134,LU!I134,LV!I134,MT!I134,NL!I134,PL!I134,PT!I134,RO!I134,SE!I134,SI!I134,SK!I134)</f>
        <v>29384.515164497039</v>
      </c>
      <c r="J134" s="8">
        <f>SUM(AT!J134,BE!J134,BG!J134,CY!J134,CZ!J134,DE!J134,DK!J134,EE!J134,EL!J134,ES!J134,FI!J134,FR!J134,HR!J134,HU!J134,IE!J134,IT!J134,LT!J134,LU!J134,LV!J134,MT!J134,NL!J134,PL!J134,PT!J134,RO!J134,SE!J134,SI!J134,SK!J134)</f>
        <v>26504.633045315586</v>
      </c>
      <c r="K134" s="8">
        <f>SUM(AT!K134,BE!K134,BG!K134,CY!K134,CZ!K134,DE!K134,DK!K134,EE!K134,EL!K134,ES!K134,FI!K134,FR!K134,HR!K134,HU!K134,IE!K134,IT!K134,LT!K134,LU!K134,LV!K134,MT!K134,NL!K134,PL!K134,PT!K134,RO!K134,SE!K134,SI!K134,SK!K134)</f>
        <v>16858.644270559813</v>
      </c>
      <c r="L134" s="8">
        <f>SUM(AT!L134,BE!L134,BG!L134,CY!L134,CZ!L134,DE!L134,DK!L134,EE!L134,EL!L134,ES!L134,FI!L134,FR!L134,HR!L134,HU!L134,IE!L134,IT!L134,LT!L134,LU!L134,LV!L134,MT!L134,NL!L134,PL!L134,PT!L134,RO!L134,SE!L134,SI!L134,SK!L134)</f>
        <v>20598.606629841328</v>
      </c>
      <c r="M134" s="8">
        <f>SUM(AT!M134,BE!M134,BG!M134,CY!M134,CZ!M134,DE!M134,DK!M134,EE!M134,EL!M134,ES!M134,FI!M134,FR!M134,HR!M134,HU!M134,IE!M134,IT!M134,LT!M134,LU!M134,LV!M134,MT!M134,NL!M134,PL!M134,PT!M134,RO!M134,SE!M134,SI!M134,SK!M134)</f>
        <v>18662.720849551704</v>
      </c>
      <c r="N134" s="8">
        <f>SUM(AT!N134,BE!N134,BG!N134,CY!N134,CZ!N134,DE!N134,DK!N134,EE!N134,EL!N134,ES!N134,FI!N134,FR!N134,HR!N134,HU!N134,IE!N134,IT!N134,LT!N134,LU!N134,LV!N134,MT!N134,NL!N134,PL!N134,PT!N134,RO!N134,SE!N134,SI!N134,SK!N134)</f>
        <v>16589.346028944834</v>
      </c>
      <c r="O134" s="8">
        <f>SUM(AT!O134,BE!O134,BG!O134,CY!O134,CZ!O134,DE!O134,DK!O134,EE!O134,EL!O134,ES!O134,FI!O134,FR!O134,HR!O134,HU!O134,IE!O134,IT!O134,LT!O134,LU!O134,LV!O134,MT!O134,NL!O134,PL!O134,PT!O134,RO!O134,SE!O134,SI!O134,SK!O134)</f>
        <v>18303.552809335368</v>
      </c>
      <c r="P134" s="8">
        <f>SUM(AT!P134,BE!P134,BG!P134,CY!P134,CZ!P134,DE!P134,DK!P134,EE!P134,EL!P134,ES!P134,FI!P134,FR!P134,HR!P134,HU!P134,IE!P134,IT!P134,LT!P134,LU!P134,LV!P134,MT!P134,NL!P134,PL!P134,PT!P134,RO!P134,SE!P134,SI!P134,SK!P134)</f>
        <v>17649.495458829493</v>
      </c>
      <c r="Q134" s="8">
        <f>SUM(AT!Q134,BE!Q134,BG!Q134,CY!Q134,CZ!Q134,DE!Q134,DK!Q134,EE!Q134,EL!Q134,ES!Q134,FI!Q134,FR!Q134,HR!Q134,HU!Q134,IE!Q134,IT!Q134,LT!Q134,LU!Q134,LV!Q134,MT!Q134,NL!Q134,PL!Q134,PT!Q134,RO!Q134,SE!Q134,SI!Q134,SK!Q134)</f>
        <v>18903.893817144057</v>
      </c>
      <c r="R134" s="8">
        <f>SUM(AT!R134,BE!R134,BG!R134,CY!R134,CZ!R134,DE!R134,DK!R134,EE!R134,EL!R134,ES!R134,FI!R134,FR!R134,HR!R134,HU!R134,IE!R134,IT!R134,LT!R134,LU!R134,LV!R134,MT!R134,NL!R134,PL!R134,PT!R134,RO!R134,SE!R134,SI!R134,SK!R134)</f>
        <v>19975.905975277561</v>
      </c>
      <c r="S134" s="8">
        <f>SUM(AT!S134,BE!S134,BG!S134,CY!S134,CZ!S134,DE!S134,DK!S134,EE!S134,EL!S134,ES!S134,FI!S134,FR!S134,HR!S134,HU!S134,IE!S134,IT!S134,LT!S134,LU!S134,LV!S134,MT!S134,NL!S134,PL!S134,PT!S134,RO!S134,SE!S134,SI!S134,SK!S134)</f>
        <v>19668.853040575777</v>
      </c>
      <c r="T134" s="8">
        <f>SUM(AT!T134,BE!T134,BG!T134,CY!T134,CZ!T134,DE!T134,DK!T134,EE!T134,EL!T134,ES!T134,FI!T134,FR!T134,HR!T134,HU!T134,IE!T134,IT!T134,LT!T134,LU!T134,LV!T134,MT!T134,NL!T134,PL!T134,PT!T134,RO!T134,SE!T134,SI!T134,SK!T134)</f>
        <v>18964.466661388207</v>
      </c>
      <c r="U134" s="8">
        <f>SUM(AT!U134,BE!U134,BG!U134,CY!U134,CZ!U134,DE!U134,DK!U134,EE!U134,EL!U134,ES!U134,FI!U134,FR!U134,HR!U134,HU!U134,IE!U134,IT!U134,LT!U134,LU!U134,LV!U134,MT!U134,NL!U134,PL!U134,PT!U134,RO!U134,SE!U134,SI!U134,SK!U134)</f>
        <v>19269.789675958393</v>
      </c>
      <c r="V134" s="8">
        <f>SUM(AT!V134,BE!V134,BG!V134,CY!V134,CZ!V134,DE!V134,DK!V134,EE!V134,EL!V134,ES!V134,FI!V134,FR!V134,HR!V134,HU!V134,IE!V134,IT!V134,LT!V134,LU!V134,LV!V134,MT!V134,NL!V134,PL!V134,PT!V134,RO!V134,SE!V134,SI!V134,SK!V134)</f>
        <v>16006.848059678767</v>
      </c>
      <c r="W134" s="8">
        <f>SUM(AT!W134,BE!W134,BG!W134,CY!W134,CZ!W134,DE!W134,DK!W134,EE!W134,EL!W134,ES!W134,FI!W134,FR!W134,HR!W134,HU!W134,IE!W134,IT!W134,LT!W134,LU!W134,LV!W134,MT!W134,NL!W134,PL!W134,PT!W134,RO!W134,SE!W134,SI!W134,SK!W134)</f>
        <v>19270.210050868784</v>
      </c>
      <c r="X134" s="8">
        <f>SUM(AT!X134,BE!X134,BG!X134,CY!X134,CZ!X134,DE!X134,DK!X134,EE!X134,EL!X134,ES!X134,FI!X134,FR!X134,HR!X134,HU!X134,IE!X134,IT!X134,LT!X134,LU!X134,LV!X134,MT!X134,NL!X134,PL!X134,PT!X134,RO!X134,SE!X134,SI!X134,SK!X134)</f>
        <v>17729.630208140945</v>
      </c>
      <c r="Y134" s="8">
        <f>SUM(AT!Y134,BE!Y134,BG!Y134,CY!Y134,CZ!Y134,DE!Y134,DK!Y134,EE!Y134,EL!Y134,ES!Y134,FI!Y134,FR!Y134,HR!Y134,HU!Y134,IE!Y134,IT!Y134,LT!Y134,LU!Y134,LV!Y134,MT!Y134,NL!Y134,PL!Y134,PT!Y134,RO!Y134,SE!Y134,SI!Y134,SK!Y134)</f>
        <v>15510.364949404824</v>
      </c>
    </row>
    <row r="135" spans="1:25" x14ac:dyDescent="0.25">
      <c r="A135" s="9" t="s">
        <v>65</v>
      </c>
      <c r="B135" s="8">
        <f>SUM(AT!B135,BE!B135,BG!B135,CY!B135,CZ!B135,DE!B135,DK!B135,EE!B135,EL!B135,ES!B135,FI!B135,FR!B135,HR!B135,HU!B135,IE!B135,IT!B135,LT!B135,LU!B135,LV!B135,MT!B135,NL!B135,PL!B135,PT!B135,RO!B135,SE!B135,SI!B135,SK!B135)</f>
        <v>-7.0752900000000025</v>
      </c>
      <c r="C135" s="8">
        <f>SUM(AT!C135,BE!C135,BG!C135,CY!C135,CZ!C135,DE!C135,DK!C135,EE!C135,EL!C135,ES!C135,FI!C135,FR!C135,HR!C135,HU!C135,IE!C135,IT!C135,LT!C135,LU!C135,LV!C135,MT!C135,NL!C135,PL!C135,PT!C135,RO!C135,SE!C135,SI!C135,SK!C135)</f>
        <v>-7.5102500000000001</v>
      </c>
      <c r="D135" s="8">
        <f>SUM(AT!D135,BE!D135,BG!D135,CY!D135,CZ!D135,DE!D135,DK!D135,EE!D135,EL!D135,ES!D135,FI!D135,FR!D135,HR!D135,HU!D135,IE!D135,IT!D135,LT!D135,LU!D135,LV!D135,MT!D135,NL!D135,PL!D135,PT!D135,RO!D135,SE!D135,SI!D135,SK!D135)</f>
        <v>-7.5408699999999991</v>
      </c>
      <c r="E135" s="8">
        <f>SUM(AT!E135,BE!E135,BG!E135,CY!E135,CZ!E135,DE!E135,DK!E135,EE!E135,EL!E135,ES!E135,FI!E135,FR!E135,HR!E135,HU!E135,IE!E135,IT!E135,LT!E135,LU!E135,LV!E135,MT!E135,NL!E135,PL!E135,PT!E135,RO!E135,SE!E135,SI!E135,SK!E135)</f>
        <v>-7.0028799999999993</v>
      </c>
      <c r="F135" s="8">
        <f>SUM(AT!F135,BE!F135,BG!F135,CY!F135,CZ!F135,DE!F135,DK!F135,EE!F135,EL!F135,ES!F135,FI!F135,FR!F135,HR!F135,HU!F135,IE!F135,IT!F135,LT!F135,LU!F135,LV!F135,MT!F135,NL!F135,PL!F135,PT!F135,RO!F135,SE!F135,SI!F135,SK!F135)</f>
        <v>-7.2276099999999976</v>
      </c>
      <c r="G135" s="8">
        <f>SUM(AT!G135,BE!G135,BG!G135,CY!G135,CZ!G135,DE!G135,DK!G135,EE!G135,EL!G135,ES!G135,FI!G135,FR!G135,HR!G135,HU!G135,IE!G135,IT!G135,LT!G135,LU!G135,LV!G135,MT!G135,NL!G135,PL!G135,PT!G135,RO!G135,SE!G135,SI!G135,SK!G135)</f>
        <v>-7.5791400000000015</v>
      </c>
      <c r="H135" s="8">
        <f>SUM(AT!H135,BE!H135,BG!H135,CY!H135,CZ!H135,DE!H135,DK!H135,EE!H135,EL!H135,ES!H135,FI!H135,FR!H135,HR!H135,HU!H135,IE!H135,IT!H135,LT!H135,LU!H135,LV!H135,MT!H135,NL!H135,PL!H135,PT!H135,RO!H135,SE!H135,SI!H135,SK!H135)</f>
        <v>-7.2221299999999973</v>
      </c>
      <c r="I135" s="8">
        <f>SUM(AT!I135,BE!I135,BG!I135,CY!I135,CZ!I135,DE!I135,DK!I135,EE!I135,EL!I135,ES!I135,FI!I135,FR!I135,HR!I135,HU!I135,IE!I135,IT!I135,LT!I135,LU!I135,LV!I135,MT!I135,NL!I135,PL!I135,PT!I135,RO!I135,SE!I135,SI!I135,SK!I135)</f>
        <v>-6.7066999999999979</v>
      </c>
      <c r="J135" s="8">
        <f>SUM(AT!J135,BE!J135,BG!J135,CY!J135,CZ!J135,DE!J135,DK!J135,EE!J135,EL!J135,ES!J135,FI!J135,FR!J135,HR!J135,HU!J135,IE!J135,IT!J135,LT!J135,LU!J135,LV!J135,MT!J135,NL!J135,PL!J135,PT!J135,RO!J135,SE!J135,SI!J135,SK!J135)</f>
        <v>-4.7925799999999992</v>
      </c>
      <c r="K135" s="8">
        <f>SUM(AT!K135,BE!K135,BG!K135,CY!K135,CZ!K135,DE!K135,DK!K135,EE!K135,EL!K135,ES!K135,FI!K135,FR!K135,HR!K135,HU!K135,IE!K135,IT!K135,LT!K135,LU!K135,LV!K135,MT!K135,NL!K135,PL!K135,PT!K135,RO!K135,SE!K135,SI!K135,SK!K135)</f>
        <v>-4.3965199999999989</v>
      </c>
      <c r="L135" s="8">
        <f>SUM(AT!L135,BE!L135,BG!L135,CY!L135,CZ!L135,DE!L135,DK!L135,EE!L135,EL!L135,ES!L135,FI!L135,FR!L135,HR!L135,HU!L135,IE!L135,IT!L135,LT!L135,LU!L135,LV!L135,MT!L135,NL!L135,PL!L135,PT!L135,RO!L135,SE!L135,SI!L135,SK!L135)</f>
        <v>-4.566040000000001</v>
      </c>
      <c r="M135" s="8">
        <f>SUM(AT!M135,BE!M135,BG!M135,CY!M135,CZ!M135,DE!M135,DK!M135,EE!M135,EL!M135,ES!M135,FI!M135,FR!M135,HR!M135,HU!M135,IE!M135,IT!M135,LT!M135,LU!M135,LV!M135,MT!M135,NL!M135,PL!M135,PT!M135,RO!M135,SE!M135,SI!M135,SK!M135)</f>
        <v>-4.2114700000000003</v>
      </c>
      <c r="N135" s="8">
        <f>SUM(AT!N135,BE!N135,BG!N135,CY!N135,CZ!N135,DE!N135,DK!N135,EE!N135,EL!N135,ES!N135,FI!N135,FR!N135,HR!N135,HU!N135,IE!N135,IT!N135,LT!N135,LU!N135,LV!N135,MT!N135,NL!N135,PL!N135,PT!N135,RO!N135,SE!N135,SI!N135,SK!N135)</f>
        <v>-4.1536199999999992</v>
      </c>
      <c r="O135" s="8">
        <f>SUM(AT!O135,BE!O135,BG!O135,CY!O135,CZ!O135,DE!O135,DK!O135,EE!O135,EL!O135,ES!O135,FI!O135,FR!O135,HR!O135,HU!O135,IE!O135,IT!O135,LT!O135,LU!O135,LV!O135,MT!O135,NL!O135,PL!O135,PT!O135,RO!O135,SE!O135,SI!O135,SK!O135)</f>
        <v>-5.048210000000001</v>
      </c>
      <c r="P135" s="8">
        <f>SUM(AT!P135,BE!P135,BG!P135,CY!P135,CZ!P135,DE!P135,DK!P135,EE!P135,EL!P135,ES!P135,FI!P135,FR!P135,HR!P135,HU!P135,IE!P135,IT!P135,LT!P135,LU!P135,LV!P135,MT!P135,NL!P135,PL!P135,PT!P135,RO!P135,SE!P135,SI!P135,SK!P135)</f>
        <v>-5.1470700000000011</v>
      </c>
      <c r="Q135" s="8">
        <f>SUM(AT!Q135,BE!Q135,BG!Q135,CY!Q135,CZ!Q135,DE!Q135,DK!Q135,EE!Q135,EL!Q135,ES!Q135,FI!Q135,FR!Q135,HR!Q135,HU!Q135,IE!Q135,IT!Q135,LT!Q135,LU!Q135,LV!Q135,MT!Q135,NL!Q135,PL!Q135,PT!Q135,RO!Q135,SE!Q135,SI!Q135,SK!Q135)</f>
        <v>-3.9735199999999997</v>
      </c>
      <c r="R135" s="8">
        <f>SUM(AT!R135,BE!R135,BG!R135,CY!R135,CZ!R135,DE!R135,DK!R135,EE!R135,EL!R135,ES!R135,FI!R135,FR!R135,HR!R135,HU!R135,IE!R135,IT!R135,LT!R135,LU!R135,LV!R135,MT!R135,NL!R135,PL!R135,PT!R135,RO!R135,SE!R135,SI!R135,SK!R135)</f>
        <v>-2.6219800000000006</v>
      </c>
      <c r="S135" s="8">
        <f>SUM(AT!S135,BE!S135,BG!S135,CY!S135,CZ!S135,DE!S135,DK!S135,EE!S135,EL!S135,ES!S135,FI!S135,FR!S135,HR!S135,HU!S135,IE!S135,IT!S135,LT!S135,LU!S135,LV!S135,MT!S135,NL!S135,PL!S135,PT!S135,RO!S135,SE!S135,SI!S135,SK!S135)</f>
        <v>-2.400030000000001</v>
      </c>
      <c r="T135" s="8">
        <f>SUM(AT!T135,BE!T135,BG!T135,CY!T135,CZ!T135,DE!T135,DK!T135,EE!T135,EL!T135,ES!T135,FI!T135,FR!T135,HR!T135,HU!T135,IE!T135,IT!T135,LT!T135,LU!T135,LV!T135,MT!T135,NL!T135,PL!T135,PT!T135,RO!T135,SE!T135,SI!T135,SK!T135)</f>
        <v>-2.0951499999999994</v>
      </c>
      <c r="U135" s="8">
        <f>SUM(AT!U135,BE!U135,BG!U135,CY!U135,CZ!U135,DE!U135,DK!U135,EE!U135,EL!U135,ES!U135,FI!U135,FR!U135,HR!U135,HU!U135,IE!U135,IT!U135,LT!U135,LU!U135,LV!U135,MT!U135,NL!U135,PL!U135,PT!U135,RO!U135,SE!U135,SI!U135,SK!U135)</f>
        <v>-1.7247299999999992</v>
      </c>
      <c r="V135" s="8">
        <f>SUM(AT!V135,BE!V135,BG!V135,CY!V135,CZ!V135,DE!V135,DK!V135,EE!V135,EL!V135,ES!V135,FI!V135,FR!V135,HR!V135,HU!V135,IE!V135,IT!V135,LT!V135,LU!V135,LV!V135,MT!V135,NL!V135,PL!V135,PT!V135,RO!V135,SE!V135,SI!V135,SK!V135)</f>
        <v>-0.23210999999999871</v>
      </c>
      <c r="W135" s="8">
        <f>SUM(AT!W135,BE!W135,BG!W135,CY!W135,CZ!W135,DE!W135,DK!W135,EE!W135,EL!W135,ES!W135,FI!W135,FR!W135,HR!W135,HU!W135,IE!W135,IT!W135,LT!W135,LU!W135,LV!W135,MT!W135,NL!W135,PL!W135,PT!W135,RO!W135,SE!W135,SI!W135,SK!W135)</f>
        <v>-0.18949000000000193</v>
      </c>
      <c r="X135" s="8">
        <f>SUM(AT!X135,BE!X135,BG!X135,CY!X135,CZ!X135,DE!X135,DK!X135,EE!X135,EL!X135,ES!X135,FI!X135,FR!X135,HR!X135,HU!X135,IE!X135,IT!X135,LT!X135,LU!X135,LV!X135,MT!X135,NL!X135,PL!X135,PT!X135,RO!X135,SE!X135,SI!X135,SK!X135)</f>
        <v>-0.18050999999999817</v>
      </c>
      <c r="Y135" s="8">
        <f>SUM(AT!Y135,BE!Y135,BG!Y135,CY!Y135,CZ!Y135,DE!Y135,DK!Y135,EE!Y135,EL!Y135,ES!Y135,FI!Y135,FR!Y135,HR!Y135,HU!Y135,IE!Y135,IT!Y135,LT!Y135,LU!Y135,LV!Y135,MT!Y135,NL!Y135,PL!Y135,PT!Y135,RO!Y135,SE!Y135,SI!Y135,SK!Y135)</f>
        <v>-0.2058300000000024</v>
      </c>
    </row>
    <row r="136" spans="1:25" x14ac:dyDescent="0.25">
      <c r="A136" s="18" t="s">
        <v>40</v>
      </c>
      <c r="B136" s="16">
        <f>SUM(AT!B136,BE!B136,BG!B136,CY!B136,CZ!B136,DE!B136,DK!B136,EE!B136,EL!B136,ES!B136,FI!B136,FR!B136,HR!B136,HU!B136,IE!B136,IT!B136,LT!B136,LU!B136,LV!B136,MT!B136,NL!B136,PL!B136,PT!B136,RO!B136,SE!B136,SI!B136,SK!B136)</f>
        <v>0</v>
      </c>
      <c r="C136" s="16">
        <f>SUM(AT!C136,BE!C136,BG!C136,CY!C136,CZ!C136,DE!C136,DK!C136,EE!C136,EL!C136,ES!C136,FI!C136,FR!C136,HR!C136,HU!C136,IE!C136,IT!C136,LT!C136,LU!C136,LV!C136,MT!C136,NL!C136,PL!C136,PT!C136,RO!C136,SE!C136,SI!C136,SK!C136)</f>
        <v>0</v>
      </c>
      <c r="D136" s="16">
        <f>SUM(AT!D136,BE!D136,BG!D136,CY!D136,CZ!D136,DE!D136,DK!D136,EE!D136,EL!D136,ES!D136,FI!D136,FR!D136,HR!D136,HU!D136,IE!D136,IT!D136,LT!D136,LU!D136,LV!D136,MT!D136,NL!D136,PL!D136,PT!D136,RO!D136,SE!D136,SI!D136,SK!D136)</f>
        <v>0</v>
      </c>
      <c r="E136" s="16">
        <f>SUM(AT!E136,BE!E136,BG!E136,CY!E136,CZ!E136,DE!E136,DK!E136,EE!E136,EL!E136,ES!E136,FI!E136,FR!E136,HR!E136,HU!E136,IE!E136,IT!E136,LT!E136,LU!E136,LV!E136,MT!E136,NL!E136,PL!E136,PT!E136,RO!E136,SE!E136,SI!E136,SK!E136)</f>
        <v>0</v>
      </c>
      <c r="F136" s="16">
        <f>SUM(AT!F136,BE!F136,BG!F136,CY!F136,CZ!F136,DE!F136,DK!F136,EE!F136,EL!F136,ES!F136,FI!F136,FR!F136,HR!F136,HU!F136,IE!F136,IT!F136,LT!F136,LU!F136,LV!F136,MT!F136,NL!F136,PL!F136,PT!F136,RO!F136,SE!F136,SI!F136,SK!F136)</f>
        <v>0</v>
      </c>
      <c r="G136" s="16">
        <f>SUM(AT!G136,BE!G136,BG!G136,CY!G136,CZ!G136,DE!G136,DK!G136,EE!G136,EL!G136,ES!G136,FI!G136,FR!G136,HR!G136,HU!G136,IE!G136,IT!G136,LT!G136,LU!G136,LV!G136,MT!G136,NL!G136,PL!G136,PT!G136,RO!G136,SE!G136,SI!G136,SK!G136)</f>
        <v>0</v>
      </c>
      <c r="H136" s="16">
        <f>SUM(AT!H136,BE!H136,BG!H136,CY!H136,CZ!H136,DE!H136,DK!H136,EE!H136,EL!H136,ES!H136,FI!H136,FR!H136,HR!H136,HU!H136,IE!H136,IT!H136,LT!H136,LU!H136,LV!H136,MT!H136,NL!H136,PL!H136,PT!H136,RO!H136,SE!H136,SI!H136,SK!H136)</f>
        <v>0</v>
      </c>
      <c r="I136" s="16">
        <f>SUM(AT!I136,BE!I136,BG!I136,CY!I136,CZ!I136,DE!I136,DK!I136,EE!I136,EL!I136,ES!I136,FI!I136,FR!I136,HR!I136,HU!I136,IE!I136,IT!I136,LT!I136,LU!I136,LV!I136,MT!I136,NL!I136,PL!I136,PT!I136,RO!I136,SE!I136,SI!I136,SK!I136)</f>
        <v>0</v>
      </c>
      <c r="J136" s="16">
        <f>SUM(AT!J136,BE!J136,BG!J136,CY!J136,CZ!J136,DE!J136,DK!J136,EE!J136,EL!J136,ES!J136,FI!J136,FR!J136,HR!J136,HU!J136,IE!J136,IT!J136,LT!J136,LU!J136,LV!J136,MT!J136,NL!J136,PL!J136,PT!J136,RO!J136,SE!J136,SI!J136,SK!J136)</f>
        <v>0</v>
      </c>
      <c r="K136" s="16">
        <f>SUM(AT!K136,BE!K136,BG!K136,CY!K136,CZ!K136,DE!K136,DK!K136,EE!K136,EL!K136,ES!K136,FI!K136,FR!K136,HR!K136,HU!K136,IE!K136,IT!K136,LT!K136,LU!K136,LV!K136,MT!K136,NL!K136,PL!K136,PT!K136,RO!K136,SE!K136,SI!K136,SK!K136)</f>
        <v>0</v>
      </c>
      <c r="L136" s="16">
        <f>SUM(AT!L136,BE!L136,BG!L136,CY!L136,CZ!L136,DE!L136,DK!L136,EE!L136,EL!L136,ES!L136,FI!L136,FR!L136,HR!L136,HU!L136,IE!L136,IT!L136,LT!L136,LU!L136,LV!L136,MT!L136,NL!L136,PL!L136,PT!L136,RO!L136,SE!L136,SI!L136,SK!L136)</f>
        <v>0</v>
      </c>
      <c r="M136" s="16">
        <f>SUM(AT!M136,BE!M136,BG!M136,CY!M136,CZ!M136,DE!M136,DK!M136,EE!M136,EL!M136,ES!M136,FI!M136,FR!M136,HR!M136,HU!M136,IE!M136,IT!M136,LT!M136,LU!M136,LV!M136,MT!M136,NL!M136,PL!M136,PT!M136,RO!M136,SE!M136,SI!M136,SK!M136)</f>
        <v>0</v>
      </c>
      <c r="N136" s="16">
        <f>SUM(AT!N136,BE!N136,BG!N136,CY!N136,CZ!N136,DE!N136,DK!N136,EE!N136,EL!N136,ES!N136,FI!N136,FR!N136,HR!N136,HU!N136,IE!N136,IT!N136,LT!N136,LU!N136,LV!N136,MT!N136,NL!N136,PL!N136,PT!N136,RO!N136,SE!N136,SI!N136,SK!N136)</f>
        <v>0</v>
      </c>
      <c r="O136" s="16">
        <f>SUM(AT!O136,BE!O136,BG!O136,CY!O136,CZ!O136,DE!O136,DK!O136,EE!O136,EL!O136,ES!O136,FI!O136,FR!O136,HR!O136,HU!O136,IE!O136,IT!O136,LT!O136,LU!O136,LV!O136,MT!O136,NL!O136,PL!O136,PT!O136,RO!O136,SE!O136,SI!O136,SK!O136)</f>
        <v>0</v>
      </c>
      <c r="P136" s="16">
        <f>SUM(AT!P136,BE!P136,BG!P136,CY!P136,CZ!P136,DE!P136,DK!P136,EE!P136,EL!P136,ES!P136,FI!P136,FR!P136,HR!P136,HU!P136,IE!P136,IT!P136,LT!P136,LU!P136,LV!P136,MT!P136,NL!P136,PL!P136,PT!P136,RO!P136,SE!P136,SI!P136,SK!P136)</f>
        <v>0</v>
      </c>
      <c r="Q136" s="16">
        <f>SUM(AT!Q136,BE!Q136,BG!Q136,CY!Q136,CZ!Q136,DE!Q136,DK!Q136,EE!Q136,EL!Q136,ES!Q136,FI!Q136,FR!Q136,HR!Q136,HU!Q136,IE!Q136,IT!Q136,LT!Q136,LU!Q136,LV!Q136,MT!Q136,NL!Q136,PL!Q136,PT!Q136,RO!Q136,SE!Q136,SI!Q136,SK!Q136)</f>
        <v>0</v>
      </c>
      <c r="R136" s="16">
        <f>SUM(AT!R136,BE!R136,BG!R136,CY!R136,CZ!R136,DE!R136,DK!R136,EE!R136,EL!R136,ES!R136,FI!R136,FR!R136,HR!R136,HU!R136,IE!R136,IT!R136,LT!R136,LU!R136,LV!R136,MT!R136,NL!R136,PL!R136,PT!R136,RO!R136,SE!R136,SI!R136,SK!R136)</f>
        <v>0</v>
      </c>
      <c r="S136" s="16">
        <f>SUM(AT!S136,BE!S136,BG!S136,CY!S136,CZ!S136,DE!S136,DK!S136,EE!S136,EL!S136,ES!S136,FI!S136,FR!S136,HR!S136,HU!S136,IE!S136,IT!S136,LT!S136,LU!S136,LV!S136,MT!S136,NL!S136,PL!S136,PT!S136,RO!S136,SE!S136,SI!S136,SK!S136)</f>
        <v>0</v>
      </c>
      <c r="T136" s="16">
        <f>SUM(AT!T136,BE!T136,BG!T136,CY!T136,CZ!T136,DE!T136,DK!T136,EE!T136,EL!T136,ES!T136,FI!T136,FR!T136,HR!T136,HU!T136,IE!T136,IT!T136,LT!T136,LU!T136,LV!T136,MT!T136,NL!T136,PL!T136,PT!T136,RO!T136,SE!T136,SI!T136,SK!T136)</f>
        <v>0</v>
      </c>
      <c r="U136" s="16">
        <f>SUM(AT!U136,BE!U136,BG!U136,CY!U136,CZ!U136,DE!U136,DK!U136,EE!U136,EL!U136,ES!U136,FI!U136,FR!U136,HR!U136,HU!U136,IE!U136,IT!U136,LT!U136,LU!U136,LV!U136,MT!U136,NL!U136,PL!U136,PT!U136,RO!U136,SE!U136,SI!U136,SK!U136)</f>
        <v>0</v>
      </c>
      <c r="V136" s="16">
        <f>SUM(AT!V136,BE!V136,BG!V136,CY!V136,CZ!V136,DE!V136,DK!V136,EE!V136,EL!V136,ES!V136,FI!V136,FR!V136,HR!V136,HU!V136,IE!V136,IT!V136,LT!V136,LU!V136,LV!V136,MT!V136,NL!V136,PL!V136,PT!V136,RO!V136,SE!V136,SI!V136,SK!V136)</f>
        <v>0</v>
      </c>
      <c r="W136" s="16">
        <f>SUM(AT!W136,BE!W136,BG!W136,CY!W136,CZ!W136,DE!W136,DK!W136,EE!W136,EL!W136,ES!W136,FI!W136,FR!W136,HR!W136,HU!W136,IE!W136,IT!W136,LT!W136,LU!W136,LV!W136,MT!W136,NL!W136,PL!W136,PT!W136,RO!W136,SE!W136,SI!W136,SK!W136)</f>
        <v>0</v>
      </c>
      <c r="X136" s="16">
        <f>SUM(AT!X136,BE!X136,BG!X136,CY!X136,CZ!X136,DE!X136,DK!X136,EE!X136,EL!X136,ES!X136,FI!X136,FR!X136,HR!X136,HU!X136,IE!X136,IT!X136,LT!X136,LU!X136,LV!X136,MT!X136,NL!X136,PL!X136,PT!X136,RO!X136,SE!X136,SI!X136,SK!X136)</f>
        <v>0</v>
      </c>
      <c r="Y136" s="16">
        <f>SUM(AT!Y136,BE!Y136,BG!Y136,CY!Y136,CZ!Y136,DE!Y136,DK!Y136,EE!Y136,EL!Y136,ES!Y136,FI!Y136,FR!Y136,HR!Y136,HU!Y136,IE!Y136,IT!Y136,LT!Y136,LU!Y136,LV!Y136,MT!Y136,NL!Y136,PL!Y136,PT!Y136,RO!Y136,SE!Y136,SI!Y136,SK!Y136)</f>
        <v>0</v>
      </c>
    </row>
    <row r="137" spans="1:25" x14ac:dyDescent="0.25">
      <c r="A137" s="18" t="s">
        <v>63</v>
      </c>
      <c r="B137" s="16">
        <f>SUM(AT!B137,BE!B137,BG!B137,CY!B137,CZ!B137,DE!B137,DK!B137,EE!B137,EL!B137,ES!B137,FI!B137,FR!B137,HR!B137,HU!B137,IE!B137,IT!B137,LT!B137,LU!B137,LV!B137,MT!B137,NL!B137,PL!B137,PT!B137,RO!B137,SE!B137,SI!B137,SK!B137)</f>
        <v>0</v>
      </c>
      <c r="C137" s="16">
        <f>SUM(AT!C137,BE!C137,BG!C137,CY!C137,CZ!C137,DE!C137,DK!C137,EE!C137,EL!C137,ES!C137,FI!C137,FR!C137,HR!C137,HU!C137,IE!C137,IT!C137,LT!C137,LU!C137,LV!C137,MT!C137,NL!C137,PL!C137,PT!C137,RO!C137,SE!C137,SI!C137,SK!C137)</f>
        <v>0</v>
      </c>
      <c r="D137" s="16">
        <f>SUM(AT!D137,BE!D137,BG!D137,CY!D137,CZ!D137,DE!D137,DK!D137,EE!D137,EL!D137,ES!D137,FI!D137,FR!D137,HR!D137,HU!D137,IE!D137,IT!D137,LT!D137,LU!D137,LV!D137,MT!D137,NL!D137,PL!D137,PT!D137,RO!D137,SE!D137,SI!D137,SK!D137)</f>
        <v>0</v>
      </c>
      <c r="E137" s="16">
        <f>SUM(AT!E137,BE!E137,BG!E137,CY!E137,CZ!E137,DE!E137,DK!E137,EE!E137,EL!E137,ES!E137,FI!E137,FR!E137,HR!E137,HU!E137,IE!E137,IT!E137,LT!E137,LU!E137,LV!E137,MT!E137,NL!E137,PL!E137,PT!E137,RO!E137,SE!E137,SI!E137,SK!E137)</f>
        <v>0</v>
      </c>
      <c r="F137" s="16">
        <f>SUM(AT!F137,BE!F137,BG!F137,CY!F137,CZ!F137,DE!F137,DK!F137,EE!F137,EL!F137,ES!F137,FI!F137,FR!F137,HR!F137,HU!F137,IE!F137,IT!F137,LT!F137,LU!F137,LV!F137,MT!F137,NL!F137,PL!F137,PT!F137,RO!F137,SE!F137,SI!F137,SK!F137)</f>
        <v>0</v>
      </c>
      <c r="G137" s="16">
        <f>SUM(AT!G137,BE!G137,BG!G137,CY!G137,CZ!G137,DE!G137,DK!G137,EE!G137,EL!G137,ES!G137,FI!G137,FR!G137,HR!G137,HU!G137,IE!G137,IT!G137,LT!G137,LU!G137,LV!G137,MT!G137,NL!G137,PL!G137,PT!G137,RO!G137,SE!G137,SI!G137,SK!G137)</f>
        <v>0</v>
      </c>
      <c r="H137" s="16">
        <f>SUM(AT!H137,BE!H137,BG!H137,CY!H137,CZ!H137,DE!H137,DK!H137,EE!H137,EL!H137,ES!H137,FI!H137,FR!H137,HR!H137,HU!H137,IE!H137,IT!H137,LT!H137,LU!H137,LV!H137,MT!H137,NL!H137,PL!H137,PT!H137,RO!H137,SE!H137,SI!H137,SK!H137)</f>
        <v>0</v>
      </c>
      <c r="I137" s="16">
        <f>SUM(AT!I137,BE!I137,BG!I137,CY!I137,CZ!I137,DE!I137,DK!I137,EE!I137,EL!I137,ES!I137,FI!I137,FR!I137,HR!I137,HU!I137,IE!I137,IT!I137,LT!I137,LU!I137,LV!I137,MT!I137,NL!I137,PL!I137,PT!I137,RO!I137,SE!I137,SI!I137,SK!I137)</f>
        <v>0</v>
      </c>
      <c r="J137" s="16">
        <f>SUM(AT!J137,BE!J137,BG!J137,CY!J137,CZ!J137,DE!J137,DK!J137,EE!J137,EL!J137,ES!J137,FI!J137,FR!J137,HR!J137,HU!J137,IE!J137,IT!J137,LT!J137,LU!J137,LV!J137,MT!J137,NL!J137,PL!J137,PT!J137,RO!J137,SE!J137,SI!J137,SK!J137)</f>
        <v>0</v>
      </c>
      <c r="K137" s="16">
        <f>SUM(AT!K137,BE!K137,BG!K137,CY!K137,CZ!K137,DE!K137,DK!K137,EE!K137,EL!K137,ES!K137,FI!K137,FR!K137,HR!K137,HU!K137,IE!K137,IT!K137,LT!K137,LU!K137,LV!K137,MT!K137,NL!K137,PL!K137,PT!K137,RO!K137,SE!K137,SI!K137,SK!K137)</f>
        <v>0</v>
      </c>
      <c r="L137" s="16">
        <f>SUM(AT!L137,BE!L137,BG!L137,CY!L137,CZ!L137,DE!L137,DK!L137,EE!L137,EL!L137,ES!L137,FI!L137,FR!L137,HR!L137,HU!L137,IE!L137,IT!L137,LT!L137,LU!L137,LV!L137,MT!L137,NL!L137,PL!L137,PT!L137,RO!L137,SE!L137,SI!L137,SK!L137)</f>
        <v>0</v>
      </c>
      <c r="M137" s="16">
        <f>SUM(AT!M137,BE!M137,BG!M137,CY!M137,CZ!M137,DE!M137,DK!M137,EE!M137,EL!M137,ES!M137,FI!M137,FR!M137,HR!M137,HU!M137,IE!M137,IT!M137,LT!M137,LU!M137,LV!M137,MT!M137,NL!M137,PL!M137,PT!M137,RO!M137,SE!M137,SI!M137,SK!M137)</f>
        <v>0</v>
      </c>
      <c r="N137" s="16">
        <f>SUM(AT!N137,BE!N137,BG!N137,CY!N137,CZ!N137,DE!N137,DK!N137,EE!N137,EL!N137,ES!N137,FI!N137,FR!N137,HR!N137,HU!N137,IE!N137,IT!N137,LT!N137,LU!N137,LV!N137,MT!N137,NL!N137,PL!N137,PT!N137,RO!N137,SE!N137,SI!N137,SK!N137)</f>
        <v>0</v>
      </c>
      <c r="O137" s="16">
        <f>SUM(AT!O137,BE!O137,BG!O137,CY!O137,CZ!O137,DE!O137,DK!O137,EE!O137,EL!O137,ES!O137,FI!O137,FR!O137,HR!O137,HU!O137,IE!O137,IT!O137,LT!O137,LU!O137,LV!O137,MT!O137,NL!O137,PL!O137,PT!O137,RO!O137,SE!O137,SI!O137,SK!O137)</f>
        <v>0</v>
      </c>
      <c r="P137" s="16">
        <f>SUM(AT!P137,BE!P137,BG!P137,CY!P137,CZ!P137,DE!P137,DK!P137,EE!P137,EL!P137,ES!P137,FI!P137,FR!P137,HR!P137,HU!P137,IE!P137,IT!P137,LT!P137,LU!P137,LV!P137,MT!P137,NL!P137,PL!P137,PT!P137,RO!P137,SE!P137,SI!P137,SK!P137)</f>
        <v>0</v>
      </c>
      <c r="Q137" s="16">
        <f>SUM(AT!Q137,BE!Q137,BG!Q137,CY!Q137,CZ!Q137,DE!Q137,DK!Q137,EE!Q137,EL!Q137,ES!Q137,FI!Q137,FR!Q137,HR!Q137,HU!Q137,IE!Q137,IT!Q137,LT!Q137,LU!Q137,LV!Q137,MT!Q137,NL!Q137,PL!Q137,PT!Q137,RO!Q137,SE!Q137,SI!Q137,SK!Q137)</f>
        <v>0</v>
      </c>
      <c r="R137" s="16">
        <f>SUM(AT!R137,BE!R137,BG!R137,CY!R137,CZ!R137,DE!R137,DK!R137,EE!R137,EL!R137,ES!R137,FI!R137,FR!R137,HR!R137,HU!R137,IE!R137,IT!R137,LT!R137,LU!R137,LV!R137,MT!R137,NL!R137,PL!R137,PT!R137,RO!R137,SE!R137,SI!R137,SK!R137)</f>
        <v>0</v>
      </c>
      <c r="S137" s="16">
        <f>SUM(AT!S137,BE!S137,BG!S137,CY!S137,CZ!S137,DE!S137,DK!S137,EE!S137,EL!S137,ES!S137,FI!S137,FR!S137,HR!S137,HU!S137,IE!S137,IT!S137,LT!S137,LU!S137,LV!S137,MT!S137,NL!S137,PL!S137,PT!S137,RO!S137,SE!S137,SI!S137,SK!S137)</f>
        <v>0</v>
      </c>
      <c r="T137" s="16">
        <f>SUM(AT!T137,BE!T137,BG!T137,CY!T137,CZ!T137,DE!T137,DK!T137,EE!T137,EL!T137,ES!T137,FI!T137,FR!T137,HR!T137,HU!T137,IE!T137,IT!T137,LT!T137,LU!T137,LV!T137,MT!T137,NL!T137,PL!T137,PT!T137,RO!T137,SE!T137,SI!T137,SK!T137)</f>
        <v>0</v>
      </c>
      <c r="U137" s="16">
        <f>SUM(AT!U137,BE!U137,BG!U137,CY!U137,CZ!U137,DE!U137,DK!U137,EE!U137,EL!U137,ES!U137,FI!U137,FR!U137,HR!U137,HU!U137,IE!U137,IT!U137,LT!U137,LU!U137,LV!U137,MT!U137,NL!U137,PL!U137,PT!U137,RO!U137,SE!U137,SI!U137,SK!U137)</f>
        <v>0</v>
      </c>
      <c r="V137" s="16">
        <f>SUM(AT!V137,BE!V137,BG!V137,CY!V137,CZ!V137,DE!V137,DK!V137,EE!V137,EL!V137,ES!V137,FI!V137,FR!V137,HR!V137,HU!V137,IE!V137,IT!V137,LT!V137,LU!V137,LV!V137,MT!V137,NL!V137,PL!V137,PT!V137,RO!V137,SE!V137,SI!V137,SK!V137)</f>
        <v>0</v>
      </c>
      <c r="W137" s="16">
        <f>SUM(AT!W137,BE!W137,BG!W137,CY!W137,CZ!W137,DE!W137,DK!W137,EE!W137,EL!W137,ES!W137,FI!W137,FR!W137,HR!W137,HU!W137,IE!W137,IT!W137,LT!W137,LU!W137,LV!W137,MT!W137,NL!W137,PL!W137,PT!W137,RO!W137,SE!W137,SI!W137,SK!W137)</f>
        <v>0</v>
      </c>
      <c r="X137" s="16">
        <f>SUM(AT!X137,BE!X137,BG!X137,CY!X137,CZ!X137,DE!X137,DK!X137,EE!X137,EL!X137,ES!X137,FI!X137,FR!X137,HR!X137,HU!X137,IE!X137,IT!X137,LT!X137,LU!X137,LV!X137,MT!X137,NL!X137,PL!X137,PT!X137,RO!X137,SE!X137,SI!X137,SK!X137)</f>
        <v>0</v>
      </c>
      <c r="Y137" s="16">
        <f>SUM(AT!Y137,BE!Y137,BG!Y137,CY!Y137,CZ!Y137,DE!Y137,DK!Y137,EE!Y137,EL!Y137,ES!Y137,FI!Y137,FR!Y137,HR!Y137,HU!Y137,IE!Y137,IT!Y137,LT!Y137,LU!Y137,LV!Y137,MT!Y137,NL!Y137,PL!Y137,PT!Y137,RO!Y137,SE!Y137,SI!Y137,SK!Y137)</f>
        <v>0</v>
      </c>
    </row>
    <row r="138" spans="1:25" x14ac:dyDescent="0.25">
      <c r="A138" s="18" t="s">
        <v>64</v>
      </c>
      <c r="B138" s="16">
        <f>SUM(AT!B138,BE!B138,BG!B138,CY!B138,CZ!B138,DE!B138,DK!B138,EE!B138,EL!B138,ES!B138,FI!B138,FR!B138,HR!B138,HU!B138,IE!B138,IT!B138,LT!B138,LU!B138,LV!B138,MT!B138,NL!B138,PL!B138,PT!B138,RO!B138,SE!B138,SI!B138,SK!B138)</f>
        <v>0</v>
      </c>
      <c r="C138" s="16">
        <f>SUM(AT!C138,BE!C138,BG!C138,CY!C138,CZ!C138,DE!C138,DK!C138,EE!C138,EL!C138,ES!C138,FI!C138,FR!C138,HR!C138,HU!C138,IE!C138,IT!C138,LT!C138,LU!C138,LV!C138,MT!C138,NL!C138,PL!C138,PT!C138,RO!C138,SE!C138,SI!C138,SK!C138)</f>
        <v>0</v>
      </c>
      <c r="D138" s="16">
        <f>SUM(AT!D138,BE!D138,BG!D138,CY!D138,CZ!D138,DE!D138,DK!D138,EE!D138,EL!D138,ES!D138,FI!D138,FR!D138,HR!D138,HU!D138,IE!D138,IT!D138,LT!D138,LU!D138,LV!D138,MT!D138,NL!D138,PL!D138,PT!D138,RO!D138,SE!D138,SI!D138,SK!D138)</f>
        <v>0</v>
      </c>
      <c r="E138" s="16">
        <f>SUM(AT!E138,BE!E138,BG!E138,CY!E138,CZ!E138,DE!E138,DK!E138,EE!E138,EL!E138,ES!E138,FI!E138,FR!E138,HR!E138,HU!E138,IE!E138,IT!E138,LT!E138,LU!E138,LV!E138,MT!E138,NL!E138,PL!E138,PT!E138,RO!E138,SE!E138,SI!E138,SK!E138)</f>
        <v>0</v>
      </c>
      <c r="F138" s="16">
        <f>SUM(AT!F138,BE!F138,BG!F138,CY!F138,CZ!F138,DE!F138,DK!F138,EE!F138,EL!F138,ES!F138,FI!F138,FR!F138,HR!F138,HU!F138,IE!F138,IT!F138,LT!F138,LU!F138,LV!F138,MT!F138,NL!F138,PL!F138,PT!F138,RO!F138,SE!F138,SI!F138,SK!F138)</f>
        <v>0</v>
      </c>
      <c r="G138" s="16">
        <f>SUM(AT!G138,BE!G138,BG!G138,CY!G138,CZ!G138,DE!G138,DK!G138,EE!G138,EL!G138,ES!G138,FI!G138,FR!G138,HR!G138,HU!G138,IE!G138,IT!G138,LT!G138,LU!G138,LV!G138,MT!G138,NL!G138,PL!G138,PT!G138,RO!G138,SE!G138,SI!G138,SK!G138)</f>
        <v>0</v>
      </c>
      <c r="H138" s="16">
        <f>SUM(AT!H138,BE!H138,BG!H138,CY!H138,CZ!H138,DE!H138,DK!H138,EE!H138,EL!H138,ES!H138,FI!H138,FR!H138,HR!H138,HU!H138,IE!H138,IT!H138,LT!H138,LU!H138,LV!H138,MT!H138,NL!H138,PL!H138,PT!H138,RO!H138,SE!H138,SI!H138,SK!H138)</f>
        <v>0</v>
      </c>
      <c r="I138" s="16">
        <f>SUM(AT!I138,BE!I138,BG!I138,CY!I138,CZ!I138,DE!I138,DK!I138,EE!I138,EL!I138,ES!I138,FI!I138,FR!I138,HR!I138,HU!I138,IE!I138,IT!I138,LT!I138,LU!I138,LV!I138,MT!I138,NL!I138,PL!I138,PT!I138,RO!I138,SE!I138,SI!I138,SK!I138)</f>
        <v>0</v>
      </c>
      <c r="J138" s="16">
        <f>SUM(AT!J138,BE!J138,BG!J138,CY!J138,CZ!J138,DE!J138,DK!J138,EE!J138,EL!J138,ES!J138,FI!J138,FR!J138,HR!J138,HU!J138,IE!J138,IT!J138,LT!J138,LU!J138,LV!J138,MT!J138,NL!J138,PL!J138,PT!J138,RO!J138,SE!J138,SI!J138,SK!J138)</f>
        <v>0</v>
      </c>
      <c r="K138" s="16">
        <f>SUM(AT!K138,BE!K138,BG!K138,CY!K138,CZ!K138,DE!K138,DK!K138,EE!K138,EL!K138,ES!K138,FI!K138,FR!K138,HR!K138,HU!K138,IE!K138,IT!K138,LT!K138,LU!K138,LV!K138,MT!K138,NL!K138,PL!K138,PT!K138,RO!K138,SE!K138,SI!K138,SK!K138)</f>
        <v>0</v>
      </c>
      <c r="L138" s="16">
        <f>SUM(AT!L138,BE!L138,BG!L138,CY!L138,CZ!L138,DE!L138,DK!L138,EE!L138,EL!L138,ES!L138,FI!L138,FR!L138,HR!L138,HU!L138,IE!L138,IT!L138,LT!L138,LU!L138,LV!L138,MT!L138,NL!L138,PL!L138,PT!L138,RO!L138,SE!L138,SI!L138,SK!L138)</f>
        <v>0</v>
      </c>
      <c r="M138" s="16">
        <f>SUM(AT!M138,BE!M138,BG!M138,CY!M138,CZ!M138,DE!M138,DK!M138,EE!M138,EL!M138,ES!M138,FI!M138,FR!M138,HR!M138,HU!M138,IE!M138,IT!M138,LT!M138,LU!M138,LV!M138,MT!M138,NL!M138,PL!M138,PT!M138,RO!M138,SE!M138,SI!M138,SK!M138)</f>
        <v>0</v>
      </c>
      <c r="N138" s="16">
        <f>SUM(AT!N138,BE!N138,BG!N138,CY!N138,CZ!N138,DE!N138,DK!N138,EE!N138,EL!N138,ES!N138,FI!N138,FR!N138,HR!N138,HU!N138,IE!N138,IT!N138,LT!N138,LU!N138,LV!N138,MT!N138,NL!N138,PL!N138,PT!N138,RO!N138,SE!N138,SI!N138,SK!N138)</f>
        <v>0</v>
      </c>
      <c r="O138" s="16">
        <f>SUM(AT!O138,BE!O138,BG!O138,CY!O138,CZ!O138,DE!O138,DK!O138,EE!O138,EL!O138,ES!O138,FI!O138,FR!O138,HR!O138,HU!O138,IE!O138,IT!O138,LT!O138,LU!O138,LV!O138,MT!O138,NL!O138,PL!O138,PT!O138,RO!O138,SE!O138,SI!O138,SK!O138)</f>
        <v>0</v>
      </c>
      <c r="P138" s="16">
        <f>SUM(AT!P138,BE!P138,BG!P138,CY!P138,CZ!P138,DE!P138,DK!P138,EE!P138,EL!P138,ES!P138,FI!P138,FR!P138,HR!P138,HU!P138,IE!P138,IT!P138,LT!P138,LU!P138,LV!P138,MT!P138,NL!P138,PL!P138,PT!P138,RO!P138,SE!P138,SI!P138,SK!P138)</f>
        <v>0</v>
      </c>
      <c r="Q138" s="16">
        <f>SUM(AT!Q138,BE!Q138,BG!Q138,CY!Q138,CZ!Q138,DE!Q138,DK!Q138,EE!Q138,EL!Q138,ES!Q138,FI!Q138,FR!Q138,HR!Q138,HU!Q138,IE!Q138,IT!Q138,LT!Q138,LU!Q138,LV!Q138,MT!Q138,NL!Q138,PL!Q138,PT!Q138,RO!Q138,SE!Q138,SI!Q138,SK!Q138)</f>
        <v>0</v>
      </c>
      <c r="R138" s="16">
        <f>SUM(AT!R138,BE!R138,BG!R138,CY!R138,CZ!R138,DE!R138,DK!R138,EE!R138,EL!R138,ES!R138,FI!R138,FR!R138,HR!R138,HU!R138,IE!R138,IT!R138,LT!R138,LU!R138,LV!R138,MT!R138,NL!R138,PL!R138,PT!R138,RO!R138,SE!R138,SI!R138,SK!R138)</f>
        <v>0</v>
      </c>
      <c r="S138" s="16">
        <f>SUM(AT!S138,BE!S138,BG!S138,CY!S138,CZ!S138,DE!S138,DK!S138,EE!S138,EL!S138,ES!S138,FI!S138,FR!S138,HR!S138,HU!S138,IE!S138,IT!S138,LT!S138,LU!S138,LV!S138,MT!S138,NL!S138,PL!S138,PT!S138,RO!S138,SE!S138,SI!S138,SK!S138)</f>
        <v>0</v>
      </c>
      <c r="T138" s="16">
        <f>SUM(AT!T138,BE!T138,BG!T138,CY!T138,CZ!T138,DE!T138,DK!T138,EE!T138,EL!T138,ES!T138,FI!T138,FR!T138,HR!T138,HU!T138,IE!T138,IT!T138,LT!T138,LU!T138,LV!T138,MT!T138,NL!T138,PL!T138,PT!T138,RO!T138,SE!T138,SI!T138,SK!T138)</f>
        <v>0</v>
      </c>
      <c r="U138" s="16">
        <f>SUM(AT!U138,BE!U138,BG!U138,CY!U138,CZ!U138,DE!U138,DK!U138,EE!U138,EL!U138,ES!U138,FI!U138,FR!U138,HR!U138,HU!U138,IE!U138,IT!U138,LT!U138,LU!U138,LV!U138,MT!U138,NL!U138,PL!U138,PT!U138,RO!U138,SE!U138,SI!U138,SK!U138)</f>
        <v>0</v>
      </c>
      <c r="V138" s="16">
        <f>SUM(AT!V138,BE!V138,BG!V138,CY!V138,CZ!V138,DE!V138,DK!V138,EE!V138,EL!V138,ES!V138,FI!V138,FR!V138,HR!V138,HU!V138,IE!V138,IT!V138,LT!V138,LU!V138,LV!V138,MT!V138,NL!V138,PL!V138,PT!V138,RO!V138,SE!V138,SI!V138,SK!V138)</f>
        <v>0</v>
      </c>
      <c r="W138" s="16">
        <f>SUM(AT!W138,BE!W138,BG!W138,CY!W138,CZ!W138,DE!W138,DK!W138,EE!W138,EL!W138,ES!W138,FI!W138,FR!W138,HR!W138,HU!W138,IE!W138,IT!W138,LT!W138,LU!W138,LV!W138,MT!W138,NL!W138,PL!W138,PT!W138,RO!W138,SE!W138,SI!W138,SK!W138)</f>
        <v>0</v>
      </c>
      <c r="X138" s="16">
        <f>SUM(AT!X138,BE!X138,BG!X138,CY!X138,CZ!X138,DE!X138,DK!X138,EE!X138,EL!X138,ES!X138,FI!X138,FR!X138,HR!X138,HU!X138,IE!X138,IT!X138,LT!X138,LU!X138,LV!X138,MT!X138,NL!X138,PL!X138,PT!X138,RO!X138,SE!X138,SI!X138,SK!X138)</f>
        <v>0</v>
      </c>
      <c r="Y138" s="16">
        <f>SUM(AT!Y138,BE!Y138,BG!Y138,CY!Y138,CZ!Y138,DE!Y138,DK!Y138,EE!Y138,EL!Y138,ES!Y138,FI!Y138,FR!Y138,HR!Y138,HU!Y138,IE!Y138,IT!Y138,LT!Y138,LU!Y138,LV!Y138,MT!Y138,NL!Y138,PL!Y138,PT!Y138,RO!Y138,SE!Y138,SI!Y138,SK!Y138)</f>
        <v>0</v>
      </c>
    </row>
    <row r="139" spans="1:25" x14ac:dyDescent="0.25">
      <c r="A139" s="18" t="s">
        <v>70</v>
      </c>
      <c r="B139" s="16">
        <f>SUM(B140:B141)</f>
        <v>-5532.6778043200156</v>
      </c>
      <c r="C139" s="16">
        <f t="shared" ref="C139:W139" si="60">SUM(C140:C141)</f>
        <v>-3707.5091312000009</v>
      </c>
      <c r="D139" s="16">
        <f t="shared" si="60"/>
        <v>-2382.1908202800187</v>
      </c>
      <c r="E139" s="16">
        <f t="shared" si="60"/>
        <v>-1802.8162203200154</v>
      </c>
      <c r="F139" s="16">
        <f t="shared" si="60"/>
        <v>-499.61814507999725</v>
      </c>
      <c r="G139" s="16">
        <f t="shared" si="60"/>
        <v>1519.9772925199566</v>
      </c>
      <c r="H139" s="16">
        <f t="shared" si="60"/>
        <v>2494.4701955599903</v>
      </c>
      <c r="I139" s="16">
        <f t="shared" si="60"/>
        <v>3330.6329798799861</v>
      </c>
      <c r="J139" s="16">
        <f t="shared" si="60"/>
        <v>2482.2393909599646</v>
      </c>
      <c r="K139" s="16">
        <f t="shared" si="60"/>
        <v>2358.8442713599775</v>
      </c>
      <c r="L139" s="16">
        <f t="shared" si="60"/>
        <v>2387.1886936799647</v>
      </c>
      <c r="M139" s="16">
        <f t="shared" si="60"/>
        <v>1124.5127200399882</v>
      </c>
      <c r="N139" s="16">
        <f t="shared" si="60"/>
        <v>775.1397865999852</v>
      </c>
      <c r="O139" s="16">
        <f t="shared" si="60"/>
        <v>1470.1828644573977</v>
      </c>
      <c r="P139" s="16">
        <f t="shared" si="60"/>
        <v>2357.6510805554121</v>
      </c>
      <c r="Q139" s="16">
        <f t="shared" si="60"/>
        <v>989.76932738618552</v>
      </c>
      <c r="R139" s="16">
        <f t="shared" si="60"/>
        <v>2348.3027071156557</v>
      </c>
      <c r="S139" s="16">
        <f t="shared" si="60"/>
        <v>2960.3685247013336</v>
      </c>
      <c r="T139" s="16">
        <f t="shared" si="60"/>
        <v>2201.0500563972255</v>
      </c>
      <c r="U139" s="16">
        <f t="shared" si="60"/>
        <v>2456.2161202057996</v>
      </c>
      <c r="V139" s="16">
        <f t="shared" si="60"/>
        <v>-3263.2084055163523</v>
      </c>
      <c r="W139" s="16">
        <f t="shared" si="60"/>
        <v>-860.39560093376895</v>
      </c>
      <c r="X139" s="16">
        <f t="shared" ref="X139:Y139" si="61">SUM(X140:X141)</f>
        <v>1429.2099253749921</v>
      </c>
      <c r="Y139" s="16">
        <f t="shared" si="61"/>
        <v>2729.3144853350382</v>
      </c>
    </row>
    <row r="140" spans="1:25" x14ac:dyDescent="0.25">
      <c r="A140" s="9" t="s">
        <v>71</v>
      </c>
      <c r="B140" s="8">
        <f>SUM(AT!B140,BE!B140,BG!B140,CY!B140,CZ!B140,DE!B140,DK!B140,EE!B140,EL!B140,ES!B140,FI!B140,FR!B140,HR!B140,HU!B140,IE!B140,IT!B140,LT!B140,LU!B140,LV!B140,MT!B140,NL!B140,PL!B140,PT!B140,RO!B140,SE!B140,SI!B140,SK!B140)</f>
        <v>-1175.1327990400018</v>
      </c>
      <c r="C140" s="8">
        <f>SUM(AT!C140,BE!C140,BG!C140,CY!C140,CZ!C140,DE!C140,DK!C140,EE!C140,EL!C140,ES!C140,FI!C140,FR!C140,HR!C140,HU!C140,IE!C140,IT!C140,LT!C140,LU!C140,LV!C140,MT!C140,NL!C140,PL!C140,PT!C140,RO!C140,SE!C140,SI!C140,SK!C140)</f>
        <v>35.230529519992963</v>
      </c>
      <c r="D140" s="8">
        <f>SUM(AT!D140,BE!D140,BG!D140,CY!D140,CZ!D140,DE!D140,DK!D140,EE!D140,EL!D140,ES!D140,FI!D140,FR!D140,HR!D140,HU!D140,IE!D140,IT!D140,LT!D140,LU!D140,LV!D140,MT!D140,NL!D140,PL!D140,PT!D140,RO!D140,SE!D140,SI!D140,SK!D140)</f>
        <v>-925.41983563999725</v>
      </c>
      <c r="E140" s="8">
        <f>SUM(AT!E140,BE!E140,BG!E140,CY!E140,CZ!E140,DE!E140,DK!E140,EE!E140,EL!E140,ES!E140,FI!E140,FR!E140,HR!E140,HU!E140,IE!E140,IT!E140,LT!E140,LU!E140,LV!E140,MT!E140,NL!E140,PL!E140,PT!E140,RO!E140,SE!E140,SI!E140,SK!E140)</f>
        <v>891.76565700000003</v>
      </c>
      <c r="F140" s="8">
        <f>SUM(AT!F140,BE!F140,BG!F140,CY!F140,CZ!F140,DE!F140,DK!F140,EE!F140,EL!F140,ES!F140,FI!F140,FR!F140,HR!F140,HU!F140,IE!F140,IT!F140,LT!F140,LU!F140,LV!F140,MT!F140,NL!F140,PL!F140,PT!F140,RO!F140,SE!F140,SI!F140,SK!F140)</f>
        <v>1127.1019721199984</v>
      </c>
      <c r="G140" s="8">
        <f>SUM(AT!G140,BE!G140,BG!G140,CY!G140,CZ!G140,DE!G140,DK!G140,EE!G140,EL!G140,ES!G140,FI!G140,FR!G140,HR!G140,HU!G140,IE!G140,IT!G140,LT!G140,LU!G140,LV!G140,MT!G140,NL!G140,PL!G140,PT!G140,RO!G140,SE!G140,SI!G140,SK!G140)</f>
        <v>1831.4357577599853</v>
      </c>
      <c r="H140" s="8">
        <f>SUM(AT!H140,BE!H140,BG!H140,CY!H140,CZ!H140,DE!H140,DK!H140,EE!H140,EL!H140,ES!H140,FI!H140,FR!H140,HR!H140,HU!H140,IE!H140,IT!H140,LT!H140,LU!H140,LV!H140,MT!H140,NL!H140,PL!H140,PT!H140,RO!H140,SE!H140,SI!H140,SK!H140)</f>
        <v>2125.5108431600001</v>
      </c>
      <c r="I140" s="8">
        <f>SUM(AT!I140,BE!I140,BG!I140,CY!I140,CZ!I140,DE!I140,DK!I140,EE!I140,EL!I140,ES!I140,FI!I140,FR!I140,HR!I140,HU!I140,IE!I140,IT!I140,LT!I140,LU!I140,LV!I140,MT!I140,NL!I140,PL!I140,PT!I140,RO!I140,SE!I140,SI!I140,SK!I140)</f>
        <v>2502.7758154800013</v>
      </c>
      <c r="J140" s="8">
        <f>SUM(AT!J140,BE!J140,BG!J140,CY!J140,CZ!J140,DE!J140,DK!J140,EE!J140,EL!J140,ES!J140,FI!J140,FR!J140,HR!J140,HU!J140,IE!J140,IT!J140,LT!J140,LU!J140,LV!J140,MT!J140,NL!J140,PL!J140,PT!J140,RO!J140,SE!J140,SI!J140,SK!J140)</f>
        <v>2037.0607925199949</v>
      </c>
      <c r="K140" s="8">
        <f>SUM(AT!K140,BE!K140,BG!K140,CY!K140,CZ!K140,DE!K140,DK!K140,EE!K140,EL!K140,ES!K140,FI!K140,FR!K140,HR!K140,HU!K140,IE!K140,IT!K140,LT!K140,LU!K140,LV!K140,MT!K140,NL!K140,PL!K140,PT!K140,RO!K140,SE!K140,SI!K140,SK!K140)</f>
        <v>2336.8125142399872</v>
      </c>
      <c r="L140" s="8">
        <f>SUM(AT!L140,BE!L140,BG!L140,CY!L140,CZ!L140,DE!L140,DK!L140,EE!L140,EL!L140,ES!L140,FI!L140,FR!L140,HR!L140,HU!L140,IE!L140,IT!L140,LT!L140,LU!L140,LV!L140,MT!L140,NL!L140,PL!L140,PT!L140,RO!L140,SE!L140,SI!L140,SK!L140)</f>
        <v>3125.3644589999953</v>
      </c>
      <c r="M140" s="8">
        <f>SUM(AT!M140,BE!M140,BG!M140,CY!M140,CZ!M140,DE!M140,DK!M140,EE!M140,EL!M140,ES!M140,FI!M140,FR!M140,HR!M140,HU!M140,IE!M140,IT!M140,LT!M140,LU!M140,LV!M140,MT!M140,NL!M140,PL!M140,PT!M140,RO!M140,SE!M140,SI!M140,SK!M140)</f>
        <v>2741.3064768799986</v>
      </c>
      <c r="N140" s="8">
        <f>SUM(AT!N140,BE!N140,BG!N140,CY!N140,CZ!N140,DE!N140,DK!N140,EE!N140,EL!N140,ES!N140,FI!N140,FR!N140,HR!N140,HU!N140,IE!N140,IT!N140,LT!N140,LU!N140,LV!N140,MT!N140,NL!N140,PL!N140,PT!N140,RO!N140,SE!N140,SI!N140,SK!N140)</f>
        <v>2845.2035405599818</v>
      </c>
      <c r="O140" s="8">
        <f>SUM(AT!O140,BE!O140,BG!O140,CY!O140,CZ!O140,DE!O140,DK!O140,EE!O140,EL!O140,ES!O140,FI!O140,FR!O140,HR!O140,HU!O140,IE!O140,IT!O140,LT!O140,LU!O140,LV!O140,MT!O140,NL!O140,PL!O140,PT!O140,RO!O140,SE!O140,SI!O140,SK!O140)</f>
        <v>3323.4676959999888</v>
      </c>
      <c r="P140" s="8">
        <f>SUM(AT!P140,BE!P140,BG!P140,CY!P140,CZ!P140,DE!P140,DK!P140,EE!P140,EL!P140,ES!P140,FI!P140,FR!P140,HR!P140,HU!P140,IE!P140,IT!P140,LT!P140,LU!P140,LV!P140,MT!P140,NL!P140,PL!P140,PT!P140,RO!P140,SE!P140,SI!P140,SK!P140)</f>
        <v>4057.1149919599861</v>
      </c>
      <c r="Q140" s="8">
        <f>SUM(AT!Q140,BE!Q140,BG!Q140,CY!Q140,CZ!Q140,DE!Q140,DK!Q140,EE!Q140,EL!Q140,ES!Q140,FI!Q140,FR!Q140,HR!Q140,HU!Q140,IE!Q140,IT!Q140,LT!Q140,LU!Q140,LV!Q140,MT!Q140,NL!Q140,PL!Q140,PT!Q140,RO!Q140,SE!Q140,SI!Q140,SK!Q140)</f>
        <v>3243.6566906399948</v>
      </c>
      <c r="R140" s="8">
        <f>SUM(AT!R140,BE!R140,BG!R140,CY!R140,CZ!R140,DE!R140,DK!R140,EE!R140,EL!R140,ES!R140,FI!R140,FR!R140,HR!R140,HU!R140,IE!R140,IT!R140,LT!R140,LU!R140,LV!R140,MT!R140,NL!R140,PL!R140,PT!R140,RO!R140,SE!R140,SI!R140,SK!R140)</f>
        <v>4731.7848303599867</v>
      </c>
      <c r="S140" s="8">
        <f>SUM(AT!S140,BE!S140,BG!S140,CY!S140,CZ!S140,DE!S140,DK!S140,EE!S140,EL!S140,ES!S140,FI!S140,FR!S140,HR!S140,HU!S140,IE!S140,IT!S140,LT!S140,LU!S140,LV!S140,MT!S140,NL!S140,PL!S140,PT!S140,RO!S140,SE!S140,SI!S140,SK!S140)</f>
        <v>5543.0819919599944</v>
      </c>
      <c r="T140" s="8">
        <f>SUM(AT!T140,BE!T140,BG!T140,CY!T140,CZ!T140,DE!T140,DK!T140,EE!T140,EL!T140,ES!T140,FI!T140,FR!T140,HR!T140,HU!T140,IE!T140,IT!T140,LT!T140,LU!T140,LV!T140,MT!T140,NL!T140,PL!T140,PT!T140,RO!T140,SE!T140,SI!T140,SK!T140)</f>
        <v>5594.3167693999867</v>
      </c>
      <c r="U140" s="8">
        <f>SUM(AT!U140,BE!U140,BG!U140,CY!U140,CZ!U140,DE!U140,DK!U140,EE!U140,EL!U140,ES!U140,FI!U140,FR!U140,HR!U140,HU!U140,IE!U140,IT!U140,LT!U140,LU!U140,LV!U140,MT!U140,NL!U140,PL!U140,PT!U140,RO!U140,SE!U140,SI!U140,SK!U140)</f>
        <v>5891.5316977600023</v>
      </c>
      <c r="V140" s="8">
        <f>SUM(AT!V140,BE!V140,BG!V140,CY!V140,CZ!V140,DE!V140,DK!V140,EE!V140,EL!V140,ES!V140,FI!V140,FR!V140,HR!V140,HU!V140,IE!V140,IT!V140,LT!V140,LU!V140,LV!V140,MT!V140,NL!V140,PL!V140,PT!V140,RO!V140,SE!V140,SI!V140,SK!V140)</f>
        <v>1335.3855589199954</v>
      </c>
      <c r="W140" s="8">
        <f>SUM(AT!W140,BE!W140,BG!W140,CY!W140,CZ!W140,DE!W140,DK!W140,EE!W140,EL!W140,ES!W140,FI!W140,FR!W140,HR!W140,HU!W140,IE!W140,IT!W140,LT!W140,LU!W140,LV!W140,MT!W140,NL!W140,PL!W140,PT!W140,RO!W140,SE!W140,SI!W140,SK!W140)</f>
        <v>3626.0175469599944</v>
      </c>
      <c r="X140" s="8">
        <f>SUM(AT!X140,BE!X140,BG!X140,CY!X140,CZ!X140,DE!X140,DK!X140,EE!X140,EL!X140,ES!X140,FI!X140,FR!X140,HR!X140,HU!X140,IE!X140,IT!X140,LT!X140,LU!X140,LV!X140,MT!X140,NL!X140,PL!X140,PT!X140,RO!X140,SE!X140,SI!X140,SK!X140)</f>
        <v>4825.4514286799858</v>
      </c>
      <c r="Y140" s="8">
        <f>SUM(AT!Y140,BE!Y140,BG!Y140,CY!Y140,CZ!Y140,DE!Y140,DK!Y140,EE!Y140,EL!Y140,ES!Y140,FI!Y140,FR!Y140,HR!Y140,HU!Y140,IE!Y140,IT!Y140,LT!Y140,LU!Y140,LV!Y140,MT!Y140,NL!Y140,PL!Y140,PT!Y140,RO!Y140,SE!Y140,SI!Y140,SK!Y140)</f>
        <v>6564.1737603599977</v>
      </c>
    </row>
    <row r="141" spans="1:25" x14ac:dyDescent="0.25">
      <c r="A141" s="11" t="s">
        <v>72</v>
      </c>
      <c r="B141" s="12">
        <f>SUM(AT!B141,BE!B141,BG!B141,CY!B141,CZ!B141,DE!B141,DK!B141,EE!B141,EL!B141,ES!B141,FI!B141,FR!B141,HR!B141,HU!B141,IE!B141,IT!B141,LT!B141,LU!B141,LV!B141,MT!B141,NL!B141,PL!B141,PT!B141,RO!B141,SE!B141,SI!B141,SK!B141)</f>
        <v>-4357.5450052800134</v>
      </c>
      <c r="C141" s="12">
        <f>SUM(AT!C141,BE!C141,BG!C141,CY!C141,CZ!C141,DE!C141,DK!C141,EE!C141,EL!C141,ES!C141,FI!C141,FR!C141,HR!C141,HU!C141,IE!C141,IT!C141,LT!C141,LU!C141,LV!C141,MT!C141,NL!C141,PL!C141,PT!C141,RO!C141,SE!C141,SI!C141,SK!C141)</f>
        <v>-3742.7396607199939</v>
      </c>
      <c r="D141" s="12">
        <f>SUM(AT!D141,BE!D141,BG!D141,CY!D141,CZ!D141,DE!D141,DK!D141,EE!D141,EL!D141,ES!D141,FI!D141,FR!D141,HR!D141,HU!D141,IE!D141,IT!D141,LT!D141,LU!D141,LV!D141,MT!D141,NL!D141,PL!D141,PT!D141,RO!D141,SE!D141,SI!D141,SK!D141)</f>
        <v>-1456.7709846400217</v>
      </c>
      <c r="E141" s="12">
        <f>SUM(AT!E141,BE!E141,BG!E141,CY!E141,CZ!E141,DE!E141,DK!E141,EE!E141,EL!E141,ES!E141,FI!E141,FR!E141,HR!E141,HU!E141,IE!E141,IT!E141,LT!E141,LU!E141,LV!E141,MT!E141,NL!E141,PL!E141,PT!E141,RO!E141,SE!E141,SI!E141,SK!E141)</f>
        <v>-2694.5818773200153</v>
      </c>
      <c r="F141" s="12">
        <f>SUM(AT!F141,BE!F141,BG!F141,CY!F141,CZ!F141,DE!F141,DK!F141,EE!F141,EL!F141,ES!F141,FI!F141,FR!F141,HR!F141,HU!F141,IE!F141,IT!F141,LT!F141,LU!F141,LV!F141,MT!F141,NL!F141,PL!F141,PT!F141,RO!F141,SE!F141,SI!F141,SK!F141)</f>
        <v>-1626.7201171999957</v>
      </c>
      <c r="G141" s="12">
        <f>SUM(AT!G141,BE!G141,BG!G141,CY!G141,CZ!G141,DE!G141,DK!G141,EE!G141,EL!G141,ES!G141,FI!G141,FR!G141,HR!G141,HU!G141,IE!G141,IT!G141,LT!G141,LU!G141,LV!G141,MT!G141,NL!G141,PL!G141,PT!G141,RO!G141,SE!G141,SI!G141,SK!G141)</f>
        <v>-311.45846524002883</v>
      </c>
      <c r="H141" s="12">
        <f>SUM(AT!H141,BE!H141,BG!H141,CY!H141,CZ!H141,DE!H141,DK!H141,EE!H141,EL!H141,ES!H141,FI!H141,FR!H141,HR!H141,HU!H141,IE!H141,IT!H141,LT!H141,LU!H141,LV!H141,MT!H141,NL!H141,PL!H141,PT!H141,RO!H141,SE!H141,SI!H141,SK!H141)</f>
        <v>368.95935239999</v>
      </c>
      <c r="I141" s="12">
        <f>SUM(AT!I141,BE!I141,BG!I141,CY!I141,CZ!I141,DE!I141,DK!I141,EE!I141,EL!I141,ES!I141,FI!I141,FR!I141,HR!I141,HU!I141,IE!I141,IT!I141,LT!I141,LU!I141,LV!I141,MT!I141,NL!I141,PL!I141,PT!I141,RO!I141,SE!I141,SI!I141,SK!I141)</f>
        <v>827.85716439998487</v>
      </c>
      <c r="J141" s="12">
        <f>SUM(AT!J141,BE!J141,BG!J141,CY!J141,CZ!J141,DE!J141,DK!J141,EE!J141,EL!J141,ES!J141,FI!J141,FR!J141,HR!J141,HU!J141,IE!J141,IT!J141,LT!J141,LU!J141,LV!J141,MT!J141,NL!J141,PL!J141,PT!J141,RO!J141,SE!J141,SI!J141,SK!J141)</f>
        <v>445.17859843996973</v>
      </c>
      <c r="K141" s="12">
        <f>SUM(AT!K141,BE!K141,BG!K141,CY!K141,CZ!K141,DE!K141,DK!K141,EE!K141,EL!K141,ES!K141,FI!K141,FR!K141,HR!K141,HU!K141,IE!K141,IT!K141,LT!K141,LU!K141,LV!K141,MT!K141,NL!K141,PL!K141,PT!K141,RO!K141,SE!K141,SI!K141,SK!K141)</f>
        <v>22.031757119990171</v>
      </c>
      <c r="L141" s="12">
        <f>SUM(AT!L141,BE!L141,BG!L141,CY!L141,CZ!L141,DE!L141,DK!L141,EE!L141,EL!L141,ES!L141,FI!L141,FR!L141,HR!L141,HU!L141,IE!L141,IT!L141,LT!L141,LU!L141,LV!L141,MT!L141,NL!L141,PL!L141,PT!L141,RO!L141,SE!L141,SI!L141,SK!L141)</f>
        <v>-738.17576532003056</v>
      </c>
      <c r="M141" s="12">
        <f>SUM(AT!M141,BE!M141,BG!M141,CY!M141,CZ!M141,DE!M141,DK!M141,EE!M141,EL!M141,ES!M141,FI!M141,FR!M141,HR!M141,HU!M141,IE!M141,IT!M141,LT!M141,LU!M141,LV!M141,MT!M141,NL!M141,PL!M141,PT!M141,RO!M141,SE!M141,SI!M141,SK!M141)</f>
        <v>-1616.7937568400105</v>
      </c>
      <c r="N141" s="12">
        <f>SUM(AT!N141,BE!N141,BG!N141,CY!N141,CZ!N141,DE!N141,DK!N141,EE!N141,EL!N141,ES!N141,FI!N141,FR!N141,HR!N141,HU!N141,IE!N141,IT!N141,LT!N141,LU!N141,LV!N141,MT!N141,NL!N141,PL!N141,PT!N141,RO!N141,SE!N141,SI!N141,SK!N141)</f>
        <v>-2070.0637539599966</v>
      </c>
      <c r="O141" s="12">
        <f>SUM(AT!O141,BE!O141,BG!O141,CY!O141,CZ!O141,DE!O141,DK!O141,EE!O141,EL!O141,ES!O141,FI!O141,FR!O141,HR!O141,HU!O141,IE!O141,IT!O141,LT!O141,LU!O141,LV!O141,MT!O141,NL!O141,PL!O141,PT!O141,RO!O141,SE!O141,SI!O141,SK!O141)</f>
        <v>-1853.2848315425911</v>
      </c>
      <c r="P141" s="12">
        <f>SUM(AT!P141,BE!P141,BG!P141,CY!P141,CZ!P141,DE!P141,DK!P141,EE!P141,EL!P141,ES!P141,FI!P141,FR!P141,HR!P141,HU!P141,IE!P141,IT!P141,LT!P141,LU!P141,LV!P141,MT!P141,NL!P141,PL!P141,PT!P141,RO!P141,SE!P141,SI!P141,SK!P141)</f>
        <v>-1699.463911404574</v>
      </c>
      <c r="Q141" s="12">
        <f>SUM(AT!Q141,BE!Q141,BG!Q141,CY!Q141,CZ!Q141,DE!Q141,DK!Q141,EE!Q141,EL!Q141,ES!Q141,FI!Q141,FR!Q141,HR!Q141,HU!Q141,IE!Q141,IT!Q141,LT!Q141,LU!Q141,LV!Q141,MT!Q141,NL!Q141,PL!Q141,PT!Q141,RO!Q141,SE!Q141,SI!Q141,SK!Q141)</f>
        <v>-2253.8873632538093</v>
      </c>
      <c r="R141" s="12">
        <f>SUM(AT!R141,BE!R141,BG!R141,CY!R141,CZ!R141,DE!R141,DK!R141,EE!R141,EL!R141,ES!R141,FI!R141,FR!R141,HR!R141,HU!R141,IE!R141,IT!R141,LT!R141,LU!R141,LV!R141,MT!R141,NL!R141,PL!R141,PT!R141,RO!R141,SE!R141,SI!R141,SK!R141)</f>
        <v>-2383.482123244331</v>
      </c>
      <c r="S141" s="12">
        <f>SUM(AT!S141,BE!S141,BG!S141,CY!S141,CZ!S141,DE!S141,DK!S141,EE!S141,EL!S141,ES!S141,FI!S141,FR!S141,HR!S141,HU!S141,IE!S141,IT!S141,LT!S141,LU!S141,LV!S141,MT!S141,NL!S141,PL!S141,PT!S141,RO!S141,SE!S141,SI!S141,SK!S141)</f>
        <v>-2582.7134672586608</v>
      </c>
      <c r="T141" s="12">
        <f>SUM(AT!T141,BE!T141,BG!T141,CY!T141,CZ!T141,DE!T141,DK!T141,EE!T141,EL!T141,ES!T141,FI!T141,FR!T141,HR!T141,HU!T141,IE!T141,IT!T141,LT!T141,LU!T141,LV!T141,MT!T141,NL!T141,PL!T141,PT!T141,RO!T141,SE!T141,SI!T141,SK!T141)</f>
        <v>-3393.2667130027612</v>
      </c>
      <c r="U141" s="12">
        <f>SUM(AT!U141,BE!U141,BG!U141,CY!U141,CZ!U141,DE!U141,DK!U141,EE!U141,EL!U141,ES!U141,FI!U141,FR!U141,HR!U141,HU!U141,IE!U141,IT!U141,LT!U141,LU!U141,LV!U141,MT!U141,NL!U141,PL!U141,PT!U141,RO!U141,SE!U141,SI!U141,SK!U141)</f>
        <v>-3435.3155775542027</v>
      </c>
      <c r="V141" s="12">
        <f>SUM(AT!V141,BE!V141,BG!V141,CY!V141,CZ!V141,DE!V141,DK!V141,EE!V141,EL!V141,ES!V141,FI!V141,FR!V141,HR!V141,HU!V141,IE!V141,IT!V141,LT!V141,LU!V141,LV!V141,MT!V141,NL!V141,PL!V141,PT!V141,RO!V141,SE!V141,SI!V141,SK!V141)</f>
        <v>-4598.593964436348</v>
      </c>
      <c r="W141" s="12">
        <f>SUM(AT!W141,BE!W141,BG!W141,CY!W141,CZ!W141,DE!W141,DK!W141,EE!W141,EL!W141,ES!W141,FI!W141,FR!W141,HR!W141,HU!W141,IE!W141,IT!W141,LT!W141,LU!W141,LV!W141,MT!W141,NL!W141,PL!W141,PT!W141,RO!W141,SE!W141,SI!W141,SK!W141)</f>
        <v>-4486.4131478937634</v>
      </c>
      <c r="X141" s="12">
        <f>SUM(AT!X141,BE!X141,BG!X141,CY!X141,CZ!X141,DE!X141,DK!X141,EE!X141,EL!X141,ES!X141,FI!X141,FR!X141,HR!X141,HU!X141,IE!X141,IT!X141,LT!X141,LU!X141,LV!X141,MT!X141,NL!X141,PL!X141,PT!X141,RO!X141,SE!X141,SI!X141,SK!X141)</f>
        <v>-3396.2415033049938</v>
      </c>
      <c r="Y141" s="12">
        <f>SUM(AT!Y141,BE!Y141,BG!Y141,CY!Y141,CZ!Y141,DE!Y141,DK!Y141,EE!Y141,EL!Y141,ES!Y141,FI!Y141,FR!Y141,HR!Y141,HU!Y141,IE!Y141,IT!Y141,LT!Y141,LU!Y141,LV!Y141,MT!Y141,NL!Y141,PL!Y141,PT!Y141,RO!Y141,SE!Y141,SI!Y141,SK!Y141)</f>
        <v>-3834.8592750249595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pageSetUpPr fitToPage="1"/>
  </sheetPr>
  <dimension ref="A1:Y141"/>
  <sheetViews>
    <sheetView showGridLines="0" zoomScaleNormal="100" workbookViewId="0">
      <pane xSplit="1" ySplit="1" topLeftCell="D2" activePane="bottomRight" state="frozen"/>
      <selection activeCell="Y1" sqref="Y1"/>
      <selection pane="topRight" activeCell="Y1" sqref="Y1"/>
      <selection pane="bottomLeft" activeCell="Y1" sqref="Y1"/>
      <selection pane="bottomRight" activeCell="Y2" sqref="Y2"/>
    </sheetView>
  </sheetViews>
  <sheetFormatPr defaultRowHeight="11.25" x14ac:dyDescent="0.25"/>
  <cols>
    <col min="1" max="1" width="56" style="1" bestFit="1" customWidth="1"/>
    <col min="2" max="25" width="9.28515625" style="1" customWidth="1"/>
    <col min="26" max="16384" width="9.140625" style="1"/>
  </cols>
  <sheetData>
    <row r="1" spans="1:25" ht="12.75" x14ac:dyDescent="0.25">
      <c r="A1" s="2" t="s">
        <v>1</v>
      </c>
      <c r="B1" s="3">
        <v>2000</v>
      </c>
      <c r="C1" s="3">
        <v>2001</v>
      </c>
      <c r="D1" s="3">
        <v>2002</v>
      </c>
      <c r="E1" s="3">
        <v>2003</v>
      </c>
      <c r="F1" s="3">
        <v>2004</v>
      </c>
      <c r="G1" s="3">
        <v>2005</v>
      </c>
      <c r="H1" s="3">
        <v>2006</v>
      </c>
      <c r="I1" s="3">
        <v>2007</v>
      </c>
      <c r="J1" s="3">
        <v>2008</v>
      </c>
      <c r="K1" s="3">
        <v>2009</v>
      </c>
      <c r="L1" s="3">
        <v>2010</v>
      </c>
      <c r="M1" s="3">
        <v>2011</v>
      </c>
      <c r="N1" s="3">
        <v>2012</v>
      </c>
      <c r="O1" s="3">
        <v>2013</v>
      </c>
      <c r="P1" s="3">
        <v>2014</v>
      </c>
      <c r="Q1" s="3">
        <v>2015</v>
      </c>
      <c r="R1" s="3">
        <v>2016</v>
      </c>
      <c r="S1" s="3">
        <v>2017</v>
      </c>
      <c r="T1" s="3">
        <v>2018</v>
      </c>
      <c r="U1" s="3">
        <v>2019</v>
      </c>
      <c r="V1" s="3">
        <v>2020</v>
      </c>
      <c r="W1" s="3">
        <v>2021</v>
      </c>
      <c r="X1" s="3">
        <v>2022</v>
      </c>
      <c r="Y1" s="3">
        <v>2023</v>
      </c>
    </row>
    <row r="2" spans="1:25" x14ac:dyDescent="0.25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 x14ac:dyDescent="0.25">
      <c r="A3" s="4" t="s">
        <v>110</v>
      </c>
      <c r="B3" s="5">
        <f>SUM(B4,B33,B42,B43,B44,B45)</f>
        <v>67966.753229999988</v>
      </c>
      <c r="C3" s="5">
        <f t="shared" ref="C3:W3" si="0">SUM(C4,C33,C42,C43,C44,C45)</f>
        <v>71912.975179999994</v>
      </c>
      <c r="D3" s="5">
        <f t="shared" si="0"/>
        <v>73609.058239999998</v>
      </c>
      <c r="E3" s="5">
        <f t="shared" si="0"/>
        <v>78928.551349999994</v>
      </c>
      <c r="F3" s="5">
        <f t="shared" si="0"/>
        <v>79516.845189999993</v>
      </c>
      <c r="G3" s="5">
        <f t="shared" si="0"/>
        <v>81129.858990000008</v>
      </c>
      <c r="H3" s="5">
        <f t="shared" si="0"/>
        <v>78910.320110000001</v>
      </c>
      <c r="I3" s="5">
        <f t="shared" si="0"/>
        <v>76337.933900000004</v>
      </c>
      <c r="J3" s="5">
        <f t="shared" si="0"/>
        <v>75713.070339999977</v>
      </c>
      <c r="K3" s="5">
        <f t="shared" si="0"/>
        <v>69250.390769999998</v>
      </c>
      <c r="L3" s="5">
        <f t="shared" si="0"/>
        <v>74115.219580000004</v>
      </c>
      <c r="M3" s="5">
        <f t="shared" si="0"/>
        <v>72117.879559999987</v>
      </c>
      <c r="N3" s="5">
        <f t="shared" si="0"/>
        <v>69391.918270000009</v>
      </c>
      <c r="O3" s="5">
        <f t="shared" si="0"/>
        <v>69797.250809999998</v>
      </c>
      <c r="P3" s="5">
        <f t="shared" si="0"/>
        <v>66193.782850000003</v>
      </c>
      <c r="Q3" s="5">
        <f t="shared" si="0"/>
        <v>68532.69666999999</v>
      </c>
      <c r="R3" s="5">
        <f t="shared" si="0"/>
        <v>69595.876640000002</v>
      </c>
      <c r="S3" s="5">
        <f t="shared" si="0"/>
        <v>71901.615800000014</v>
      </c>
      <c r="T3" s="5">
        <f t="shared" si="0"/>
        <v>69135.915909999996</v>
      </c>
      <c r="U3" s="5">
        <f t="shared" si="0"/>
        <v>70903.35278999999</v>
      </c>
      <c r="V3" s="5">
        <f t="shared" si="0"/>
        <v>63266.594229999995</v>
      </c>
      <c r="W3" s="5">
        <f t="shared" si="0"/>
        <v>67018.309569999983</v>
      </c>
      <c r="X3" s="5">
        <f t="shared" ref="X3:Y3" si="1">SUM(X4,X33,X42,X43,X44,X45)</f>
        <v>63453.447659999998</v>
      </c>
      <c r="Y3" s="5">
        <f t="shared" si="1"/>
        <v>59572.657690000007</v>
      </c>
    </row>
    <row r="4" spans="1:25" x14ac:dyDescent="0.25">
      <c r="A4" s="13" t="s">
        <v>115</v>
      </c>
      <c r="B4" s="14">
        <f>SUM(B5,B31,B32)</f>
        <v>53996.953450000001</v>
      </c>
      <c r="C4" s="14">
        <f t="shared" ref="C4:W4" si="2">SUM(C5,C31,C32)</f>
        <v>58124.590820000005</v>
      </c>
      <c r="D4" s="14">
        <f t="shared" si="2"/>
        <v>59328.388210000005</v>
      </c>
      <c r="E4" s="14">
        <f t="shared" si="2"/>
        <v>64826.423589999999</v>
      </c>
      <c r="F4" s="14">
        <f t="shared" si="2"/>
        <v>64966.518350000006</v>
      </c>
      <c r="G4" s="14">
        <f t="shared" si="2"/>
        <v>65468.824960000005</v>
      </c>
      <c r="H4" s="14">
        <f t="shared" si="2"/>
        <v>62644.626760000006</v>
      </c>
      <c r="I4" s="14">
        <f t="shared" si="2"/>
        <v>59214.831050000008</v>
      </c>
      <c r="J4" s="14">
        <f t="shared" si="2"/>
        <v>58267.439969999985</v>
      </c>
      <c r="K4" s="14">
        <f t="shared" si="2"/>
        <v>55139.931360000002</v>
      </c>
      <c r="L4" s="14">
        <f t="shared" si="2"/>
        <v>57955.471310000001</v>
      </c>
      <c r="M4" s="14">
        <f t="shared" si="2"/>
        <v>55686.903539999999</v>
      </c>
      <c r="N4" s="14">
        <f t="shared" si="2"/>
        <v>53517.435570000009</v>
      </c>
      <c r="O4" s="14">
        <f t="shared" si="2"/>
        <v>53693.176590000003</v>
      </c>
      <c r="P4" s="14">
        <f t="shared" si="2"/>
        <v>50043.148099999999</v>
      </c>
      <c r="Q4" s="14">
        <f t="shared" si="2"/>
        <v>51811.392349999995</v>
      </c>
      <c r="R4" s="14">
        <f t="shared" si="2"/>
        <v>53027.854480000002</v>
      </c>
      <c r="S4" s="14">
        <f t="shared" si="2"/>
        <v>54698.362400000013</v>
      </c>
      <c r="T4" s="14">
        <f t="shared" si="2"/>
        <v>53341.553359999998</v>
      </c>
      <c r="U4" s="14">
        <f t="shared" si="2"/>
        <v>53741.397359999995</v>
      </c>
      <c r="V4" s="14">
        <f t="shared" si="2"/>
        <v>48846.492249999996</v>
      </c>
      <c r="W4" s="14">
        <f t="shared" si="2"/>
        <v>50670.885279999988</v>
      </c>
      <c r="X4" s="14">
        <f t="shared" ref="X4:Y4" si="3">SUM(X5,X31,X32)</f>
        <v>47165.793119999995</v>
      </c>
      <c r="Y4" s="14">
        <f t="shared" si="3"/>
        <v>43233.015060000005</v>
      </c>
    </row>
    <row r="5" spans="1:25" x14ac:dyDescent="0.25">
      <c r="A5" s="9" t="s">
        <v>116</v>
      </c>
      <c r="B5" s="8">
        <f>SUM(B6,B10,B18,B24,B28)</f>
        <v>53832.202660000003</v>
      </c>
      <c r="C5" s="8">
        <f t="shared" ref="C5:W5" si="4">SUM(C6,C10,C18,C24,C28)</f>
        <v>57941.638140000003</v>
      </c>
      <c r="D5" s="8">
        <f t="shared" si="4"/>
        <v>59161.137740000006</v>
      </c>
      <c r="E5" s="8">
        <f t="shared" si="4"/>
        <v>64642.376660000002</v>
      </c>
      <c r="F5" s="8">
        <f t="shared" si="4"/>
        <v>64801.401710000006</v>
      </c>
      <c r="G5" s="8">
        <f t="shared" si="4"/>
        <v>65308.705660000007</v>
      </c>
      <c r="H5" s="8">
        <f t="shared" si="4"/>
        <v>62464.163740000004</v>
      </c>
      <c r="I5" s="8">
        <f t="shared" si="4"/>
        <v>59030.10186000001</v>
      </c>
      <c r="J5" s="8">
        <f t="shared" si="4"/>
        <v>58105.116989999988</v>
      </c>
      <c r="K5" s="8">
        <f t="shared" si="4"/>
        <v>54934.965060000002</v>
      </c>
      <c r="L5" s="8">
        <f t="shared" si="4"/>
        <v>57771.844349999999</v>
      </c>
      <c r="M5" s="8">
        <f t="shared" si="4"/>
        <v>55507.268259999997</v>
      </c>
      <c r="N5" s="8">
        <f t="shared" si="4"/>
        <v>53333.795080000011</v>
      </c>
      <c r="O5" s="8">
        <f t="shared" si="4"/>
        <v>53502.189050000001</v>
      </c>
      <c r="P5" s="8">
        <f t="shared" si="4"/>
        <v>49874.393309999999</v>
      </c>
      <c r="Q5" s="8">
        <f t="shared" si="4"/>
        <v>51649.638749999991</v>
      </c>
      <c r="R5" s="8">
        <f t="shared" si="4"/>
        <v>52896.562320000005</v>
      </c>
      <c r="S5" s="8">
        <f t="shared" si="4"/>
        <v>54560.066080000011</v>
      </c>
      <c r="T5" s="8">
        <f t="shared" si="4"/>
        <v>53214.26122</v>
      </c>
      <c r="U5" s="8">
        <f t="shared" si="4"/>
        <v>53623.113429999998</v>
      </c>
      <c r="V5" s="8">
        <f t="shared" si="4"/>
        <v>48737.209179999998</v>
      </c>
      <c r="W5" s="8">
        <f t="shared" si="4"/>
        <v>50586.59947999999</v>
      </c>
      <c r="X5" s="8">
        <f t="shared" ref="X5:Y5" si="5">SUM(X6,X10,X18,X24,X28)</f>
        <v>47085.510179999997</v>
      </c>
      <c r="Y5" s="8">
        <f t="shared" si="5"/>
        <v>43159.173250000007</v>
      </c>
    </row>
    <row r="6" spans="1:25" x14ac:dyDescent="0.25">
      <c r="A6" s="15" t="s">
        <v>117</v>
      </c>
      <c r="B6" s="16">
        <f>SUM(B7:B9)</f>
        <v>12262.994480000001</v>
      </c>
      <c r="C6" s="16">
        <f t="shared" ref="C6:W6" si="6">SUM(C7:C9)</f>
        <v>13643.6932</v>
      </c>
      <c r="D6" s="16">
        <f t="shared" si="6"/>
        <v>13306.148449999999</v>
      </c>
      <c r="E6" s="16">
        <f t="shared" si="6"/>
        <v>15841.03629</v>
      </c>
      <c r="F6" s="16">
        <f t="shared" si="6"/>
        <v>15774.23364</v>
      </c>
      <c r="G6" s="16">
        <f t="shared" si="6"/>
        <v>15945.469849999998</v>
      </c>
      <c r="H6" s="16">
        <f t="shared" si="6"/>
        <v>14730.653910000001</v>
      </c>
      <c r="I6" s="16">
        <f t="shared" si="6"/>
        <v>13519.837869999999</v>
      </c>
      <c r="J6" s="16">
        <f t="shared" si="6"/>
        <v>13343.468129999999</v>
      </c>
      <c r="K6" s="16">
        <f t="shared" si="6"/>
        <v>12329.828349999998</v>
      </c>
      <c r="L6" s="16">
        <f t="shared" si="6"/>
        <v>13622.847489999998</v>
      </c>
      <c r="M6" s="16">
        <f t="shared" si="6"/>
        <v>13227.30435</v>
      </c>
      <c r="N6" s="16">
        <f t="shared" si="6"/>
        <v>11846.450290000001</v>
      </c>
      <c r="O6" s="16">
        <f t="shared" si="6"/>
        <v>10847.456039999999</v>
      </c>
      <c r="P6" s="16">
        <f t="shared" si="6"/>
        <v>9236.5444700000007</v>
      </c>
      <c r="Q6" s="16">
        <f t="shared" si="6"/>
        <v>10333.97588</v>
      </c>
      <c r="R6" s="16">
        <f t="shared" si="6"/>
        <v>10119.196599999999</v>
      </c>
      <c r="S6" s="16">
        <f t="shared" si="6"/>
        <v>10730.59474</v>
      </c>
      <c r="T6" s="16">
        <f t="shared" si="6"/>
        <v>9884.90337</v>
      </c>
      <c r="U6" s="16">
        <f t="shared" si="6"/>
        <v>9921.0822199999984</v>
      </c>
      <c r="V6" s="16">
        <f t="shared" si="6"/>
        <v>8553.1786399999983</v>
      </c>
      <c r="W6" s="16">
        <f t="shared" si="6"/>
        <v>8569.6912900000007</v>
      </c>
      <c r="X6" s="16">
        <f t="shared" ref="X6:Y6" si="7">SUM(X7:X9)</f>
        <v>8060.0768600000001</v>
      </c>
      <c r="Y6" s="16">
        <f t="shared" si="7"/>
        <v>7181.5323399999997</v>
      </c>
    </row>
    <row r="7" spans="1:25" x14ac:dyDescent="0.25">
      <c r="A7" s="10" t="s">
        <v>118</v>
      </c>
      <c r="B7" s="8">
        <v>9768.0921600000001</v>
      </c>
      <c r="C7" s="8">
        <v>11269.82445</v>
      </c>
      <c r="D7" s="8">
        <v>10529.16368</v>
      </c>
      <c r="E7" s="8">
        <v>12985.55272</v>
      </c>
      <c r="F7" s="8">
        <v>12685.20578</v>
      </c>
      <c r="G7" s="8">
        <v>12726.346809999999</v>
      </c>
      <c r="H7" s="8">
        <v>11638.85598</v>
      </c>
      <c r="I7" s="8">
        <v>10394.11728</v>
      </c>
      <c r="J7" s="8">
        <v>10300.550279999999</v>
      </c>
      <c r="K7" s="8">
        <v>9256.3212999999996</v>
      </c>
      <c r="L7" s="8">
        <v>10660.600479999999</v>
      </c>
      <c r="M7" s="8">
        <v>10248.20124</v>
      </c>
      <c r="N7" s="8">
        <v>8805.0574899999992</v>
      </c>
      <c r="O7" s="8">
        <v>7804.1511200000004</v>
      </c>
      <c r="P7" s="8">
        <v>6308.9661900000001</v>
      </c>
      <c r="Q7" s="8">
        <v>7299.3222299999998</v>
      </c>
      <c r="R7" s="8">
        <v>7109.1566199999997</v>
      </c>
      <c r="S7" s="8">
        <v>7784.17155</v>
      </c>
      <c r="T7" s="8">
        <v>6872.4511599999996</v>
      </c>
      <c r="U7" s="8">
        <v>6947.2297799999997</v>
      </c>
      <c r="V7" s="8">
        <v>5661.35304</v>
      </c>
      <c r="W7" s="8">
        <v>5641.8431</v>
      </c>
      <c r="X7" s="8">
        <v>5594.8905000000004</v>
      </c>
      <c r="Y7" s="8">
        <v>4447.2568199999996</v>
      </c>
    </row>
    <row r="8" spans="1:25" x14ac:dyDescent="0.25">
      <c r="A8" s="10" t="s">
        <v>119</v>
      </c>
      <c r="B8" s="8">
        <v>2213.81304</v>
      </c>
      <c r="C8" s="8">
        <v>2128.9412400000001</v>
      </c>
      <c r="D8" s="8">
        <v>2565.0770000000002</v>
      </c>
      <c r="E8" s="8">
        <v>2687.1460000000002</v>
      </c>
      <c r="F8" s="8">
        <v>2843.5540000000001</v>
      </c>
      <c r="G8" s="8">
        <v>2826.9169999999999</v>
      </c>
      <c r="H8" s="8">
        <v>2829.9830000000002</v>
      </c>
      <c r="I8" s="8">
        <v>2867.6289999999999</v>
      </c>
      <c r="J8" s="8">
        <v>2806.0709999999999</v>
      </c>
      <c r="K8" s="8">
        <v>2809.2280000000001</v>
      </c>
      <c r="L8" s="8">
        <v>2724.4789999999998</v>
      </c>
      <c r="M8" s="8">
        <v>2768.078</v>
      </c>
      <c r="N8" s="8">
        <v>2836.13</v>
      </c>
      <c r="O8" s="8">
        <v>2826.64</v>
      </c>
      <c r="P8" s="8">
        <v>2713.1860000000001</v>
      </c>
      <c r="Q8" s="8">
        <v>2804.05</v>
      </c>
      <c r="R8" s="8">
        <v>2784.4609999999998</v>
      </c>
      <c r="S8" s="8">
        <v>2738.6039999999998</v>
      </c>
      <c r="T8" s="8">
        <v>2824.3690000000001</v>
      </c>
      <c r="U8" s="8">
        <v>2791.04</v>
      </c>
      <c r="V8" s="8">
        <v>2731.7719999999999</v>
      </c>
      <c r="W8" s="8">
        <v>2749.6439999999998</v>
      </c>
      <c r="X8" s="8">
        <v>2255.0650000000001</v>
      </c>
      <c r="Y8" s="8">
        <v>2579.5889999999999</v>
      </c>
    </row>
    <row r="9" spans="1:25" x14ac:dyDescent="0.25">
      <c r="A9" s="10" t="s">
        <v>120</v>
      </c>
      <c r="B9" s="8">
        <v>281.08927999999997</v>
      </c>
      <c r="C9" s="8">
        <v>244.92751000000001</v>
      </c>
      <c r="D9" s="8">
        <v>211.90777</v>
      </c>
      <c r="E9" s="8">
        <v>168.33757</v>
      </c>
      <c r="F9" s="8">
        <v>245.47386</v>
      </c>
      <c r="G9" s="8">
        <v>392.20603999999997</v>
      </c>
      <c r="H9" s="8">
        <v>261.81493</v>
      </c>
      <c r="I9" s="8">
        <v>258.09159</v>
      </c>
      <c r="J9" s="8">
        <v>236.84684999999999</v>
      </c>
      <c r="K9" s="8">
        <v>264.27904999999998</v>
      </c>
      <c r="L9" s="8">
        <v>237.76801</v>
      </c>
      <c r="M9" s="8">
        <v>211.02511000000001</v>
      </c>
      <c r="N9" s="8">
        <v>205.2628</v>
      </c>
      <c r="O9" s="8">
        <v>216.66492</v>
      </c>
      <c r="P9" s="8">
        <v>214.39228</v>
      </c>
      <c r="Q9" s="8">
        <v>230.60364999999999</v>
      </c>
      <c r="R9" s="8">
        <v>225.57898</v>
      </c>
      <c r="S9" s="8">
        <v>207.81918999999999</v>
      </c>
      <c r="T9" s="8">
        <v>188.08321000000001</v>
      </c>
      <c r="U9" s="8">
        <v>182.81244000000001</v>
      </c>
      <c r="V9" s="8">
        <v>160.05359999999999</v>
      </c>
      <c r="W9" s="8">
        <v>178.20419000000001</v>
      </c>
      <c r="X9" s="8">
        <v>210.12136000000001</v>
      </c>
      <c r="Y9" s="8">
        <v>154.68652</v>
      </c>
    </row>
    <row r="10" spans="1:25" x14ac:dyDescent="0.25">
      <c r="A10" s="15" t="s">
        <v>121</v>
      </c>
      <c r="B10" s="16">
        <f>SUM(B11:B17)</f>
        <v>9899.4479300000003</v>
      </c>
      <c r="C10" s="16">
        <f t="shared" ref="C10:W10" si="8">SUM(C11:C17)</f>
        <v>9924.3840500000006</v>
      </c>
      <c r="D10" s="16">
        <f t="shared" si="8"/>
        <v>10310.009119999999</v>
      </c>
      <c r="E10" s="16">
        <f t="shared" si="8"/>
        <v>10721.186389999999</v>
      </c>
      <c r="F10" s="16">
        <f t="shared" si="8"/>
        <v>10935.26736</v>
      </c>
      <c r="G10" s="16">
        <f t="shared" si="8"/>
        <v>11212.141019999999</v>
      </c>
      <c r="H10" s="16">
        <f t="shared" si="8"/>
        <v>11034.803099999999</v>
      </c>
      <c r="I10" s="16">
        <f t="shared" si="8"/>
        <v>10594.50582</v>
      </c>
      <c r="J10" s="16">
        <f t="shared" si="8"/>
        <v>10938.69428</v>
      </c>
      <c r="K10" s="16">
        <f t="shared" si="8"/>
        <v>10418.42225</v>
      </c>
      <c r="L10" s="16">
        <f t="shared" si="8"/>
        <v>11039.685580000001</v>
      </c>
      <c r="M10" s="16">
        <f t="shared" si="8"/>
        <v>11003.466280000001</v>
      </c>
      <c r="N10" s="16">
        <f t="shared" si="8"/>
        <v>10868.926369999999</v>
      </c>
      <c r="O10" s="16">
        <f t="shared" si="8"/>
        <v>10620.463299999999</v>
      </c>
      <c r="P10" s="16">
        <f t="shared" si="8"/>
        <v>10232.30516</v>
      </c>
      <c r="Q10" s="16">
        <f t="shared" si="8"/>
        <v>10110.800289999999</v>
      </c>
      <c r="R10" s="16">
        <f t="shared" si="8"/>
        <v>10449.02248</v>
      </c>
      <c r="S10" s="16">
        <f t="shared" si="8"/>
        <v>10681.656750000002</v>
      </c>
      <c r="T10" s="16">
        <f t="shared" si="8"/>
        <v>10792.7793</v>
      </c>
      <c r="U10" s="16">
        <f t="shared" si="8"/>
        <v>10861.981029999999</v>
      </c>
      <c r="V10" s="16">
        <f t="shared" si="8"/>
        <v>10629.748149999999</v>
      </c>
      <c r="W10" s="16">
        <f t="shared" si="8"/>
        <v>11040.266009999999</v>
      </c>
      <c r="X10" s="16">
        <f t="shared" ref="X10:Y10" si="9">SUM(X11:X17)</f>
        <v>10600.59742</v>
      </c>
      <c r="Y10" s="16">
        <f t="shared" si="9"/>
        <v>9498.7900900000004</v>
      </c>
    </row>
    <row r="11" spans="1:25" x14ac:dyDescent="0.25">
      <c r="A11" s="10" t="s">
        <v>122</v>
      </c>
      <c r="B11" s="8">
        <v>1275.43956</v>
      </c>
      <c r="C11" s="8">
        <v>1438.5841399999999</v>
      </c>
      <c r="D11" s="8">
        <v>1685.6976199999999</v>
      </c>
      <c r="E11" s="8">
        <v>1733.5767699999999</v>
      </c>
      <c r="F11" s="8">
        <v>1903.2972</v>
      </c>
      <c r="G11" s="8">
        <v>1844.5626999999999</v>
      </c>
      <c r="H11" s="8">
        <v>1552.81113</v>
      </c>
      <c r="I11" s="8">
        <v>1215.5859</v>
      </c>
      <c r="J11" s="8">
        <v>1302.43904</v>
      </c>
      <c r="K11" s="8">
        <v>1019.80963</v>
      </c>
      <c r="L11" s="8">
        <v>1275.3916400000001</v>
      </c>
      <c r="M11" s="8">
        <v>1446.0266200000001</v>
      </c>
      <c r="N11" s="8">
        <v>1483.44425</v>
      </c>
      <c r="O11" s="8">
        <v>1606.21369</v>
      </c>
      <c r="P11" s="8">
        <v>1495.63239</v>
      </c>
      <c r="Q11" s="8">
        <v>1405.5737099999999</v>
      </c>
      <c r="R11" s="8">
        <v>1576.58205</v>
      </c>
      <c r="S11" s="8">
        <v>1658.3182400000001</v>
      </c>
      <c r="T11" s="8">
        <v>1771.41012</v>
      </c>
      <c r="U11" s="8">
        <v>1804.6105500000001</v>
      </c>
      <c r="V11" s="8">
        <v>1803.44498</v>
      </c>
      <c r="W11" s="8">
        <v>1792.51523</v>
      </c>
      <c r="X11" s="8">
        <v>1773.3775499999999</v>
      </c>
      <c r="Y11" s="8">
        <v>1715.3562899999999</v>
      </c>
    </row>
    <row r="12" spans="1:25" x14ac:dyDescent="0.25">
      <c r="A12" s="10" t="s">
        <v>123</v>
      </c>
      <c r="B12" s="8">
        <v>192.68429</v>
      </c>
      <c r="C12" s="8">
        <v>206.37166999999999</v>
      </c>
      <c r="D12" s="8">
        <v>207.59914000000001</v>
      </c>
      <c r="E12" s="8">
        <v>212.62053</v>
      </c>
      <c r="F12" s="8">
        <v>219.5514</v>
      </c>
      <c r="G12" s="8">
        <v>217.81292999999999</v>
      </c>
      <c r="H12" s="8">
        <v>221.54123999999999</v>
      </c>
      <c r="I12" s="8">
        <v>250.61644000000001</v>
      </c>
      <c r="J12" s="8">
        <v>253.34963999999999</v>
      </c>
      <c r="K12" s="8">
        <v>235.12239</v>
      </c>
      <c r="L12" s="8">
        <v>235.70701</v>
      </c>
      <c r="M12" s="8">
        <v>248.42277999999999</v>
      </c>
      <c r="N12" s="8">
        <v>241.01132999999999</v>
      </c>
      <c r="O12" s="8">
        <v>271.38596000000001</v>
      </c>
      <c r="P12" s="8">
        <v>288.72627999999997</v>
      </c>
      <c r="Q12" s="8">
        <v>295.40701999999999</v>
      </c>
      <c r="R12" s="8">
        <v>304.88164999999998</v>
      </c>
      <c r="S12" s="8">
        <v>297.02481999999998</v>
      </c>
      <c r="T12" s="8">
        <v>324.77933999999999</v>
      </c>
      <c r="U12" s="8">
        <v>300.68565000000001</v>
      </c>
      <c r="V12" s="8">
        <v>267.83317</v>
      </c>
      <c r="W12" s="8">
        <v>294.67804000000001</v>
      </c>
      <c r="X12" s="8">
        <v>308.65661</v>
      </c>
      <c r="Y12" s="8">
        <v>281.99975999999998</v>
      </c>
    </row>
    <row r="13" spans="1:25" x14ac:dyDescent="0.25">
      <c r="A13" s="10" t="s">
        <v>124</v>
      </c>
      <c r="B13" s="8">
        <v>1341.3312599999999</v>
      </c>
      <c r="C13" s="8">
        <v>1373.73702</v>
      </c>
      <c r="D13" s="8">
        <v>1375.9632799999999</v>
      </c>
      <c r="E13" s="8">
        <v>1454.4848999999999</v>
      </c>
      <c r="F13" s="8">
        <v>1373.27719</v>
      </c>
      <c r="G13" s="8">
        <v>1347.9784299999999</v>
      </c>
      <c r="H13" s="8">
        <v>1274.62084</v>
      </c>
      <c r="I13" s="8">
        <v>1166.55691</v>
      </c>
      <c r="J13" s="8">
        <v>1386.1317899999999</v>
      </c>
      <c r="K13" s="8">
        <v>1418.49974</v>
      </c>
      <c r="L13" s="8">
        <v>1546.7529400000001</v>
      </c>
      <c r="M13" s="8">
        <v>1487.4304999999999</v>
      </c>
      <c r="N13" s="8">
        <v>1486.1096299999999</v>
      </c>
      <c r="O13" s="8">
        <v>1383.87509</v>
      </c>
      <c r="P13" s="8">
        <v>1417.5826999999999</v>
      </c>
      <c r="Q13" s="8">
        <v>1394.4757500000001</v>
      </c>
      <c r="R13" s="8">
        <v>1549.8381199999999</v>
      </c>
      <c r="S13" s="8">
        <v>1626.97479</v>
      </c>
      <c r="T13" s="8">
        <v>1470.8358700000001</v>
      </c>
      <c r="U13" s="8">
        <v>1462.2129299999999</v>
      </c>
      <c r="V13" s="8">
        <v>1492.7904900000001</v>
      </c>
      <c r="W13" s="8">
        <v>1542.64057</v>
      </c>
      <c r="X13" s="8">
        <v>1430.9488699999999</v>
      </c>
      <c r="Y13" s="8">
        <v>1298.4241099999999</v>
      </c>
    </row>
    <row r="14" spans="1:25" x14ac:dyDescent="0.25">
      <c r="A14" s="10" t="s">
        <v>125</v>
      </c>
      <c r="B14" s="8">
        <v>2379.0401999999999</v>
      </c>
      <c r="C14" s="8">
        <v>2248.8338100000001</v>
      </c>
      <c r="D14" s="8">
        <v>2255.8829700000001</v>
      </c>
      <c r="E14" s="8">
        <v>2430.80197</v>
      </c>
      <c r="F14" s="8">
        <v>2287.9003400000001</v>
      </c>
      <c r="G14" s="8">
        <v>2292.6408999999999</v>
      </c>
      <c r="H14" s="8">
        <v>2194.71459</v>
      </c>
      <c r="I14" s="8">
        <v>2185.6091099999999</v>
      </c>
      <c r="J14" s="8">
        <v>2190.9506299999998</v>
      </c>
      <c r="K14" s="8">
        <v>2195.0546100000001</v>
      </c>
      <c r="L14" s="8">
        <v>2311.7543000000001</v>
      </c>
      <c r="M14" s="8">
        <v>2264.0586600000001</v>
      </c>
      <c r="N14" s="8">
        <v>2022.8686499999999</v>
      </c>
      <c r="O14" s="8">
        <v>1898.56032</v>
      </c>
      <c r="P14" s="8">
        <v>1741.3523700000001</v>
      </c>
      <c r="Q14" s="8">
        <v>1828.6936599999999</v>
      </c>
      <c r="R14" s="8">
        <v>1773.9626499999999</v>
      </c>
      <c r="S14" s="8">
        <v>1775.8436400000001</v>
      </c>
      <c r="T14" s="8">
        <v>1882.9787899999999</v>
      </c>
      <c r="U14" s="8">
        <v>1970.34328</v>
      </c>
      <c r="V14" s="8">
        <v>1799.9236699999999</v>
      </c>
      <c r="W14" s="8">
        <v>1832.57826</v>
      </c>
      <c r="X14" s="8">
        <v>1541.1893700000001</v>
      </c>
      <c r="Y14" s="8">
        <v>1207.65293</v>
      </c>
    </row>
    <row r="15" spans="1:25" x14ac:dyDescent="0.25">
      <c r="A15" s="10" t="s">
        <v>126</v>
      </c>
      <c r="B15" s="8">
        <v>882.35465999999997</v>
      </c>
      <c r="C15" s="8">
        <v>925.97936000000004</v>
      </c>
      <c r="D15" s="8">
        <v>1100.40452</v>
      </c>
      <c r="E15" s="8">
        <v>944.34212000000002</v>
      </c>
      <c r="F15" s="8">
        <v>947.40425000000005</v>
      </c>
      <c r="G15" s="8">
        <v>959.73035000000004</v>
      </c>
      <c r="H15" s="8">
        <v>934.47139000000004</v>
      </c>
      <c r="I15" s="8">
        <v>886.90619000000004</v>
      </c>
      <c r="J15" s="8">
        <v>877.59301000000005</v>
      </c>
      <c r="K15" s="8">
        <v>908.19563000000005</v>
      </c>
      <c r="L15" s="8">
        <v>965.65606000000002</v>
      </c>
      <c r="M15" s="8">
        <v>962.18313999999998</v>
      </c>
      <c r="N15" s="8">
        <v>942.21451000000002</v>
      </c>
      <c r="O15" s="8">
        <v>826.96505999999999</v>
      </c>
      <c r="P15" s="8">
        <v>922.20768999999996</v>
      </c>
      <c r="Q15" s="8">
        <v>979.67290000000003</v>
      </c>
      <c r="R15" s="8">
        <v>815.75714000000005</v>
      </c>
      <c r="S15" s="8">
        <v>803.04372999999998</v>
      </c>
      <c r="T15" s="8">
        <v>769.19962999999996</v>
      </c>
      <c r="U15" s="8">
        <v>759.48370999999997</v>
      </c>
      <c r="V15" s="8">
        <v>789.57019000000003</v>
      </c>
      <c r="W15" s="8">
        <v>804.38176999999996</v>
      </c>
      <c r="X15" s="8">
        <v>910.84923000000003</v>
      </c>
      <c r="Y15" s="8">
        <v>799.55029000000002</v>
      </c>
    </row>
    <row r="16" spans="1:25" x14ac:dyDescent="0.25">
      <c r="A16" s="10" t="s">
        <v>127</v>
      </c>
      <c r="B16" s="8">
        <v>1539.93967</v>
      </c>
      <c r="C16" s="8">
        <v>1507.6235899999999</v>
      </c>
      <c r="D16" s="8">
        <v>1659.27233</v>
      </c>
      <c r="E16" s="8">
        <v>1686.9409900000001</v>
      </c>
      <c r="F16" s="8">
        <v>1829.68994</v>
      </c>
      <c r="G16" s="8">
        <v>1656.3110099999999</v>
      </c>
      <c r="H16" s="8">
        <v>1771.7659699999999</v>
      </c>
      <c r="I16" s="8">
        <v>1895.2845600000001</v>
      </c>
      <c r="J16" s="8">
        <v>1845.45399</v>
      </c>
      <c r="K16" s="8">
        <v>1553.7022999999999</v>
      </c>
      <c r="L16" s="8">
        <v>1527.92894</v>
      </c>
      <c r="M16" s="8">
        <v>1545.99891</v>
      </c>
      <c r="N16" s="8">
        <v>1529.5834600000001</v>
      </c>
      <c r="O16" s="8">
        <v>1551.6688200000001</v>
      </c>
      <c r="P16" s="8">
        <v>1613.0312699999999</v>
      </c>
      <c r="Q16" s="8">
        <v>1605.4534799999999</v>
      </c>
      <c r="R16" s="8">
        <v>1630.50173</v>
      </c>
      <c r="S16" s="8">
        <v>1636.3840299999999</v>
      </c>
      <c r="T16" s="8">
        <v>1694.23948</v>
      </c>
      <c r="U16" s="8">
        <v>1663.77916</v>
      </c>
      <c r="V16" s="8">
        <v>1654.30233</v>
      </c>
      <c r="W16" s="8">
        <v>1681.7352100000001</v>
      </c>
      <c r="X16" s="8">
        <v>1578.6965700000001</v>
      </c>
      <c r="Y16" s="8">
        <v>1378.0062600000001</v>
      </c>
    </row>
    <row r="17" spans="1:25" x14ac:dyDescent="0.25">
      <c r="A17" s="10" t="s">
        <v>128</v>
      </c>
      <c r="B17" s="8">
        <v>2288.6582899999999</v>
      </c>
      <c r="C17" s="8">
        <v>2223.2544600000001</v>
      </c>
      <c r="D17" s="8">
        <v>2025.1892600000001</v>
      </c>
      <c r="E17" s="8">
        <v>2258.4191099999998</v>
      </c>
      <c r="F17" s="8">
        <v>2374.1470399999998</v>
      </c>
      <c r="G17" s="8">
        <v>2893.1046999999999</v>
      </c>
      <c r="H17" s="8">
        <v>3084.8779399999999</v>
      </c>
      <c r="I17" s="8">
        <v>2993.9467100000002</v>
      </c>
      <c r="J17" s="8">
        <v>3082.7761799999998</v>
      </c>
      <c r="K17" s="8">
        <v>3088.0379499999999</v>
      </c>
      <c r="L17" s="8">
        <v>3176.49469</v>
      </c>
      <c r="M17" s="8">
        <v>3049.3456700000002</v>
      </c>
      <c r="N17" s="8">
        <v>3163.69454</v>
      </c>
      <c r="O17" s="8">
        <v>3081.7943599999999</v>
      </c>
      <c r="P17" s="8">
        <v>2753.7724600000001</v>
      </c>
      <c r="Q17" s="8">
        <v>2601.5237699999998</v>
      </c>
      <c r="R17" s="8">
        <v>2797.4991399999999</v>
      </c>
      <c r="S17" s="8">
        <v>2884.0675000000001</v>
      </c>
      <c r="T17" s="8">
        <v>2879.3360699999998</v>
      </c>
      <c r="U17" s="8">
        <v>2900.8657499999999</v>
      </c>
      <c r="V17" s="8">
        <v>2821.8833199999999</v>
      </c>
      <c r="W17" s="8">
        <v>3091.73693</v>
      </c>
      <c r="X17" s="8">
        <v>3056.8792199999998</v>
      </c>
      <c r="Y17" s="8">
        <v>2817.8004500000002</v>
      </c>
    </row>
    <row r="18" spans="1:25" x14ac:dyDescent="0.25">
      <c r="A18" s="15" t="s">
        <v>129</v>
      </c>
      <c r="B18" s="16">
        <f>SUM(B19:B23)</f>
        <v>18623.421110000003</v>
      </c>
      <c r="C18" s="16">
        <f t="shared" ref="C18:W18" si="10">SUM(C19:C23)</f>
        <v>20113.878699999997</v>
      </c>
      <c r="D18" s="16">
        <f t="shared" si="10"/>
        <v>22017.43187</v>
      </c>
      <c r="E18" s="16">
        <f t="shared" si="10"/>
        <v>23867.609340000003</v>
      </c>
      <c r="F18" s="16">
        <f t="shared" si="10"/>
        <v>24387.47941</v>
      </c>
      <c r="G18" s="16">
        <f t="shared" si="10"/>
        <v>24743.194330000002</v>
      </c>
      <c r="H18" s="16">
        <f t="shared" si="10"/>
        <v>23480.554450000003</v>
      </c>
      <c r="I18" s="16">
        <f t="shared" si="10"/>
        <v>23701.457310000002</v>
      </c>
      <c r="J18" s="16">
        <f t="shared" si="10"/>
        <v>22237.551419999996</v>
      </c>
      <c r="K18" s="16">
        <f t="shared" si="10"/>
        <v>21580.611970000002</v>
      </c>
      <c r="L18" s="16">
        <f t="shared" si="10"/>
        <v>22379.983469999999</v>
      </c>
      <c r="M18" s="16">
        <f t="shared" si="10"/>
        <v>21729.924749999998</v>
      </c>
      <c r="N18" s="16">
        <f t="shared" si="10"/>
        <v>21541.493409999999</v>
      </c>
      <c r="O18" s="16">
        <f t="shared" si="10"/>
        <v>22705.159449999999</v>
      </c>
      <c r="P18" s="16">
        <f t="shared" si="10"/>
        <v>22013.372149999996</v>
      </c>
      <c r="Q18" s="16">
        <f t="shared" si="10"/>
        <v>22478.724109999999</v>
      </c>
      <c r="R18" s="16">
        <f t="shared" si="10"/>
        <v>23298.908820000001</v>
      </c>
      <c r="S18" s="16">
        <f t="shared" si="10"/>
        <v>24013.862140000005</v>
      </c>
      <c r="T18" s="16">
        <f t="shared" si="10"/>
        <v>24123.50835</v>
      </c>
      <c r="U18" s="16">
        <f t="shared" si="10"/>
        <v>24167.80863</v>
      </c>
      <c r="V18" s="16">
        <f t="shared" si="10"/>
        <v>20883.929840000001</v>
      </c>
      <c r="W18" s="16">
        <f t="shared" si="10"/>
        <v>21663.700999999997</v>
      </c>
      <c r="X18" s="16">
        <f t="shared" ref="X18:Y18" si="11">SUM(X19:X23)</f>
        <v>20518.253069999999</v>
      </c>
      <c r="Y18" s="16">
        <f t="shared" si="11"/>
        <v>19596.977340000005</v>
      </c>
    </row>
    <row r="19" spans="1:25" x14ac:dyDescent="0.25">
      <c r="A19" s="10" t="s">
        <v>130</v>
      </c>
      <c r="B19" s="8">
        <v>67.136679999999998</v>
      </c>
      <c r="C19" s="8">
        <v>59.952689999999997</v>
      </c>
      <c r="D19" s="8">
        <v>62.094140000000003</v>
      </c>
      <c r="E19" s="8">
        <v>62.44191</v>
      </c>
      <c r="F19" s="8">
        <v>64.234449999999995</v>
      </c>
      <c r="G19" s="8">
        <v>66.647300000000001</v>
      </c>
      <c r="H19" s="8">
        <v>71.632819999999995</v>
      </c>
      <c r="I19" s="8">
        <v>73.567779999999999</v>
      </c>
      <c r="J19" s="8">
        <v>70.639449999999997</v>
      </c>
      <c r="K19" s="8">
        <v>67.330600000000004</v>
      </c>
      <c r="L19" s="8">
        <v>63.391590000000001</v>
      </c>
      <c r="M19" s="8">
        <v>61.612929999999999</v>
      </c>
      <c r="N19" s="8">
        <v>54.542969999999997</v>
      </c>
      <c r="O19" s="8">
        <v>54.471490000000003</v>
      </c>
      <c r="P19" s="8">
        <v>49.730049999999999</v>
      </c>
      <c r="Q19" s="8">
        <v>49.731490000000001</v>
      </c>
      <c r="R19" s="8">
        <v>47.476889999999997</v>
      </c>
      <c r="S19" s="8">
        <v>42.467750000000002</v>
      </c>
      <c r="T19" s="8">
        <v>46.04224</v>
      </c>
      <c r="U19" s="8">
        <v>46.09581</v>
      </c>
      <c r="V19" s="8">
        <v>23.243259999999999</v>
      </c>
      <c r="W19" s="8">
        <v>23.920079999999999</v>
      </c>
      <c r="X19" s="8">
        <v>29.636009999999999</v>
      </c>
      <c r="Y19" s="8">
        <v>30.407350000000001</v>
      </c>
    </row>
    <row r="20" spans="1:25" x14ac:dyDescent="0.25">
      <c r="A20" s="10" t="s">
        <v>131</v>
      </c>
      <c r="B20" s="8">
        <v>18031.831020000001</v>
      </c>
      <c r="C20" s="8">
        <v>19370.591039999999</v>
      </c>
      <c r="D20" s="8">
        <v>21495.31223</v>
      </c>
      <c r="E20" s="8">
        <v>23239.079089999999</v>
      </c>
      <c r="F20" s="8">
        <v>23747.959599999998</v>
      </c>
      <c r="G20" s="8">
        <v>24091.039100000002</v>
      </c>
      <c r="H20" s="8">
        <v>22722.21874</v>
      </c>
      <c r="I20" s="8">
        <v>22921.215830000001</v>
      </c>
      <c r="J20" s="8">
        <v>21485.245729999999</v>
      </c>
      <c r="K20" s="8">
        <v>20866.525079999999</v>
      </c>
      <c r="L20" s="8">
        <v>21649.209449999998</v>
      </c>
      <c r="M20" s="8">
        <v>20908.63293</v>
      </c>
      <c r="N20" s="8">
        <v>20839.853930000001</v>
      </c>
      <c r="O20" s="8">
        <v>21869.128049999999</v>
      </c>
      <c r="P20" s="8">
        <v>21269.11951</v>
      </c>
      <c r="Q20" s="8">
        <v>21680.489610000001</v>
      </c>
      <c r="R20" s="8">
        <v>22520.881529999999</v>
      </c>
      <c r="S20" s="8">
        <v>23155.658500000001</v>
      </c>
      <c r="T20" s="8">
        <v>23309.170040000001</v>
      </c>
      <c r="U20" s="8">
        <v>23383.84204</v>
      </c>
      <c r="V20" s="8">
        <v>20273.91935</v>
      </c>
      <c r="W20" s="8">
        <v>21137.969809999999</v>
      </c>
      <c r="X20" s="8">
        <v>20176.34361</v>
      </c>
      <c r="Y20" s="8">
        <v>19387.839670000001</v>
      </c>
    </row>
    <row r="21" spans="1:25" x14ac:dyDescent="0.25">
      <c r="A21" s="10" t="s">
        <v>132</v>
      </c>
      <c r="B21" s="8">
        <v>135.19815</v>
      </c>
      <c r="C21" s="8">
        <v>134.38004000000001</v>
      </c>
      <c r="D21" s="8">
        <v>130.30705</v>
      </c>
      <c r="E21" s="8">
        <v>141.08922000000001</v>
      </c>
      <c r="F21" s="8">
        <v>140.608</v>
      </c>
      <c r="G21" s="8">
        <v>160.96120999999999</v>
      </c>
      <c r="H21" s="8">
        <v>153.60981000000001</v>
      </c>
      <c r="I21" s="8">
        <v>152.56441000000001</v>
      </c>
      <c r="J21" s="8">
        <v>151.92108999999999</v>
      </c>
      <c r="K21" s="8">
        <v>146.62992</v>
      </c>
      <c r="L21" s="8">
        <v>142.52644000000001</v>
      </c>
      <c r="M21" s="8">
        <v>120.4786</v>
      </c>
      <c r="N21" s="8">
        <v>123.67876</v>
      </c>
      <c r="O21" s="8">
        <v>106.24366999999999</v>
      </c>
      <c r="P21" s="8">
        <v>114.88585999999999</v>
      </c>
      <c r="Q21" s="8">
        <v>86.929479999999998</v>
      </c>
      <c r="R21" s="8">
        <v>88.145820000000001</v>
      </c>
      <c r="S21" s="8">
        <v>96.725740000000002</v>
      </c>
      <c r="T21" s="8">
        <v>92.409570000000002</v>
      </c>
      <c r="U21" s="8">
        <v>92.648960000000002</v>
      </c>
      <c r="V21" s="8">
        <v>81.552520000000001</v>
      </c>
      <c r="W21" s="8">
        <v>80.746690000000001</v>
      </c>
      <c r="X21" s="8">
        <v>80.481719999999996</v>
      </c>
      <c r="Y21" s="8">
        <v>73.378309999999999</v>
      </c>
    </row>
    <row r="22" spans="1:25" x14ac:dyDescent="0.25">
      <c r="A22" s="10" t="s">
        <v>133</v>
      </c>
      <c r="B22" s="8">
        <v>42.075569999999999</v>
      </c>
      <c r="C22" s="8">
        <v>42.776400000000002</v>
      </c>
      <c r="D22" s="8">
        <v>43.423569999999998</v>
      </c>
      <c r="E22" s="8">
        <v>44.433750000000003</v>
      </c>
      <c r="F22" s="8">
        <v>52.400869999999998</v>
      </c>
      <c r="G22" s="8">
        <v>54.850850000000001</v>
      </c>
      <c r="H22" s="8">
        <v>56.109400000000001</v>
      </c>
      <c r="I22" s="8">
        <v>54.750920000000001</v>
      </c>
      <c r="J22" s="8">
        <v>52.990949999999998</v>
      </c>
      <c r="K22" s="8">
        <v>53.624850000000002</v>
      </c>
      <c r="L22" s="8">
        <v>54.999020000000002</v>
      </c>
      <c r="M22" s="8">
        <v>58.917639999999999</v>
      </c>
      <c r="N22" s="8">
        <v>53.856270000000002</v>
      </c>
      <c r="O22" s="8">
        <v>57.345120000000001</v>
      </c>
      <c r="P22" s="8">
        <v>63.821179999999998</v>
      </c>
      <c r="Q22" s="8">
        <v>65.334239999999994</v>
      </c>
      <c r="R22" s="8">
        <v>68.474649999999997</v>
      </c>
      <c r="S22" s="8">
        <v>72.429670000000002</v>
      </c>
      <c r="T22" s="8">
        <v>74.832239999999999</v>
      </c>
      <c r="U22" s="8">
        <v>83.629149999999996</v>
      </c>
      <c r="V22" s="8">
        <v>23.252490000000002</v>
      </c>
      <c r="W22" s="8">
        <v>35.394219999999997</v>
      </c>
      <c r="X22" s="8">
        <v>68.733599999999996</v>
      </c>
      <c r="Y22" s="8">
        <v>69.118160000000003</v>
      </c>
    </row>
    <row r="23" spans="1:25" x14ac:dyDescent="0.25">
      <c r="A23" s="10" t="s">
        <v>134</v>
      </c>
      <c r="B23" s="8">
        <v>347.17968999999999</v>
      </c>
      <c r="C23" s="8">
        <v>506.17853000000002</v>
      </c>
      <c r="D23" s="8">
        <v>286.29487999999998</v>
      </c>
      <c r="E23" s="8">
        <v>380.56536999999997</v>
      </c>
      <c r="F23" s="8">
        <v>382.27649000000002</v>
      </c>
      <c r="G23" s="8">
        <v>369.69587000000001</v>
      </c>
      <c r="H23" s="8">
        <v>476.98367999999999</v>
      </c>
      <c r="I23" s="8">
        <v>499.35836999999998</v>
      </c>
      <c r="J23" s="8">
        <v>476.75420000000003</v>
      </c>
      <c r="K23" s="8">
        <v>446.50152000000003</v>
      </c>
      <c r="L23" s="8">
        <v>469.85696999999999</v>
      </c>
      <c r="M23" s="8">
        <v>580.28264999999999</v>
      </c>
      <c r="N23" s="8">
        <v>469.56148000000002</v>
      </c>
      <c r="O23" s="8">
        <v>617.97112000000004</v>
      </c>
      <c r="P23" s="8">
        <v>515.81555000000003</v>
      </c>
      <c r="Q23" s="8">
        <v>596.23928999999998</v>
      </c>
      <c r="R23" s="8">
        <v>573.92993000000001</v>
      </c>
      <c r="S23" s="8">
        <v>646.58047999999997</v>
      </c>
      <c r="T23" s="8">
        <v>601.05426</v>
      </c>
      <c r="U23" s="8">
        <v>561.59267</v>
      </c>
      <c r="V23" s="8">
        <v>481.96222</v>
      </c>
      <c r="W23" s="8">
        <v>385.67020000000002</v>
      </c>
      <c r="X23" s="8">
        <v>163.05813000000001</v>
      </c>
      <c r="Y23" s="8">
        <v>36.233849999999997</v>
      </c>
    </row>
    <row r="24" spans="1:25" x14ac:dyDescent="0.25">
      <c r="A24" s="15" t="s">
        <v>135</v>
      </c>
      <c r="B24" s="16">
        <f>SUM(B25:B27)</f>
        <v>13005.163919999999</v>
      </c>
      <c r="C24" s="16">
        <f t="shared" ref="C24:W24" si="12">SUM(C25:C27)</f>
        <v>14219.37917</v>
      </c>
      <c r="D24" s="16">
        <f t="shared" si="12"/>
        <v>13488.078680000002</v>
      </c>
      <c r="E24" s="16">
        <f t="shared" si="12"/>
        <v>14173.871090000001</v>
      </c>
      <c r="F24" s="16">
        <f t="shared" si="12"/>
        <v>13666.513870000001</v>
      </c>
      <c r="G24" s="16">
        <f t="shared" si="12"/>
        <v>13370.591570000002</v>
      </c>
      <c r="H24" s="16">
        <f t="shared" si="12"/>
        <v>13181.480169999999</v>
      </c>
      <c r="I24" s="16">
        <f t="shared" si="12"/>
        <v>11179.692489999999</v>
      </c>
      <c r="J24" s="16">
        <f t="shared" si="12"/>
        <v>11552.741029999999</v>
      </c>
      <c r="K24" s="16">
        <f t="shared" si="12"/>
        <v>10575.30133</v>
      </c>
      <c r="L24" s="16">
        <f t="shared" si="12"/>
        <v>10700.247740000001</v>
      </c>
      <c r="M24" s="16">
        <f t="shared" si="12"/>
        <v>9519.2746699999989</v>
      </c>
      <c r="N24" s="16">
        <f t="shared" si="12"/>
        <v>9051.1762900000012</v>
      </c>
      <c r="O24" s="16">
        <f t="shared" si="12"/>
        <v>9304.8016800000005</v>
      </c>
      <c r="P24" s="16">
        <f t="shared" si="12"/>
        <v>8369.2141200000005</v>
      </c>
      <c r="Q24" s="16">
        <f t="shared" si="12"/>
        <v>8704.5313499999993</v>
      </c>
      <c r="R24" s="16">
        <f t="shared" si="12"/>
        <v>9006.6499800000001</v>
      </c>
      <c r="S24" s="16">
        <f t="shared" si="12"/>
        <v>9106.8521900000014</v>
      </c>
      <c r="T24" s="16">
        <f t="shared" si="12"/>
        <v>8384.6182900000003</v>
      </c>
      <c r="U24" s="16">
        <f t="shared" si="12"/>
        <v>8643.8438900000001</v>
      </c>
      <c r="V24" s="16">
        <f t="shared" si="12"/>
        <v>8641.8857500000013</v>
      </c>
      <c r="W24" s="16">
        <f t="shared" si="12"/>
        <v>9284.5283199999994</v>
      </c>
      <c r="X24" s="16">
        <f t="shared" ref="X24:Y24" si="13">SUM(X25:X27)</f>
        <v>7878.6749299999992</v>
      </c>
      <c r="Y24" s="16">
        <f t="shared" si="13"/>
        <v>6854.4651599999997</v>
      </c>
    </row>
    <row r="25" spans="1:25" x14ac:dyDescent="0.25">
      <c r="A25" s="10" t="s">
        <v>136</v>
      </c>
      <c r="B25" s="8">
        <v>2796.9334199999998</v>
      </c>
      <c r="C25" s="8">
        <v>3793.7618000000002</v>
      </c>
      <c r="D25" s="8">
        <v>3627.7587400000002</v>
      </c>
      <c r="E25" s="8">
        <v>4220.4868900000001</v>
      </c>
      <c r="F25" s="8">
        <v>3972.06286</v>
      </c>
      <c r="G25" s="8">
        <v>3417.5219900000002</v>
      </c>
      <c r="H25" s="8">
        <v>3606.38742</v>
      </c>
      <c r="I25" s="8">
        <v>2607.1216399999998</v>
      </c>
      <c r="J25" s="8">
        <v>2763.6286100000002</v>
      </c>
      <c r="K25" s="8">
        <v>2205.8021100000001</v>
      </c>
      <c r="L25" s="8">
        <v>1659.57935</v>
      </c>
      <c r="M25" s="8">
        <v>1486.6518799999999</v>
      </c>
      <c r="N25" s="8">
        <v>1361.0111300000001</v>
      </c>
      <c r="O25" s="8">
        <v>1387.2228299999999</v>
      </c>
      <c r="P25" s="8">
        <v>1246.7565300000001</v>
      </c>
      <c r="Q25" s="8">
        <v>1289.2033300000001</v>
      </c>
      <c r="R25" s="8">
        <v>1223.64471</v>
      </c>
      <c r="S25" s="8">
        <v>1419.5450000000001</v>
      </c>
      <c r="T25" s="8">
        <v>1362.20373</v>
      </c>
      <c r="U25" s="8">
        <v>1367.59511</v>
      </c>
      <c r="V25" s="8">
        <v>1289.55402</v>
      </c>
      <c r="W25" s="8">
        <v>1551.2804599999999</v>
      </c>
      <c r="X25" s="8">
        <v>1215.2176199999999</v>
      </c>
      <c r="Y25" s="8">
        <v>1009.82533</v>
      </c>
    </row>
    <row r="26" spans="1:25" x14ac:dyDescent="0.25">
      <c r="A26" s="10" t="s">
        <v>137</v>
      </c>
      <c r="B26" s="8">
        <v>9162.4948100000001</v>
      </c>
      <c r="C26" s="8">
        <v>9357.0339399999993</v>
      </c>
      <c r="D26" s="8">
        <v>8836.0572900000006</v>
      </c>
      <c r="E26" s="8">
        <v>8940.3068899999998</v>
      </c>
      <c r="F26" s="8">
        <v>8669.1765300000006</v>
      </c>
      <c r="G26" s="8">
        <v>8946.5466300000007</v>
      </c>
      <c r="H26" s="8">
        <v>8610.7826700000005</v>
      </c>
      <c r="I26" s="8">
        <v>7634.7594300000001</v>
      </c>
      <c r="J26" s="8">
        <v>7783.6903899999998</v>
      </c>
      <c r="K26" s="8">
        <v>7488.9850999999999</v>
      </c>
      <c r="L26" s="8">
        <v>8182.7066199999999</v>
      </c>
      <c r="M26" s="8">
        <v>7127.5993099999996</v>
      </c>
      <c r="N26" s="8">
        <v>6864.6094499999999</v>
      </c>
      <c r="O26" s="8">
        <v>7104.5902900000001</v>
      </c>
      <c r="P26" s="8">
        <v>6229.0890900000004</v>
      </c>
      <c r="Q26" s="8">
        <v>6588.9022599999998</v>
      </c>
      <c r="R26" s="8">
        <v>6879.7001</v>
      </c>
      <c r="S26" s="8">
        <v>6847.8725999999997</v>
      </c>
      <c r="T26" s="8">
        <v>6185.6850199999999</v>
      </c>
      <c r="U26" s="8">
        <v>6393.2414900000003</v>
      </c>
      <c r="V26" s="8">
        <v>6469.5435200000002</v>
      </c>
      <c r="W26" s="8">
        <v>6867.8195500000002</v>
      </c>
      <c r="X26" s="8">
        <v>5813.6960600000002</v>
      </c>
      <c r="Y26" s="8">
        <v>5024.8130799999999</v>
      </c>
    </row>
    <row r="27" spans="1:25" x14ac:dyDescent="0.25">
      <c r="A27" s="10" t="s">
        <v>138</v>
      </c>
      <c r="B27" s="8">
        <v>1045.73569</v>
      </c>
      <c r="C27" s="8">
        <v>1068.5834299999999</v>
      </c>
      <c r="D27" s="8">
        <v>1024.2626499999999</v>
      </c>
      <c r="E27" s="8">
        <v>1013.07731</v>
      </c>
      <c r="F27" s="8">
        <v>1025.27448</v>
      </c>
      <c r="G27" s="8">
        <v>1006.52295</v>
      </c>
      <c r="H27" s="8">
        <v>964.31007999999997</v>
      </c>
      <c r="I27" s="8">
        <v>937.81142</v>
      </c>
      <c r="J27" s="8">
        <v>1005.4220299999999</v>
      </c>
      <c r="K27" s="8">
        <v>880.51412000000005</v>
      </c>
      <c r="L27" s="8">
        <v>857.96177</v>
      </c>
      <c r="M27" s="8">
        <v>905.02347999999995</v>
      </c>
      <c r="N27" s="8">
        <v>825.55570999999998</v>
      </c>
      <c r="O27" s="8">
        <v>812.98856000000001</v>
      </c>
      <c r="P27" s="8">
        <v>893.36850000000004</v>
      </c>
      <c r="Q27" s="8">
        <v>826.42575999999997</v>
      </c>
      <c r="R27" s="8">
        <v>903.30516999999998</v>
      </c>
      <c r="S27" s="8">
        <v>839.43458999999996</v>
      </c>
      <c r="T27" s="8">
        <v>836.72954000000004</v>
      </c>
      <c r="U27" s="8">
        <v>883.00729000000001</v>
      </c>
      <c r="V27" s="8">
        <v>882.78821000000005</v>
      </c>
      <c r="W27" s="8">
        <v>865.42831000000001</v>
      </c>
      <c r="X27" s="8">
        <v>849.76125000000002</v>
      </c>
      <c r="Y27" s="8">
        <v>819.82674999999995</v>
      </c>
    </row>
    <row r="28" spans="1:25" x14ac:dyDescent="0.25">
      <c r="A28" s="15" t="s">
        <v>35</v>
      </c>
      <c r="B28" s="16">
        <f>SUM(B29:B30)</f>
        <v>41.175220000000003</v>
      </c>
      <c r="C28" s="16">
        <f t="shared" ref="C28:W28" si="14">SUM(C29:C30)</f>
        <v>40.303019999999997</v>
      </c>
      <c r="D28" s="16">
        <f t="shared" si="14"/>
        <v>39.469619999999999</v>
      </c>
      <c r="E28" s="16">
        <f t="shared" si="14"/>
        <v>38.673549999999999</v>
      </c>
      <c r="F28" s="16">
        <f t="shared" si="14"/>
        <v>37.907429999999998</v>
      </c>
      <c r="G28" s="16">
        <f t="shared" si="14"/>
        <v>37.308889999999998</v>
      </c>
      <c r="H28" s="16">
        <f t="shared" si="14"/>
        <v>36.672110000000004</v>
      </c>
      <c r="I28" s="16">
        <f t="shared" si="14"/>
        <v>34.608370000000001</v>
      </c>
      <c r="J28" s="16">
        <f t="shared" si="14"/>
        <v>32.662129999999998</v>
      </c>
      <c r="K28" s="16">
        <f t="shared" si="14"/>
        <v>30.801159999999999</v>
      </c>
      <c r="L28" s="16">
        <f t="shared" si="14"/>
        <v>29.080069999999999</v>
      </c>
      <c r="M28" s="16">
        <f t="shared" si="14"/>
        <v>27.298210000000001</v>
      </c>
      <c r="N28" s="16">
        <f t="shared" si="14"/>
        <v>25.748719999999999</v>
      </c>
      <c r="O28" s="16">
        <f t="shared" si="14"/>
        <v>24.308579999999999</v>
      </c>
      <c r="P28" s="16">
        <f t="shared" si="14"/>
        <v>22.957409999999999</v>
      </c>
      <c r="Q28" s="16">
        <f t="shared" si="14"/>
        <v>21.607119999999998</v>
      </c>
      <c r="R28" s="16">
        <f t="shared" si="14"/>
        <v>22.78444</v>
      </c>
      <c r="S28" s="16">
        <f t="shared" si="14"/>
        <v>27.100259999999999</v>
      </c>
      <c r="T28" s="16">
        <f t="shared" si="14"/>
        <v>28.451910000000002</v>
      </c>
      <c r="U28" s="16">
        <f t="shared" si="14"/>
        <v>28.397659999999998</v>
      </c>
      <c r="V28" s="16">
        <f t="shared" si="14"/>
        <v>28.466799999999999</v>
      </c>
      <c r="W28" s="16">
        <f t="shared" si="14"/>
        <v>28.412859999999998</v>
      </c>
      <c r="X28" s="16">
        <f t="shared" ref="X28:Y28" si="15">SUM(X29:X30)</f>
        <v>27.907900000000001</v>
      </c>
      <c r="Y28" s="16">
        <f t="shared" si="15"/>
        <v>27.40832</v>
      </c>
    </row>
    <row r="29" spans="1:25" x14ac:dyDescent="0.25">
      <c r="A29" s="10" t="s">
        <v>36</v>
      </c>
      <c r="B29" s="8">
        <v>0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</row>
    <row r="30" spans="1:25" x14ac:dyDescent="0.25">
      <c r="A30" s="10" t="s">
        <v>37</v>
      </c>
      <c r="B30" s="8">
        <v>41.175220000000003</v>
      </c>
      <c r="C30" s="8">
        <v>40.303019999999997</v>
      </c>
      <c r="D30" s="8">
        <v>39.469619999999999</v>
      </c>
      <c r="E30" s="8">
        <v>38.673549999999999</v>
      </c>
      <c r="F30" s="8">
        <v>37.907429999999998</v>
      </c>
      <c r="G30" s="8">
        <v>37.308889999999998</v>
      </c>
      <c r="H30" s="8">
        <v>36.672110000000004</v>
      </c>
      <c r="I30" s="8">
        <v>34.608370000000001</v>
      </c>
      <c r="J30" s="8">
        <v>32.662129999999998</v>
      </c>
      <c r="K30" s="8">
        <v>30.801159999999999</v>
      </c>
      <c r="L30" s="8">
        <v>29.080069999999999</v>
      </c>
      <c r="M30" s="8">
        <v>27.298210000000001</v>
      </c>
      <c r="N30" s="8">
        <v>25.748719999999999</v>
      </c>
      <c r="O30" s="8">
        <v>24.308579999999999</v>
      </c>
      <c r="P30" s="8">
        <v>22.957409999999999</v>
      </c>
      <c r="Q30" s="8">
        <v>21.607119999999998</v>
      </c>
      <c r="R30" s="8">
        <v>22.78444</v>
      </c>
      <c r="S30" s="8">
        <v>27.100259999999999</v>
      </c>
      <c r="T30" s="8">
        <v>28.451910000000002</v>
      </c>
      <c r="U30" s="8">
        <v>28.397659999999998</v>
      </c>
      <c r="V30" s="8">
        <v>28.466799999999999</v>
      </c>
      <c r="W30" s="8">
        <v>28.412859999999998</v>
      </c>
      <c r="X30" s="8">
        <v>27.907900000000001</v>
      </c>
      <c r="Y30" s="8">
        <v>27.40832</v>
      </c>
    </row>
    <row r="31" spans="1:25" x14ac:dyDescent="0.25">
      <c r="A31" s="17" t="s">
        <v>38</v>
      </c>
      <c r="B31" s="16">
        <v>164.75078999999999</v>
      </c>
      <c r="C31" s="16">
        <v>182.95267999999999</v>
      </c>
      <c r="D31" s="16">
        <v>167.25047000000001</v>
      </c>
      <c r="E31" s="16">
        <v>184.04693</v>
      </c>
      <c r="F31" s="16">
        <v>165.11663999999999</v>
      </c>
      <c r="G31" s="16">
        <v>160.11930000000001</v>
      </c>
      <c r="H31" s="16">
        <v>180.46302</v>
      </c>
      <c r="I31" s="16">
        <v>184.72918999999999</v>
      </c>
      <c r="J31" s="16">
        <v>162.32298</v>
      </c>
      <c r="K31" s="16">
        <v>204.96629999999999</v>
      </c>
      <c r="L31" s="16">
        <v>183.62696</v>
      </c>
      <c r="M31" s="16">
        <v>179.63527999999999</v>
      </c>
      <c r="N31" s="16">
        <v>183.64049</v>
      </c>
      <c r="O31" s="16">
        <v>190.98754</v>
      </c>
      <c r="P31" s="16">
        <v>168.75479000000001</v>
      </c>
      <c r="Q31" s="16">
        <v>161.75360000000001</v>
      </c>
      <c r="R31" s="16">
        <v>131.29216</v>
      </c>
      <c r="S31" s="16">
        <v>138.29632000000001</v>
      </c>
      <c r="T31" s="16">
        <v>127.29214</v>
      </c>
      <c r="U31" s="16">
        <v>118.28393</v>
      </c>
      <c r="V31" s="16">
        <v>109.28307</v>
      </c>
      <c r="W31" s="16">
        <v>84.285799999999995</v>
      </c>
      <c r="X31" s="16">
        <v>80.282939999999996</v>
      </c>
      <c r="Y31" s="16">
        <v>73.841809999999995</v>
      </c>
    </row>
    <row r="32" spans="1:25" x14ac:dyDescent="0.25">
      <c r="A32" s="9" t="s">
        <v>39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</row>
    <row r="33" spans="1:25" x14ac:dyDescent="0.25">
      <c r="A33" s="18" t="s">
        <v>139</v>
      </c>
      <c r="B33" s="16">
        <f>SUM(B34:B41)</f>
        <v>12105.337530000001</v>
      </c>
      <c r="C33" s="16">
        <f t="shared" ref="C33:W33" si="16">SUM(C34:C41)</f>
        <v>11961.568589999997</v>
      </c>
      <c r="D33" s="16">
        <f t="shared" si="16"/>
        <v>12551.06034</v>
      </c>
      <c r="E33" s="16">
        <f t="shared" si="16"/>
        <v>12479.16936</v>
      </c>
      <c r="F33" s="16">
        <f t="shared" si="16"/>
        <v>12646.433609999998</v>
      </c>
      <c r="G33" s="16">
        <f t="shared" si="16"/>
        <v>13518.71199</v>
      </c>
      <c r="H33" s="16">
        <f t="shared" si="16"/>
        <v>14038.274270000002</v>
      </c>
      <c r="I33" s="16">
        <f t="shared" si="16"/>
        <v>14759.20349</v>
      </c>
      <c r="J33" s="16">
        <f t="shared" si="16"/>
        <v>15068.206270000001</v>
      </c>
      <c r="K33" s="16">
        <f t="shared" si="16"/>
        <v>12031.643050000001</v>
      </c>
      <c r="L33" s="16">
        <f t="shared" si="16"/>
        <v>13930.377120000001</v>
      </c>
      <c r="M33" s="16">
        <f t="shared" si="16"/>
        <v>14076.75834</v>
      </c>
      <c r="N33" s="16">
        <f t="shared" si="16"/>
        <v>13607.19247</v>
      </c>
      <c r="O33" s="16">
        <f t="shared" si="16"/>
        <v>13936.428300000001</v>
      </c>
      <c r="P33" s="16">
        <f t="shared" si="16"/>
        <v>13980.762240000002</v>
      </c>
      <c r="Q33" s="16">
        <f t="shared" si="16"/>
        <v>14398.85434</v>
      </c>
      <c r="R33" s="16">
        <f t="shared" si="16"/>
        <v>14037.224349999999</v>
      </c>
      <c r="S33" s="16">
        <f t="shared" si="16"/>
        <v>14750.356800000001</v>
      </c>
      <c r="T33" s="16">
        <f t="shared" si="16"/>
        <v>13068.083700000001</v>
      </c>
      <c r="U33" s="16">
        <f t="shared" si="16"/>
        <v>14057.008760000001</v>
      </c>
      <c r="V33" s="16">
        <f t="shared" si="16"/>
        <v>13182.337599999999</v>
      </c>
      <c r="W33" s="16">
        <f t="shared" si="16"/>
        <v>14929.11894</v>
      </c>
      <c r="X33" s="16">
        <f t="shared" ref="X33:Y33" si="17">SUM(X34:X41)</f>
        <v>14137.12343</v>
      </c>
      <c r="Y33" s="16">
        <f t="shared" si="17"/>
        <v>13526.376579999998</v>
      </c>
    </row>
    <row r="34" spans="1:25" x14ac:dyDescent="0.25">
      <c r="A34" s="9" t="s">
        <v>140</v>
      </c>
      <c r="B34" s="8">
        <v>2775.2175299999999</v>
      </c>
      <c r="C34" s="8">
        <v>2789.6949199999999</v>
      </c>
      <c r="D34" s="8">
        <v>2868.9444699999999</v>
      </c>
      <c r="E34" s="8">
        <v>2855.46794</v>
      </c>
      <c r="F34" s="8">
        <v>2930.8063400000001</v>
      </c>
      <c r="G34" s="8">
        <v>2903.4035100000001</v>
      </c>
      <c r="H34" s="8">
        <v>3056.19587</v>
      </c>
      <c r="I34" s="8">
        <v>3271.61112</v>
      </c>
      <c r="J34" s="8">
        <v>3284.6597200000001</v>
      </c>
      <c r="K34" s="8">
        <v>2728.5030700000002</v>
      </c>
      <c r="L34" s="8">
        <v>2673.47676</v>
      </c>
      <c r="M34" s="8">
        <v>2797.2305500000002</v>
      </c>
      <c r="N34" s="8">
        <v>2715.4721199999999</v>
      </c>
      <c r="O34" s="8">
        <v>2730.1328800000001</v>
      </c>
      <c r="P34" s="8">
        <v>2730.3117400000001</v>
      </c>
      <c r="Q34" s="8">
        <v>2752.9194900000002</v>
      </c>
      <c r="R34" s="8">
        <v>2796.7796800000001</v>
      </c>
      <c r="S34" s="8">
        <v>2806.7845400000001</v>
      </c>
      <c r="T34" s="8">
        <v>2916.78197</v>
      </c>
      <c r="U34" s="8">
        <v>2825.1969600000002</v>
      </c>
      <c r="V34" s="8">
        <v>2837.2049000000002</v>
      </c>
      <c r="W34" s="8">
        <v>3039.9436900000001</v>
      </c>
      <c r="X34" s="8">
        <v>2917.06882</v>
      </c>
      <c r="Y34" s="8">
        <v>2561.0113700000002</v>
      </c>
    </row>
    <row r="35" spans="1:25" x14ac:dyDescent="0.25">
      <c r="A35" s="9" t="s">
        <v>141</v>
      </c>
      <c r="B35" s="8">
        <v>668.37867000000006</v>
      </c>
      <c r="C35" s="8">
        <v>623.58162000000004</v>
      </c>
      <c r="D35" s="8">
        <v>635.09853999999996</v>
      </c>
      <c r="E35" s="8">
        <v>672.27774999999997</v>
      </c>
      <c r="F35" s="8">
        <v>668.04417000000001</v>
      </c>
      <c r="G35" s="8">
        <v>645.05691999999999</v>
      </c>
      <c r="H35" s="8">
        <v>670.00743</v>
      </c>
      <c r="I35" s="8">
        <v>602.18368999999996</v>
      </c>
      <c r="J35" s="8">
        <v>649.71573000000001</v>
      </c>
      <c r="K35" s="8">
        <v>585.00382000000002</v>
      </c>
      <c r="L35" s="8">
        <v>669.44644000000005</v>
      </c>
      <c r="M35" s="8">
        <v>687.04290000000003</v>
      </c>
      <c r="N35" s="8">
        <v>656.78336999999999</v>
      </c>
      <c r="O35" s="8">
        <v>594.42151000000001</v>
      </c>
      <c r="P35" s="8">
        <v>711.40827999999999</v>
      </c>
      <c r="Q35" s="8">
        <v>683.05139999999994</v>
      </c>
      <c r="R35" s="8">
        <v>713.02535999999998</v>
      </c>
      <c r="S35" s="8">
        <v>652.98668999999995</v>
      </c>
      <c r="T35" s="8">
        <v>537.72415000000001</v>
      </c>
      <c r="U35" s="8">
        <v>710.73281999999995</v>
      </c>
      <c r="V35" s="8">
        <v>676.90922</v>
      </c>
      <c r="W35" s="8">
        <v>688.97916999999995</v>
      </c>
      <c r="X35" s="8">
        <v>600.79765999999995</v>
      </c>
      <c r="Y35" s="8">
        <v>589.39215999999999</v>
      </c>
    </row>
    <row r="36" spans="1:25" x14ac:dyDescent="0.25">
      <c r="A36" s="9" t="s">
        <v>142</v>
      </c>
      <c r="B36" s="8">
        <v>8445.0068499999998</v>
      </c>
      <c r="C36" s="8">
        <v>8336.8716999999997</v>
      </c>
      <c r="D36" s="8">
        <v>8854.4884700000002</v>
      </c>
      <c r="E36" s="8">
        <v>8759.5871499999994</v>
      </c>
      <c r="F36" s="8">
        <v>8865.3465899999992</v>
      </c>
      <c r="G36" s="8">
        <v>9788.5133700000006</v>
      </c>
      <c r="H36" s="8">
        <v>10134.23818</v>
      </c>
      <c r="I36" s="8">
        <v>10705.91359</v>
      </c>
      <c r="J36" s="8">
        <v>10957.49747</v>
      </c>
      <c r="K36" s="8">
        <v>8545.8536899999999</v>
      </c>
      <c r="L36" s="8">
        <v>10416.37588</v>
      </c>
      <c r="M36" s="8">
        <v>10425.49173</v>
      </c>
      <c r="N36" s="8">
        <v>10076.41043</v>
      </c>
      <c r="O36" s="8">
        <v>10456.65337</v>
      </c>
      <c r="P36" s="8">
        <v>10388.87981</v>
      </c>
      <c r="Q36" s="8">
        <v>10818.97084</v>
      </c>
      <c r="R36" s="8">
        <v>10381.513129999999</v>
      </c>
      <c r="S36" s="8">
        <v>11139.07266</v>
      </c>
      <c r="T36" s="8">
        <v>9460.2836299999999</v>
      </c>
      <c r="U36" s="8">
        <v>10368.270710000001</v>
      </c>
      <c r="V36" s="8">
        <v>9509.1806899999992</v>
      </c>
      <c r="W36" s="8">
        <v>11030.090169999999</v>
      </c>
      <c r="X36" s="8">
        <v>10441.57993</v>
      </c>
      <c r="Y36" s="8">
        <v>10213.95984</v>
      </c>
    </row>
    <row r="37" spans="1:25" x14ac:dyDescent="0.25">
      <c r="A37" s="9" t="s">
        <v>143</v>
      </c>
      <c r="B37" s="8">
        <v>216.64268000000001</v>
      </c>
      <c r="C37" s="8">
        <v>211.36250000000001</v>
      </c>
      <c r="D37" s="8">
        <v>192.43805</v>
      </c>
      <c r="E37" s="8">
        <v>191.75783000000001</v>
      </c>
      <c r="F37" s="8">
        <v>182.16037</v>
      </c>
      <c r="G37" s="8">
        <v>181.65231</v>
      </c>
      <c r="H37" s="8">
        <v>177.75783999999999</v>
      </c>
      <c r="I37" s="8">
        <v>179.39270999999999</v>
      </c>
      <c r="J37" s="8">
        <v>176.2373</v>
      </c>
      <c r="K37" s="8">
        <v>172.20104000000001</v>
      </c>
      <c r="L37" s="8">
        <v>170.99624</v>
      </c>
      <c r="M37" s="8">
        <v>166.90289999999999</v>
      </c>
      <c r="N37" s="8">
        <v>158.44504000000001</v>
      </c>
      <c r="O37" s="8">
        <v>155.14287999999999</v>
      </c>
      <c r="P37" s="8">
        <v>150.08661000000001</v>
      </c>
      <c r="Q37" s="8">
        <v>143.87143</v>
      </c>
      <c r="R37" s="8">
        <v>145.84126000000001</v>
      </c>
      <c r="S37" s="8">
        <v>151.46245999999999</v>
      </c>
      <c r="T37" s="8">
        <v>153.24833000000001</v>
      </c>
      <c r="U37" s="8">
        <v>152.73742999999999</v>
      </c>
      <c r="V37" s="8">
        <v>159.02181999999999</v>
      </c>
      <c r="W37" s="8">
        <v>170.08493999999999</v>
      </c>
      <c r="X37" s="8">
        <v>177.62804</v>
      </c>
      <c r="Y37" s="8">
        <v>161.96075999999999</v>
      </c>
    </row>
    <row r="38" spans="1:25" x14ac:dyDescent="0.25">
      <c r="A38" s="9" t="s">
        <v>144</v>
      </c>
      <c r="B38" s="8">
        <v>0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</row>
    <row r="39" spans="1:25" x14ac:dyDescent="0.25">
      <c r="A39" s="9" t="s">
        <v>145</v>
      </c>
      <c r="B39" s="8">
        <v>0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</row>
    <row r="40" spans="1:25" x14ac:dyDescent="0.25">
      <c r="A40" s="9" t="s">
        <v>146</v>
      </c>
      <c r="B40" s="8">
        <v>9.1800000000000007E-2</v>
      </c>
      <c r="C40" s="8">
        <v>5.7849999999999999E-2</v>
      </c>
      <c r="D40" s="8">
        <v>9.0810000000000002E-2</v>
      </c>
      <c r="E40" s="8">
        <v>7.8689999999999996E-2</v>
      </c>
      <c r="F40" s="8">
        <v>7.6139999999999999E-2</v>
      </c>
      <c r="G40" s="8">
        <v>8.5879999999999998E-2</v>
      </c>
      <c r="H40" s="8">
        <v>7.4950000000000003E-2</v>
      </c>
      <c r="I40" s="8">
        <v>0.10238</v>
      </c>
      <c r="J40" s="8">
        <v>9.6049999999999996E-2</v>
      </c>
      <c r="K40" s="8">
        <v>8.1430000000000002E-2</v>
      </c>
      <c r="L40" s="8">
        <v>8.1799999999999998E-2</v>
      </c>
      <c r="M40" s="8">
        <v>9.0260000000000007E-2</v>
      </c>
      <c r="N40" s="8">
        <v>8.1509999999999999E-2</v>
      </c>
      <c r="O40" s="8">
        <v>7.7660000000000007E-2</v>
      </c>
      <c r="P40" s="8">
        <v>7.5800000000000006E-2</v>
      </c>
      <c r="Q40" s="8">
        <v>4.1180000000000001E-2</v>
      </c>
      <c r="R40" s="8">
        <v>6.4920000000000005E-2</v>
      </c>
      <c r="S40" s="8">
        <v>5.0450000000000002E-2</v>
      </c>
      <c r="T40" s="8">
        <v>4.5620000000000001E-2</v>
      </c>
      <c r="U40" s="8">
        <v>7.084E-2</v>
      </c>
      <c r="V40" s="8">
        <v>2.0969999999999999E-2</v>
      </c>
      <c r="W40" s="8">
        <v>2.0969999999999999E-2</v>
      </c>
      <c r="X40" s="8">
        <v>4.8980000000000003E-2</v>
      </c>
      <c r="Y40" s="8">
        <v>5.2449999999999997E-2</v>
      </c>
    </row>
    <row r="41" spans="1:25" x14ac:dyDescent="0.25">
      <c r="A41" s="9" t="s">
        <v>147</v>
      </c>
      <c r="B41" s="8">
        <v>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</row>
    <row r="42" spans="1:25" x14ac:dyDescent="0.25">
      <c r="A42" s="18" t="s">
        <v>40</v>
      </c>
      <c r="B42" s="16">
        <v>89.333160000000007</v>
      </c>
      <c r="C42" s="16">
        <v>92.168049999999994</v>
      </c>
      <c r="D42" s="16">
        <v>96.531459999999996</v>
      </c>
      <c r="E42" s="16">
        <v>93.935400000000001</v>
      </c>
      <c r="F42" s="16">
        <v>90.568669999999997</v>
      </c>
      <c r="G42" s="16">
        <v>95.542860000000005</v>
      </c>
      <c r="H42" s="16">
        <v>103.03975</v>
      </c>
      <c r="I42" s="16">
        <v>109.91866</v>
      </c>
      <c r="J42" s="16">
        <v>124.67209</v>
      </c>
      <c r="K42" s="16">
        <v>126.08299</v>
      </c>
      <c r="L42" s="16">
        <v>112.34965</v>
      </c>
      <c r="M42" s="16">
        <v>125.99247</v>
      </c>
      <c r="N42" s="16">
        <v>133.66502</v>
      </c>
      <c r="O42" s="16">
        <v>127.20977999999999</v>
      </c>
      <c r="P42" s="16">
        <v>132.77649</v>
      </c>
      <c r="Q42" s="16">
        <v>145.48519999999999</v>
      </c>
      <c r="R42" s="16">
        <v>151.60678999999999</v>
      </c>
      <c r="S42" s="16">
        <v>150.70708999999999</v>
      </c>
      <c r="T42" s="16">
        <v>154.82517999999999</v>
      </c>
      <c r="U42" s="16">
        <v>150.77643</v>
      </c>
      <c r="V42" s="16">
        <v>148.94471999999999</v>
      </c>
      <c r="W42" s="16">
        <v>149.28854000000001</v>
      </c>
      <c r="X42" s="16">
        <v>149.16931</v>
      </c>
      <c r="Y42" s="16">
        <v>147.51155</v>
      </c>
    </row>
    <row r="43" spans="1:25" x14ac:dyDescent="0.25">
      <c r="A43" s="18" t="s">
        <v>63</v>
      </c>
      <c r="B43" s="16">
        <v>12.4</v>
      </c>
      <c r="C43" s="16">
        <v>12.4</v>
      </c>
      <c r="D43" s="16">
        <v>12.4</v>
      </c>
      <c r="E43" s="16">
        <v>12.4</v>
      </c>
      <c r="F43" s="16">
        <v>12.4</v>
      </c>
      <c r="G43" s="16">
        <v>12.4</v>
      </c>
      <c r="H43" s="16">
        <v>10.26</v>
      </c>
      <c r="I43" s="16">
        <v>8.2080000000000002</v>
      </c>
      <c r="J43" s="16">
        <v>6.1559999999999997</v>
      </c>
      <c r="K43" s="16">
        <v>4.1040000000000001</v>
      </c>
      <c r="L43" s="16">
        <v>2.052</v>
      </c>
      <c r="M43" s="16">
        <v>2.052</v>
      </c>
      <c r="N43" s="16">
        <v>2.052</v>
      </c>
      <c r="O43" s="16">
        <v>2.052</v>
      </c>
      <c r="P43" s="16">
        <v>2.052</v>
      </c>
      <c r="Q43" s="16">
        <v>2.052</v>
      </c>
      <c r="R43" s="16">
        <v>2.052</v>
      </c>
      <c r="S43" s="16">
        <v>2.052</v>
      </c>
      <c r="T43" s="16">
        <v>2.052</v>
      </c>
      <c r="U43" s="16">
        <v>2.052</v>
      </c>
      <c r="V43" s="16">
        <v>2.052</v>
      </c>
      <c r="W43" s="16">
        <v>2.052</v>
      </c>
      <c r="X43" s="16">
        <v>2.052</v>
      </c>
      <c r="Y43" s="16">
        <v>2.052</v>
      </c>
    </row>
    <row r="44" spans="1:25" x14ac:dyDescent="0.25">
      <c r="A44" s="18" t="s">
        <v>64</v>
      </c>
      <c r="B44" s="16">
        <v>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</row>
    <row r="45" spans="1:25" x14ac:dyDescent="0.25">
      <c r="A45" s="18" t="s">
        <v>148</v>
      </c>
      <c r="B45" s="16">
        <f>SUM(B46:B47)</f>
        <v>1762.72909</v>
      </c>
      <c r="C45" s="16">
        <f t="shared" ref="C45:W45" si="18">SUM(C46:C47)</f>
        <v>1722.2477200000001</v>
      </c>
      <c r="D45" s="16">
        <f t="shared" si="18"/>
        <v>1620.67823</v>
      </c>
      <c r="E45" s="16">
        <f t="shared" si="18"/>
        <v>1516.623</v>
      </c>
      <c r="F45" s="16">
        <f t="shared" si="18"/>
        <v>1800.9245599999999</v>
      </c>
      <c r="G45" s="16">
        <f t="shared" si="18"/>
        <v>2034.3791799999999</v>
      </c>
      <c r="H45" s="16">
        <f t="shared" si="18"/>
        <v>2114.11933</v>
      </c>
      <c r="I45" s="16">
        <f t="shared" si="18"/>
        <v>2245.7727</v>
      </c>
      <c r="J45" s="16">
        <f t="shared" si="18"/>
        <v>2246.5960100000002</v>
      </c>
      <c r="K45" s="16">
        <f t="shared" si="18"/>
        <v>1948.6293700000001</v>
      </c>
      <c r="L45" s="16">
        <f t="shared" si="18"/>
        <v>2114.9695000000002</v>
      </c>
      <c r="M45" s="16">
        <f t="shared" si="18"/>
        <v>2226.1732099999999</v>
      </c>
      <c r="N45" s="16">
        <f t="shared" si="18"/>
        <v>2131.57321</v>
      </c>
      <c r="O45" s="16">
        <f t="shared" si="18"/>
        <v>2038.3841399999999</v>
      </c>
      <c r="P45" s="16">
        <f t="shared" si="18"/>
        <v>2035.04402</v>
      </c>
      <c r="Q45" s="16">
        <f t="shared" si="18"/>
        <v>2174.9127800000001</v>
      </c>
      <c r="R45" s="16">
        <f t="shared" si="18"/>
        <v>2377.1390200000001</v>
      </c>
      <c r="S45" s="16">
        <f t="shared" si="18"/>
        <v>2300.13751</v>
      </c>
      <c r="T45" s="16">
        <f t="shared" si="18"/>
        <v>2569.4016700000002</v>
      </c>
      <c r="U45" s="16">
        <f t="shared" si="18"/>
        <v>2952.1182400000002</v>
      </c>
      <c r="V45" s="16">
        <f t="shared" si="18"/>
        <v>1086.76766</v>
      </c>
      <c r="W45" s="16">
        <f t="shared" si="18"/>
        <v>1266.9648099999999</v>
      </c>
      <c r="X45" s="16">
        <f t="shared" ref="X45:Y45" si="19">SUM(X46:X47)</f>
        <v>1999.3098</v>
      </c>
      <c r="Y45" s="16">
        <f t="shared" si="19"/>
        <v>2663.7024999999999</v>
      </c>
    </row>
    <row r="46" spans="1:25" x14ac:dyDescent="0.25">
      <c r="A46" s="9" t="s">
        <v>149</v>
      </c>
      <c r="B46" s="8">
        <v>1695.5774100000001</v>
      </c>
      <c r="C46" s="8">
        <v>1651.27684</v>
      </c>
      <c r="D46" s="8">
        <v>1540.8462099999999</v>
      </c>
      <c r="E46" s="8">
        <v>1452.97308</v>
      </c>
      <c r="F46" s="8">
        <v>1724.9305999999999</v>
      </c>
      <c r="G46" s="8">
        <v>1959.8328799999999</v>
      </c>
      <c r="H46" s="8">
        <v>2048.8819600000002</v>
      </c>
      <c r="I46" s="8">
        <v>2175.7944600000001</v>
      </c>
      <c r="J46" s="8">
        <v>2181.9674500000001</v>
      </c>
      <c r="K46" s="8">
        <v>1893.4039700000001</v>
      </c>
      <c r="L46" s="8">
        <v>2049.55051</v>
      </c>
      <c r="M46" s="8">
        <v>2168.4367999999999</v>
      </c>
      <c r="N46" s="8">
        <v>2072.65544</v>
      </c>
      <c r="O46" s="8">
        <v>1975.44139</v>
      </c>
      <c r="P46" s="8">
        <v>1976.70209</v>
      </c>
      <c r="Q46" s="8">
        <v>2126.9406300000001</v>
      </c>
      <c r="R46" s="8">
        <v>2324.7943300000002</v>
      </c>
      <c r="S46" s="8">
        <v>2245.9626400000002</v>
      </c>
      <c r="T46" s="8">
        <v>2529.9628200000002</v>
      </c>
      <c r="U46" s="8">
        <v>2906.7474900000002</v>
      </c>
      <c r="V46" s="8">
        <v>1044.22165</v>
      </c>
      <c r="W46" s="8">
        <v>1228.0408199999999</v>
      </c>
      <c r="X46" s="8">
        <v>1967.0303200000001</v>
      </c>
      <c r="Y46" s="8">
        <v>2633.7336599999999</v>
      </c>
    </row>
    <row r="47" spans="1:25" x14ac:dyDescent="0.25">
      <c r="A47" s="11" t="s">
        <v>150</v>
      </c>
      <c r="B47" s="12">
        <v>67.151679999999999</v>
      </c>
      <c r="C47" s="12">
        <v>70.970879999999994</v>
      </c>
      <c r="D47" s="12">
        <v>79.83202</v>
      </c>
      <c r="E47" s="12">
        <v>63.649920000000002</v>
      </c>
      <c r="F47" s="12">
        <v>75.993960000000001</v>
      </c>
      <c r="G47" s="12">
        <v>74.546300000000002</v>
      </c>
      <c r="H47" s="12">
        <v>65.237369999999999</v>
      </c>
      <c r="I47" s="12">
        <v>69.97824</v>
      </c>
      <c r="J47" s="12">
        <v>64.628559999999993</v>
      </c>
      <c r="K47" s="12">
        <v>55.2254</v>
      </c>
      <c r="L47" s="12">
        <v>65.418989999999994</v>
      </c>
      <c r="M47" s="12">
        <v>57.736409999999999</v>
      </c>
      <c r="N47" s="12">
        <v>58.917769999999997</v>
      </c>
      <c r="O47" s="12">
        <v>62.942749999999997</v>
      </c>
      <c r="P47" s="12">
        <v>58.341929999999998</v>
      </c>
      <c r="Q47" s="12">
        <v>47.972149999999999</v>
      </c>
      <c r="R47" s="12">
        <v>52.34469</v>
      </c>
      <c r="S47" s="12">
        <v>54.174869999999999</v>
      </c>
      <c r="T47" s="12">
        <v>39.438850000000002</v>
      </c>
      <c r="U47" s="12">
        <v>45.370750000000001</v>
      </c>
      <c r="V47" s="12">
        <v>42.546010000000003</v>
      </c>
      <c r="W47" s="12">
        <v>38.923990000000003</v>
      </c>
      <c r="X47" s="12">
        <v>32.27948</v>
      </c>
      <c r="Y47" s="12">
        <v>29.96884</v>
      </c>
    </row>
    <row r="49" spans="1:25" x14ac:dyDescent="0.25">
      <c r="A49" s="4" t="s">
        <v>111</v>
      </c>
      <c r="B49" s="5">
        <f>SUM(B50,B84,B89,B90,B91,B92)</f>
        <v>70406.025914060156</v>
      </c>
      <c r="C49" s="5">
        <f t="shared" ref="C49:W49" si="20">SUM(C50,C84,C89,C90,C91,C92)</f>
        <v>74513.792058444582</v>
      </c>
      <c r="D49" s="5">
        <f t="shared" si="20"/>
        <v>76716.239598683329</v>
      </c>
      <c r="E49" s="5">
        <f t="shared" si="20"/>
        <v>81799.359970733291</v>
      </c>
      <c r="F49" s="5">
        <f t="shared" si="20"/>
        <v>83545.968600866661</v>
      </c>
      <c r="G49" s="5">
        <f t="shared" si="20"/>
        <v>84270.690064703653</v>
      </c>
      <c r="H49" s="5">
        <f t="shared" si="20"/>
        <v>82284.618080901259</v>
      </c>
      <c r="I49" s="5">
        <f t="shared" si="20"/>
        <v>79765.830111959862</v>
      </c>
      <c r="J49" s="5">
        <f t="shared" si="20"/>
        <v>79301.404585703582</v>
      </c>
      <c r="K49" s="5">
        <f t="shared" si="20"/>
        <v>71259.318282658263</v>
      </c>
      <c r="L49" s="5">
        <f t="shared" si="20"/>
        <v>78062.761495489744</v>
      </c>
      <c r="M49" s="5">
        <f t="shared" si="20"/>
        <v>76581.578089791947</v>
      </c>
      <c r="N49" s="5">
        <f t="shared" si="20"/>
        <v>73204.123875299993</v>
      </c>
      <c r="O49" s="5">
        <f t="shared" si="20"/>
        <v>74037.393663141338</v>
      </c>
      <c r="P49" s="5">
        <f t="shared" si="20"/>
        <v>70378.411133441652</v>
      </c>
      <c r="Q49" s="5">
        <f t="shared" si="20"/>
        <v>71579.915782448617</v>
      </c>
      <c r="R49" s="5">
        <f t="shared" si="20"/>
        <v>72036.406379316395</v>
      </c>
      <c r="S49" s="5">
        <f t="shared" si="20"/>
        <v>74570.882307353735</v>
      </c>
      <c r="T49" s="5">
        <f t="shared" si="20"/>
        <v>71135.029045649193</v>
      </c>
      <c r="U49" s="5">
        <f t="shared" si="20"/>
        <v>73333.897346805243</v>
      </c>
      <c r="V49" s="5">
        <f t="shared" si="20"/>
        <v>65691.281650727688</v>
      </c>
      <c r="W49" s="5">
        <f t="shared" si="20"/>
        <v>69477.97815687937</v>
      </c>
      <c r="X49" s="5">
        <f t="shared" ref="X49:Y49" si="21">SUM(X50,X84,X89,X90,X91,X92)</f>
        <v>66250.571188891161</v>
      </c>
      <c r="Y49" s="5">
        <f t="shared" si="21"/>
        <v>62500.03707095304</v>
      </c>
    </row>
    <row r="50" spans="1:25" x14ac:dyDescent="0.25">
      <c r="A50" s="13" t="s">
        <v>77</v>
      </c>
      <c r="B50" s="14">
        <f>SUM(B51,B82,B83)</f>
        <v>61400.818914931238</v>
      </c>
      <c r="C50" s="14">
        <f t="shared" ref="C50:W50" si="22">SUM(C51,C82,C83)</f>
        <v>65474.049250897682</v>
      </c>
      <c r="D50" s="14">
        <f t="shared" si="22"/>
        <v>67502.380638412826</v>
      </c>
      <c r="E50" s="14">
        <f t="shared" si="22"/>
        <v>72606.484395207168</v>
      </c>
      <c r="F50" s="14">
        <f t="shared" si="22"/>
        <v>73891.340603540433</v>
      </c>
      <c r="G50" s="14">
        <f t="shared" si="22"/>
        <v>74089.483793508552</v>
      </c>
      <c r="H50" s="14">
        <f t="shared" si="22"/>
        <v>71778.494818163264</v>
      </c>
      <c r="I50" s="14">
        <f t="shared" si="22"/>
        <v>68713.972903127767</v>
      </c>
      <c r="J50" s="14">
        <f t="shared" si="22"/>
        <v>68171.666350048894</v>
      </c>
      <c r="K50" s="14">
        <f t="shared" si="22"/>
        <v>62269.943706931896</v>
      </c>
      <c r="L50" s="14">
        <f t="shared" si="22"/>
        <v>67902.445552703372</v>
      </c>
      <c r="M50" s="14">
        <f t="shared" si="22"/>
        <v>66017.803969100933</v>
      </c>
      <c r="N50" s="14">
        <f t="shared" si="22"/>
        <v>62840.06616096598</v>
      </c>
      <c r="O50" s="14">
        <f t="shared" si="22"/>
        <v>63459.934807545622</v>
      </c>
      <c r="P50" s="14">
        <f t="shared" si="22"/>
        <v>59749.182650231356</v>
      </c>
      <c r="Q50" s="14">
        <f t="shared" si="22"/>
        <v>60914.576866893723</v>
      </c>
      <c r="R50" s="14">
        <f t="shared" si="22"/>
        <v>61268.461914154323</v>
      </c>
      <c r="S50" s="14">
        <f t="shared" si="22"/>
        <v>63483.197849670483</v>
      </c>
      <c r="T50" s="14">
        <f t="shared" si="22"/>
        <v>60604.932487322476</v>
      </c>
      <c r="U50" s="14">
        <f t="shared" si="22"/>
        <v>61859.530861974607</v>
      </c>
      <c r="V50" s="14">
        <f t="shared" si="22"/>
        <v>56641.238469937649</v>
      </c>
      <c r="W50" s="14">
        <f t="shared" si="22"/>
        <v>59259.417431800473</v>
      </c>
      <c r="X50" s="14">
        <f t="shared" ref="X50:Y50" si="23">SUM(X51,X82,X83)</f>
        <v>55848.176957533549</v>
      </c>
      <c r="Y50" s="14">
        <f t="shared" si="23"/>
        <v>51902.829186916555</v>
      </c>
    </row>
    <row r="51" spans="1:25" x14ac:dyDescent="0.25">
      <c r="A51" s="9" t="s">
        <v>78</v>
      </c>
      <c r="B51" s="8">
        <f>SUM(B52,B69,B75,B79)</f>
        <v>61236.06812493124</v>
      </c>
      <c r="C51" s="8">
        <f t="shared" ref="C51:W51" si="24">SUM(C52,C69,C75,C79)</f>
        <v>65291.09657089768</v>
      </c>
      <c r="D51" s="8">
        <f t="shared" si="24"/>
        <v>67335.130168412827</v>
      </c>
      <c r="E51" s="8">
        <f t="shared" si="24"/>
        <v>72422.437465207171</v>
      </c>
      <c r="F51" s="8">
        <f t="shared" si="24"/>
        <v>73726.22396354044</v>
      </c>
      <c r="G51" s="8">
        <f t="shared" si="24"/>
        <v>73929.364493508547</v>
      </c>
      <c r="H51" s="8">
        <f t="shared" si="24"/>
        <v>71598.031798163269</v>
      </c>
      <c r="I51" s="8">
        <f t="shared" si="24"/>
        <v>68529.243713127769</v>
      </c>
      <c r="J51" s="8">
        <f t="shared" si="24"/>
        <v>68009.343370048897</v>
      </c>
      <c r="K51" s="8">
        <f t="shared" si="24"/>
        <v>62064.977406931896</v>
      </c>
      <c r="L51" s="8">
        <f t="shared" si="24"/>
        <v>67718.818592703377</v>
      </c>
      <c r="M51" s="8">
        <f t="shared" si="24"/>
        <v>65838.16868910093</v>
      </c>
      <c r="N51" s="8">
        <f t="shared" si="24"/>
        <v>62656.425670965982</v>
      </c>
      <c r="O51" s="8">
        <f t="shared" si="24"/>
        <v>63268.94726754562</v>
      </c>
      <c r="P51" s="8">
        <f t="shared" si="24"/>
        <v>59580.427860231357</v>
      </c>
      <c r="Q51" s="8">
        <f t="shared" si="24"/>
        <v>60752.823266893727</v>
      </c>
      <c r="R51" s="8">
        <f t="shared" si="24"/>
        <v>61137.169754154325</v>
      </c>
      <c r="S51" s="8">
        <f t="shared" si="24"/>
        <v>63344.901529670482</v>
      </c>
      <c r="T51" s="8">
        <f t="shared" si="24"/>
        <v>60477.640347322478</v>
      </c>
      <c r="U51" s="8">
        <f t="shared" si="24"/>
        <v>61741.246931974609</v>
      </c>
      <c r="V51" s="8">
        <f t="shared" si="24"/>
        <v>56531.955399937651</v>
      </c>
      <c r="W51" s="8">
        <f t="shared" si="24"/>
        <v>59175.131631800476</v>
      </c>
      <c r="X51" s="8">
        <f t="shared" ref="X51:Y51" si="25">SUM(X52,X69,X75,X79)</f>
        <v>55767.894017533552</v>
      </c>
      <c r="Y51" s="8">
        <f t="shared" si="25"/>
        <v>51828.987376916557</v>
      </c>
    </row>
    <row r="52" spans="1:25" x14ac:dyDescent="0.25">
      <c r="A52" s="15" t="s">
        <v>79</v>
      </c>
      <c r="B52" s="16">
        <f>SUM(B53,B57)</f>
        <v>29776.023493720713</v>
      </c>
      <c r="C52" s="16">
        <f t="shared" ref="C52:W52" si="26">SUM(C53,C57)</f>
        <v>31124.666565913285</v>
      </c>
      <c r="D52" s="16">
        <f t="shared" si="26"/>
        <v>31998.402696232613</v>
      </c>
      <c r="E52" s="16">
        <f t="shared" si="26"/>
        <v>34758.944270219756</v>
      </c>
      <c r="F52" s="16">
        <f t="shared" si="26"/>
        <v>36215.532237997439</v>
      </c>
      <c r="G52" s="16">
        <f t="shared" si="26"/>
        <v>36097.139502702994</v>
      </c>
      <c r="H52" s="16">
        <f t="shared" si="26"/>
        <v>35162.952640798438</v>
      </c>
      <c r="I52" s="16">
        <f t="shared" si="26"/>
        <v>33877.31089414312</v>
      </c>
      <c r="J52" s="16">
        <f t="shared" si="26"/>
        <v>34053.789570587644</v>
      </c>
      <c r="K52" s="16">
        <f t="shared" si="26"/>
        <v>30001.610542839149</v>
      </c>
      <c r="L52" s="16">
        <f t="shared" si="26"/>
        <v>34614.407857865233</v>
      </c>
      <c r="M52" s="16">
        <f t="shared" si="26"/>
        <v>34916.671820086151</v>
      </c>
      <c r="N52" s="16">
        <f t="shared" si="26"/>
        <v>32323.297137413549</v>
      </c>
      <c r="O52" s="16">
        <f t="shared" si="26"/>
        <v>31211.841959643483</v>
      </c>
      <c r="P52" s="16">
        <f t="shared" si="26"/>
        <v>28991.673337638749</v>
      </c>
      <c r="Q52" s="16">
        <f t="shared" si="26"/>
        <v>29249.438202055317</v>
      </c>
      <c r="R52" s="16">
        <f t="shared" si="26"/>
        <v>28637.320422438377</v>
      </c>
      <c r="S52" s="16">
        <f t="shared" si="26"/>
        <v>30118.288718165062</v>
      </c>
      <c r="T52" s="16">
        <f t="shared" si="26"/>
        <v>27753.840951077342</v>
      </c>
      <c r="U52" s="16">
        <f t="shared" si="26"/>
        <v>28761.905040933911</v>
      </c>
      <c r="V52" s="16">
        <f t="shared" si="26"/>
        <v>26651.693250330922</v>
      </c>
      <c r="W52" s="16">
        <f t="shared" si="26"/>
        <v>27866.211556851114</v>
      </c>
      <c r="X52" s="16">
        <f t="shared" ref="X52:Y52" si="27">SUM(X53,X57)</f>
        <v>27134.59932302891</v>
      </c>
      <c r="Y52" s="16">
        <f t="shared" si="27"/>
        <v>24971.326637347418</v>
      </c>
    </row>
    <row r="53" spans="1:25" x14ac:dyDescent="0.25">
      <c r="A53" s="19" t="s">
        <v>75</v>
      </c>
      <c r="B53" s="16">
        <f>SUM(B54:B56)</f>
        <v>19422.554714331996</v>
      </c>
      <c r="C53" s="16">
        <f t="shared" ref="C53:W53" si="28">SUM(C54:C56)</f>
        <v>21001.420317612516</v>
      </c>
      <c r="D53" s="16">
        <f t="shared" si="28"/>
        <v>21704.769843882324</v>
      </c>
      <c r="E53" s="16">
        <f t="shared" si="28"/>
        <v>23705.560028832911</v>
      </c>
      <c r="F53" s="16">
        <f t="shared" si="28"/>
        <v>24501.169942378459</v>
      </c>
      <c r="G53" s="16">
        <f t="shared" si="28"/>
        <v>25061.026345652277</v>
      </c>
      <c r="H53" s="16">
        <f t="shared" si="28"/>
        <v>23902.35539358461</v>
      </c>
      <c r="I53" s="16">
        <f t="shared" si="28"/>
        <v>22922.565247964427</v>
      </c>
      <c r="J53" s="16">
        <f t="shared" si="28"/>
        <v>22907.425492021866</v>
      </c>
      <c r="K53" s="16">
        <f t="shared" si="28"/>
        <v>19397.207160282531</v>
      </c>
      <c r="L53" s="16">
        <f t="shared" si="28"/>
        <v>23513.30939395829</v>
      </c>
      <c r="M53" s="16">
        <f t="shared" si="28"/>
        <v>23694.694002092947</v>
      </c>
      <c r="N53" s="16">
        <f t="shared" si="28"/>
        <v>21293.589669058489</v>
      </c>
      <c r="O53" s="16">
        <f t="shared" si="28"/>
        <v>20572.54592991107</v>
      </c>
      <c r="P53" s="16">
        <f t="shared" si="28"/>
        <v>18683.106915714092</v>
      </c>
      <c r="Q53" s="16">
        <f t="shared" si="28"/>
        <v>18827.971731393322</v>
      </c>
      <c r="R53" s="16">
        <f t="shared" si="28"/>
        <v>17931.20124975279</v>
      </c>
      <c r="S53" s="16">
        <f t="shared" si="28"/>
        <v>19491.29560977962</v>
      </c>
      <c r="T53" s="16">
        <f t="shared" si="28"/>
        <v>17224.174654688752</v>
      </c>
      <c r="U53" s="16">
        <f t="shared" si="28"/>
        <v>18267.465226993514</v>
      </c>
      <c r="V53" s="16">
        <f t="shared" si="28"/>
        <v>16262.558375266428</v>
      </c>
      <c r="W53" s="16">
        <f t="shared" si="28"/>
        <v>17424.720789532821</v>
      </c>
      <c r="X53" s="16">
        <f t="shared" ref="X53:Y53" si="29">SUM(X54:X56)</f>
        <v>16553.242925879145</v>
      </c>
      <c r="Y53" s="16">
        <f t="shared" si="29"/>
        <v>15470.123592100977</v>
      </c>
    </row>
    <row r="54" spans="1:25" x14ac:dyDescent="0.25">
      <c r="A54" s="20" t="s">
        <v>41</v>
      </c>
      <c r="B54" s="8">
        <v>13314.761751291997</v>
      </c>
      <c r="C54" s="8">
        <v>15023.723235607717</v>
      </c>
      <c r="D54" s="8">
        <v>14845.535103757526</v>
      </c>
      <c r="E54" s="8">
        <v>17249.424949191311</v>
      </c>
      <c r="F54" s="8">
        <v>17749.011584612057</v>
      </c>
      <c r="G54" s="8">
        <v>18156.926823017875</v>
      </c>
      <c r="H54" s="8">
        <v>17132.147544739011</v>
      </c>
      <c r="I54" s="8">
        <v>16085.975838032426</v>
      </c>
      <c r="J54" s="8">
        <v>15482.058505379469</v>
      </c>
      <c r="K54" s="8">
        <v>14134.600711592931</v>
      </c>
      <c r="L54" s="8">
        <v>16689.484118718286</v>
      </c>
      <c r="M54" s="8">
        <v>16351.71481111615</v>
      </c>
      <c r="N54" s="8">
        <v>14537.91035169689</v>
      </c>
      <c r="O54" s="8">
        <v>13831.204077813469</v>
      </c>
      <c r="P54" s="8">
        <v>11966.403241482092</v>
      </c>
      <c r="Q54" s="8">
        <v>12969.547995662122</v>
      </c>
      <c r="R54" s="8">
        <v>12384.38183909199</v>
      </c>
      <c r="S54" s="8">
        <v>13829.347966825217</v>
      </c>
      <c r="T54" s="8">
        <v>12477.847855117552</v>
      </c>
      <c r="U54" s="8">
        <v>12749.934197035531</v>
      </c>
      <c r="V54" s="8">
        <v>11077.134979422202</v>
      </c>
      <c r="W54" s="8">
        <v>11890.985705717825</v>
      </c>
      <c r="X54" s="8">
        <v>10629.584216838977</v>
      </c>
      <c r="Y54" s="8">
        <v>9585.2411068248784</v>
      </c>
    </row>
    <row r="55" spans="1:25" x14ac:dyDescent="0.25">
      <c r="A55" s="20" t="s">
        <v>42</v>
      </c>
      <c r="B55" s="8">
        <v>1535.4306410400002</v>
      </c>
      <c r="C55" s="8">
        <v>1303.2554050799999</v>
      </c>
      <c r="D55" s="8">
        <v>1636.91210484</v>
      </c>
      <c r="E55" s="8">
        <v>1321.2090000000001</v>
      </c>
      <c r="F55" s="8">
        <v>1619.9391668400003</v>
      </c>
      <c r="G55" s="8">
        <v>1749.3008238000002</v>
      </c>
      <c r="H55" s="8">
        <v>1892.5420327200002</v>
      </c>
      <c r="I55" s="8">
        <v>1770.5508944399999</v>
      </c>
      <c r="J55" s="8">
        <v>1896.03884556</v>
      </c>
      <c r="K55" s="8">
        <v>1274.0093060400002</v>
      </c>
      <c r="L55" s="8">
        <v>1708.4626596000003</v>
      </c>
      <c r="M55" s="8">
        <v>1768.7545934400002</v>
      </c>
      <c r="N55" s="8">
        <v>1363.6125367200002</v>
      </c>
      <c r="O55" s="8">
        <v>1223.0266874400002</v>
      </c>
      <c r="P55" s="8">
        <v>1225.8564231600001</v>
      </c>
      <c r="Q55" s="8">
        <v>1053.0414025199998</v>
      </c>
      <c r="R55" s="8">
        <v>768.71033243999989</v>
      </c>
      <c r="S55" s="8">
        <v>891.33818400000018</v>
      </c>
      <c r="T55" s="8">
        <v>960.28046640000025</v>
      </c>
      <c r="U55" s="8">
        <v>1277.1965049527555</v>
      </c>
      <c r="V55" s="8">
        <v>1059.8164259180539</v>
      </c>
      <c r="W55" s="8">
        <v>995.13778188413448</v>
      </c>
      <c r="X55" s="8">
        <v>1590.6422220069999</v>
      </c>
      <c r="Y55" s="8">
        <v>1726.5304363855935</v>
      </c>
    </row>
    <row r="56" spans="1:25" x14ac:dyDescent="0.25">
      <c r="A56" s="20" t="s">
        <v>76</v>
      </c>
      <c r="B56" s="8">
        <v>4572.3623219999999</v>
      </c>
      <c r="C56" s="8">
        <v>4674.4416769248</v>
      </c>
      <c r="D56" s="8">
        <v>5222.3226352847996</v>
      </c>
      <c r="E56" s="8">
        <v>5134.9260796416011</v>
      </c>
      <c r="F56" s="8">
        <v>5132.2191909264002</v>
      </c>
      <c r="G56" s="8">
        <v>5154.798698834401</v>
      </c>
      <c r="H56" s="8">
        <v>4877.6658161255991</v>
      </c>
      <c r="I56" s="8">
        <v>5066.0385154919995</v>
      </c>
      <c r="J56" s="8">
        <v>5529.3281410824002</v>
      </c>
      <c r="K56" s="8">
        <v>3988.5971426495998</v>
      </c>
      <c r="L56" s="8">
        <v>5115.3626156400005</v>
      </c>
      <c r="M56" s="8">
        <v>5574.2245975367996</v>
      </c>
      <c r="N56" s="8">
        <v>5392.0667806415986</v>
      </c>
      <c r="O56" s="8">
        <v>5518.3151646575998</v>
      </c>
      <c r="P56" s="8">
        <v>5490.8472510720003</v>
      </c>
      <c r="Q56" s="8">
        <v>4805.3823332111997</v>
      </c>
      <c r="R56" s="8">
        <v>4778.1090782208003</v>
      </c>
      <c r="S56" s="8">
        <v>4770.6094589544009</v>
      </c>
      <c r="T56" s="8">
        <v>3786.0463331711999</v>
      </c>
      <c r="U56" s="8">
        <v>4240.3345250052271</v>
      </c>
      <c r="V56" s="8">
        <v>4125.6069699261707</v>
      </c>
      <c r="W56" s="8">
        <v>4538.5973019308622</v>
      </c>
      <c r="X56" s="8">
        <v>4333.0164870331701</v>
      </c>
      <c r="Y56" s="8">
        <v>4158.3520488905051</v>
      </c>
    </row>
    <row r="57" spans="1:25" x14ac:dyDescent="0.25">
      <c r="A57" s="19" t="s">
        <v>43</v>
      </c>
      <c r="B57" s="16">
        <f>SUM(B58:B68)</f>
        <v>10353.468779388715</v>
      </c>
      <c r="C57" s="16">
        <f t="shared" ref="C57:W57" si="30">SUM(C58:C68)</f>
        <v>10123.246248300769</v>
      </c>
      <c r="D57" s="16">
        <f t="shared" si="30"/>
        <v>10293.632852350289</v>
      </c>
      <c r="E57" s="16">
        <f t="shared" si="30"/>
        <v>11053.384241386841</v>
      </c>
      <c r="F57" s="16">
        <f t="shared" si="30"/>
        <v>11714.362295618976</v>
      </c>
      <c r="G57" s="16">
        <f t="shared" si="30"/>
        <v>11036.113157050719</v>
      </c>
      <c r="H57" s="16">
        <f t="shared" si="30"/>
        <v>11260.597247213829</v>
      </c>
      <c r="I57" s="16">
        <f t="shared" si="30"/>
        <v>10954.745646178691</v>
      </c>
      <c r="J57" s="16">
        <f t="shared" si="30"/>
        <v>11146.364078565774</v>
      </c>
      <c r="K57" s="16">
        <f t="shared" si="30"/>
        <v>10604.403382556618</v>
      </c>
      <c r="L57" s="16">
        <f t="shared" si="30"/>
        <v>11101.098463906943</v>
      </c>
      <c r="M57" s="16">
        <f t="shared" si="30"/>
        <v>11221.977817993205</v>
      </c>
      <c r="N57" s="16">
        <f t="shared" si="30"/>
        <v>11029.70746835506</v>
      </c>
      <c r="O57" s="16">
        <f t="shared" si="30"/>
        <v>10639.296029732412</v>
      </c>
      <c r="P57" s="16">
        <f t="shared" si="30"/>
        <v>10308.566421924657</v>
      </c>
      <c r="Q57" s="16">
        <f t="shared" si="30"/>
        <v>10421.466470661997</v>
      </c>
      <c r="R57" s="16">
        <f t="shared" si="30"/>
        <v>10706.119172685587</v>
      </c>
      <c r="S57" s="16">
        <f t="shared" si="30"/>
        <v>10626.993108385443</v>
      </c>
      <c r="T57" s="16">
        <f t="shared" si="30"/>
        <v>10529.666296388588</v>
      </c>
      <c r="U57" s="16">
        <f t="shared" si="30"/>
        <v>10494.439813940397</v>
      </c>
      <c r="V57" s="16">
        <f t="shared" si="30"/>
        <v>10389.134875064496</v>
      </c>
      <c r="W57" s="16">
        <f t="shared" si="30"/>
        <v>10441.490767318292</v>
      </c>
      <c r="X57" s="16">
        <f t="shared" ref="X57:Y57" si="31">SUM(X58:X68)</f>
        <v>10581.356397149762</v>
      </c>
      <c r="Y57" s="16">
        <f t="shared" si="31"/>
        <v>9501.2030452464405</v>
      </c>
    </row>
    <row r="58" spans="1:25" x14ac:dyDescent="0.25">
      <c r="A58" s="20" t="s">
        <v>44</v>
      </c>
      <c r="B58" s="8">
        <v>2551.2878024674892</v>
      </c>
      <c r="C58" s="8">
        <v>1827.2014272315291</v>
      </c>
      <c r="D58" s="8">
        <v>1806.2144354136854</v>
      </c>
      <c r="E58" s="8">
        <v>1879.0489762859679</v>
      </c>
      <c r="F58" s="8">
        <v>1900.4610010147808</v>
      </c>
      <c r="G58" s="8">
        <v>1893.9388338363044</v>
      </c>
      <c r="H58" s="8">
        <v>1966.8993637147048</v>
      </c>
      <c r="I58" s="8">
        <v>1905.8462479951868</v>
      </c>
      <c r="J58" s="8">
        <v>2060.6866711593216</v>
      </c>
      <c r="K58" s="8">
        <v>1827.0473997555619</v>
      </c>
      <c r="L58" s="8">
        <v>1918.6715631953966</v>
      </c>
      <c r="M58" s="8">
        <v>1950.9469737684362</v>
      </c>
      <c r="N58" s="8">
        <v>1967.7006247071499</v>
      </c>
      <c r="O58" s="8">
        <v>2050.9018186950821</v>
      </c>
      <c r="P58" s="8">
        <v>2026.5788372999009</v>
      </c>
      <c r="Q58" s="8">
        <v>2066.5778502420571</v>
      </c>
      <c r="R58" s="8">
        <v>2040.9011370894023</v>
      </c>
      <c r="S58" s="8">
        <v>2063.0769204797193</v>
      </c>
      <c r="T58" s="8">
        <v>1831.1446480599927</v>
      </c>
      <c r="U58" s="8">
        <v>2083.3381457749024</v>
      </c>
      <c r="V58" s="8">
        <v>2073.8830619298155</v>
      </c>
      <c r="W58" s="8">
        <v>1779.0458073286418</v>
      </c>
      <c r="X58" s="8">
        <v>1996.3823563191272</v>
      </c>
      <c r="Y58" s="8">
        <v>2106.4083529433838</v>
      </c>
    </row>
    <row r="59" spans="1:25" x14ac:dyDescent="0.25">
      <c r="A59" s="20" t="s">
        <v>45</v>
      </c>
      <c r="B59" s="8">
        <v>194.16662414152171</v>
      </c>
      <c r="C59" s="8">
        <v>204.63828241076084</v>
      </c>
      <c r="D59" s="8">
        <v>211.05569762152166</v>
      </c>
      <c r="E59" s="8">
        <v>213.30766777653068</v>
      </c>
      <c r="F59" s="8">
        <v>224.28446426152172</v>
      </c>
      <c r="G59" s="8">
        <v>219.84849353006297</v>
      </c>
      <c r="H59" s="8">
        <v>223.97964935316867</v>
      </c>
      <c r="I59" s="8">
        <v>253.38876298897131</v>
      </c>
      <c r="J59" s="8">
        <v>256.41302370623828</v>
      </c>
      <c r="K59" s="8">
        <v>238.07142185431573</v>
      </c>
      <c r="L59" s="8">
        <v>243.47607329076445</v>
      </c>
      <c r="M59" s="8">
        <v>257.43888194253543</v>
      </c>
      <c r="N59" s="8">
        <v>250.84375403073724</v>
      </c>
      <c r="O59" s="8">
        <v>284.92800001901981</v>
      </c>
      <c r="P59" s="8">
        <v>301.99052251935171</v>
      </c>
      <c r="Q59" s="8">
        <v>309.50018746037483</v>
      </c>
      <c r="R59" s="8">
        <v>320.03416745087316</v>
      </c>
      <c r="S59" s="8">
        <v>310.8582348606588</v>
      </c>
      <c r="T59" s="8">
        <v>328.98484250449218</v>
      </c>
      <c r="U59" s="8">
        <v>302.64665870790986</v>
      </c>
      <c r="V59" s="8">
        <v>271.41367758546915</v>
      </c>
      <c r="W59" s="8">
        <v>297.06308697736165</v>
      </c>
      <c r="X59" s="8">
        <v>311.56230903765783</v>
      </c>
      <c r="Y59" s="8">
        <v>287.44382858993652</v>
      </c>
    </row>
    <row r="60" spans="1:25" x14ac:dyDescent="0.25">
      <c r="A60" s="20" t="s">
        <v>46</v>
      </c>
      <c r="B60" s="8">
        <v>1283.1119518240334</v>
      </c>
      <c r="C60" s="8">
        <v>1373.780545240591</v>
      </c>
      <c r="D60" s="8">
        <v>1489.3744373886589</v>
      </c>
      <c r="E60" s="8">
        <v>1768.0273680795958</v>
      </c>
      <c r="F60" s="8">
        <v>1835.8990700004006</v>
      </c>
      <c r="G60" s="8">
        <v>1536.5601256887321</v>
      </c>
      <c r="H60" s="8">
        <v>1361.8601399527829</v>
      </c>
      <c r="I60" s="8">
        <v>1267.0714736524469</v>
      </c>
      <c r="J60" s="8">
        <v>1354.0450759758157</v>
      </c>
      <c r="K60" s="8">
        <v>1401.0977830153979</v>
      </c>
      <c r="L60" s="8">
        <v>1585.1405314128319</v>
      </c>
      <c r="M60" s="8">
        <v>1531.2335845788525</v>
      </c>
      <c r="N60" s="8">
        <v>1549.2037083579457</v>
      </c>
      <c r="O60" s="8">
        <v>1383.8623538864128</v>
      </c>
      <c r="P60" s="8">
        <v>1429.0765420119697</v>
      </c>
      <c r="Q60" s="8">
        <v>1420.6663051297269</v>
      </c>
      <c r="R60" s="8">
        <v>1573.5854544208582</v>
      </c>
      <c r="S60" s="8">
        <v>1588.2487991829998</v>
      </c>
      <c r="T60" s="8">
        <v>1537.6890312455848</v>
      </c>
      <c r="U60" s="8">
        <v>1423.3156766524646</v>
      </c>
      <c r="V60" s="8">
        <v>1496.6458178777464</v>
      </c>
      <c r="W60" s="8">
        <v>1575.8447679974072</v>
      </c>
      <c r="X60" s="8">
        <v>1402.3162274370081</v>
      </c>
      <c r="Y60" s="8">
        <v>1255.1282492043617</v>
      </c>
    </row>
    <row r="61" spans="1:25" x14ac:dyDescent="0.25">
      <c r="A61" s="20" t="s">
        <v>48</v>
      </c>
      <c r="B61" s="8">
        <v>1529.4170150514524</v>
      </c>
      <c r="C61" s="8">
        <v>1603.3274520355676</v>
      </c>
      <c r="D61" s="8">
        <v>1623.4211682257353</v>
      </c>
      <c r="E61" s="8">
        <v>1785.0995461081363</v>
      </c>
      <c r="F61" s="8">
        <v>1606.4813524115139</v>
      </c>
      <c r="G61" s="8">
        <v>1576.0970968601162</v>
      </c>
      <c r="H61" s="8">
        <v>1582.000850039992</v>
      </c>
      <c r="I61" s="8">
        <v>1520.4885835632613</v>
      </c>
      <c r="J61" s="8">
        <v>1520.8023316802692</v>
      </c>
      <c r="K61" s="8">
        <v>1559.2370283627179</v>
      </c>
      <c r="L61" s="8">
        <v>1676.8180365974449</v>
      </c>
      <c r="M61" s="8">
        <v>1620.3512346064365</v>
      </c>
      <c r="N61" s="8">
        <v>1535.2738222560915</v>
      </c>
      <c r="O61" s="8">
        <v>1570.6127554118036</v>
      </c>
      <c r="P61" s="8">
        <v>1468.14402931467</v>
      </c>
      <c r="Q61" s="8">
        <v>1567.6908019528303</v>
      </c>
      <c r="R61" s="8">
        <v>1660.0560148462064</v>
      </c>
      <c r="S61" s="8">
        <v>1472.6838892641401</v>
      </c>
      <c r="T61" s="8">
        <v>1633.8254445962191</v>
      </c>
      <c r="U61" s="8">
        <v>1621.57330258861</v>
      </c>
      <c r="V61" s="8">
        <v>1482.0938416871852</v>
      </c>
      <c r="W61" s="8">
        <v>1573.8021575747684</v>
      </c>
      <c r="X61" s="8">
        <v>1426.147739914544</v>
      </c>
      <c r="Y61" s="8">
        <v>1169.7731044521038</v>
      </c>
    </row>
    <row r="62" spans="1:25" x14ac:dyDescent="0.25">
      <c r="A62" s="20" t="s">
        <v>49</v>
      </c>
      <c r="B62" s="8">
        <v>826.89326282651268</v>
      </c>
      <c r="C62" s="8">
        <v>867.33180025575177</v>
      </c>
      <c r="D62" s="8">
        <v>1037.6784105765307</v>
      </c>
      <c r="E62" s="8">
        <v>888.59258725653069</v>
      </c>
      <c r="F62" s="8">
        <v>882.01198393575169</v>
      </c>
      <c r="G62" s="8">
        <v>900.67437401149539</v>
      </c>
      <c r="H62" s="8">
        <v>881.48789917207841</v>
      </c>
      <c r="I62" s="8">
        <v>830.44300359851354</v>
      </c>
      <c r="J62" s="8">
        <v>831.14511186637947</v>
      </c>
      <c r="K62" s="8">
        <v>849.70164859510407</v>
      </c>
      <c r="L62" s="8">
        <v>913.48242766912256</v>
      </c>
      <c r="M62" s="8">
        <v>905.75112094308179</v>
      </c>
      <c r="N62" s="8">
        <v>889.50336155016123</v>
      </c>
      <c r="O62" s="8">
        <v>777.45587875921819</v>
      </c>
      <c r="P62" s="8">
        <v>797.67514306710746</v>
      </c>
      <c r="Q62" s="8">
        <v>837.08832302802307</v>
      </c>
      <c r="R62" s="8">
        <v>767.25265622477855</v>
      </c>
      <c r="S62" s="8">
        <v>745.62510516671091</v>
      </c>
      <c r="T62" s="8">
        <v>716.95263792700916</v>
      </c>
      <c r="U62" s="8">
        <v>724.66840402052298</v>
      </c>
      <c r="V62" s="8">
        <v>760.98857136167078</v>
      </c>
      <c r="W62" s="8">
        <v>781.45707472831714</v>
      </c>
      <c r="X62" s="8">
        <v>888.83769252602883</v>
      </c>
      <c r="Y62" s="8">
        <v>760.18238951236185</v>
      </c>
    </row>
    <row r="63" spans="1:25" x14ac:dyDescent="0.25">
      <c r="A63" s="20" t="s">
        <v>47</v>
      </c>
      <c r="B63" s="8">
        <v>2002.8904997577051</v>
      </c>
      <c r="C63" s="8">
        <v>2080.1105087265696</v>
      </c>
      <c r="D63" s="8">
        <v>2173.6839463641545</v>
      </c>
      <c r="E63" s="8">
        <v>2120.7725347200785</v>
      </c>
      <c r="F63" s="8">
        <v>2402.0146673950062</v>
      </c>
      <c r="G63" s="8">
        <v>1957.7610807911717</v>
      </c>
      <c r="H63" s="8">
        <v>2329.774941937837</v>
      </c>
      <c r="I63" s="8">
        <v>2391.7711587941803</v>
      </c>
      <c r="J63" s="8">
        <v>2385.2133889637007</v>
      </c>
      <c r="K63" s="8">
        <v>2157.3989417193779</v>
      </c>
      <c r="L63" s="8">
        <v>2122.8490694602115</v>
      </c>
      <c r="M63" s="8">
        <v>2267.108078321392</v>
      </c>
      <c r="N63" s="8">
        <v>2078.0115330189419</v>
      </c>
      <c r="O63" s="8">
        <v>2291.4760303549774</v>
      </c>
      <c r="P63" s="8">
        <v>2236.0941912069729</v>
      </c>
      <c r="Q63" s="8">
        <v>2257.19587821806</v>
      </c>
      <c r="R63" s="8">
        <v>2354.7960741947245</v>
      </c>
      <c r="S63" s="8">
        <v>2363.2884460523765</v>
      </c>
      <c r="T63" s="8">
        <v>2366.5263859444931</v>
      </c>
      <c r="U63" s="8">
        <v>2296.0318887076774</v>
      </c>
      <c r="V63" s="8">
        <v>2447.0669689790502</v>
      </c>
      <c r="W63" s="8">
        <v>2507.8171431582887</v>
      </c>
      <c r="X63" s="8">
        <v>2453.5544820685855</v>
      </c>
      <c r="Y63" s="8">
        <v>2016.1051810910744</v>
      </c>
    </row>
    <row r="64" spans="1:25" x14ac:dyDescent="0.25">
      <c r="A64" s="20" t="s">
        <v>50</v>
      </c>
      <c r="B64" s="8">
        <v>88.899330240000012</v>
      </c>
      <c r="C64" s="8">
        <v>103.65541848000001</v>
      </c>
      <c r="D64" s="8">
        <v>80.594640720000001</v>
      </c>
      <c r="E64" s="8">
        <v>119.17377360000002</v>
      </c>
      <c r="F64" s="8">
        <v>151.31054736000002</v>
      </c>
      <c r="G64" s="8">
        <v>151.24792098652475</v>
      </c>
      <c r="H64" s="8">
        <v>150.13714068000002</v>
      </c>
      <c r="I64" s="8">
        <v>140.8322052</v>
      </c>
      <c r="J64" s="8">
        <v>118.57511448000001</v>
      </c>
      <c r="K64" s="8">
        <v>93.56643828</v>
      </c>
      <c r="L64" s="8">
        <v>117.23390064000002</v>
      </c>
      <c r="M64" s="8">
        <v>116.66535732000001</v>
      </c>
      <c r="N64" s="8">
        <v>125.87725692000002</v>
      </c>
      <c r="O64" s="8">
        <v>96.53051664000003</v>
      </c>
      <c r="P64" s="8">
        <v>87.020018279999988</v>
      </c>
      <c r="Q64" s="8">
        <v>80.571278160000006</v>
      </c>
      <c r="R64" s="8">
        <v>96.512505120000014</v>
      </c>
      <c r="S64" s="8">
        <v>102.87492156</v>
      </c>
      <c r="T64" s="8">
        <v>109.98389519999999</v>
      </c>
      <c r="U64" s="8">
        <v>99.024528189554701</v>
      </c>
      <c r="V64" s="8">
        <v>102.71893844514283</v>
      </c>
      <c r="W64" s="8">
        <v>110.91961471727546</v>
      </c>
      <c r="X64" s="8">
        <v>126.56997191325222</v>
      </c>
      <c r="Y64" s="8">
        <v>74.793341689138629</v>
      </c>
    </row>
    <row r="65" spans="1:25" x14ac:dyDescent="0.25">
      <c r="A65" s="20" t="s">
        <v>51</v>
      </c>
      <c r="B65" s="8">
        <v>421.8411416400001</v>
      </c>
      <c r="C65" s="8">
        <v>459.21045131999995</v>
      </c>
      <c r="D65" s="8">
        <v>416.65193388000006</v>
      </c>
      <c r="E65" s="8">
        <v>464.04598896000005</v>
      </c>
      <c r="F65" s="8">
        <v>491.73081372000001</v>
      </c>
      <c r="G65" s="8">
        <v>550.57832310157846</v>
      </c>
      <c r="H65" s="8">
        <v>569.40409098669761</v>
      </c>
      <c r="I65" s="8">
        <v>532.55180423715467</v>
      </c>
      <c r="J65" s="8">
        <v>520.64491427999997</v>
      </c>
      <c r="K65" s="8">
        <v>563.11512365061378</v>
      </c>
      <c r="L65" s="8">
        <v>635.20701574972543</v>
      </c>
      <c r="M65" s="8">
        <v>641.95738520862608</v>
      </c>
      <c r="N65" s="8">
        <v>696.42907920341452</v>
      </c>
      <c r="O65" s="8">
        <v>428.76422972589808</v>
      </c>
      <c r="P65" s="8">
        <v>395.25603084000005</v>
      </c>
      <c r="Q65" s="8">
        <v>431.42074595999986</v>
      </c>
      <c r="R65" s="8">
        <v>442.34416728000002</v>
      </c>
      <c r="S65" s="8">
        <v>421.16097564</v>
      </c>
      <c r="T65" s="8">
        <v>427.23894239999987</v>
      </c>
      <c r="U65" s="8">
        <v>424.48642680432766</v>
      </c>
      <c r="V65" s="8">
        <v>399.26091327635038</v>
      </c>
      <c r="W65" s="8">
        <v>446.01624976179704</v>
      </c>
      <c r="X65" s="8">
        <v>425.94365907130469</v>
      </c>
      <c r="Y65" s="8">
        <v>374.16554772709566</v>
      </c>
    </row>
    <row r="66" spans="1:25" x14ac:dyDescent="0.25">
      <c r="A66" s="20" t="s">
        <v>52</v>
      </c>
      <c r="B66" s="8">
        <v>205.35259428000001</v>
      </c>
      <c r="C66" s="8">
        <v>231.21150480000003</v>
      </c>
      <c r="D66" s="8">
        <v>190.59460272000004</v>
      </c>
      <c r="E66" s="8">
        <v>160.49482164000003</v>
      </c>
      <c r="F66" s="8">
        <v>148.18629348000002</v>
      </c>
      <c r="G66" s="8">
        <v>161.67032907840002</v>
      </c>
      <c r="H66" s="8">
        <v>153.09584115840002</v>
      </c>
      <c r="I66" s="8">
        <v>148.11532308</v>
      </c>
      <c r="J66" s="8">
        <v>135.38695356000002</v>
      </c>
      <c r="K66" s="8">
        <v>127.42617745926776</v>
      </c>
      <c r="L66" s="8">
        <v>132.70019868000003</v>
      </c>
      <c r="M66" s="8">
        <v>121.79922984</v>
      </c>
      <c r="N66" s="8">
        <v>123.69368160000001</v>
      </c>
      <c r="O66" s="8">
        <v>106.71917688000001</v>
      </c>
      <c r="P66" s="8">
        <v>91.163008800000014</v>
      </c>
      <c r="Q66" s="8">
        <v>86.657277960000016</v>
      </c>
      <c r="R66" s="8">
        <v>103.31717616</v>
      </c>
      <c r="S66" s="8">
        <v>82.804430880000012</v>
      </c>
      <c r="T66" s="8">
        <v>83.871977760000021</v>
      </c>
      <c r="U66" s="8">
        <v>88.80542212994979</v>
      </c>
      <c r="V66" s="8">
        <v>79.53955232151155</v>
      </c>
      <c r="W66" s="8">
        <v>91.185965413251296</v>
      </c>
      <c r="X66" s="8">
        <v>81.431957246165069</v>
      </c>
      <c r="Y66" s="8">
        <v>77.262596044149532</v>
      </c>
    </row>
    <row r="67" spans="1:25" x14ac:dyDescent="0.25">
      <c r="A67" s="20" t="s">
        <v>53</v>
      </c>
      <c r="B67" s="8">
        <v>185.42269224</v>
      </c>
      <c r="C67" s="8">
        <v>234.05802624000003</v>
      </c>
      <c r="D67" s="8">
        <v>222.26370731999998</v>
      </c>
      <c r="E67" s="8">
        <v>262.23509592000005</v>
      </c>
      <c r="F67" s="8">
        <v>300.84970176000002</v>
      </c>
      <c r="G67" s="8">
        <v>345.02020416000005</v>
      </c>
      <c r="H67" s="8">
        <v>317.50999848000004</v>
      </c>
      <c r="I67" s="8">
        <v>303.20164332000002</v>
      </c>
      <c r="J67" s="8">
        <v>295.96970340000001</v>
      </c>
      <c r="K67" s="8">
        <v>274.67655768877597</v>
      </c>
      <c r="L67" s="8">
        <v>301.41042804</v>
      </c>
      <c r="M67" s="8">
        <v>310.22132004000002</v>
      </c>
      <c r="N67" s="8">
        <v>296.89582572</v>
      </c>
      <c r="O67" s="8">
        <v>255.64218408000002</v>
      </c>
      <c r="P67" s="8">
        <v>254.20127256000001</v>
      </c>
      <c r="Q67" s="8">
        <v>224.31321648000002</v>
      </c>
      <c r="R67" s="8">
        <v>223.71111396000003</v>
      </c>
      <c r="S67" s="8">
        <v>228.73558500000004</v>
      </c>
      <c r="T67" s="8">
        <v>267.21776411999997</v>
      </c>
      <c r="U67" s="8">
        <v>233.73651613263758</v>
      </c>
      <c r="V67" s="8">
        <v>181.98963142153997</v>
      </c>
      <c r="W67" s="8">
        <v>253.84543318511203</v>
      </c>
      <c r="X67" s="8">
        <v>265.97995321925032</v>
      </c>
      <c r="Y67" s="8">
        <v>280.88005088318869</v>
      </c>
    </row>
    <row r="68" spans="1:25" x14ac:dyDescent="0.25">
      <c r="A68" s="20" t="s">
        <v>74</v>
      </c>
      <c r="B68" s="8">
        <v>1064.1858649200001</v>
      </c>
      <c r="C68" s="8">
        <v>1138.7208315600001</v>
      </c>
      <c r="D68" s="8">
        <v>1042.0998721200001</v>
      </c>
      <c r="E68" s="8">
        <v>1392.58588104</v>
      </c>
      <c r="F68" s="8">
        <v>1771.1324002800002</v>
      </c>
      <c r="G68" s="8">
        <v>1742.7163750063321</v>
      </c>
      <c r="H68" s="8">
        <v>1724.4473317381653</v>
      </c>
      <c r="I68" s="8">
        <v>1661.0354397489773</v>
      </c>
      <c r="J68" s="8">
        <v>1667.4817894940495</v>
      </c>
      <c r="K68" s="8">
        <v>1513.064862175486</v>
      </c>
      <c r="L68" s="8">
        <v>1454.1092191714449</v>
      </c>
      <c r="M68" s="8">
        <v>1498.504651423842</v>
      </c>
      <c r="N68" s="8">
        <v>1516.2748209906185</v>
      </c>
      <c r="O68" s="8">
        <v>1392.4030852800001</v>
      </c>
      <c r="P68" s="8">
        <v>1221.3668260246843</v>
      </c>
      <c r="Q68" s="8">
        <v>1139.7846060709235</v>
      </c>
      <c r="R68" s="8">
        <v>1123.6087059387455</v>
      </c>
      <c r="S68" s="8">
        <v>1247.6358002988375</v>
      </c>
      <c r="T68" s="8">
        <v>1226.2307266307987</v>
      </c>
      <c r="U68" s="8">
        <v>1196.8128442318402</v>
      </c>
      <c r="V68" s="8">
        <v>1093.5339001790121</v>
      </c>
      <c r="W68" s="8">
        <v>1024.4934664760726</v>
      </c>
      <c r="X68" s="8">
        <v>1202.6300483968389</v>
      </c>
      <c r="Y68" s="8">
        <v>1099.060403109647</v>
      </c>
    </row>
    <row r="69" spans="1:25" x14ac:dyDescent="0.25">
      <c r="A69" s="15" t="s">
        <v>54</v>
      </c>
      <c r="B69" s="16">
        <f>SUM(B70:B74)</f>
        <v>18492.226844962417</v>
      </c>
      <c r="C69" s="16">
        <f t="shared" ref="C69:W69" si="32">SUM(C70:C74)</f>
        <v>19992.548161628132</v>
      </c>
      <c r="D69" s="16">
        <f t="shared" si="32"/>
        <v>21881.580856890643</v>
      </c>
      <c r="E69" s="16">
        <f t="shared" si="32"/>
        <v>23449.077805290643</v>
      </c>
      <c r="F69" s="16">
        <f t="shared" si="32"/>
        <v>23795.969919479998</v>
      </c>
      <c r="G69" s="16">
        <f t="shared" si="32"/>
        <v>24486.242919060074</v>
      </c>
      <c r="H69" s="16">
        <f t="shared" si="32"/>
        <v>23430.786866913742</v>
      </c>
      <c r="I69" s="16">
        <f t="shared" si="32"/>
        <v>23627.6455040822</v>
      </c>
      <c r="J69" s="16">
        <f t="shared" si="32"/>
        <v>22590.535812680027</v>
      </c>
      <c r="K69" s="16">
        <f t="shared" si="32"/>
        <v>21617.619362686335</v>
      </c>
      <c r="L69" s="16">
        <f t="shared" si="32"/>
        <v>22472.330785370916</v>
      </c>
      <c r="M69" s="16">
        <f t="shared" si="32"/>
        <v>21574.71578597408</v>
      </c>
      <c r="N69" s="16">
        <f t="shared" si="32"/>
        <v>21402.640446795256</v>
      </c>
      <c r="O69" s="16">
        <f t="shared" si="32"/>
        <v>22875.690177648481</v>
      </c>
      <c r="P69" s="16">
        <f t="shared" si="32"/>
        <v>22420.468044710778</v>
      </c>
      <c r="Q69" s="16">
        <f t="shared" si="32"/>
        <v>22914.134523852408</v>
      </c>
      <c r="R69" s="16">
        <f t="shared" si="32"/>
        <v>23675.942802415131</v>
      </c>
      <c r="S69" s="16">
        <f t="shared" si="32"/>
        <v>24235.289921870419</v>
      </c>
      <c r="T69" s="16">
        <f t="shared" si="32"/>
        <v>24522.580355597263</v>
      </c>
      <c r="U69" s="16">
        <f t="shared" si="32"/>
        <v>24554.245390895223</v>
      </c>
      <c r="V69" s="16">
        <f t="shared" si="32"/>
        <v>21446.964069829282</v>
      </c>
      <c r="W69" s="16">
        <f t="shared" si="32"/>
        <v>22193.489215690141</v>
      </c>
      <c r="X69" s="16">
        <f t="shared" ref="X69:Y69" si="33">SUM(X70:X74)</f>
        <v>20923.547566125835</v>
      </c>
      <c r="Y69" s="16">
        <f t="shared" si="33"/>
        <v>20108.622929227178</v>
      </c>
    </row>
    <row r="70" spans="1:25" x14ac:dyDescent="0.25">
      <c r="A70" s="10" t="s">
        <v>73</v>
      </c>
      <c r="B70" s="8">
        <v>105.58875276000002</v>
      </c>
      <c r="C70" s="8">
        <v>99.362097720000023</v>
      </c>
      <c r="D70" s="8">
        <v>102.34401372000002</v>
      </c>
      <c r="E70" s="8">
        <v>99.362097720000023</v>
      </c>
      <c r="F70" s="8">
        <v>105.45734124000001</v>
      </c>
      <c r="G70" s="8">
        <v>106.68724344</v>
      </c>
      <c r="H70" s="8">
        <v>112.15878047999999</v>
      </c>
      <c r="I70" s="8">
        <v>114.62313204</v>
      </c>
      <c r="J70" s="8">
        <v>112.28046624</v>
      </c>
      <c r="K70" s="8">
        <v>109.54628964000003</v>
      </c>
      <c r="L70" s="8">
        <v>106.37182944</v>
      </c>
      <c r="M70" s="8">
        <v>105.04626227999998</v>
      </c>
      <c r="N70" s="8">
        <v>98.795061720000007</v>
      </c>
      <c r="O70" s="8">
        <v>98.223382799999982</v>
      </c>
      <c r="P70" s="8">
        <v>95.111715960000026</v>
      </c>
      <c r="Q70" s="8">
        <v>95.647953240000007</v>
      </c>
      <c r="R70" s="8">
        <v>93.861570960000009</v>
      </c>
      <c r="S70" s="8">
        <v>89.538437160000001</v>
      </c>
      <c r="T70" s="8">
        <v>93.634793999999999</v>
      </c>
      <c r="U70" s="8">
        <v>77.515165080000003</v>
      </c>
      <c r="V70" s="8">
        <v>50.07944088</v>
      </c>
      <c r="W70" s="8">
        <v>49.281294960000004</v>
      </c>
      <c r="X70" s="8">
        <v>54.463406400000011</v>
      </c>
      <c r="Y70" s="8">
        <v>55.503957239999991</v>
      </c>
    </row>
    <row r="71" spans="1:25" x14ac:dyDescent="0.25">
      <c r="A71" s="10" t="s">
        <v>56</v>
      </c>
      <c r="B71" s="8">
        <v>17798.201511120005</v>
      </c>
      <c r="C71" s="8">
        <v>19137.494764800002</v>
      </c>
      <c r="D71" s="8">
        <v>21236.565013199997</v>
      </c>
      <c r="E71" s="8">
        <v>22718.072040479998</v>
      </c>
      <c r="F71" s="8">
        <v>23032.312335360002</v>
      </c>
      <c r="G71" s="8">
        <v>23724.341958239995</v>
      </c>
      <c r="H71" s="8">
        <v>22563.394295040005</v>
      </c>
      <c r="I71" s="8">
        <v>22733.268906599995</v>
      </c>
      <c r="J71" s="8">
        <v>21728.57470488</v>
      </c>
      <c r="K71" s="8">
        <v>20798.693907120003</v>
      </c>
      <c r="L71" s="8">
        <v>21625.751645279997</v>
      </c>
      <c r="M71" s="8">
        <v>20647.225249200001</v>
      </c>
      <c r="N71" s="8">
        <v>20593.291339439998</v>
      </c>
      <c r="O71" s="8">
        <v>21927.949169399999</v>
      </c>
      <c r="P71" s="8">
        <v>21567.498315479996</v>
      </c>
      <c r="Q71" s="8">
        <v>22016.921388840001</v>
      </c>
      <c r="R71" s="8">
        <v>22797.887559119994</v>
      </c>
      <c r="S71" s="8">
        <v>23273.951638319999</v>
      </c>
      <c r="T71" s="8">
        <v>23617.369216080006</v>
      </c>
      <c r="U71" s="8">
        <v>23699.289177514434</v>
      </c>
      <c r="V71" s="8">
        <v>20768.553283410143</v>
      </c>
      <c r="W71" s="8">
        <v>21582.993528709198</v>
      </c>
      <c r="X71" s="8">
        <v>20525.974686130958</v>
      </c>
      <c r="Y71" s="8">
        <v>19846.104569561343</v>
      </c>
    </row>
    <row r="72" spans="1:25" x14ac:dyDescent="0.25">
      <c r="A72" s="10" t="s">
        <v>55</v>
      </c>
      <c r="B72" s="8">
        <v>139.04282252241399</v>
      </c>
      <c r="C72" s="8">
        <v>139.04315802813079</v>
      </c>
      <c r="D72" s="8">
        <v>142.29107961064577</v>
      </c>
      <c r="E72" s="8">
        <v>148.57307853064574</v>
      </c>
      <c r="F72" s="8">
        <v>152.47521035999995</v>
      </c>
      <c r="G72" s="8">
        <v>163.77528342008122</v>
      </c>
      <c r="H72" s="8">
        <v>161.67855159373821</v>
      </c>
      <c r="I72" s="8">
        <v>160.67862916220574</v>
      </c>
      <c r="J72" s="8">
        <v>160.40596880002573</v>
      </c>
      <c r="K72" s="8">
        <v>157.68026032633148</v>
      </c>
      <c r="L72" s="8">
        <v>153.32004485091974</v>
      </c>
      <c r="M72" s="8">
        <v>128.97099005407654</v>
      </c>
      <c r="N72" s="8">
        <v>132.81458719525881</v>
      </c>
      <c r="O72" s="8">
        <v>113.67331768848065</v>
      </c>
      <c r="P72" s="8">
        <v>123.49140623078429</v>
      </c>
      <c r="Q72" s="8">
        <v>94.111114812406981</v>
      </c>
      <c r="R72" s="8">
        <v>94.533068695135128</v>
      </c>
      <c r="S72" s="8">
        <v>102.9540067104154</v>
      </c>
      <c r="T72" s="8">
        <v>98.350220717257955</v>
      </c>
      <c r="U72" s="8">
        <v>98.331669489887389</v>
      </c>
      <c r="V72" s="8">
        <v>86.445112751637481</v>
      </c>
      <c r="W72" s="8">
        <v>86.254914429965112</v>
      </c>
      <c r="X72" s="8">
        <v>85.616744634371585</v>
      </c>
      <c r="Y72" s="8">
        <v>78.654095801724196</v>
      </c>
    </row>
    <row r="73" spans="1:25" x14ac:dyDescent="0.25">
      <c r="A73" s="10" t="s">
        <v>57</v>
      </c>
      <c r="B73" s="8">
        <v>107.17253856000002</v>
      </c>
      <c r="C73" s="8">
        <v>113.51529108000001</v>
      </c>
      <c r="D73" s="8">
        <v>119.85831035999998</v>
      </c>
      <c r="E73" s="8">
        <v>107.17253856000002</v>
      </c>
      <c r="F73" s="8">
        <v>129.37257252000001</v>
      </c>
      <c r="G73" s="8">
        <v>128.33273231999999</v>
      </c>
      <c r="H73" s="8">
        <v>121.74699167999999</v>
      </c>
      <c r="I73" s="8">
        <v>125.30242835999999</v>
      </c>
      <c r="J73" s="8">
        <v>118.59740064000003</v>
      </c>
      <c r="K73" s="8">
        <v>110.47366223999998</v>
      </c>
      <c r="L73" s="8">
        <v>122.23789379999999</v>
      </c>
      <c r="M73" s="8">
        <v>117.91434707999997</v>
      </c>
      <c r="N73" s="8">
        <v>113.94801251999996</v>
      </c>
      <c r="O73" s="8">
        <v>121.28406695999999</v>
      </c>
      <c r="P73" s="8">
        <v>123.20443331999999</v>
      </c>
      <c r="Q73" s="8">
        <v>114.60755555999999</v>
      </c>
      <c r="R73" s="8">
        <v>121.30477164</v>
      </c>
      <c r="S73" s="8">
        <v>126.47752452</v>
      </c>
      <c r="T73" s="8">
        <v>118.31538024000001</v>
      </c>
      <c r="U73" s="8">
        <v>133.35790751999997</v>
      </c>
      <c r="V73" s="8">
        <v>66.501990359999994</v>
      </c>
      <c r="W73" s="8">
        <v>97.97007456</v>
      </c>
      <c r="X73" s="8">
        <v>104.71185684000001</v>
      </c>
      <c r="Y73" s="8">
        <v>105.24230207999999</v>
      </c>
    </row>
    <row r="74" spans="1:25" x14ac:dyDescent="0.25">
      <c r="A74" s="10" t="s">
        <v>58</v>
      </c>
      <c r="B74" s="8">
        <v>342.22122000000013</v>
      </c>
      <c r="C74" s="8">
        <v>503.13285000000002</v>
      </c>
      <c r="D74" s="8">
        <v>280.52244000000013</v>
      </c>
      <c r="E74" s="8">
        <v>375.8980499999999</v>
      </c>
      <c r="F74" s="8">
        <v>376.35245999999995</v>
      </c>
      <c r="G74" s="8">
        <v>363.10570164000012</v>
      </c>
      <c r="H74" s="8">
        <v>471.80824812000003</v>
      </c>
      <c r="I74" s="8">
        <v>493.77240792000003</v>
      </c>
      <c r="J74" s="8">
        <v>470.67727212000011</v>
      </c>
      <c r="K74" s="8">
        <v>441.22524336000004</v>
      </c>
      <c r="L74" s="8">
        <v>464.64937199999991</v>
      </c>
      <c r="M74" s="8">
        <v>575.55893735999996</v>
      </c>
      <c r="N74" s="8">
        <v>463.79144592000011</v>
      </c>
      <c r="O74" s="8">
        <v>614.56024079999997</v>
      </c>
      <c r="P74" s="8">
        <v>511.16217372000006</v>
      </c>
      <c r="Q74" s="8">
        <v>592.84651139999994</v>
      </c>
      <c r="R74" s="8">
        <v>568.35583199999996</v>
      </c>
      <c r="S74" s="8">
        <v>642.36831516000007</v>
      </c>
      <c r="T74" s="8">
        <v>594.91074456000001</v>
      </c>
      <c r="U74" s="8">
        <v>545.75147129090408</v>
      </c>
      <c r="V74" s="8">
        <v>475.38424242750165</v>
      </c>
      <c r="W74" s="8">
        <v>376.98940303097595</v>
      </c>
      <c r="X74" s="8">
        <v>152.7808721205092</v>
      </c>
      <c r="Y74" s="8">
        <v>23.118004544109901</v>
      </c>
    </row>
    <row r="75" spans="1:25" x14ac:dyDescent="0.25">
      <c r="A75" s="15" t="s">
        <v>59</v>
      </c>
      <c r="B75" s="16">
        <f>SUM(B76:B78)</f>
        <v>12926.642566248111</v>
      </c>
      <c r="C75" s="16">
        <f t="shared" ref="C75:W75" si="34">SUM(C76:C78)</f>
        <v>14133.578823356267</v>
      </c>
      <c r="D75" s="16">
        <f t="shared" si="34"/>
        <v>13415.676995289563</v>
      </c>
      <c r="E75" s="16">
        <f t="shared" si="34"/>
        <v>14175.741839696766</v>
      </c>
      <c r="F75" s="16">
        <f t="shared" si="34"/>
        <v>13676.814376063005</v>
      </c>
      <c r="G75" s="16">
        <f t="shared" si="34"/>
        <v>13308.673181745482</v>
      </c>
      <c r="H75" s="16">
        <f t="shared" si="34"/>
        <v>12967.620180451086</v>
      </c>
      <c r="I75" s="16">
        <f t="shared" si="34"/>
        <v>10989.678944902449</v>
      </c>
      <c r="J75" s="16">
        <f t="shared" si="34"/>
        <v>11332.355856781232</v>
      </c>
      <c r="K75" s="16">
        <f t="shared" si="34"/>
        <v>10414.946341406407</v>
      </c>
      <c r="L75" s="16">
        <f t="shared" si="34"/>
        <v>10602.999879467223</v>
      </c>
      <c r="M75" s="16">
        <f t="shared" si="34"/>
        <v>9319.4828730407098</v>
      </c>
      <c r="N75" s="16">
        <f t="shared" si="34"/>
        <v>8904.7393667571741</v>
      </c>
      <c r="O75" s="16">
        <f t="shared" si="34"/>
        <v>9157.1065502536603</v>
      </c>
      <c r="P75" s="16">
        <f t="shared" si="34"/>
        <v>8145.3290678818321</v>
      </c>
      <c r="Q75" s="16">
        <f t="shared" si="34"/>
        <v>8567.6434209859981</v>
      </c>
      <c r="R75" s="16">
        <f t="shared" si="34"/>
        <v>8801.122089300814</v>
      </c>
      <c r="S75" s="16">
        <f t="shared" si="34"/>
        <v>8964.2226296350018</v>
      </c>
      <c r="T75" s="16">
        <f t="shared" si="34"/>
        <v>8172.7671306478724</v>
      </c>
      <c r="U75" s="16">
        <f t="shared" si="34"/>
        <v>8396.6988401454728</v>
      </c>
      <c r="V75" s="16">
        <f t="shared" si="34"/>
        <v>8404.8312797774506</v>
      </c>
      <c r="W75" s="16">
        <f t="shared" si="34"/>
        <v>9087.0179992592257</v>
      </c>
      <c r="X75" s="16">
        <f t="shared" ref="X75:Y75" si="35">SUM(X76:X78)</f>
        <v>7681.8392283788135</v>
      </c>
      <c r="Y75" s="16">
        <f t="shared" si="35"/>
        <v>6721.6294903419648</v>
      </c>
    </row>
    <row r="76" spans="1:25" x14ac:dyDescent="0.25">
      <c r="A76" s="10" t="s">
        <v>60</v>
      </c>
      <c r="B76" s="8">
        <v>2958.9846021202111</v>
      </c>
      <c r="C76" s="8">
        <v>3964.3284480581283</v>
      </c>
      <c r="D76" s="8">
        <v>3828.1061311640674</v>
      </c>
      <c r="E76" s="8">
        <v>4490.2416591065339</v>
      </c>
      <c r="F76" s="8">
        <v>4332.3450981125206</v>
      </c>
      <c r="G76" s="8">
        <v>3602.8330299266686</v>
      </c>
      <c r="H76" s="8">
        <v>3628.1954025034925</v>
      </c>
      <c r="I76" s="8">
        <v>2650.5417977914781</v>
      </c>
      <c r="J76" s="8">
        <v>2841.3335942386207</v>
      </c>
      <c r="K76" s="8">
        <v>2272.3018284222048</v>
      </c>
      <c r="L76" s="8">
        <v>1765.827809887692</v>
      </c>
      <c r="M76" s="8">
        <v>1581.3454966463894</v>
      </c>
      <c r="N76" s="8">
        <v>1435.9855202092949</v>
      </c>
      <c r="O76" s="8">
        <v>1436.7450878015629</v>
      </c>
      <c r="P76" s="8">
        <v>1311.4538559823143</v>
      </c>
      <c r="Q76" s="8">
        <v>1383.7824532074048</v>
      </c>
      <c r="R76" s="8">
        <v>1291.8092374800001</v>
      </c>
      <c r="S76" s="8">
        <v>1498.5978030000003</v>
      </c>
      <c r="T76" s="8">
        <v>1377.5239666799985</v>
      </c>
      <c r="U76" s="8">
        <v>1395.4205465041055</v>
      </c>
      <c r="V76" s="8">
        <v>1342.6574775175739</v>
      </c>
      <c r="W76" s="8">
        <v>1590.5030007600176</v>
      </c>
      <c r="X76" s="8">
        <v>1278.7645181873436</v>
      </c>
      <c r="Y76" s="8">
        <v>1128.932360595308</v>
      </c>
    </row>
    <row r="77" spans="1:25" x14ac:dyDescent="0.25">
      <c r="A77" s="10" t="s">
        <v>61</v>
      </c>
      <c r="B77" s="8">
        <v>8945.3453416721495</v>
      </c>
      <c r="C77" s="8">
        <v>9147.9012836466682</v>
      </c>
      <c r="D77" s="8">
        <v>8609.8007619072196</v>
      </c>
      <c r="E77" s="8">
        <v>8689.8438420678431</v>
      </c>
      <c r="F77" s="8">
        <v>8359.5580346975476</v>
      </c>
      <c r="G77" s="8">
        <v>8798.0330343158676</v>
      </c>
      <c r="H77" s="8">
        <v>8471.5237105713131</v>
      </c>
      <c r="I77" s="8">
        <v>7497.7988738456988</v>
      </c>
      <c r="J77" s="8">
        <v>7654.0632992433166</v>
      </c>
      <c r="K77" s="8">
        <v>7363.4948358131733</v>
      </c>
      <c r="L77" s="8">
        <v>8058.8763563479861</v>
      </c>
      <c r="M77" s="8">
        <v>6983.0333969518824</v>
      </c>
      <c r="N77" s="8">
        <v>6731.1385274143959</v>
      </c>
      <c r="O77" s="8">
        <v>6963.8981988364612</v>
      </c>
      <c r="P77" s="8">
        <v>6078.3288962300703</v>
      </c>
      <c r="Q77" s="8">
        <v>6434.1524883564198</v>
      </c>
      <c r="R77" s="8">
        <v>6747.792435902913</v>
      </c>
      <c r="S77" s="8">
        <v>6715.7981362899154</v>
      </c>
      <c r="T77" s="8">
        <v>6057.900764808599</v>
      </c>
      <c r="U77" s="8">
        <v>6265.7288493481992</v>
      </c>
      <c r="V77" s="8">
        <v>6342.0317134086408</v>
      </c>
      <c r="W77" s="8">
        <v>6746.7181473191149</v>
      </c>
      <c r="X77" s="8">
        <v>5663.9283642588498</v>
      </c>
      <c r="Y77" s="8">
        <v>4891.7100975736275</v>
      </c>
    </row>
    <row r="78" spans="1:25" x14ac:dyDescent="0.25">
      <c r="A78" s="10" t="s">
        <v>62</v>
      </c>
      <c r="B78" s="8">
        <v>1022.3126224557517</v>
      </c>
      <c r="C78" s="8">
        <v>1021.349091651472</v>
      </c>
      <c r="D78" s="8">
        <v>977.77010221827459</v>
      </c>
      <c r="E78" s="8">
        <v>995.65633852238818</v>
      </c>
      <c r="F78" s="8">
        <v>984.91124325293583</v>
      </c>
      <c r="G78" s="8">
        <v>907.80711750294552</v>
      </c>
      <c r="H78" s="8">
        <v>867.90106737628116</v>
      </c>
      <c r="I78" s="8">
        <v>841.33827326527171</v>
      </c>
      <c r="J78" s="8">
        <v>836.95896329929519</v>
      </c>
      <c r="K78" s="8">
        <v>779.14967717102843</v>
      </c>
      <c r="L78" s="8">
        <v>778.29571323154437</v>
      </c>
      <c r="M78" s="8">
        <v>755.10397944243687</v>
      </c>
      <c r="N78" s="8">
        <v>737.61531913348301</v>
      </c>
      <c r="O78" s="8">
        <v>756.46326361563649</v>
      </c>
      <c r="P78" s="8">
        <v>755.54631566944749</v>
      </c>
      <c r="Q78" s="8">
        <v>749.70847942217279</v>
      </c>
      <c r="R78" s="8">
        <v>761.52041591790146</v>
      </c>
      <c r="S78" s="8">
        <v>749.8266903450849</v>
      </c>
      <c r="T78" s="8">
        <v>737.34239915927424</v>
      </c>
      <c r="U78" s="8">
        <v>735.54944429316924</v>
      </c>
      <c r="V78" s="8">
        <v>720.14208885123492</v>
      </c>
      <c r="W78" s="8">
        <v>749.79685118009434</v>
      </c>
      <c r="X78" s="8">
        <v>739.14634593261928</v>
      </c>
      <c r="Y78" s="8">
        <v>700.98703217302955</v>
      </c>
    </row>
    <row r="79" spans="1:25" x14ac:dyDescent="0.25">
      <c r="A79" s="15" t="s">
        <v>35</v>
      </c>
      <c r="B79" s="16">
        <f>SUM(B80:B81)</f>
        <v>41.175220000000003</v>
      </c>
      <c r="C79" s="16">
        <f t="shared" ref="C79:W79" si="36">SUM(C80:C81)</f>
        <v>40.303019999999997</v>
      </c>
      <c r="D79" s="16">
        <f t="shared" si="36"/>
        <v>39.469619999999999</v>
      </c>
      <c r="E79" s="16">
        <f t="shared" si="36"/>
        <v>38.673549999999999</v>
      </c>
      <c r="F79" s="16">
        <f t="shared" si="36"/>
        <v>37.907429999999998</v>
      </c>
      <c r="G79" s="16">
        <f t="shared" si="36"/>
        <v>37.308889999999998</v>
      </c>
      <c r="H79" s="16">
        <f t="shared" si="36"/>
        <v>36.672110000000004</v>
      </c>
      <c r="I79" s="16">
        <f t="shared" si="36"/>
        <v>34.608370000000001</v>
      </c>
      <c r="J79" s="16">
        <f t="shared" si="36"/>
        <v>32.662129999999998</v>
      </c>
      <c r="K79" s="16">
        <f t="shared" si="36"/>
        <v>30.801159999999999</v>
      </c>
      <c r="L79" s="16">
        <f t="shared" si="36"/>
        <v>29.080069999999999</v>
      </c>
      <c r="M79" s="16">
        <f t="shared" si="36"/>
        <v>27.298210000000001</v>
      </c>
      <c r="N79" s="16">
        <f t="shared" si="36"/>
        <v>25.748719999999999</v>
      </c>
      <c r="O79" s="16">
        <f t="shared" si="36"/>
        <v>24.308579999999999</v>
      </c>
      <c r="P79" s="16">
        <f t="shared" si="36"/>
        <v>22.957409999999999</v>
      </c>
      <c r="Q79" s="16">
        <f t="shared" si="36"/>
        <v>21.607119999999998</v>
      </c>
      <c r="R79" s="16">
        <f t="shared" si="36"/>
        <v>22.78444</v>
      </c>
      <c r="S79" s="16">
        <f t="shared" si="36"/>
        <v>27.100259999999999</v>
      </c>
      <c r="T79" s="16">
        <f t="shared" si="36"/>
        <v>28.451910000000002</v>
      </c>
      <c r="U79" s="16">
        <f t="shared" si="36"/>
        <v>28.397659999999998</v>
      </c>
      <c r="V79" s="16">
        <f t="shared" si="36"/>
        <v>28.466799999999999</v>
      </c>
      <c r="W79" s="16">
        <f t="shared" si="36"/>
        <v>28.412859999999998</v>
      </c>
      <c r="X79" s="16">
        <f t="shared" ref="X79:Y79" si="37">SUM(X80:X81)</f>
        <v>27.907900000000001</v>
      </c>
      <c r="Y79" s="16">
        <f t="shared" si="37"/>
        <v>27.40832</v>
      </c>
    </row>
    <row r="80" spans="1:25" x14ac:dyDescent="0.25">
      <c r="A80" s="10" t="s">
        <v>36</v>
      </c>
      <c r="B80" s="8">
        <f t="shared" ref="B80:W80" si="38">B29</f>
        <v>0</v>
      </c>
      <c r="C80" s="8">
        <f t="shared" si="38"/>
        <v>0</v>
      </c>
      <c r="D80" s="8">
        <f t="shared" si="38"/>
        <v>0</v>
      </c>
      <c r="E80" s="8">
        <f t="shared" si="38"/>
        <v>0</v>
      </c>
      <c r="F80" s="8">
        <f t="shared" si="38"/>
        <v>0</v>
      </c>
      <c r="G80" s="8">
        <f t="shared" si="38"/>
        <v>0</v>
      </c>
      <c r="H80" s="8">
        <f t="shared" si="38"/>
        <v>0</v>
      </c>
      <c r="I80" s="8">
        <f t="shared" si="38"/>
        <v>0</v>
      </c>
      <c r="J80" s="8">
        <f t="shared" si="38"/>
        <v>0</v>
      </c>
      <c r="K80" s="8">
        <f t="shared" si="38"/>
        <v>0</v>
      </c>
      <c r="L80" s="8">
        <f t="shared" si="38"/>
        <v>0</v>
      </c>
      <c r="M80" s="8">
        <f t="shared" si="38"/>
        <v>0</v>
      </c>
      <c r="N80" s="8">
        <f t="shared" si="38"/>
        <v>0</v>
      </c>
      <c r="O80" s="8">
        <f t="shared" si="38"/>
        <v>0</v>
      </c>
      <c r="P80" s="8">
        <f t="shared" si="38"/>
        <v>0</v>
      </c>
      <c r="Q80" s="8">
        <f t="shared" si="38"/>
        <v>0</v>
      </c>
      <c r="R80" s="8">
        <f t="shared" si="38"/>
        <v>0</v>
      </c>
      <c r="S80" s="8">
        <f t="shared" si="38"/>
        <v>0</v>
      </c>
      <c r="T80" s="8">
        <f t="shared" si="38"/>
        <v>0</v>
      </c>
      <c r="U80" s="8">
        <f t="shared" si="38"/>
        <v>0</v>
      </c>
      <c r="V80" s="8">
        <f t="shared" si="38"/>
        <v>0</v>
      </c>
      <c r="W80" s="8">
        <f t="shared" si="38"/>
        <v>0</v>
      </c>
      <c r="X80" s="8">
        <f t="shared" ref="X80:Y80" si="39">X29</f>
        <v>0</v>
      </c>
      <c r="Y80" s="8">
        <f t="shared" si="39"/>
        <v>0</v>
      </c>
    </row>
    <row r="81" spans="1:25" x14ac:dyDescent="0.25">
      <c r="A81" s="10" t="s">
        <v>37</v>
      </c>
      <c r="B81" s="8">
        <f t="shared" ref="B81:W81" si="40">B30</f>
        <v>41.175220000000003</v>
      </c>
      <c r="C81" s="8">
        <f t="shared" si="40"/>
        <v>40.303019999999997</v>
      </c>
      <c r="D81" s="8">
        <f t="shared" si="40"/>
        <v>39.469619999999999</v>
      </c>
      <c r="E81" s="8">
        <f t="shared" si="40"/>
        <v>38.673549999999999</v>
      </c>
      <c r="F81" s="8">
        <f t="shared" si="40"/>
        <v>37.907429999999998</v>
      </c>
      <c r="G81" s="8">
        <f t="shared" si="40"/>
        <v>37.308889999999998</v>
      </c>
      <c r="H81" s="8">
        <f t="shared" si="40"/>
        <v>36.672110000000004</v>
      </c>
      <c r="I81" s="8">
        <f t="shared" si="40"/>
        <v>34.608370000000001</v>
      </c>
      <c r="J81" s="8">
        <f t="shared" si="40"/>
        <v>32.662129999999998</v>
      </c>
      <c r="K81" s="8">
        <f t="shared" si="40"/>
        <v>30.801159999999999</v>
      </c>
      <c r="L81" s="8">
        <f t="shared" si="40"/>
        <v>29.080069999999999</v>
      </c>
      <c r="M81" s="8">
        <f t="shared" si="40"/>
        <v>27.298210000000001</v>
      </c>
      <c r="N81" s="8">
        <f t="shared" si="40"/>
        <v>25.748719999999999</v>
      </c>
      <c r="O81" s="8">
        <f t="shared" si="40"/>
        <v>24.308579999999999</v>
      </c>
      <c r="P81" s="8">
        <f t="shared" si="40"/>
        <v>22.957409999999999</v>
      </c>
      <c r="Q81" s="8">
        <f t="shared" si="40"/>
        <v>21.607119999999998</v>
      </c>
      <c r="R81" s="8">
        <f t="shared" si="40"/>
        <v>22.78444</v>
      </c>
      <c r="S81" s="8">
        <f t="shared" si="40"/>
        <v>27.100259999999999</v>
      </c>
      <c r="T81" s="8">
        <f t="shared" si="40"/>
        <v>28.451910000000002</v>
      </c>
      <c r="U81" s="8">
        <f t="shared" si="40"/>
        <v>28.397659999999998</v>
      </c>
      <c r="V81" s="8">
        <f t="shared" si="40"/>
        <v>28.466799999999999</v>
      </c>
      <c r="W81" s="8">
        <f t="shared" si="40"/>
        <v>28.412859999999998</v>
      </c>
      <c r="X81" s="8">
        <f t="shared" ref="X81:Y81" si="41">X30</f>
        <v>27.907900000000001</v>
      </c>
      <c r="Y81" s="8">
        <f t="shared" si="41"/>
        <v>27.40832</v>
      </c>
    </row>
    <row r="82" spans="1:25" x14ac:dyDescent="0.25">
      <c r="A82" s="17" t="s">
        <v>38</v>
      </c>
      <c r="B82" s="16">
        <f t="shared" ref="B82:W82" si="42">B31</f>
        <v>164.75078999999999</v>
      </c>
      <c r="C82" s="16">
        <f t="shared" si="42"/>
        <v>182.95267999999999</v>
      </c>
      <c r="D82" s="16">
        <f t="shared" si="42"/>
        <v>167.25047000000001</v>
      </c>
      <c r="E82" s="16">
        <f t="shared" si="42"/>
        <v>184.04693</v>
      </c>
      <c r="F82" s="16">
        <f t="shared" si="42"/>
        <v>165.11663999999999</v>
      </c>
      <c r="G82" s="16">
        <f t="shared" si="42"/>
        <v>160.11930000000001</v>
      </c>
      <c r="H82" s="16">
        <f t="shared" si="42"/>
        <v>180.46302</v>
      </c>
      <c r="I82" s="16">
        <f t="shared" si="42"/>
        <v>184.72918999999999</v>
      </c>
      <c r="J82" s="16">
        <f t="shared" si="42"/>
        <v>162.32298</v>
      </c>
      <c r="K82" s="16">
        <f t="shared" si="42"/>
        <v>204.96629999999999</v>
      </c>
      <c r="L82" s="16">
        <f t="shared" si="42"/>
        <v>183.62696</v>
      </c>
      <c r="M82" s="16">
        <f t="shared" si="42"/>
        <v>179.63527999999999</v>
      </c>
      <c r="N82" s="16">
        <f t="shared" si="42"/>
        <v>183.64049</v>
      </c>
      <c r="O82" s="16">
        <f t="shared" si="42"/>
        <v>190.98754</v>
      </c>
      <c r="P82" s="16">
        <f t="shared" si="42"/>
        <v>168.75479000000001</v>
      </c>
      <c r="Q82" s="16">
        <f t="shared" si="42"/>
        <v>161.75360000000001</v>
      </c>
      <c r="R82" s="16">
        <f t="shared" si="42"/>
        <v>131.29216</v>
      </c>
      <c r="S82" s="16">
        <f t="shared" si="42"/>
        <v>138.29632000000001</v>
      </c>
      <c r="T82" s="16">
        <f t="shared" si="42"/>
        <v>127.29214</v>
      </c>
      <c r="U82" s="16">
        <f t="shared" si="42"/>
        <v>118.28393</v>
      </c>
      <c r="V82" s="16">
        <f t="shared" si="42"/>
        <v>109.28307</v>
      </c>
      <c r="W82" s="16">
        <f t="shared" si="42"/>
        <v>84.285799999999995</v>
      </c>
      <c r="X82" s="16">
        <f t="shared" ref="X82:Y82" si="43">X31</f>
        <v>80.282939999999996</v>
      </c>
      <c r="Y82" s="16">
        <f t="shared" si="43"/>
        <v>73.841809999999995</v>
      </c>
    </row>
    <row r="83" spans="1:25" x14ac:dyDescent="0.25">
      <c r="A83" s="9" t="s">
        <v>39</v>
      </c>
      <c r="B83" s="8">
        <f t="shared" ref="B83:W83" si="44">B32</f>
        <v>0</v>
      </c>
      <c r="C83" s="8">
        <f t="shared" si="44"/>
        <v>0</v>
      </c>
      <c r="D83" s="8">
        <f t="shared" si="44"/>
        <v>0</v>
      </c>
      <c r="E83" s="8">
        <f t="shared" si="44"/>
        <v>0</v>
      </c>
      <c r="F83" s="8">
        <f t="shared" si="44"/>
        <v>0</v>
      </c>
      <c r="G83" s="8">
        <f t="shared" si="44"/>
        <v>0</v>
      </c>
      <c r="H83" s="8">
        <f t="shared" si="44"/>
        <v>0</v>
      </c>
      <c r="I83" s="8">
        <f t="shared" si="44"/>
        <v>0</v>
      </c>
      <c r="J83" s="8">
        <f t="shared" si="44"/>
        <v>0</v>
      </c>
      <c r="K83" s="8">
        <f t="shared" si="44"/>
        <v>0</v>
      </c>
      <c r="L83" s="8">
        <f t="shared" si="44"/>
        <v>0</v>
      </c>
      <c r="M83" s="8">
        <f t="shared" si="44"/>
        <v>0</v>
      </c>
      <c r="N83" s="8">
        <f t="shared" si="44"/>
        <v>0</v>
      </c>
      <c r="O83" s="8">
        <f t="shared" si="44"/>
        <v>0</v>
      </c>
      <c r="P83" s="8">
        <f t="shared" si="44"/>
        <v>0</v>
      </c>
      <c r="Q83" s="8">
        <f t="shared" si="44"/>
        <v>0</v>
      </c>
      <c r="R83" s="8">
        <f t="shared" si="44"/>
        <v>0</v>
      </c>
      <c r="S83" s="8">
        <f t="shared" si="44"/>
        <v>0</v>
      </c>
      <c r="T83" s="8">
        <f t="shared" si="44"/>
        <v>0</v>
      </c>
      <c r="U83" s="8">
        <f t="shared" si="44"/>
        <v>0</v>
      </c>
      <c r="V83" s="8">
        <f t="shared" si="44"/>
        <v>0</v>
      </c>
      <c r="W83" s="8">
        <f t="shared" si="44"/>
        <v>0</v>
      </c>
      <c r="X83" s="8">
        <f t="shared" ref="X83:Y83" si="45">X32</f>
        <v>0</v>
      </c>
      <c r="Y83" s="8">
        <f t="shared" si="45"/>
        <v>0</v>
      </c>
    </row>
    <row r="84" spans="1:25" x14ac:dyDescent="0.25">
      <c r="A84" s="18" t="s">
        <v>66</v>
      </c>
      <c r="B84" s="16">
        <f>SUM(B85:B88)</f>
        <v>7231.6477628489238</v>
      </c>
      <c r="C84" s="16">
        <f t="shared" ref="C84:W84" si="46">SUM(C85:C88)</f>
        <v>7306.934490026908</v>
      </c>
      <c r="D84" s="16">
        <f t="shared" si="46"/>
        <v>7582.5385565505094</v>
      </c>
      <c r="E84" s="16">
        <f t="shared" si="46"/>
        <v>7648.2095218061268</v>
      </c>
      <c r="F84" s="16">
        <f t="shared" si="46"/>
        <v>7845.5874248462378</v>
      </c>
      <c r="G84" s="16">
        <f t="shared" si="46"/>
        <v>8139.6830553550999</v>
      </c>
      <c r="H84" s="16">
        <f t="shared" si="46"/>
        <v>8369.7613923779936</v>
      </c>
      <c r="I84" s="16">
        <f t="shared" si="46"/>
        <v>8785.3531131921009</v>
      </c>
      <c r="J84" s="16">
        <f t="shared" si="46"/>
        <v>8844.4370280146941</v>
      </c>
      <c r="K84" s="16">
        <f t="shared" si="46"/>
        <v>6989.5976546863694</v>
      </c>
      <c r="L84" s="16">
        <f t="shared" si="46"/>
        <v>8037.9003535063703</v>
      </c>
      <c r="M84" s="16">
        <f t="shared" si="46"/>
        <v>8326.5033180910214</v>
      </c>
      <c r="N84" s="16">
        <f t="shared" si="46"/>
        <v>8180.0054363740192</v>
      </c>
      <c r="O84" s="16">
        <f t="shared" si="46"/>
        <v>8496.7453707957175</v>
      </c>
      <c r="P84" s="16">
        <f t="shared" si="46"/>
        <v>8540.350052490292</v>
      </c>
      <c r="Q84" s="16">
        <f t="shared" si="46"/>
        <v>8415.2332654349048</v>
      </c>
      <c r="R84" s="16">
        <f t="shared" si="46"/>
        <v>8316.5989739220731</v>
      </c>
      <c r="S84" s="16">
        <f t="shared" si="46"/>
        <v>8715.1513183232582</v>
      </c>
      <c r="T84" s="16">
        <f t="shared" si="46"/>
        <v>7872.7561268867257</v>
      </c>
      <c r="U84" s="16">
        <f t="shared" si="46"/>
        <v>8431.9471717106371</v>
      </c>
      <c r="V84" s="16">
        <f t="shared" si="46"/>
        <v>7941.3827224300321</v>
      </c>
      <c r="W84" s="16">
        <f t="shared" si="46"/>
        <v>8853.5647220789087</v>
      </c>
      <c r="X84" s="16">
        <f t="shared" ref="X84:Y84" si="47">SUM(X85:X88)</f>
        <v>8402.91787731761</v>
      </c>
      <c r="Y84" s="16">
        <f t="shared" si="47"/>
        <v>7844.6206505564796</v>
      </c>
    </row>
    <row r="85" spans="1:25" x14ac:dyDescent="0.25">
      <c r="A85" s="9" t="s">
        <v>67</v>
      </c>
      <c r="B85" s="8">
        <v>2775.2175299999999</v>
      </c>
      <c r="C85" s="8">
        <v>2789.6949199999999</v>
      </c>
      <c r="D85" s="8">
        <v>2868.9444700000004</v>
      </c>
      <c r="E85" s="8">
        <v>2855.46794</v>
      </c>
      <c r="F85" s="8">
        <v>2930.8063400000001</v>
      </c>
      <c r="G85" s="8">
        <v>2903.4035100000001</v>
      </c>
      <c r="H85" s="8">
        <v>3056.19587</v>
      </c>
      <c r="I85" s="8">
        <v>3271.6111200000005</v>
      </c>
      <c r="J85" s="8">
        <v>3284.6597199999997</v>
      </c>
      <c r="K85" s="8">
        <v>2728.5030699999998</v>
      </c>
      <c r="L85" s="8">
        <v>2673.47676</v>
      </c>
      <c r="M85" s="8">
        <v>2797.2305499999998</v>
      </c>
      <c r="N85" s="8">
        <v>2715.4721199999999</v>
      </c>
      <c r="O85" s="8">
        <v>2730.1328800000001</v>
      </c>
      <c r="P85" s="8">
        <v>2730.3117400000001</v>
      </c>
      <c r="Q85" s="8">
        <v>2752.9194900000002</v>
      </c>
      <c r="R85" s="8">
        <v>2796.7796799999996</v>
      </c>
      <c r="S85" s="8">
        <v>2806.7845400000001</v>
      </c>
      <c r="T85" s="8">
        <v>2916.78197</v>
      </c>
      <c r="U85" s="8">
        <v>2825.1969599999998</v>
      </c>
      <c r="V85" s="8">
        <v>2837.2048999999997</v>
      </c>
      <c r="W85" s="8">
        <v>3039.9436900000005</v>
      </c>
      <c r="X85" s="8">
        <v>2917.0688200000004</v>
      </c>
      <c r="Y85" s="8">
        <v>2561.0113700000002</v>
      </c>
    </row>
    <row r="86" spans="1:25" x14ac:dyDescent="0.25">
      <c r="A86" s="9" t="s">
        <v>68</v>
      </c>
      <c r="B86" s="8">
        <v>668.37867000000006</v>
      </c>
      <c r="C86" s="8">
        <v>623.58162000000004</v>
      </c>
      <c r="D86" s="8">
        <v>635.09853999999996</v>
      </c>
      <c r="E86" s="8">
        <v>672.27774999999997</v>
      </c>
      <c r="F86" s="8">
        <v>668.04417000000001</v>
      </c>
      <c r="G86" s="8">
        <v>645.05691999999999</v>
      </c>
      <c r="H86" s="8">
        <v>670.00743</v>
      </c>
      <c r="I86" s="8">
        <v>602.18368999999996</v>
      </c>
      <c r="J86" s="8">
        <v>649.71573000000001</v>
      </c>
      <c r="K86" s="8">
        <v>585.00382000000002</v>
      </c>
      <c r="L86" s="8">
        <v>669.44644000000005</v>
      </c>
      <c r="M86" s="8">
        <v>687.04290000000003</v>
      </c>
      <c r="N86" s="8">
        <v>656.78336999999999</v>
      </c>
      <c r="O86" s="8">
        <v>594.42151000000001</v>
      </c>
      <c r="P86" s="8">
        <v>711.40827999999999</v>
      </c>
      <c r="Q86" s="8">
        <v>683.05139999999994</v>
      </c>
      <c r="R86" s="8">
        <v>713.02535999999998</v>
      </c>
      <c r="S86" s="8">
        <v>652.98668999999995</v>
      </c>
      <c r="T86" s="8">
        <v>537.72415000000001</v>
      </c>
      <c r="U86" s="8">
        <v>710.73281999999995</v>
      </c>
      <c r="V86" s="8">
        <v>676.90922</v>
      </c>
      <c r="W86" s="8">
        <v>688.97916999999995</v>
      </c>
      <c r="X86" s="8">
        <v>600.79765999999995</v>
      </c>
      <c r="Y86" s="8">
        <v>589.39215999999999</v>
      </c>
    </row>
    <row r="87" spans="1:25" x14ac:dyDescent="0.25">
      <c r="A87" s="9" t="s">
        <v>69</v>
      </c>
      <c r="B87" s="8">
        <v>3571.3170828489233</v>
      </c>
      <c r="C87" s="8">
        <v>3682.2376000269073</v>
      </c>
      <c r="D87" s="8">
        <v>3885.9666865505087</v>
      </c>
      <c r="E87" s="8">
        <v>3928.6273118061272</v>
      </c>
      <c r="F87" s="8">
        <v>4064.5004048462374</v>
      </c>
      <c r="G87" s="8">
        <v>4409.4844353550998</v>
      </c>
      <c r="H87" s="8">
        <v>4465.7253023779931</v>
      </c>
      <c r="I87" s="8">
        <v>4732.0632131921002</v>
      </c>
      <c r="J87" s="8">
        <v>4733.7282280146928</v>
      </c>
      <c r="K87" s="8">
        <v>3503.8082946863701</v>
      </c>
      <c r="L87" s="8">
        <v>4523.8991135063698</v>
      </c>
      <c r="M87" s="8">
        <v>4675.2367080910208</v>
      </c>
      <c r="N87" s="8">
        <v>4649.22339637402</v>
      </c>
      <c r="O87" s="8">
        <v>5016.970440795717</v>
      </c>
      <c r="P87" s="8">
        <v>4948.4676224902914</v>
      </c>
      <c r="Q87" s="8">
        <v>4835.3497654349048</v>
      </c>
      <c r="R87" s="8">
        <v>4660.887753922073</v>
      </c>
      <c r="S87" s="8">
        <v>5103.8671783232594</v>
      </c>
      <c r="T87" s="8">
        <v>4264.9560568867255</v>
      </c>
      <c r="U87" s="8">
        <v>4743.2091217106372</v>
      </c>
      <c r="V87" s="8">
        <v>4268.2258124300324</v>
      </c>
      <c r="W87" s="8">
        <v>4954.535952078907</v>
      </c>
      <c r="X87" s="8">
        <v>4707.3743773176102</v>
      </c>
      <c r="Y87" s="8">
        <v>4532.2039105564791</v>
      </c>
    </row>
    <row r="88" spans="1:25" x14ac:dyDescent="0.25">
      <c r="A88" s="9" t="s">
        <v>65</v>
      </c>
      <c r="B88" s="8">
        <v>216.73447999999999</v>
      </c>
      <c r="C88" s="8">
        <v>211.42035000000001</v>
      </c>
      <c r="D88" s="8">
        <v>192.52886000000001</v>
      </c>
      <c r="E88" s="8">
        <v>191.83652000000001</v>
      </c>
      <c r="F88" s="8">
        <v>182.23651000000001</v>
      </c>
      <c r="G88" s="8">
        <v>181.73819</v>
      </c>
      <c r="H88" s="8">
        <v>177.83278999999999</v>
      </c>
      <c r="I88" s="8">
        <v>179.49509</v>
      </c>
      <c r="J88" s="8">
        <v>176.33335</v>
      </c>
      <c r="K88" s="8">
        <v>172.28246999999999</v>
      </c>
      <c r="L88" s="8">
        <v>171.07803999999999</v>
      </c>
      <c r="M88" s="8">
        <v>166.99315999999999</v>
      </c>
      <c r="N88" s="8">
        <v>158.52654999999999</v>
      </c>
      <c r="O88" s="8">
        <v>155.22054</v>
      </c>
      <c r="P88" s="8">
        <v>150.16240999999999</v>
      </c>
      <c r="Q88" s="8">
        <v>143.91261</v>
      </c>
      <c r="R88" s="8">
        <v>145.90618000000001</v>
      </c>
      <c r="S88" s="8">
        <v>151.51291000000001</v>
      </c>
      <c r="T88" s="8">
        <v>153.29395</v>
      </c>
      <c r="U88" s="8">
        <v>152.80826999999999</v>
      </c>
      <c r="V88" s="8">
        <v>159.04279</v>
      </c>
      <c r="W88" s="8">
        <v>170.10590999999999</v>
      </c>
      <c r="X88" s="8">
        <v>177.67702</v>
      </c>
      <c r="Y88" s="8">
        <v>162.01320999999999</v>
      </c>
    </row>
    <row r="89" spans="1:25" x14ac:dyDescent="0.25">
      <c r="A89" s="18" t="s">
        <v>40</v>
      </c>
      <c r="B89" s="16">
        <f t="shared" ref="B89:W89" si="48">B42</f>
        <v>89.333160000000007</v>
      </c>
      <c r="C89" s="16">
        <f t="shared" si="48"/>
        <v>92.168049999999994</v>
      </c>
      <c r="D89" s="16">
        <f t="shared" si="48"/>
        <v>96.531459999999996</v>
      </c>
      <c r="E89" s="16">
        <f t="shared" si="48"/>
        <v>93.935400000000001</v>
      </c>
      <c r="F89" s="16">
        <f t="shared" si="48"/>
        <v>90.568669999999997</v>
      </c>
      <c r="G89" s="16">
        <f t="shared" si="48"/>
        <v>95.542860000000005</v>
      </c>
      <c r="H89" s="16">
        <f t="shared" si="48"/>
        <v>103.03975</v>
      </c>
      <c r="I89" s="16">
        <f t="shared" si="48"/>
        <v>109.91866</v>
      </c>
      <c r="J89" s="16">
        <f t="shared" si="48"/>
        <v>124.67209</v>
      </c>
      <c r="K89" s="16">
        <f t="shared" si="48"/>
        <v>126.08299</v>
      </c>
      <c r="L89" s="16">
        <f t="shared" si="48"/>
        <v>112.34965</v>
      </c>
      <c r="M89" s="16">
        <f t="shared" si="48"/>
        <v>125.99247</v>
      </c>
      <c r="N89" s="16">
        <f t="shared" si="48"/>
        <v>133.66502</v>
      </c>
      <c r="O89" s="16">
        <f t="shared" si="48"/>
        <v>127.20977999999999</v>
      </c>
      <c r="P89" s="16">
        <f t="shared" si="48"/>
        <v>132.77649</v>
      </c>
      <c r="Q89" s="16">
        <f t="shared" si="48"/>
        <v>145.48519999999999</v>
      </c>
      <c r="R89" s="16">
        <f t="shared" si="48"/>
        <v>151.60678999999999</v>
      </c>
      <c r="S89" s="16">
        <f t="shared" si="48"/>
        <v>150.70708999999999</v>
      </c>
      <c r="T89" s="16">
        <f t="shared" si="48"/>
        <v>154.82517999999999</v>
      </c>
      <c r="U89" s="16">
        <f t="shared" si="48"/>
        <v>150.77643</v>
      </c>
      <c r="V89" s="16">
        <f t="shared" si="48"/>
        <v>148.94471999999999</v>
      </c>
      <c r="W89" s="16">
        <f t="shared" si="48"/>
        <v>149.28854000000001</v>
      </c>
      <c r="X89" s="16">
        <f t="shared" ref="X89:Y89" si="49">X42</f>
        <v>149.16931</v>
      </c>
      <c r="Y89" s="16">
        <f t="shared" si="49"/>
        <v>147.51155</v>
      </c>
    </row>
    <row r="90" spans="1:25" x14ac:dyDescent="0.25">
      <c r="A90" s="18" t="s">
        <v>63</v>
      </c>
      <c r="B90" s="16">
        <f t="shared" ref="B90:W90" si="50">B43</f>
        <v>12.4</v>
      </c>
      <c r="C90" s="16">
        <f t="shared" si="50"/>
        <v>12.4</v>
      </c>
      <c r="D90" s="16">
        <f t="shared" si="50"/>
        <v>12.4</v>
      </c>
      <c r="E90" s="16">
        <f t="shared" si="50"/>
        <v>12.4</v>
      </c>
      <c r="F90" s="16">
        <f t="shared" si="50"/>
        <v>12.4</v>
      </c>
      <c r="G90" s="16">
        <f t="shared" si="50"/>
        <v>12.4</v>
      </c>
      <c r="H90" s="16">
        <f t="shared" si="50"/>
        <v>10.26</v>
      </c>
      <c r="I90" s="16">
        <f t="shared" si="50"/>
        <v>8.2080000000000002</v>
      </c>
      <c r="J90" s="16">
        <f t="shared" si="50"/>
        <v>6.1559999999999997</v>
      </c>
      <c r="K90" s="16">
        <f t="shared" si="50"/>
        <v>4.1040000000000001</v>
      </c>
      <c r="L90" s="16">
        <f t="shared" si="50"/>
        <v>2.052</v>
      </c>
      <c r="M90" s="16">
        <f t="shared" si="50"/>
        <v>2.052</v>
      </c>
      <c r="N90" s="16">
        <f t="shared" si="50"/>
        <v>2.052</v>
      </c>
      <c r="O90" s="16">
        <f t="shared" si="50"/>
        <v>2.052</v>
      </c>
      <c r="P90" s="16">
        <f t="shared" si="50"/>
        <v>2.052</v>
      </c>
      <c r="Q90" s="16">
        <f t="shared" si="50"/>
        <v>2.052</v>
      </c>
      <c r="R90" s="16">
        <f t="shared" si="50"/>
        <v>2.052</v>
      </c>
      <c r="S90" s="16">
        <f t="shared" si="50"/>
        <v>2.052</v>
      </c>
      <c r="T90" s="16">
        <f t="shared" si="50"/>
        <v>2.052</v>
      </c>
      <c r="U90" s="16">
        <f t="shared" si="50"/>
        <v>2.052</v>
      </c>
      <c r="V90" s="16">
        <f t="shared" si="50"/>
        <v>2.052</v>
      </c>
      <c r="W90" s="16">
        <f t="shared" si="50"/>
        <v>2.052</v>
      </c>
      <c r="X90" s="16">
        <f t="shared" ref="X90:Y90" si="51">X43</f>
        <v>2.052</v>
      </c>
      <c r="Y90" s="16">
        <f t="shared" si="51"/>
        <v>2.052</v>
      </c>
    </row>
    <row r="91" spans="1:25" x14ac:dyDescent="0.25">
      <c r="A91" s="18" t="s">
        <v>64</v>
      </c>
      <c r="B91" s="16">
        <f t="shared" ref="B91:W91" si="52">B44</f>
        <v>0</v>
      </c>
      <c r="C91" s="16">
        <f t="shared" si="52"/>
        <v>0</v>
      </c>
      <c r="D91" s="16">
        <f t="shared" si="52"/>
        <v>0</v>
      </c>
      <c r="E91" s="16">
        <f t="shared" si="52"/>
        <v>0</v>
      </c>
      <c r="F91" s="16">
        <f t="shared" si="52"/>
        <v>0</v>
      </c>
      <c r="G91" s="16">
        <f t="shared" si="52"/>
        <v>0</v>
      </c>
      <c r="H91" s="16">
        <f t="shared" si="52"/>
        <v>0</v>
      </c>
      <c r="I91" s="16">
        <f t="shared" si="52"/>
        <v>0</v>
      </c>
      <c r="J91" s="16">
        <f t="shared" si="52"/>
        <v>0</v>
      </c>
      <c r="K91" s="16">
        <f t="shared" si="52"/>
        <v>0</v>
      </c>
      <c r="L91" s="16">
        <f t="shared" si="52"/>
        <v>0</v>
      </c>
      <c r="M91" s="16">
        <f t="shared" si="52"/>
        <v>0</v>
      </c>
      <c r="N91" s="16">
        <f t="shared" si="52"/>
        <v>0</v>
      </c>
      <c r="O91" s="16">
        <f t="shared" si="52"/>
        <v>0</v>
      </c>
      <c r="P91" s="16">
        <f t="shared" si="52"/>
        <v>0</v>
      </c>
      <c r="Q91" s="16">
        <f t="shared" si="52"/>
        <v>0</v>
      </c>
      <c r="R91" s="16">
        <f t="shared" si="52"/>
        <v>0</v>
      </c>
      <c r="S91" s="16">
        <f t="shared" si="52"/>
        <v>0</v>
      </c>
      <c r="T91" s="16">
        <f t="shared" si="52"/>
        <v>0</v>
      </c>
      <c r="U91" s="16">
        <f t="shared" si="52"/>
        <v>0</v>
      </c>
      <c r="V91" s="16">
        <f t="shared" si="52"/>
        <v>0</v>
      </c>
      <c r="W91" s="16">
        <f t="shared" si="52"/>
        <v>0</v>
      </c>
      <c r="X91" s="16">
        <f t="shared" ref="X91:Y91" si="53">X44</f>
        <v>0</v>
      </c>
      <c r="Y91" s="16">
        <f t="shared" si="53"/>
        <v>0</v>
      </c>
    </row>
    <row r="92" spans="1:25" x14ac:dyDescent="0.25">
      <c r="A92" s="18" t="s">
        <v>70</v>
      </c>
      <c r="B92" s="16">
        <f>SUM(B93:B94)</f>
        <v>1671.8260762800003</v>
      </c>
      <c r="C92" s="16">
        <f t="shared" ref="C92:W92" si="54">SUM(C93:C94)</f>
        <v>1628.2402675200001</v>
      </c>
      <c r="D92" s="16">
        <f t="shared" si="54"/>
        <v>1522.3889437199998</v>
      </c>
      <c r="E92" s="16">
        <f t="shared" si="54"/>
        <v>1438.3306537200006</v>
      </c>
      <c r="F92" s="16">
        <f t="shared" si="54"/>
        <v>1706.0719024799996</v>
      </c>
      <c r="G92" s="16">
        <f t="shared" si="54"/>
        <v>1933.5803558400005</v>
      </c>
      <c r="H92" s="16">
        <f t="shared" si="54"/>
        <v>2023.0621203599997</v>
      </c>
      <c r="I92" s="16">
        <f t="shared" si="54"/>
        <v>2148.3774356399995</v>
      </c>
      <c r="J92" s="16">
        <f t="shared" si="54"/>
        <v>2154.4731176400001</v>
      </c>
      <c r="K92" s="16">
        <f t="shared" si="54"/>
        <v>1869.5899310399996</v>
      </c>
      <c r="L92" s="16">
        <f t="shared" si="54"/>
        <v>2008.0139392800002</v>
      </c>
      <c r="M92" s="16">
        <f t="shared" si="54"/>
        <v>2109.2263326000011</v>
      </c>
      <c r="N92" s="16">
        <f t="shared" si="54"/>
        <v>2048.3352579600005</v>
      </c>
      <c r="O92" s="16">
        <f t="shared" si="54"/>
        <v>1951.4517048000005</v>
      </c>
      <c r="P92" s="16">
        <f t="shared" si="54"/>
        <v>1954.04994072</v>
      </c>
      <c r="Q92" s="16">
        <f t="shared" si="54"/>
        <v>2102.5684501199999</v>
      </c>
      <c r="R92" s="16">
        <f t="shared" si="54"/>
        <v>2297.6867012400003</v>
      </c>
      <c r="S92" s="16">
        <f t="shared" si="54"/>
        <v>2219.7740493599999</v>
      </c>
      <c r="T92" s="16">
        <f t="shared" si="54"/>
        <v>2500.46325144</v>
      </c>
      <c r="U92" s="16">
        <f t="shared" si="54"/>
        <v>2889.5908831199999</v>
      </c>
      <c r="V92" s="16">
        <f t="shared" si="54"/>
        <v>957.66373836000014</v>
      </c>
      <c r="W92" s="16">
        <f t="shared" si="54"/>
        <v>1213.6554630000003</v>
      </c>
      <c r="X92" s="16">
        <f t="shared" ref="X92:Y92" si="55">SUM(X93:X94)</f>
        <v>1848.2550440400007</v>
      </c>
      <c r="Y92" s="16">
        <f t="shared" si="55"/>
        <v>2603.0236834800003</v>
      </c>
    </row>
    <row r="93" spans="1:25" x14ac:dyDescent="0.25">
      <c r="A93" s="9" t="s">
        <v>71</v>
      </c>
      <c r="B93" s="8">
        <v>1671.8260762800003</v>
      </c>
      <c r="C93" s="8">
        <v>1628.2402675200001</v>
      </c>
      <c r="D93" s="8">
        <v>1522.3889437199998</v>
      </c>
      <c r="E93" s="8">
        <v>1438.3306537200006</v>
      </c>
      <c r="F93" s="8">
        <v>1706.0719024799996</v>
      </c>
      <c r="G93" s="8">
        <v>1933.5803558400005</v>
      </c>
      <c r="H93" s="8">
        <v>2023.0621203599997</v>
      </c>
      <c r="I93" s="8">
        <v>2148.3774356399995</v>
      </c>
      <c r="J93" s="8">
        <v>2154.4731176400001</v>
      </c>
      <c r="K93" s="8">
        <v>1869.5899310399996</v>
      </c>
      <c r="L93" s="8">
        <v>2008.0139392800002</v>
      </c>
      <c r="M93" s="8">
        <v>2109.2263326000011</v>
      </c>
      <c r="N93" s="8">
        <v>2048.3352579600005</v>
      </c>
      <c r="O93" s="8">
        <v>1951.4517048000005</v>
      </c>
      <c r="P93" s="8">
        <v>1954.04994072</v>
      </c>
      <c r="Q93" s="8">
        <v>2102.5684501199999</v>
      </c>
      <c r="R93" s="8">
        <v>2297.6867012400003</v>
      </c>
      <c r="S93" s="8">
        <v>2219.7740493599999</v>
      </c>
      <c r="T93" s="8">
        <v>2500.46325144</v>
      </c>
      <c r="U93" s="8">
        <v>2889.5908831199999</v>
      </c>
      <c r="V93" s="8">
        <v>957.66373836000014</v>
      </c>
      <c r="W93" s="8">
        <v>1213.6554630000003</v>
      </c>
      <c r="X93" s="8">
        <v>1848.2550440400007</v>
      </c>
      <c r="Y93" s="8">
        <v>2603.0236834800003</v>
      </c>
    </row>
    <row r="94" spans="1:25" x14ac:dyDescent="0.25">
      <c r="A94" s="11" t="s">
        <v>72</v>
      </c>
      <c r="B94" s="12">
        <v>0</v>
      </c>
      <c r="C94" s="12">
        <v>0</v>
      </c>
      <c r="D94" s="12">
        <v>0</v>
      </c>
      <c r="E94" s="12">
        <v>0</v>
      </c>
      <c r="F94" s="12">
        <v>0</v>
      </c>
      <c r="G94" s="12">
        <v>0</v>
      </c>
      <c r="H94" s="12">
        <v>0</v>
      </c>
      <c r="I94" s="12">
        <v>0</v>
      </c>
      <c r="J94" s="12">
        <v>0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12">
        <v>0</v>
      </c>
      <c r="U94" s="12">
        <v>0</v>
      </c>
      <c r="V94" s="12">
        <v>0</v>
      </c>
      <c r="W94" s="12">
        <v>0</v>
      </c>
      <c r="X94" s="12">
        <v>0</v>
      </c>
      <c r="Y94" s="12">
        <v>0</v>
      </c>
    </row>
    <row r="96" spans="1:25" x14ac:dyDescent="0.25">
      <c r="A96" s="4" t="s">
        <v>112</v>
      </c>
      <c r="B96" s="5">
        <f>SUM(B97,B131,B136,B137,B138,B139)</f>
        <v>-2439.2726840601645</v>
      </c>
      <c r="C96" s="5">
        <f t="shared" ref="C96:W96" si="56">SUM(C97,C131,C136,C137,C138,C139)</f>
        <v>-2600.816878444592</v>
      </c>
      <c r="D96" s="5">
        <f t="shared" si="56"/>
        <v>-3107.1813586833296</v>
      </c>
      <c r="E96" s="5">
        <f t="shared" si="56"/>
        <v>-2870.8086207332949</v>
      </c>
      <c r="F96" s="5">
        <f t="shared" si="56"/>
        <v>-4029.123410866684</v>
      </c>
      <c r="G96" s="5">
        <f t="shared" si="56"/>
        <v>-3140.8310747036521</v>
      </c>
      <c r="H96" s="5">
        <f t="shared" si="56"/>
        <v>-3374.2979709012611</v>
      </c>
      <c r="I96" s="5">
        <f t="shared" si="56"/>
        <v>-3427.8962119598664</v>
      </c>
      <c r="J96" s="5">
        <f t="shared" si="56"/>
        <v>-3588.3342457035997</v>
      </c>
      <c r="K96" s="5">
        <f t="shared" si="56"/>
        <v>-2008.9275126582615</v>
      </c>
      <c r="L96" s="5">
        <f t="shared" si="56"/>
        <v>-3947.5419154897463</v>
      </c>
      <c r="M96" s="5">
        <f t="shared" si="56"/>
        <v>-4463.6985297919609</v>
      </c>
      <c r="N96" s="5">
        <f t="shared" si="56"/>
        <v>-3812.2056052999992</v>
      </c>
      <c r="O96" s="5">
        <f t="shared" si="56"/>
        <v>-4240.1428531413403</v>
      </c>
      <c r="P96" s="5">
        <f t="shared" si="56"/>
        <v>-4184.6282834416506</v>
      </c>
      <c r="Q96" s="5">
        <f t="shared" si="56"/>
        <v>-3047.219112448628</v>
      </c>
      <c r="R96" s="5">
        <f t="shared" si="56"/>
        <v>-2440.5297393163964</v>
      </c>
      <c r="S96" s="5">
        <f t="shared" si="56"/>
        <v>-2669.2665073537319</v>
      </c>
      <c r="T96" s="5">
        <f t="shared" si="56"/>
        <v>-1999.1131356491996</v>
      </c>
      <c r="U96" s="5">
        <f t="shared" si="56"/>
        <v>-2430.5445568052482</v>
      </c>
      <c r="V96" s="5">
        <f t="shared" si="56"/>
        <v>-2424.6874207276883</v>
      </c>
      <c r="W96" s="5">
        <f t="shared" si="56"/>
        <v>-2459.6685868793866</v>
      </c>
      <c r="X96" s="5">
        <f t="shared" ref="X96:Y96" si="57">SUM(X97,X131,X136,X137,X138,X139)</f>
        <v>-2797.1235288911726</v>
      </c>
      <c r="Y96" s="5">
        <f t="shared" si="57"/>
        <v>-2927.3793809530389</v>
      </c>
    </row>
    <row r="97" spans="1:25" x14ac:dyDescent="0.25">
      <c r="A97" s="13" t="s">
        <v>77</v>
      </c>
      <c r="B97" s="14">
        <f>SUM(B98,B129,B130)</f>
        <v>-7403.8654649312402</v>
      </c>
      <c r="C97" s="14">
        <f t="shared" ref="C97:W97" si="58">SUM(C98,C129,C130)</f>
        <v>-7349.4584308976846</v>
      </c>
      <c r="D97" s="14">
        <f t="shared" si="58"/>
        <v>-8173.992428412821</v>
      </c>
      <c r="E97" s="14">
        <f t="shared" si="58"/>
        <v>-7780.0608052071666</v>
      </c>
      <c r="F97" s="14">
        <f t="shared" si="58"/>
        <v>-8924.8222535404457</v>
      </c>
      <c r="G97" s="14">
        <f t="shared" si="58"/>
        <v>-8620.6588335085526</v>
      </c>
      <c r="H97" s="14">
        <f t="shared" si="58"/>
        <v>-9133.8680581632689</v>
      </c>
      <c r="I97" s="14">
        <f t="shared" si="58"/>
        <v>-9499.1418531277668</v>
      </c>
      <c r="J97" s="14">
        <f t="shared" si="58"/>
        <v>-9904.2263800489072</v>
      </c>
      <c r="K97" s="14">
        <f t="shared" si="58"/>
        <v>-7130.0123469318914</v>
      </c>
      <c r="L97" s="14">
        <f t="shared" si="58"/>
        <v>-9946.9742427033761</v>
      </c>
      <c r="M97" s="14">
        <f t="shared" si="58"/>
        <v>-10330.900429100939</v>
      </c>
      <c r="N97" s="14">
        <f t="shared" si="58"/>
        <v>-9322.6305909659786</v>
      </c>
      <c r="O97" s="14">
        <f t="shared" si="58"/>
        <v>-9766.7582175456228</v>
      </c>
      <c r="P97" s="14">
        <f t="shared" si="58"/>
        <v>-9706.0345502313594</v>
      </c>
      <c r="Q97" s="14">
        <f t="shared" si="58"/>
        <v>-9103.1845168937234</v>
      </c>
      <c r="R97" s="14">
        <f t="shared" si="58"/>
        <v>-8240.6074341543226</v>
      </c>
      <c r="S97" s="14">
        <f t="shared" si="58"/>
        <v>-8784.8354496704724</v>
      </c>
      <c r="T97" s="14">
        <f t="shared" si="58"/>
        <v>-7263.3791273224742</v>
      </c>
      <c r="U97" s="14">
        <f t="shared" si="58"/>
        <v>-8118.133501974612</v>
      </c>
      <c r="V97" s="14">
        <f t="shared" si="58"/>
        <v>-7794.746219937655</v>
      </c>
      <c r="W97" s="14">
        <f t="shared" si="58"/>
        <v>-8588.5321518004785</v>
      </c>
      <c r="X97" s="14">
        <f t="shared" ref="X97:Y97" si="59">SUM(X98,X129,X130)</f>
        <v>-8682.3838375335617</v>
      </c>
      <c r="Y97" s="14">
        <f t="shared" si="59"/>
        <v>-8669.814126916559</v>
      </c>
    </row>
    <row r="98" spans="1:25" x14ac:dyDescent="0.25">
      <c r="A98" s="9" t="s">
        <v>78</v>
      </c>
      <c r="B98" s="8">
        <f>SUM(B99,B116,B122,B126)</f>
        <v>-7403.8654649312402</v>
      </c>
      <c r="C98" s="8">
        <f t="shared" ref="C98:W98" si="60">SUM(C99,C116,C122,C126)</f>
        <v>-7349.4584308976846</v>
      </c>
      <c r="D98" s="8">
        <f t="shared" si="60"/>
        <v>-8173.992428412821</v>
      </c>
      <c r="E98" s="8">
        <f t="shared" si="60"/>
        <v>-7780.0608052071666</v>
      </c>
      <c r="F98" s="8">
        <f t="shared" si="60"/>
        <v>-8924.8222535404457</v>
      </c>
      <c r="G98" s="8">
        <f t="shared" si="60"/>
        <v>-8620.6588335085526</v>
      </c>
      <c r="H98" s="8">
        <f t="shared" si="60"/>
        <v>-9133.8680581632689</v>
      </c>
      <c r="I98" s="8">
        <f t="shared" si="60"/>
        <v>-9499.1418531277668</v>
      </c>
      <c r="J98" s="8">
        <f t="shared" si="60"/>
        <v>-9904.2263800489072</v>
      </c>
      <c r="K98" s="8">
        <f t="shared" si="60"/>
        <v>-7130.0123469318914</v>
      </c>
      <c r="L98" s="8">
        <f t="shared" si="60"/>
        <v>-9946.9742427033761</v>
      </c>
      <c r="M98" s="8">
        <f t="shared" si="60"/>
        <v>-10330.900429100939</v>
      </c>
      <c r="N98" s="8">
        <f t="shared" si="60"/>
        <v>-9322.6305909659786</v>
      </c>
      <c r="O98" s="8">
        <f t="shared" si="60"/>
        <v>-9766.7582175456228</v>
      </c>
      <c r="P98" s="8">
        <f t="shared" si="60"/>
        <v>-9706.0345502313594</v>
      </c>
      <c r="Q98" s="8">
        <f t="shared" si="60"/>
        <v>-9103.1845168937234</v>
      </c>
      <c r="R98" s="8">
        <f t="shared" si="60"/>
        <v>-8240.6074341543226</v>
      </c>
      <c r="S98" s="8">
        <f t="shared" si="60"/>
        <v>-8784.8354496704724</v>
      </c>
      <c r="T98" s="8">
        <f t="shared" si="60"/>
        <v>-7263.3791273224742</v>
      </c>
      <c r="U98" s="8">
        <f t="shared" si="60"/>
        <v>-8118.133501974612</v>
      </c>
      <c r="V98" s="8">
        <f t="shared" si="60"/>
        <v>-7794.746219937655</v>
      </c>
      <c r="W98" s="8">
        <f t="shared" si="60"/>
        <v>-8588.5321518004785</v>
      </c>
      <c r="X98" s="8">
        <f t="shared" ref="X98:Y98" si="61">SUM(X99,X116,X122,X126)</f>
        <v>-8682.3838375335617</v>
      </c>
      <c r="Y98" s="8">
        <f t="shared" si="61"/>
        <v>-8669.814126916559</v>
      </c>
    </row>
    <row r="99" spans="1:25" x14ac:dyDescent="0.25">
      <c r="A99" s="15" t="s">
        <v>79</v>
      </c>
      <c r="B99" s="16">
        <f t="shared" ref="B99:W99" si="62">(B6+B10)-B52</f>
        <v>-7613.58108372071</v>
      </c>
      <c r="C99" s="16">
        <f t="shared" si="62"/>
        <v>-7556.5893159132829</v>
      </c>
      <c r="D99" s="16">
        <f t="shared" si="62"/>
        <v>-8382.2451262326176</v>
      </c>
      <c r="E99" s="16">
        <f t="shared" si="62"/>
        <v>-8196.7215902197568</v>
      </c>
      <c r="F99" s="16">
        <f t="shared" si="62"/>
        <v>-9506.0312379974384</v>
      </c>
      <c r="G99" s="16">
        <f t="shared" si="62"/>
        <v>-8939.5286327029971</v>
      </c>
      <c r="H99" s="16">
        <f t="shared" si="62"/>
        <v>-9397.4956307984394</v>
      </c>
      <c r="I99" s="16">
        <f t="shared" si="62"/>
        <v>-9762.9672041431186</v>
      </c>
      <c r="J99" s="16">
        <f t="shared" si="62"/>
        <v>-9771.6271605876464</v>
      </c>
      <c r="K99" s="16">
        <f t="shared" si="62"/>
        <v>-7253.3599428391499</v>
      </c>
      <c r="L99" s="16">
        <f t="shared" si="62"/>
        <v>-9951.8747878652357</v>
      </c>
      <c r="M99" s="16">
        <f t="shared" si="62"/>
        <v>-10685.901190086151</v>
      </c>
      <c r="N99" s="16">
        <f t="shared" si="62"/>
        <v>-9607.9204774135469</v>
      </c>
      <c r="O99" s="16">
        <f t="shared" si="62"/>
        <v>-9743.9226196434829</v>
      </c>
      <c r="P99" s="16">
        <f t="shared" si="62"/>
        <v>-9522.8237076387486</v>
      </c>
      <c r="Q99" s="16">
        <f t="shared" si="62"/>
        <v>-8804.6620320553193</v>
      </c>
      <c r="R99" s="16">
        <f t="shared" si="62"/>
        <v>-8069.1013424383782</v>
      </c>
      <c r="S99" s="16">
        <f t="shared" si="62"/>
        <v>-8706.0372281650598</v>
      </c>
      <c r="T99" s="16">
        <f t="shared" si="62"/>
        <v>-7076.1582810773398</v>
      </c>
      <c r="U99" s="16">
        <f t="shared" si="62"/>
        <v>-7978.8417909339114</v>
      </c>
      <c r="V99" s="16">
        <f t="shared" si="62"/>
        <v>-7468.766460330924</v>
      </c>
      <c r="W99" s="16">
        <f t="shared" si="62"/>
        <v>-8256.2542568511126</v>
      </c>
      <c r="X99" s="16">
        <f t="shared" ref="X99:Y99" si="63">(X6+X10)-X52</f>
        <v>-8473.9250430289103</v>
      </c>
      <c r="Y99" s="16">
        <f t="shared" si="63"/>
        <v>-8291.0042073474178</v>
      </c>
    </row>
    <row r="100" spans="1:25" x14ac:dyDescent="0.25">
      <c r="A100" s="19" t="s">
        <v>75</v>
      </c>
      <c r="B100" s="16">
        <f>SUM(B101:B103)</f>
        <v>-4966.2506211332457</v>
      </c>
      <c r="C100" s="16">
        <f t="shared" ref="C100:W100" si="64">SUM(C101:C103)</f>
        <v>-5098.8211570072517</v>
      </c>
      <c r="D100" s="16">
        <f t="shared" si="64"/>
        <v>-5685.7432218422491</v>
      </c>
      <c r="E100" s="16">
        <f t="shared" si="64"/>
        <v>-5590.1547004999638</v>
      </c>
      <c r="F100" s="16">
        <f t="shared" si="64"/>
        <v>-6431.1877376018492</v>
      </c>
      <c r="G100" s="16">
        <f t="shared" si="64"/>
        <v>-6206.413185873268</v>
      </c>
      <c r="H100" s="16">
        <f t="shared" si="64"/>
        <v>-6388.0380772228127</v>
      </c>
      <c r="I100" s="16">
        <f t="shared" si="64"/>
        <v>-6605.962717938095</v>
      </c>
      <c r="J100" s="16">
        <f t="shared" si="64"/>
        <v>-6573.2132587767092</v>
      </c>
      <c r="K100" s="16">
        <f t="shared" si="64"/>
        <v>-4689.5790883775544</v>
      </c>
      <c r="L100" s="16">
        <f t="shared" si="64"/>
        <v>-6760.2344057963564</v>
      </c>
      <c r="M100" s="16">
        <f t="shared" si="64"/>
        <v>-7251.5261517575955</v>
      </c>
      <c r="N100" s="16">
        <f t="shared" si="64"/>
        <v>-6329.4012163809621</v>
      </c>
      <c r="O100" s="16">
        <f t="shared" si="64"/>
        <v>-6422.4756709105377</v>
      </c>
      <c r="P100" s="16">
        <f t="shared" si="64"/>
        <v>-6136.7942235445371</v>
      </c>
      <c r="Q100" s="16">
        <f t="shared" si="64"/>
        <v>-5667.5935687667652</v>
      </c>
      <c r="R100" s="16">
        <f t="shared" si="64"/>
        <v>-5052.4517636972814</v>
      </c>
      <c r="S100" s="16">
        <f t="shared" si="64"/>
        <v>-5634.1828312963298</v>
      </c>
      <c r="T100" s="16">
        <f t="shared" si="64"/>
        <v>-4391.4997687110072</v>
      </c>
      <c r="U100" s="16">
        <f t="shared" si="64"/>
        <v>-5067.5786169286093</v>
      </c>
      <c r="V100" s="16">
        <f t="shared" si="64"/>
        <v>-4557.3558652171396</v>
      </c>
      <c r="W100" s="16">
        <f t="shared" si="64"/>
        <v>-5162.6294769032811</v>
      </c>
      <c r="X100" s="16">
        <f t="shared" ref="X100:Y100" si="65">SUM(X101:X103)</f>
        <v>-5169.4494583489814</v>
      </c>
      <c r="Y100" s="16">
        <f t="shared" si="65"/>
        <v>-5136.4055123311809</v>
      </c>
    </row>
    <row r="101" spans="1:25" x14ac:dyDescent="0.25">
      <c r="A101" s="20" t="s">
        <v>41</v>
      </c>
      <c r="B101" s="8">
        <f>B99-SUM(B102:B104)</f>
        <v>-3404.518344273296</v>
      </c>
      <c r="C101" s="8">
        <f t="shared" ref="C101:W101" si="66">C99-SUM(C102:C104)</f>
        <v>-3647.5284400882119</v>
      </c>
      <c r="D101" s="8">
        <f t="shared" si="66"/>
        <v>-3888.9101887713223</v>
      </c>
      <c r="E101" s="8">
        <f t="shared" si="66"/>
        <v>-4067.6935640145057</v>
      </c>
      <c r="F101" s="8">
        <f t="shared" si="66"/>
        <v>-4658.8479621977331</v>
      </c>
      <c r="G101" s="8">
        <f t="shared" si="66"/>
        <v>-4496.5991613852693</v>
      </c>
      <c r="H101" s="8">
        <f t="shared" si="66"/>
        <v>-4578.6621886546809</v>
      </c>
      <c r="I101" s="8">
        <f t="shared" si="66"/>
        <v>-4635.7532640083391</v>
      </c>
      <c r="J101" s="8">
        <f t="shared" si="66"/>
        <v>-4442.5276981108209</v>
      </c>
      <c r="K101" s="8">
        <f t="shared" si="66"/>
        <v>-3417.2614321188303</v>
      </c>
      <c r="L101" s="8">
        <f t="shared" si="66"/>
        <v>-4798.3387988481718</v>
      </c>
      <c r="M101" s="8">
        <f t="shared" si="66"/>
        <v>-5004.2801805508461</v>
      </c>
      <c r="N101" s="8">
        <f t="shared" si="66"/>
        <v>-4321.3130756142837</v>
      </c>
      <c r="O101" s="8">
        <f t="shared" si="66"/>
        <v>-4317.9182582357043</v>
      </c>
      <c r="P101" s="8">
        <f t="shared" si="66"/>
        <v>-3930.5750708500473</v>
      </c>
      <c r="Q101" s="8">
        <f t="shared" si="66"/>
        <v>-3904.0916280676229</v>
      </c>
      <c r="R101" s="8">
        <f t="shared" si="66"/>
        <v>-3489.5315151339091</v>
      </c>
      <c r="S101" s="8">
        <f t="shared" si="66"/>
        <v>-3997.5318440922474</v>
      </c>
      <c r="T101" s="8">
        <f t="shared" si="66"/>
        <v>-3181.369619637665</v>
      </c>
      <c r="U101" s="8">
        <f t="shared" si="66"/>
        <v>-3536.9600051937759</v>
      </c>
      <c r="V101" s="8">
        <f t="shared" si="66"/>
        <v>-3104.2130582018381</v>
      </c>
      <c r="W101" s="8">
        <f t="shared" si="66"/>
        <v>-3523.0839021909123</v>
      </c>
      <c r="X101" s="8">
        <f t="shared" ref="X101:Y101" si="67">X99-SUM(X102:X104)</f>
        <v>-3319.5367589456655</v>
      </c>
      <c r="Y101" s="8">
        <f t="shared" si="67"/>
        <v>-3182.5010941255432</v>
      </c>
    </row>
    <row r="102" spans="1:25" x14ac:dyDescent="0.25">
      <c r="A102" s="20" t="s">
        <v>42</v>
      </c>
      <c r="B102" s="8">
        <f t="shared" ref="B102:B103" si="68">IF(B55=0,0,B55/B$52*B$99)</f>
        <v>-392.60197677008716</v>
      </c>
      <c r="C102" s="8">
        <f t="shared" ref="C102:W102" si="69">IF(C55=0,0,C55/C$52*C$99)</f>
        <v>-316.41032520229965</v>
      </c>
      <c r="D102" s="8">
        <f t="shared" si="69"/>
        <v>-428.80260752771051</v>
      </c>
      <c r="E102" s="8">
        <f t="shared" si="69"/>
        <v>-311.56246436319589</v>
      </c>
      <c r="F102" s="8">
        <f t="shared" si="69"/>
        <v>-425.20960957960767</v>
      </c>
      <c r="G102" s="8">
        <f t="shared" si="69"/>
        <v>-433.21783989005718</v>
      </c>
      <c r="H102" s="8">
        <f t="shared" si="69"/>
        <v>-505.7924362970889</v>
      </c>
      <c r="I102" s="8">
        <f t="shared" si="69"/>
        <v>-510.24800550720346</v>
      </c>
      <c r="J102" s="8">
        <f t="shared" si="69"/>
        <v>-544.06234708179136</v>
      </c>
      <c r="K102" s="8">
        <f t="shared" si="69"/>
        <v>-308.01173337144286</v>
      </c>
      <c r="L102" s="8">
        <f t="shared" si="69"/>
        <v>-491.19449155098204</v>
      </c>
      <c r="M102" s="8">
        <f t="shared" si="69"/>
        <v>-541.30980502379998</v>
      </c>
      <c r="N102" s="8">
        <f t="shared" si="69"/>
        <v>-405.32624995255287</v>
      </c>
      <c r="O102" s="8">
        <f t="shared" si="69"/>
        <v>-381.81269210522368</v>
      </c>
      <c r="P102" s="8">
        <f t="shared" si="69"/>
        <v>-402.65404734241025</v>
      </c>
      <c r="Q102" s="8">
        <f t="shared" si="69"/>
        <v>-316.98638417946148</v>
      </c>
      <c r="R102" s="8">
        <f t="shared" si="69"/>
        <v>-216.59853240241483</v>
      </c>
      <c r="S102" s="8">
        <f t="shared" si="69"/>
        <v>-257.65153808718168</v>
      </c>
      <c r="T102" s="8">
        <f t="shared" si="69"/>
        <v>-244.83445683972622</v>
      </c>
      <c r="U102" s="8">
        <f t="shared" si="69"/>
        <v>-354.30715852961055</v>
      </c>
      <c r="V102" s="8">
        <f t="shared" si="69"/>
        <v>-296.99881736055443</v>
      </c>
      <c r="W102" s="8">
        <f t="shared" si="69"/>
        <v>-294.84131817029385</v>
      </c>
      <c r="X102" s="8">
        <f t="shared" ref="X102:Y102" si="70">IF(X55=0,0,X55/X$52*X$99)</f>
        <v>-496.74523655577866</v>
      </c>
      <c r="Y102" s="8">
        <f t="shared" si="70"/>
        <v>-573.24431817639731</v>
      </c>
    </row>
    <row r="103" spans="1:25" x14ac:dyDescent="0.25">
      <c r="A103" s="20" t="s">
        <v>76</v>
      </c>
      <c r="B103" s="8">
        <f t="shared" si="68"/>
        <v>-1169.1303000898627</v>
      </c>
      <c r="C103" s="8">
        <f t="shared" ref="C103:W103" si="71">IF(C56=0,0,C56/C$52*C$99)</f>
        <v>-1134.8823917167399</v>
      </c>
      <c r="D103" s="8">
        <f t="shared" si="71"/>
        <v>-1368.0304255432161</v>
      </c>
      <c r="E103" s="8">
        <f t="shared" si="71"/>
        <v>-1210.8986721222618</v>
      </c>
      <c r="F103" s="8">
        <f t="shared" si="71"/>
        <v>-1347.1301658245079</v>
      </c>
      <c r="G103" s="8">
        <f t="shared" si="71"/>
        <v>-1276.5961845979416</v>
      </c>
      <c r="H103" s="8">
        <f t="shared" si="71"/>
        <v>-1303.5834522710431</v>
      </c>
      <c r="I103" s="8">
        <f t="shared" si="71"/>
        <v>-1459.9614484225519</v>
      </c>
      <c r="J103" s="8">
        <f t="shared" si="71"/>
        <v>-1586.6232135840974</v>
      </c>
      <c r="K103" s="8">
        <f t="shared" si="71"/>
        <v>-964.30592288728144</v>
      </c>
      <c r="L103" s="8">
        <f t="shared" si="71"/>
        <v>-1470.7011153972026</v>
      </c>
      <c r="M103" s="8">
        <f t="shared" si="71"/>
        <v>-1705.9361661829491</v>
      </c>
      <c r="N103" s="8">
        <f t="shared" si="71"/>
        <v>-1602.7618908141255</v>
      </c>
      <c r="O103" s="8">
        <f t="shared" si="71"/>
        <v>-1722.7447205696099</v>
      </c>
      <c r="P103" s="8">
        <f t="shared" si="71"/>
        <v>-1803.5651053520792</v>
      </c>
      <c r="Q103" s="8">
        <f t="shared" si="71"/>
        <v>-1446.5155565196808</v>
      </c>
      <c r="R103" s="8">
        <f t="shared" si="71"/>
        <v>-1346.3217161609571</v>
      </c>
      <c r="S103" s="8">
        <f t="shared" si="71"/>
        <v>-1378.9994491169007</v>
      </c>
      <c r="T103" s="8">
        <f t="shared" si="71"/>
        <v>-965.29569223361602</v>
      </c>
      <c r="U103" s="8">
        <f t="shared" si="71"/>
        <v>-1176.3114532052232</v>
      </c>
      <c r="V103" s="8">
        <f t="shared" si="71"/>
        <v>-1156.1439896547467</v>
      </c>
      <c r="W103" s="8">
        <f t="shared" si="71"/>
        <v>-1344.704256542075</v>
      </c>
      <c r="X103" s="8">
        <f t="shared" ref="X103:Y103" si="72">IF(X56=0,0,X56/X$52*X$99)</f>
        <v>-1353.1674628475373</v>
      </c>
      <c r="Y103" s="8">
        <f t="shared" si="72"/>
        <v>-1380.6601000292408</v>
      </c>
    </row>
    <row r="104" spans="1:25" x14ac:dyDescent="0.25">
      <c r="A104" s="19" t="s">
        <v>43</v>
      </c>
      <c r="B104" s="16">
        <f>SUM(B105:B115)</f>
        <v>-2647.3304625874648</v>
      </c>
      <c r="C104" s="16">
        <f t="shared" ref="C104:W104" si="73">SUM(C105:C115)</f>
        <v>-2457.7681589060317</v>
      </c>
      <c r="D104" s="16">
        <f t="shared" si="73"/>
        <v>-2696.501904390369</v>
      </c>
      <c r="E104" s="16">
        <f t="shared" si="73"/>
        <v>-2606.5668897197934</v>
      </c>
      <c r="F104" s="16">
        <f t="shared" si="73"/>
        <v>-3074.8435003955892</v>
      </c>
      <c r="G104" s="16">
        <f t="shared" si="73"/>
        <v>-2733.1154468297291</v>
      </c>
      <c r="H104" s="16">
        <f t="shared" si="73"/>
        <v>-3009.4575535756267</v>
      </c>
      <c r="I104" s="16">
        <f t="shared" si="73"/>
        <v>-3157.0044862050245</v>
      </c>
      <c r="J104" s="16">
        <f t="shared" si="73"/>
        <v>-3198.4139018109367</v>
      </c>
      <c r="K104" s="16">
        <f t="shared" si="73"/>
        <v>-2563.780854461595</v>
      </c>
      <c r="L104" s="16">
        <f t="shared" si="73"/>
        <v>-3191.6403820688793</v>
      </c>
      <c r="M104" s="16">
        <f t="shared" si="73"/>
        <v>-3434.3750383285555</v>
      </c>
      <c r="N104" s="16">
        <f t="shared" si="73"/>
        <v>-3278.5192610325848</v>
      </c>
      <c r="O104" s="16">
        <f t="shared" si="73"/>
        <v>-3321.4469487329452</v>
      </c>
      <c r="P104" s="16">
        <f t="shared" si="73"/>
        <v>-3386.0294840942124</v>
      </c>
      <c r="Q104" s="16">
        <f t="shared" si="73"/>
        <v>-3137.0684632885545</v>
      </c>
      <c r="R104" s="16">
        <f t="shared" si="73"/>
        <v>-3016.6495787410972</v>
      </c>
      <c r="S104" s="16">
        <f t="shared" si="73"/>
        <v>-3071.8543968687295</v>
      </c>
      <c r="T104" s="16">
        <f t="shared" si="73"/>
        <v>-2684.6585123663326</v>
      </c>
      <c r="U104" s="16">
        <f t="shared" si="73"/>
        <v>-2911.2631740053021</v>
      </c>
      <c r="V104" s="16">
        <f t="shared" si="73"/>
        <v>-2911.4105951137849</v>
      </c>
      <c r="W104" s="16">
        <f t="shared" si="73"/>
        <v>-3093.624779947831</v>
      </c>
      <c r="X104" s="16">
        <f t="shared" ref="X104:Y104" si="74">SUM(X105:X115)</f>
        <v>-3304.4755846799285</v>
      </c>
      <c r="Y104" s="16">
        <f t="shared" si="74"/>
        <v>-3154.5986950162364</v>
      </c>
    </row>
    <row r="105" spans="1:25" x14ac:dyDescent="0.25">
      <c r="A105" s="20" t="s">
        <v>44</v>
      </c>
      <c r="B105" s="8">
        <f>IF(B58=0,0,B58/B$52*B$99)</f>
        <v>-652.35159947029717</v>
      </c>
      <c r="C105" s="8">
        <f t="shared" ref="C105:W105" si="75">IF(C58=0,0,C58/C$52*C$99)</f>
        <v>-443.61634377027184</v>
      </c>
      <c r="D105" s="8">
        <f t="shared" si="75"/>
        <v>-473.1527474013543</v>
      </c>
      <c r="E105" s="8">
        <f t="shared" si="75"/>
        <v>-443.11015873400544</v>
      </c>
      <c r="F105" s="8">
        <f t="shared" si="75"/>
        <v>-498.84236198764614</v>
      </c>
      <c r="G105" s="8">
        <f t="shared" si="75"/>
        <v>-469.03773171278459</v>
      </c>
      <c r="H105" s="8">
        <f t="shared" si="75"/>
        <v>-525.66484861350534</v>
      </c>
      <c r="I105" s="8">
        <f t="shared" si="75"/>
        <v>-549.23823421099939</v>
      </c>
      <c r="J105" s="8">
        <f t="shared" si="75"/>
        <v>-591.30751964101876</v>
      </c>
      <c r="K105" s="8">
        <f t="shared" si="75"/>
        <v>-441.71736727708748</v>
      </c>
      <c r="L105" s="8">
        <f t="shared" si="75"/>
        <v>-551.63096345210317</v>
      </c>
      <c r="M105" s="8">
        <f t="shared" si="75"/>
        <v>-597.06797647289829</v>
      </c>
      <c r="N105" s="8">
        <f t="shared" si="75"/>
        <v>-584.88807763551188</v>
      </c>
      <c r="O105" s="8">
        <f t="shared" si="75"/>
        <v>-640.26431530986883</v>
      </c>
      <c r="P105" s="8">
        <f t="shared" si="75"/>
        <v>-665.66537131141229</v>
      </c>
      <c r="Q105" s="8">
        <f t="shared" si="75"/>
        <v>-622.08099207300916</v>
      </c>
      <c r="R105" s="8">
        <f t="shared" si="75"/>
        <v>-575.06211692098987</v>
      </c>
      <c r="S105" s="8">
        <f t="shared" si="75"/>
        <v>-596.35607594902024</v>
      </c>
      <c r="T105" s="8">
        <f t="shared" si="75"/>
        <v>-466.87121209856139</v>
      </c>
      <c r="U105" s="8">
        <f t="shared" si="75"/>
        <v>-577.93895913703398</v>
      </c>
      <c r="V105" s="8">
        <f t="shared" si="75"/>
        <v>-581.17689221856415</v>
      </c>
      <c r="W105" s="8">
        <f t="shared" si="75"/>
        <v>-527.0990816216281</v>
      </c>
      <c r="X105" s="8">
        <f t="shared" ref="X105:Y105" si="76">IF(X58=0,0,X58/X$52*X$99)</f>
        <v>-623.45473553081865</v>
      </c>
      <c r="Y105" s="8">
        <f t="shared" si="76"/>
        <v>-699.37175426337217</v>
      </c>
    </row>
    <row r="106" spans="1:25" x14ac:dyDescent="0.25">
      <c r="A106" s="20" t="s">
        <v>45</v>
      </c>
      <c r="B106" s="8">
        <f t="shared" ref="B106:B115" si="77">IF(B59=0,0,B59/B$52*B$99)</f>
        <v>-49.647439892890638</v>
      </c>
      <c r="C106" s="8">
        <f t="shared" ref="C106:W106" si="78">IF(C59=0,0,C59/C$52*C$99)</f>
        <v>-49.68302086762052</v>
      </c>
      <c r="D106" s="8">
        <f t="shared" si="78"/>
        <v>-55.287778254003769</v>
      </c>
      <c r="E106" s="8">
        <f t="shared" si="78"/>
        <v>-50.301400187269209</v>
      </c>
      <c r="F106" s="8">
        <f t="shared" si="78"/>
        <v>-58.871290623490751</v>
      </c>
      <c r="G106" s="8">
        <f t="shared" si="78"/>
        <v>-54.445918148762189</v>
      </c>
      <c r="H106" s="8">
        <f t="shared" si="78"/>
        <v>-59.859813187075261</v>
      </c>
      <c r="I106" s="8">
        <f t="shared" si="78"/>
        <v>-73.023097691836227</v>
      </c>
      <c r="J106" s="8">
        <f t="shared" si="78"/>
        <v>-73.576905782619633</v>
      </c>
      <c r="K106" s="8">
        <f t="shared" si="78"/>
        <v>-57.557500533084387</v>
      </c>
      <c r="L106" s="8">
        <f t="shared" si="78"/>
        <v>-70.001006666945273</v>
      </c>
      <c r="M106" s="8">
        <f t="shared" si="78"/>
        <v>-78.786617152373253</v>
      </c>
      <c r="N106" s="8">
        <f t="shared" si="78"/>
        <v>-74.561912132211958</v>
      </c>
      <c r="O106" s="8">
        <f t="shared" si="78"/>
        <v>-88.9507382468759</v>
      </c>
      <c r="P106" s="8">
        <f t="shared" si="78"/>
        <v>-99.19408493044638</v>
      </c>
      <c r="Q106" s="8">
        <f t="shared" si="78"/>
        <v>-93.16570563242071</v>
      </c>
      <c r="R106" s="8">
        <f t="shared" si="78"/>
        <v>-90.175620208537197</v>
      </c>
      <c r="S106" s="8">
        <f t="shared" si="78"/>
        <v>-89.857142638595946</v>
      </c>
      <c r="T106" s="8">
        <f t="shared" si="78"/>
        <v>-83.878437645464743</v>
      </c>
      <c r="U106" s="8">
        <f t="shared" si="78"/>
        <v>-83.957227622735218</v>
      </c>
      <c r="V106" s="8">
        <f t="shared" si="78"/>
        <v>-76.059909326783711</v>
      </c>
      <c r="W106" s="8">
        <f t="shared" si="78"/>
        <v>-88.014417439071579</v>
      </c>
      <c r="X106" s="8">
        <f t="shared" ref="X106:Y106" si="79">IF(X59=0,0,X59/X$52*X$99)</f>
        <v>-97.298494132450401</v>
      </c>
      <c r="Y106" s="8">
        <f t="shared" si="79"/>
        <v>-95.437380113032276</v>
      </c>
    </row>
    <row r="107" spans="1:25" x14ac:dyDescent="0.25">
      <c r="A107" s="20" t="s">
        <v>46</v>
      </c>
      <c r="B107" s="8">
        <f t="shared" si="77"/>
        <v>-328.08534312056685</v>
      </c>
      <c r="C107" s="8">
        <f t="shared" ref="C107:W107" si="80">IF(C60=0,0,C60/C$52*C$99)</f>
        <v>-333.53274222521662</v>
      </c>
      <c r="D107" s="8">
        <f t="shared" si="80"/>
        <v>-390.15390041348513</v>
      </c>
      <c r="E107" s="8">
        <f t="shared" si="80"/>
        <v>-416.92946676903813</v>
      </c>
      <c r="F107" s="8">
        <f t="shared" si="80"/>
        <v>-481.89582841263473</v>
      </c>
      <c r="G107" s="8">
        <f t="shared" si="80"/>
        <v>-380.53218146095924</v>
      </c>
      <c r="H107" s="8">
        <f t="shared" si="80"/>
        <v>-363.96473429582352</v>
      </c>
      <c r="I107" s="8">
        <f t="shared" si="80"/>
        <v>-365.1522779133212</v>
      </c>
      <c r="J107" s="8">
        <f t="shared" si="80"/>
        <v>-388.53894993504895</v>
      </c>
      <c r="K107" s="8">
        <f t="shared" si="80"/>
        <v>-338.7373661428411</v>
      </c>
      <c r="L107" s="8">
        <f t="shared" si="80"/>
        <v>-455.73855125781597</v>
      </c>
      <c r="M107" s="8">
        <f t="shared" si="80"/>
        <v>-468.61885542992377</v>
      </c>
      <c r="N107" s="8">
        <f t="shared" si="80"/>
        <v>-460.49219452890105</v>
      </c>
      <c r="O107" s="8">
        <f t="shared" si="80"/>
        <v>-432.02345154579001</v>
      </c>
      <c r="P107" s="8">
        <f t="shared" si="80"/>
        <v>-469.40526046263636</v>
      </c>
      <c r="Q107" s="8">
        <f t="shared" si="80"/>
        <v>-427.64878390440572</v>
      </c>
      <c r="R107" s="8">
        <f t="shared" si="80"/>
        <v>-443.38717154416321</v>
      </c>
      <c r="S107" s="8">
        <f t="shared" si="80"/>
        <v>-459.1015546290331</v>
      </c>
      <c r="T107" s="8">
        <f t="shared" si="80"/>
        <v>-392.05135575109881</v>
      </c>
      <c r="U107" s="8">
        <f t="shared" si="80"/>
        <v>-394.84208665606928</v>
      </c>
      <c r="V107" s="8">
        <f t="shared" si="80"/>
        <v>-419.41418065139493</v>
      </c>
      <c r="W107" s="8">
        <f t="shared" si="80"/>
        <v>-466.89429050560699</v>
      </c>
      <c r="X107" s="8">
        <f t="shared" ref="X107:Y107" si="81">IF(X60=0,0,X60/X$52*X$99)</f>
        <v>-437.93248820295577</v>
      </c>
      <c r="Y107" s="8">
        <f t="shared" si="81"/>
        <v>-416.72890455688537</v>
      </c>
    </row>
    <row r="108" spans="1:25" x14ac:dyDescent="0.25">
      <c r="A108" s="20" t="s">
        <v>48</v>
      </c>
      <c r="B108" s="8">
        <f t="shared" si="77"/>
        <v>-391.06432252016242</v>
      </c>
      <c r="C108" s="8">
        <f t="shared" ref="C108:W108" si="82">IF(C61=0,0,C61/C$52*C$99)</f>
        <v>-389.26319317525287</v>
      </c>
      <c r="D108" s="8">
        <f t="shared" si="82"/>
        <v>-425.26854556978196</v>
      </c>
      <c r="E108" s="8">
        <f t="shared" si="82"/>
        <v>-420.95536264063696</v>
      </c>
      <c r="F108" s="8">
        <f t="shared" si="82"/>
        <v>-421.67713617809466</v>
      </c>
      <c r="G108" s="8">
        <f t="shared" si="82"/>
        <v>-390.32359127088267</v>
      </c>
      <c r="H108" s="8">
        <f t="shared" si="82"/>
        <v>-422.79856950695091</v>
      </c>
      <c r="I108" s="8">
        <f t="shared" si="82"/>
        <v>-438.18354479158296</v>
      </c>
      <c r="J108" s="8">
        <f t="shared" si="82"/>
        <v>-436.38941678805639</v>
      </c>
      <c r="K108" s="8">
        <f t="shared" si="82"/>
        <v>-376.97000921895892</v>
      </c>
      <c r="L108" s="8">
        <f t="shared" si="82"/>
        <v>-482.09644985910103</v>
      </c>
      <c r="M108" s="8">
        <f t="shared" si="82"/>
        <v>-495.89242856410834</v>
      </c>
      <c r="N108" s="8">
        <f t="shared" si="82"/>
        <v>-456.35161328321095</v>
      </c>
      <c r="O108" s="8">
        <f t="shared" si="82"/>
        <v>-490.32444717442297</v>
      </c>
      <c r="P108" s="8">
        <f t="shared" si="82"/>
        <v>-482.23766202674454</v>
      </c>
      <c r="Q108" s="8">
        <f t="shared" si="82"/>
        <v>-471.90607855799851</v>
      </c>
      <c r="R108" s="8">
        <f t="shared" si="82"/>
        <v>-467.75187134557586</v>
      </c>
      <c r="S108" s="8">
        <f t="shared" si="82"/>
        <v>-425.69619028586169</v>
      </c>
      <c r="T108" s="8">
        <f t="shared" si="82"/>
        <v>-416.56243076386232</v>
      </c>
      <c r="U108" s="8">
        <f t="shared" si="82"/>
        <v>-449.84074647847495</v>
      </c>
      <c r="V108" s="8">
        <f t="shared" si="82"/>
        <v>-415.33619165899773</v>
      </c>
      <c r="W108" s="8">
        <f t="shared" si="82"/>
        <v>-466.28910199756046</v>
      </c>
      <c r="X108" s="8">
        <f t="shared" ref="X108:Y108" si="83">IF(X61=0,0,X61/X$52*X$99)</f>
        <v>-445.37488482700525</v>
      </c>
      <c r="Y108" s="8">
        <f t="shared" si="83"/>
        <v>-388.3892062085684</v>
      </c>
    </row>
    <row r="109" spans="1:25" x14ac:dyDescent="0.25">
      <c r="A109" s="20" t="s">
        <v>49</v>
      </c>
      <c r="B109" s="8">
        <f t="shared" si="77"/>
        <v>-211.43249384659035</v>
      </c>
      <c r="C109" s="8">
        <f t="shared" ref="C109:W109" si="84">IF(C62=0,0,C62/C$52*C$99)</f>
        <v>-210.57479286676923</v>
      </c>
      <c r="D109" s="8">
        <f t="shared" si="84"/>
        <v>-271.82840600590407</v>
      </c>
      <c r="E109" s="8">
        <f t="shared" si="84"/>
        <v>-209.5445128670126</v>
      </c>
      <c r="F109" s="8">
        <f t="shared" si="84"/>
        <v>-231.51484883561585</v>
      </c>
      <c r="G109" s="8">
        <f t="shared" si="84"/>
        <v>-223.05380609493164</v>
      </c>
      <c r="H109" s="8">
        <f t="shared" si="84"/>
        <v>-235.58256798548541</v>
      </c>
      <c r="I109" s="8">
        <f t="shared" si="84"/>
        <v>-239.32205936817948</v>
      </c>
      <c r="J109" s="8">
        <f t="shared" si="84"/>
        <v>-238.49445985059634</v>
      </c>
      <c r="K109" s="8">
        <f t="shared" si="84"/>
        <v>-205.42870165199048</v>
      </c>
      <c r="L109" s="8">
        <f t="shared" si="84"/>
        <v>-262.63233444314443</v>
      </c>
      <c r="M109" s="8">
        <f t="shared" si="84"/>
        <v>-277.19614948065413</v>
      </c>
      <c r="N109" s="8">
        <f t="shared" si="84"/>
        <v>-264.39993190774589</v>
      </c>
      <c r="O109" s="8">
        <f t="shared" si="84"/>
        <v>-242.71140205732598</v>
      </c>
      <c r="P109" s="8">
        <f t="shared" si="84"/>
        <v>-262.01039432697519</v>
      </c>
      <c r="Q109" s="8">
        <f t="shared" si="84"/>
        <v>-251.98021665673542</v>
      </c>
      <c r="R109" s="8">
        <f t="shared" si="84"/>
        <v>-216.18780482973779</v>
      </c>
      <c r="S109" s="8">
        <f t="shared" si="84"/>
        <v>-215.53149930197495</v>
      </c>
      <c r="T109" s="8">
        <f t="shared" si="84"/>
        <v>-182.79525183380127</v>
      </c>
      <c r="U109" s="8">
        <f t="shared" si="84"/>
        <v>-201.03030513240941</v>
      </c>
      <c r="V109" s="8">
        <f t="shared" si="84"/>
        <v>-213.25646611254697</v>
      </c>
      <c r="W109" s="8">
        <f t="shared" si="84"/>
        <v>-231.53159110305529</v>
      </c>
      <c r="X109" s="8">
        <f t="shared" ref="X109:Y109" si="85">IF(X62=0,0,X62/X$52*X$99)</f>
        <v>-277.57712182217659</v>
      </c>
      <c r="Y109" s="8">
        <f t="shared" si="85"/>
        <v>-252.39649784453374</v>
      </c>
    </row>
    <row r="110" spans="1:25" x14ac:dyDescent="0.25">
      <c r="A110" s="20" t="s">
        <v>47</v>
      </c>
      <c r="B110" s="8">
        <f t="shared" si="77"/>
        <v>-512.12913722126086</v>
      </c>
      <c r="C110" s="8">
        <f t="shared" ref="C110:W110" si="86">IF(C63=0,0,C63/C$52*C$99)</f>
        <v>-505.01877065493034</v>
      </c>
      <c r="D110" s="8">
        <f t="shared" si="86"/>
        <v>-569.41441228646772</v>
      </c>
      <c r="E110" s="8">
        <f t="shared" si="86"/>
        <v>-500.11248581501422</v>
      </c>
      <c r="F110" s="8">
        <f t="shared" si="86"/>
        <v>-630.49263814015831</v>
      </c>
      <c r="G110" s="8">
        <f t="shared" si="86"/>
        <v>-484.8434385337851</v>
      </c>
      <c r="H110" s="8">
        <f t="shared" si="86"/>
        <v>-622.64537512704646</v>
      </c>
      <c r="I110" s="8">
        <f t="shared" si="86"/>
        <v>-689.27499753706741</v>
      </c>
      <c r="J110" s="8">
        <f t="shared" si="86"/>
        <v>-684.42943441236525</v>
      </c>
      <c r="K110" s="8">
        <f t="shared" si="86"/>
        <v>-521.58503431829604</v>
      </c>
      <c r="L110" s="8">
        <f t="shared" si="86"/>
        <v>-610.33336810364767</v>
      </c>
      <c r="M110" s="8">
        <f t="shared" si="86"/>
        <v>-693.82594758794278</v>
      </c>
      <c r="N110" s="8">
        <f t="shared" si="86"/>
        <v>-617.67738221496916</v>
      </c>
      <c r="O110" s="8">
        <f t="shared" si="86"/>
        <v>-715.36838977387163</v>
      </c>
      <c r="P110" s="8">
        <f t="shared" si="86"/>
        <v>-734.48436482257068</v>
      </c>
      <c r="Q110" s="8">
        <f t="shared" si="86"/>
        <v>-679.46080572794756</v>
      </c>
      <c r="R110" s="8">
        <f t="shared" si="86"/>
        <v>-663.50789400551707</v>
      </c>
      <c r="S110" s="8">
        <f t="shared" si="86"/>
        <v>-683.13566500261163</v>
      </c>
      <c r="T110" s="8">
        <f t="shared" si="86"/>
        <v>-603.37289216320585</v>
      </c>
      <c r="U110" s="8">
        <f t="shared" si="86"/>
        <v>-636.94234303552548</v>
      </c>
      <c r="V110" s="8">
        <f t="shared" si="86"/>
        <v>-685.75649330901149</v>
      </c>
      <c r="W110" s="8">
        <f t="shared" si="86"/>
        <v>-743.02084161541848</v>
      </c>
      <c r="X110" s="8">
        <f t="shared" ref="X110:Y110" si="87">IF(X63=0,0,X63/X$52*X$99)</f>
        <v>-766.2260467723753</v>
      </c>
      <c r="Y110" s="8">
        <f t="shared" si="87"/>
        <v>-669.38920713491723</v>
      </c>
    </row>
    <row r="111" spans="1:25" x14ac:dyDescent="0.25">
      <c r="A111" s="20" t="s">
        <v>50</v>
      </c>
      <c r="B111" s="8">
        <f t="shared" si="77"/>
        <v>-22.731116504305547</v>
      </c>
      <c r="C111" s="8">
        <f t="shared" ref="C111:W111" si="88">IF(C64=0,0,C64/C$52*C$99)</f>
        <v>-25.16593795996878</v>
      </c>
      <c r="D111" s="8">
        <f t="shared" si="88"/>
        <v>-21.112429916860432</v>
      </c>
      <c r="E111" s="8">
        <f t="shared" si="88"/>
        <v>-28.103104497681731</v>
      </c>
      <c r="F111" s="8">
        <f t="shared" si="88"/>
        <v>-39.716737569675061</v>
      </c>
      <c r="G111" s="8">
        <f t="shared" si="88"/>
        <v>-37.456849460179328</v>
      </c>
      <c r="H111" s="8">
        <f t="shared" si="88"/>
        <v>-40.124990013604091</v>
      </c>
      <c r="I111" s="8">
        <f t="shared" si="88"/>
        <v>-40.585871911470413</v>
      </c>
      <c r="J111" s="8">
        <f t="shared" si="88"/>
        <v>-34.024753891804913</v>
      </c>
      <c r="K111" s="8">
        <f t="shared" si="88"/>
        <v>-22.621154102551014</v>
      </c>
      <c r="L111" s="8">
        <f t="shared" si="88"/>
        <v>-33.705533974553099</v>
      </c>
      <c r="M111" s="8">
        <f t="shared" si="88"/>
        <v>-35.704275798429698</v>
      </c>
      <c r="N111" s="8">
        <f t="shared" si="88"/>
        <v>-37.416315212547957</v>
      </c>
      <c r="O111" s="8">
        <f t="shared" si="88"/>
        <v>-30.135545533984619</v>
      </c>
      <c r="P111" s="8">
        <f t="shared" si="88"/>
        <v>-28.583251593142894</v>
      </c>
      <c r="Q111" s="8">
        <f t="shared" si="88"/>
        <v>-24.253555531185256</v>
      </c>
      <c r="R111" s="8">
        <f t="shared" si="88"/>
        <v>-27.194205782454741</v>
      </c>
      <c r="S111" s="8">
        <f t="shared" si="88"/>
        <v>-29.737177478006668</v>
      </c>
      <c r="T111" s="8">
        <f t="shared" si="88"/>
        <v>-28.041648439813944</v>
      </c>
      <c r="U111" s="8">
        <f t="shared" si="88"/>
        <v>-27.470400264581269</v>
      </c>
      <c r="V111" s="8">
        <f t="shared" si="88"/>
        <v>-28.785554264562673</v>
      </c>
      <c r="W111" s="8">
        <f t="shared" si="88"/>
        <v>-32.863474796689381</v>
      </c>
      <c r="X111" s="8">
        <f t="shared" ref="X111:Y111" si="89">IF(X64=0,0,X64/X$52*X$99)</f>
        <v>-39.526821160057239</v>
      </c>
      <c r="Y111" s="8">
        <f t="shared" si="89"/>
        <v>-24.832958201699004</v>
      </c>
    </row>
    <row r="112" spans="1:25" x14ac:dyDescent="0.25">
      <c r="A112" s="20" t="s">
        <v>51</v>
      </c>
      <c r="B112" s="8">
        <f t="shared" si="77"/>
        <v>-107.86268142899452</v>
      </c>
      <c r="C112" s="8">
        <f t="shared" ref="C112:W112" si="90">IF(C65=0,0,C65/C$52*C$99)</f>
        <v>-111.48921974318367</v>
      </c>
      <c r="D112" s="8">
        <f t="shared" si="90"/>
        <v>-109.1454056396452</v>
      </c>
      <c r="E112" s="8">
        <f t="shared" si="90"/>
        <v>-109.42955421756437</v>
      </c>
      <c r="F112" s="8">
        <f t="shared" si="90"/>
        <v>-129.07192541557671</v>
      </c>
      <c r="G112" s="8">
        <f t="shared" si="90"/>
        <v>-136.3518204411628</v>
      </c>
      <c r="H112" s="8">
        <f t="shared" si="90"/>
        <v>-152.17642590678486</v>
      </c>
      <c r="I112" s="8">
        <f t="shared" si="90"/>
        <v>-153.47398190844794</v>
      </c>
      <c r="J112" s="8">
        <f t="shared" si="90"/>
        <v>-149.39741067156896</v>
      </c>
      <c r="K112" s="8">
        <f t="shared" si="90"/>
        <v>-136.14191395698816</v>
      </c>
      <c r="L112" s="8">
        <f t="shared" si="90"/>
        <v>-182.62628414943143</v>
      </c>
      <c r="M112" s="8">
        <f t="shared" si="90"/>
        <v>-196.46469233757929</v>
      </c>
      <c r="N112" s="8">
        <f t="shared" si="90"/>
        <v>-207.00967425132447</v>
      </c>
      <c r="O112" s="8">
        <f t="shared" si="90"/>
        <v>-133.8544992609566</v>
      </c>
      <c r="P112" s="8">
        <f t="shared" si="90"/>
        <v>-129.82877729184924</v>
      </c>
      <c r="Q112" s="8">
        <f t="shared" si="90"/>
        <v>-129.86621608096658</v>
      </c>
      <c r="R112" s="8">
        <f t="shared" si="90"/>
        <v>-124.63875325507561</v>
      </c>
      <c r="S112" s="8">
        <f t="shared" si="90"/>
        <v>-121.74141656198141</v>
      </c>
      <c r="T112" s="8">
        <f t="shared" si="90"/>
        <v>-108.92944099490956</v>
      </c>
      <c r="U112" s="8">
        <f t="shared" si="90"/>
        <v>-117.7568049491274</v>
      </c>
      <c r="V112" s="8">
        <f t="shared" si="90"/>
        <v>-111.88731950314165</v>
      </c>
      <c r="W112" s="8">
        <f t="shared" si="90"/>
        <v>-132.14654432691461</v>
      </c>
      <c r="X112" s="8">
        <f t="shared" ref="X112:Y112" si="91">IF(X65=0,0,X65/X$52*X$99)</f>
        <v>-133.01890315588398</v>
      </c>
      <c r="Y112" s="8">
        <f t="shared" si="91"/>
        <v>-124.23080982049632</v>
      </c>
    </row>
    <row r="113" spans="1:25" x14ac:dyDescent="0.25">
      <c r="A113" s="20" t="s">
        <v>52</v>
      </c>
      <c r="B113" s="8">
        <f t="shared" si="77"/>
        <v>-52.507636811641156</v>
      </c>
      <c r="C113" s="8">
        <f t="shared" ref="C113:W113" si="92">IF(C66=0,0,C66/C$52*C$99)</f>
        <v>-56.134589689110335</v>
      </c>
      <c r="D113" s="8">
        <f t="shared" si="92"/>
        <v>-49.927825926262869</v>
      </c>
      <c r="E113" s="8">
        <f t="shared" si="92"/>
        <v>-37.847276356496195</v>
      </c>
      <c r="F113" s="8">
        <f t="shared" si="92"/>
        <v>-38.896668026487333</v>
      </c>
      <c r="G113" s="8">
        <f t="shared" si="92"/>
        <v>-40.037979622918613</v>
      </c>
      <c r="H113" s="8">
        <f t="shared" si="92"/>
        <v>-40.91571925362657</v>
      </c>
      <c r="I113" s="8">
        <f t="shared" si="92"/>
        <v>-42.684764625491624</v>
      </c>
      <c r="J113" s="8">
        <f t="shared" si="92"/>
        <v>-38.848857917967258</v>
      </c>
      <c r="K113" s="8">
        <f t="shared" si="92"/>
        <v>-30.807277160418046</v>
      </c>
      <c r="L113" s="8">
        <f t="shared" si="92"/>
        <v>-38.152198558789557</v>
      </c>
      <c r="M113" s="8">
        <f t="shared" si="92"/>
        <v>-37.275446577646392</v>
      </c>
      <c r="N113" s="8">
        <f t="shared" si="92"/>
        <v>-36.767259581192839</v>
      </c>
      <c r="O113" s="8">
        <f t="shared" si="92"/>
        <v>-33.316309972839669</v>
      </c>
      <c r="P113" s="8">
        <f t="shared" si="92"/>
        <v>-29.944089509771828</v>
      </c>
      <c r="Q113" s="8">
        <f t="shared" si="92"/>
        <v>-26.085562388752557</v>
      </c>
      <c r="R113" s="8">
        <f t="shared" si="92"/>
        <v>-29.111549284352122</v>
      </c>
      <c r="S113" s="8">
        <f t="shared" si="92"/>
        <v>-23.935571660268646</v>
      </c>
      <c r="T113" s="8">
        <f t="shared" si="92"/>
        <v>-21.384117283907713</v>
      </c>
      <c r="U113" s="8">
        <f t="shared" si="92"/>
        <v>-24.635517443769547</v>
      </c>
      <c r="V113" s="8">
        <f t="shared" si="92"/>
        <v>-22.2898535964977</v>
      </c>
      <c r="W113" s="8">
        <f t="shared" si="92"/>
        <v>-27.016751580038136</v>
      </c>
      <c r="X113" s="8">
        <f t="shared" ref="X113:Y113" si="93">IF(X66=0,0,X66/X$52*X$99)</f>
        <v>-25.430569053050267</v>
      </c>
      <c r="Y113" s="8">
        <f t="shared" si="93"/>
        <v>-25.65280243920088</v>
      </c>
    </row>
    <row r="114" spans="1:25" x14ac:dyDescent="0.25">
      <c r="A114" s="20" t="s">
        <v>53</v>
      </c>
      <c r="B114" s="8">
        <f t="shared" si="77"/>
        <v>-47.411660003181495</v>
      </c>
      <c r="C114" s="8">
        <f t="shared" ref="C114:W114" si="94">IF(C67=0,0,C67/C$52*C$99)</f>
        <v>-56.825681221142332</v>
      </c>
      <c r="D114" s="8">
        <f t="shared" si="94"/>
        <v>-58.223808704076795</v>
      </c>
      <c r="E114" s="8">
        <f t="shared" si="94"/>
        <v>-61.839279574506584</v>
      </c>
      <c r="F114" s="8">
        <f t="shared" si="94"/>
        <v>-78.968511192337857</v>
      </c>
      <c r="G114" s="8">
        <f t="shared" si="94"/>
        <v>-85.444942076875563</v>
      </c>
      <c r="H114" s="8">
        <f t="shared" si="94"/>
        <v>-84.856321763736474</v>
      </c>
      <c r="I114" s="8">
        <f t="shared" si="94"/>
        <v>-87.378473138705488</v>
      </c>
      <c r="J114" s="8">
        <f t="shared" si="94"/>
        <v>-84.92756985121062</v>
      </c>
      <c r="K114" s="8">
        <f t="shared" si="94"/>
        <v>-66.407366295615333</v>
      </c>
      <c r="L114" s="8">
        <f t="shared" si="94"/>
        <v>-86.657522842164212</v>
      </c>
      <c r="M114" s="8">
        <f t="shared" si="94"/>
        <v>-94.940158961500757</v>
      </c>
      <c r="N114" s="8">
        <f t="shared" si="94"/>
        <v>-88.250634564504949</v>
      </c>
      <c r="O114" s="8">
        <f t="shared" si="94"/>
        <v>-79.80809537652253</v>
      </c>
      <c r="P114" s="8">
        <f t="shared" si="94"/>
        <v>-83.496867416189787</v>
      </c>
      <c r="Q114" s="8">
        <f t="shared" si="94"/>
        <v>-67.522734856865767</v>
      </c>
      <c r="R114" s="8">
        <f t="shared" si="94"/>
        <v>-63.034795970597258</v>
      </c>
      <c r="S114" s="8">
        <f t="shared" si="94"/>
        <v>-66.118647611444956</v>
      </c>
      <c r="T114" s="8">
        <f t="shared" si="94"/>
        <v>-68.130216562162346</v>
      </c>
      <c r="U114" s="8">
        <f t="shared" si="94"/>
        <v>-64.840860865516277</v>
      </c>
      <c r="V114" s="8">
        <f t="shared" si="94"/>
        <v>-51.000063767892406</v>
      </c>
      <c r="W114" s="8">
        <f t="shared" si="94"/>
        <v>-75.209808625798829</v>
      </c>
      <c r="X114" s="8">
        <f t="shared" ref="X114:Y114" si="95">IF(X67=0,0,X67/X$52*X$99)</f>
        <v>-83.063477728060718</v>
      </c>
      <c r="Y114" s="8">
        <f t="shared" si="95"/>
        <v>-93.258068241737945</v>
      </c>
    </row>
    <row r="115" spans="1:25" x14ac:dyDescent="0.25">
      <c r="A115" s="20" t="s">
        <v>74</v>
      </c>
      <c r="B115" s="8">
        <f t="shared" si="77"/>
        <v>-272.10703176757346</v>
      </c>
      <c r="C115" s="8">
        <f t="shared" ref="C115:W115" si="96">IF(C68=0,0,C68/C$52*C$99)</f>
        <v>-276.46386673256546</v>
      </c>
      <c r="D115" s="8">
        <f t="shared" si="96"/>
        <v>-272.98664427252646</v>
      </c>
      <c r="E115" s="8">
        <f t="shared" si="96"/>
        <v>-328.39428806056782</v>
      </c>
      <c r="F115" s="8">
        <f t="shared" si="96"/>
        <v>-464.89555401387213</v>
      </c>
      <c r="G115" s="8">
        <f t="shared" si="96"/>
        <v>-431.58718800648739</v>
      </c>
      <c r="H115" s="8">
        <f t="shared" si="96"/>
        <v>-460.86818792198733</v>
      </c>
      <c r="I115" s="8">
        <f t="shared" si="96"/>
        <v>-478.68718310792258</v>
      </c>
      <c r="J115" s="8">
        <f t="shared" si="96"/>
        <v>-478.47862306867989</v>
      </c>
      <c r="K115" s="8">
        <f t="shared" si="96"/>
        <v>-365.80716380376452</v>
      </c>
      <c r="L115" s="8">
        <f t="shared" si="96"/>
        <v>-418.06616876118301</v>
      </c>
      <c r="M115" s="8">
        <f t="shared" si="96"/>
        <v>-458.60248996549865</v>
      </c>
      <c r="N115" s="8">
        <f t="shared" si="96"/>
        <v>-450.70426572046324</v>
      </c>
      <c r="O115" s="8">
        <f t="shared" si="96"/>
        <v>-434.68975448048633</v>
      </c>
      <c r="P115" s="8">
        <f t="shared" si="96"/>
        <v>-401.17936040247338</v>
      </c>
      <c r="Q115" s="8">
        <f t="shared" si="96"/>
        <v>-343.09781187826758</v>
      </c>
      <c r="R115" s="8">
        <f t="shared" si="96"/>
        <v>-316.59779559409611</v>
      </c>
      <c r="S115" s="8">
        <f t="shared" si="96"/>
        <v>-360.6434557499303</v>
      </c>
      <c r="T115" s="8">
        <f t="shared" si="96"/>
        <v>-312.64150882954414</v>
      </c>
      <c r="U115" s="8">
        <f t="shared" si="96"/>
        <v>-332.00792242005883</v>
      </c>
      <c r="V115" s="8">
        <f t="shared" si="96"/>
        <v>-306.44767070439173</v>
      </c>
      <c r="W115" s="8">
        <f t="shared" si="96"/>
        <v>-303.53887633604967</v>
      </c>
      <c r="X115" s="8">
        <f t="shared" ref="X115:Y115" si="97">IF(X68=0,0,X68/X$52*X$99)</f>
        <v>-375.57204229509404</v>
      </c>
      <c r="Y115" s="8">
        <f t="shared" si="97"/>
        <v>-364.91110619179301</v>
      </c>
    </row>
    <row r="116" spans="1:25" x14ac:dyDescent="0.25">
      <c r="A116" s="15" t="s">
        <v>54</v>
      </c>
      <c r="B116" s="16">
        <f>SUM(B117:B121)</f>
        <v>131.19426503758197</v>
      </c>
      <c r="C116" s="16">
        <f t="shared" ref="C116:W116" si="98">SUM(C117:C121)</f>
        <v>121.33053837186696</v>
      </c>
      <c r="D116" s="16">
        <f t="shared" si="98"/>
        <v>135.8510131093563</v>
      </c>
      <c r="E116" s="16">
        <f t="shared" si="98"/>
        <v>418.53153470935598</v>
      </c>
      <c r="F116" s="16">
        <f t="shared" si="98"/>
        <v>591.50949051999623</v>
      </c>
      <c r="G116" s="16">
        <f t="shared" si="98"/>
        <v>256.95141093992572</v>
      </c>
      <c r="H116" s="16">
        <f t="shared" si="98"/>
        <v>49.767583086256948</v>
      </c>
      <c r="I116" s="16">
        <f t="shared" si="98"/>
        <v>73.811805917800427</v>
      </c>
      <c r="J116" s="16">
        <f t="shared" si="98"/>
        <v>-352.9843926800275</v>
      </c>
      <c r="K116" s="16">
        <f t="shared" si="98"/>
        <v>-37.007392686335187</v>
      </c>
      <c r="L116" s="16">
        <f t="shared" si="98"/>
        <v>-92.347315370918494</v>
      </c>
      <c r="M116" s="16">
        <f t="shared" si="98"/>
        <v>155.20896402592263</v>
      </c>
      <c r="N116" s="16">
        <f t="shared" si="98"/>
        <v>138.85296320474384</v>
      </c>
      <c r="O116" s="16">
        <f t="shared" si="98"/>
        <v>-170.53072764848014</v>
      </c>
      <c r="P116" s="16">
        <f t="shared" si="98"/>
        <v>-407.09589471077953</v>
      </c>
      <c r="Q116" s="16">
        <f t="shared" si="98"/>
        <v>-435.41041385240726</v>
      </c>
      <c r="R116" s="16">
        <f t="shared" si="98"/>
        <v>-377.03398241513037</v>
      </c>
      <c r="S116" s="16">
        <f t="shared" si="98"/>
        <v>-221.42778187041301</v>
      </c>
      <c r="T116" s="16">
        <f t="shared" si="98"/>
        <v>-399.07200559726266</v>
      </c>
      <c r="U116" s="16">
        <f t="shared" si="98"/>
        <v>-386.43676089522631</v>
      </c>
      <c r="V116" s="16">
        <f t="shared" si="98"/>
        <v>-563.03422982928214</v>
      </c>
      <c r="W116" s="16">
        <f t="shared" si="98"/>
        <v>-529.78821569013996</v>
      </c>
      <c r="X116" s="16">
        <f t="shared" ref="X116:Y116" si="99">SUM(X117:X121)</f>
        <v>-405.29449612583858</v>
      </c>
      <c r="Y116" s="16">
        <f t="shared" si="99"/>
        <v>-511.64558922717578</v>
      </c>
    </row>
    <row r="117" spans="1:25" x14ac:dyDescent="0.25">
      <c r="A117" s="10" t="s">
        <v>73</v>
      </c>
      <c r="B117" s="8">
        <f t="shared" ref="B117:W117" si="100">B19-B70</f>
        <v>-38.452072760000021</v>
      </c>
      <c r="C117" s="8">
        <f t="shared" si="100"/>
        <v>-39.409407720000026</v>
      </c>
      <c r="D117" s="8">
        <f t="shared" si="100"/>
        <v>-40.249873720000018</v>
      </c>
      <c r="E117" s="8">
        <f t="shared" si="100"/>
        <v>-36.920187720000023</v>
      </c>
      <c r="F117" s="8">
        <f t="shared" si="100"/>
        <v>-41.22289124000001</v>
      </c>
      <c r="G117" s="8">
        <f t="shared" si="100"/>
        <v>-40.039943440000002</v>
      </c>
      <c r="H117" s="8">
        <f t="shared" si="100"/>
        <v>-40.525960479999995</v>
      </c>
      <c r="I117" s="8">
        <f t="shared" si="100"/>
        <v>-41.055352040000002</v>
      </c>
      <c r="J117" s="8">
        <f t="shared" si="100"/>
        <v>-41.641016239999999</v>
      </c>
      <c r="K117" s="8">
        <f t="shared" si="100"/>
        <v>-42.215689640000022</v>
      </c>
      <c r="L117" s="8">
        <f t="shared" si="100"/>
        <v>-42.980239439999998</v>
      </c>
      <c r="M117" s="8">
        <f t="shared" si="100"/>
        <v>-43.433332279999981</v>
      </c>
      <c r="N117" s="8">
        <f t="shared" si="100"/>
        <v>-44.25209172000001</v>
      </c>
      <c r="O117" s="8">
        <f t="shared" si="100"/>
        <v>-43.751892799999979</v>
      </c>
      <c r="P117" s="8">
        <f t="shared" si="100"/>
        <v>-45.381665960000028</v>
      </c>
      <c r="Q117" s="8">
        <f t="shared" si="100"/>
        <v>-45.916463240000006</v>
      </c>
      <c r="R117" s="8">
        <f t="shared" si="100"/>
        <v>-46.384680960000011</v>
      </c>
      <c r="S117" s="8">
        <f t="shared" si="100"/>
        <v>-47.070687159999999</v>
      </c>
      <c r="T117" s="8">
        <f t="shared" si="100"/>
        <v>-47.592554</v>
      </c>
      <c r="U117" s="8">
        <f t="shared" si="100"/>
        <v>-31.419355080000003</v>
      </c>
      <c r="V117" s="8">
        <f t="shared" si="100"/>
        <v>-26.836180880000001</v>
      </c>
      <c r="W117" s="8">
        <f t="shared" si="100"/>
        <v>-25.361214960000005</v>
      </c>
      <c r="X117" s="8">
        <f t="shared" ref="X117:Y117" si="101">X19-X70</f>
        <v>-24.827396400000012</v>
      </c>
      <c r="Y117" s="8">
        <f t="shared" si="101"/>
        <v>-25.09660723999999</v>
      </c>
    </row>
    <row r="118" spans="1:25" x14ac:dyDescent="0.25">
      <c r="A118" s="10" t="s">
        <v>56</v>
      </c>
      <c r="B118" s="8">
        <f t="shared" ref="B118:W118" si="102">B20-B71</f>
        <v>233.62950887999614</v>
      </c>
      <c r="C118" s="8">
        <f t="shared" si="102"/>
        <v>233.09627519999776</v>
      </c>
      <c r="D118" s="8">
        <f t="shared" si="102"/>
        <v>258.74721680000221</v>
      </c>
      <c r="E118" s="8">
        <f t="shared" si="102"/>
        <v>521.0070495200016</v>
      </c>
      <c r="F118" s="8">
        <f t="shared" si="102"/>
        <v>715.64726463999614</v>
      </c>
      <c r="G118" s="8">
        <f t="shared" si="102"/>
        <v>366.69714176000707</v>
      </c>
      <c r="H118" s="8">
        <f t="shared" si="102"/>
        <v>158.82444495999516</v>
      </c>
      <c r="I118" s="8">
        <f t="shared" si="102"/>
        <v>187.9469234000062</v>
      </c>
      <c r="J118" s="8">
        <f t="shared" si="102"/>
        <v>-243.32897488000162</v>
      </c>
      <c r="K118" s="8">
        <f t="shared" si="102"/>
        <v>67.831172879996302</v>
      </c>
      <c r="L118" s="8">
        <f t="shared" si="102"/>
        <v>23.45780472000115</v>
      </c>
      <c r="M118" s="8">
        <f t="shared" si="102"/>
        <v>261.40768079999907</v>
      </c>
      <c r="N118" s="8">
        <f t="shared" si="102"/>
        <v>246.56259056000272</v>
      </c>
      <c r="O118" s="8">
        <f t="shared" si="102"/>
        <v>-58.821119399999588</v>
      </c>
      <c r="P118" s="8">
        <f t="shared" si="102"/>
        <v>-298.37880547999521</v>
      </c>
      <c r="Q118" s="8">
        <f t="shared" si="102"/>
        <v>-336.43177884000033</v>
      </c>
      <c r="R118" s="8">
        <f t="shared" si="102"/>
        <v>-277.00602911999522</v>
      </c>
      <c r="S118" s="8">
        <f t="shared" si="102"/>
        <v>-118.29313831999752</v>
      </c>
      <c r="T118" s="8">
        <f t="shared" si="102"/>
        <v>-308.19917608000469</v>
      </c>
      <c r="U118" s="8">
        <f t="shared" si="102"/>
        <v>-315.44713751443487</v>
      </c>
      <c r="V118" s="8">
        <f t="shared" si="102"/>
        <v>-494.63393341014307</v>
      </c>
      <c r="W118" s="8">
        <f t="shared" si="102"/>
        <v>-445.02371870919887</v>
      </c>
      <c r="X118" s="8">
        <f t="shared" ref="X118:Y118" si="103">X20-X71</f>
        <v>-349.63107613095781</v>
      </c>
      <c r="Y118" s="8">
        <f t="shared" si="103"/>
        <v>-458.26489956134174</v>
      </c>
    </row>
    <row r="119" spans="1:25" x14ac:dyDescent="0.25">
      <c r="A119" s="10" t="s">
        <v>55</v>
      </c>
      <c r="B119" s="8">
        <f t="shared" ref="B119:W119" si="104">B21-B72</f>
        <v>-3.8446725224139868</v>
      </c>
      <c r="C119" s="8">
        <f t="shared" si="104"/>
        <v>-4.663118028130782</v>
      </c>
      <c r="D119" s="8">
        <f t="shared" si="104"/>
        <v>-11.984029610645763</v>
      </c>
      <c r="E119" s="8">
        <f t="shared" si="104"/>
        <v>-7.4838585306457333</v>
      </c>
      <c r="F119" s="8">
        <f t="shared" si="104"/>
        <v>-11.867210359999945</v>
      </c>
      <c r="G119" s="8">
        <f t="shared" si="104"/>
        <v>-2.814073420081229</v>
      </c>
      <c r="H119" s="8">
        <f t="shared" si="104"/>
        <v>-8.0687415937381957</v>
      </c>
      <c r="I119" s="8">
        <f t="shared" si="104"/>
        <v>-8.1142191622057283</v>
      </c>
      <c r="J119" s="8">
        <f t="shared" si="104"/>
        <v>-8.48487880002574</v>
      </c>
      <c r="K119" s="8">
        <f t="shared" si="104"/>
        <v>-11.050340326331479</v>
      </c>
      <c r="L119" s="8">
        <f t="shared" si="104"/>
        <v>-10.793604850919735</v>
      </c>
      <c r="M119" s="8">
        <f t="shared" si="104"/>
        <v>-8.4923900540765374</v>
      </c>
      <c r="N119" s="8">
        <f t="shared" si="104"/>
        <v>-9.1358271952588126</v>
      </c>
      <c r="O119" s="8">
        <f t="shared" si="104"/>
        <v>-7.4296476884806566</v>
      </c>
      <c r="P119" s="8">
        <f t="shared" si="104"/>
        <v>-8.6055462307842987</v>
      </c>
      <c r="Q119" s="8">
        <f t="shared" si="104"/>
        <v>-7.1816348124069833</v>
      </c>
      <c r="R119" s="8">
        <f t="shared" si="104"/>
        <v>-6.3872486951351277</v>
      </c>
      <c r="S119" s="8">
        <f t="shared" si="104"/>
        <v>-6.2282667104153973</v>
      </c>
      <c r="T119" s="8">
        <f t="shared" si="104"/>
        <v>-5.9406507172579524</v>
      </c>
      <c r="U119" s="8">
        <f t="shared" si="104"/>
        <v>-5.6827094898873867</v>
      </c>
      <c r="V119" s="8">
        <f t="shared" si="104"/>
        <v>-4.8925927516374799</v>
      </c>
      <c r="W119" s="8">
        <f t="shared" si="104"/>
        <v>-5.5082244299651109</v>
      </c>
      <c r="X119" s="8">
        <f t="shared" ref="X119:Y119" si="105">X21-X72</f>
        <v>-5.1350246343715895</v>
      </c>
      <c r="Y119" s="8">
        <f t="shared" si="105"/>
        <v>-5.2757858017241972</v>
      </c>
    </row>
    <row r="120" spans="1:25" x14ac:dyDescent="0.25">
      <c r="A120" s="10" t="s">
        <v>57</v>
      </c>
      <c r="B120" s="8">
        <f t="shared" ref="B120:W120" si="106">B22-B73</f>
        <v>-65.096968560000022</v>
      </c>
      <c r="C120" s="8">
        <f t="shared" si="106"/>
        <v>-70.738891080000002</v>
      </c>
      <c r="D120" s="8">
        <f t="shared" si="106"/>
        <v>-76.434740359999978</v>
      </c>
      <c r="E120" s="8">
        <f t="shared" si="106"/>
        <v>-62.738788560000017</v>
      </c>
      <c r="F120" s="8">
        <f t="shared" si="106"/>
        <v>-76.971702520000008</v>
      </c>
      <c r="G120" s="8">
        <f t="shared" si="106"/>
        <v>-73.481882319999983</v>
      </c>
      <c r="H120" s="8">
        <f t="shared" si="106"/>
        <v>-65.637591679999986</v>
      </c>
      <c r="I120" s="8">
        <f t="shared" si="106"/>
        <v>-70.551508359999985</v>
      </c>
      <c r="J120" s="8">
        <f t="shared" si="106"/>
        <v>-65.606450640000034</v>
      </c>
      <c r="K120" s="8">
        <f t="shared" si="106"/>
        <v>-56.84881223999998</v>
      </c>
      <c r="L120" s="8">
        <f t="shared" si="106"/>
        <v>-67.238873799999993</v>
      </c>
      <c r="M120" s="8">
        <f t="shared" si="106"/>
        <v>-58.996707079999972</v>
      </c>
      <c r="N120" s="8">
        <f t="shared" si="106"/>
        <v>-60.091742519999961</v>
      </c>
      <c r="O120" s="8">
        <f t="shared" si="106"/>
        <v>-63.938946959999988</v>
      </c>
      <c r="P120" s="8">
        <f t="shared" si="106"/>
        <v>-59.383253319999994</v>
      </c>
      <c r="Q120" s="8">
        <f t="shared" si="106"/>
        <v>-49.27331556</v>
      </c>
      <c r="R120" s="8">
        <f t="shared" si="106"/>
        <v>-52.830121640000002</v>
      </c>
      <c r="S120" s="8">
        <f t="shared" si="106"/>
        <v>-54.047854520000001</v>
      </c>
      <c r="T120" s="8">
        <f t="shared" si="106"/>
        <v>-43.483140240000012</v>
      </c>
      <c r="U120" s="8">
        <f t="shared" si="106"/>
        <v>-49.728757519999974</v>
      </c>
      <c r="V120" s="8">
        <f t="shared" si="106"/>
        <v>-43.249500359999992</v>
      </c>
      <c r="W120" s="8">
        <f t="shared" si="106"/>
        <v>-62.575854560000003</v>
      </c>
      <c r="X120" s="8">
        <f t="shared" ref="X120:Y120" si="107">X22-X73</f>
        <v>-35.978256840000014</v>
      </c>
      <c r="Y120" s="8">
        <f t="shared" si="107"/>
        <v>-36.124142079999984</v>
      </c>
    </row>
    <row r="121" spans="1:25" x14ac:dyDescent="0.25">
      <c r="A121" s="10" t="s">
        <v>58</v>
      </c>
      <c r="B121" s="8">
        <f t="shared" ref="B121:W121" si="108">B23-B74</f>
        <v>4.9584699999998634</v>
      </c>
      <c r="C121" s="8">
        <f t="shared" si="108"/>
        <v>3.0456800000000044</v>
      </c>
      <c r="D121" s="8">
        <f t="shared" si="108"/>
        <v>5.7724399999998468</v>
      </c>
      <c r="E121" s="8">
        <f t="shared" si="108"/>
        <v>4.6673200000000747</v>
      </c>
      <c r="F121" s="8">
        <f t="shared" si="108"/>
        <v>5.924030000000073</v>
      </c>
      <c r="G121" s="8">
        <f t="shared" si="108"/>
        <v>6.5901683599998933</v>
      </c>
      <c r="H121" s="8">
        <f t="shared" si="108"/>
        <v>5.1754318799999623</v>
      </c>
      <c r="I121" s="8">
        <f t="shared" si="108"/>
        <v>5.5859620799999448</v>
      </c>
      <c r="J121" s="8">
        <f t="shared" si="108"/>
        <v>6.0769278799999142</v>
      </c>
      <c r="K121" s="8">
        <f t="shared" si="108"/>
        <v>5.2762766399999919</v>
      </c>
      <c r="L121" s="8">
        <f t="shared" si="108"/>
        <v>5.2075980000000754</v>
      </c>
      <c r="M121" s="8">
        <f t="shared" si="108"/>
        <v>4.7237126400000307</v>
      </c>
      <c r="N121" s="8">
        <f t="shared" si="108"/>
        <v>5.7700340799999026</v>
      </c>
      <c r="O121" s="8">
        <f t="shared" si="108"/>
        <v>3.4108792000000676</v>
      </c>
      <c r="P121" s="8">
        <f t="shared" si="108"/>
        <v>4.6533762799999749</v>
      </c>
      <c r="Q121" s="8">
        <f t="shared" si="108"/>
        <v>3.3927786000000424</v>
      </c>
      <c r="R121" s="8">
        <f t="shared" si="108"/>
        <v>5.5740980000000491</v>
      </c>
      <c r="S121" s="8">
        <f t="shared" si="108"/>
        <v>4.2121648399999003</v>
      </c>
      <c r="T121" s="8">
        <f t="shared" si="108"/>
        <v>6.1435154399999874</v>
      </c>
      <c r="U121" s="8">
        <f t="shared" si="108"/>
        <v>15.84119870909592</v>
      </c>
      <c r="V121" s="8">
        <f t="shared" si="108"/>
        <v>6.5779775724983551</v>
      </c>
      <c r="W121" s="8">
        <f t="shared" si="108"/>
        <v>8.6807969690240725</v>
      </c>
      <c r="X121" s="8">
        <f t="shared" ref="X121:Y121" si="109">X23-X74</f>
        <v>10.277257879490804</v>
      </c>
      <c r="Y121" s="8">
        <f t="shared" si="109"/>
        <v>13.115845455890096</v>
      </c>
    </row>
    <row r="122" spans="1:25" x14ac:dyDescent="0.25">
      <c r="A122" s="15" t="s">
        <v>59</v>
      </c>
      <c r="B122" s="16">
        <f>SUM(B123:B125)</f>
        <v>78.521353751887659</v>
      </c>
      <c r="C122" s="16">
        <f t="shared" ref="C122:W122" si="110">SUM(C123:C125)</f>
        <v>85.800346643731018</v>
      </c>
      <c r="D122" s="16">
        <f t="shared" si="110"/>
        <v>72.401684710439213</v>
      </c>
      <c r="E122" s="16">
        <f t="shared" si="110"/>
        <v>-1.8707496967651878</v>
      </c>
      <c r="F122" s="16">
        <f t="shared" si="110"/>
        <v>-10.300506063003354</v>
      </c>
      <c r="G122" s="16">
        <f t="shared" si="110"/>
        <v>61.9183882545193</v>
      </c>
      <c r="H122" s="16">
        <f t="shared" si="110"/>
        <v>213.85998954891375</v>
      </c>
      <c r="I122" s="16">
        <f t="shared" si="110"/>
        <v>190.01354509755129</v>
      </c>
      <c r="J122" s="16">
        <f t="shared" si="110"/>
        <v>220.38517321876748</v>
      </c>
      <c r="K122" s="16">
        <f t="shared" si="110"/>
        <v>160.35498859359348</v>
      </c>
      <c r="L122" s="16">
        <f t="shared" si="110"/>
        <v>97.247860532777509</v>
      </c>
      <c r="M122" s="16">
        <f t="shared" si="110"/>
        <v>199.79179695929076</v>
      </c>
      <c r="N122" s="16">
        <f t="shared" si="110"/>
        <v>146.4369232428262</v>
      </c>
      <c r="O122" s="16">
        <f t="shared" si="110"/>
        <v>147.69512974633938</v>
      </c>
      <c r="P122" s="16">
        <f t="shared" si="110"/>
        <v>223.88505211816846</v>
      </c>
      <c r="Q122" s="16">
        <f t="shared" si="110"/>
        <v>136.88792901400245</v>
      </c>
      <c r="R122" s="16">
        <f t="shared" si="110"/>
        <v>205.52789069918549</v>
      </c>
      <c r="S122" s="16">
        <f t="shared" si="110"/>
        <v>142.62956036499907</v>
      </c>
      <c r="T122" s="16">
        <f t="shared" si="110"/>
        <v>211.85115935212821</v>
      </c>
      <c r="U122" s="16">
        <f t="shared" si="110"/>
        <v>247.14504985452641</v>
      </c>
      <c r="V122" s="16">
        <f t="shared" si="110"/>
        <v>237.05447022255066</v>
      </c>
      <c r="W122" s="16">
        <f t="shared" si="110"/>
        <v>197.5103207407733</v>
      </c>
      <c r="X122" s="16">
        <f t="shared" ref="X122:Y122" si="111">SUM(X123:X125)</f>
        <v>196.83570162118747</v>
      </c>
      <c r="Y122" s="16">
        <f t="shared" si="111"/>
        <v>132.83566965803482</v>
      </c>
    </row>
    <row r="123" spans="1:25" x14ac:dyDescent="0.25">
      <c r="A123" s="10" t="s">
        <v>60</v>
      </c>
      <c r="B123" s="8">
        <f t="shared" ref="B123:W123" si="112">B25-B76</f>
        <v>-162.05118212021125</v>
      </c>
      <c r="C123" s="8">
        <f t="shared" si="112"/>
        <v>-170.56664805812807</v>
      </c>
      <c r="D123" s="8">
        <f t="shared" si="112"/>
        <v>-200.34739116406718</v>
      </c>
      <c r="E123" s="8">
        <f t="shared" si="112"/>
        <v>-269.75476910653379</v>
      </c>
      <c r="F123" s="8">
        <f t="shared" si="112"/>
        <v>-360.28223811252064</v>
      </c>
      <c r="G123" s="8">
        <f t="shared" si="112"/>
        <v>-185.3110399266684</v>
      </c>
      <c r="H123" s="8">
        <f t="shared" si="112"/>
        <v>-21.80798250349244</v>
      </c>
      <c r="I123" s="8">
        <f t="shared" si="112"/>
        <v>-43.420157791478232</v>
      </c>
      <c r="J123" s="8">
        <f t="shared" si="112"/>
        <v>-77.704984238620455</v>
      </c>
      <c r="K123" s="8">
        <f t="shared" si="112"/>
        <v>-66.499718422204751</v>
      </c>
      <c r="L123" s="8">
        <f t="shared" si="112"/>
        <v>-106.24845988769198</v>
      </c>
      <c r="M123" s="8">
        <f t="shared" si="112"/>
        <v>-94.693616646389501</v>
      </c>
      <c r="N123" s="8">
        <f t="shared" si="112"/>
        <v>-74.974390209294825</v>
      </c>
      <c r="O123" s="8">
        <f t="shared" si="112"/>
        <v>-49.522257801563001</v>
      </c>
      <c r="P123" s="8">
        <f t="shared" si="112"/>
        <v>-64.697325982314169</v>
      </c>
      <c r="Q123" s="8">
        <f t="shared" si="112"/>
        <v>-94.579123207404791</v>
      </c>
      <c r="R123" s="8">
        <f t="shared" si="112"/>
        <v>-68.164527480000061</v>
      </c>
      <c r="S123" s="8">
        <f t="shared" si="112"/>
        <v>-79.052803000000267</v>
      </c>
      <c r="T123" s="8">
        <f t="shared" si="112"/>
        <v>-15.320236679998516</v>
      </c>
      <c r="U123" s="8">
        <f t="shared" si="112"/>
        <v>-27.825436504105483</v>
      </c>
      <c r="V123" s="8">
        <f t="shared" si="112"/>
        <v>-53.103457517573815</v>
      </c>
      <c r="W123" s="8">
        <f t="shared" si="112"/>
        <v>-39.222540760017637</v>
      </c>
      <c r="X123" s="8">
        <f t="shared" ref="X123:Y123" si="113">X25-X76</f>
        <v>-63.546898187343686</v>
      </c>
      <c r="Y123" s="8">
        <f t="shared" si="113"/>
        <v>-119.10703059530795</v>
      </c>
    </row>
    <row r="124" spans="1:25" x14ac:dyDescent="0.25">
      <c r="A124" s="10" t="s">
        <v>61</v>
      </c>
      <c r="B124" s="8">
        <f t="shared" ref="B124:W124" si="114">B26-B77</f>
        <v>217.14946832785063</v>
      </c>
      <c r="C124" s="8">
        <f t="shared" si="114"/>
        <v>209.13265635333119</v>
      </c>
      <c r="D124" s="8">
        <f t="shared" si="114"/>
        <v>226.25652809278108</v>
      </c>
      <c r="E124" s="8">
        <f t="shared" si="114"/>
        <v>250.46304793215677</v>
      </c>
      <c r="F124" s="8">
        <f t="shared" si="114"/>
        <v>309.61849530245308</v>
      </c>
      <c r="G124" s="8">
        <f t="shared" si="114"/>
        <v>148.51359568413318</v>
      </c>
      <c r="H124" s="8">
        <f t="shared" si="114"/>
        <v>139.25895942868738</v>
      </c>
      <c r="I124" s="8">
        <f t="shared" si="114"/>
        <v>136.96055615430123</v>
      </c>
      <c r="J124" s="8">
        <f t="shared" si="114"/>
        <v>129.62709075668317</v>
      </c>
      <c r="K124" s="8">
        <f t="shared" si="114"/>
        <v>125.49026418682661</v>
      </c>
      <c r="L124" s="8">
        <f t="shared" si="114"/>
        <v>123.83026365201385</v>
      </c>
      <c r="M124" s="8">
        <f t="shared" si="114"/>
        <v>144.56591304811718</v>
      </c>
      <c r="N124" s="8">
        <f t="shared" si="114"/>
        <v>133.47092258560406</v>
      </c>
      <c r="O124" s="8">
        <f t="shared" si="114"/>
        <v>140.69209116353886</v>
      </c>
      <c r="P124" s="8">
        <f t="shared" si="114"/>
        <v>150.76019376993008</v>
      </c>
      <c r="Q124" s="8">
        <f t="shared" si="114"/>
        <v>154.74977164358006</v>
      </c>
      <c r="R124" s="8">
        <f t="shared" si="114"/>
        <v>131.90766409708704</v>
      </c>
      <c r="S124" s="8">
        <f t="shared" si="114"/>
        <v>132.07446371008427</v>
      </c>
      <c r="T124" s="8">
        <f t="shared" si="114"/>
        <v>127.78425519140092</v>
      </c>
      <c r="U124" s="8">
        <f t="shared" si="114"/>
        <v>127.51264065180112</v>
      </c>
      <c r="V124" s="8">
        <f t="shared" si="114"/>
        <v>127.51180659135935</v>
      </c>
      <c r="W124" s="8">
        <f t="shared" si="114"/>
        <v>121.10140268088526</v>
      </c>
      <c r="X124" s="8">
        <f t="shared" ref="X124:Y124" si="115">X26-X77</f>
        <v>149.76769574115042</v>
      </c>
      <c r="Y124" s="8">
        <f t="shared" si="115"/>
        <v>133.10298242637236</v>
      </c>
    </row>
    <row r="125" spans="1:25" x14ac:dyDescent="0.25">
      <c r="A125" s="10" t="s">
        <v>62</v>
      </c>
      <c r="B125" s="8">
        <f t="shared" ref="B125:W125" si="116">B27-B78</f>
        <v>23.423067544248283</v>
      </c>
      <c r="C125" s="8">
        <f t="shared" si="116"/>
        <v>47.234338348527899</v>
      </c>
      <c r="D125" s="8">
        <f t="shared" si="116"/>
        <v>46.492547781725307</v>
      </c>
      <c r="E125" s="8">
        <f t="shared" si="116"/>
        <v>17.420971477611829</v>
      </c>
      <c r="F125" s="8">
        <f t="shared" si="116"/>
        <v>40.363236747064207</v>
      </c>
      <c r="G125" s="8">
        <f t="shared" si="116"/>
        <v>98.715832497054521</v>
      </c>
      <c r="H125" s="8">
        <f t="shared" si="116"/>
        <v>96.409012623718809</v>
      </c>
      <c r="I125" s="8">
        <f t="shared" si="116"/>
        <v>96.473146734728289</v>
      </c>
      <c r="J125" s="8">
        <f t="shared" si="116"/>
        <v>168.46306670070476</v>
      </c>
      <c r="K125" s="8">
        <f t="shared" si="116"/>
        <v>101.36444282897162</v>
      </c>
      <c r="L125" s="8">
        <f t="shared" si="116"/>
        <v>79.666056768455633</v>
      </c>
      <c r="M125" s="8">
        <f t="shared" si="116"/>
        <v>149.91950055756308</v>
      </c>
      <c r="N125" s="8">
        <f t="shared" si="116"/>
        <v>87.940390866516964</v>
      </c>
      <c r="O125" s="8">
        <f t="shared" si="116"/>
        <v>56.525296384363514</v>
      </c>
      <c r="P125" s="8">
        <f t="shared" si="116"/>
        <v>137.82218433055255</v>
      </c>
      <c r="Q125" s="8">
        <f t="shared" si="116"/>
        <v>76.717280577827182</v>
      </c>
      <c r="R125" s="8">
        <f t="shared" si="116"/>
        <v>141.78475408209852</v>
      </c>
      <c r="S125" s="8">
        <f t="shared" si="116"/>
        <v>89.607899654915059</v>
      </c>
      <c r="T125" s="8">
        <f t="shared" si="116"/>
        <v>99.387140840725806</v>
      </c>
      <c r="U125" s="8">
        <f t="shared" si="116"/>
        <v>147.45784570683077</v>
      </c>
      <c r="V125" s="8">
        <f t="shared" si="116"/>
        <v>162.64612114876513</v>
      </c>
      <c r="W125" s="8">
        <f t="shared" si="116"/>
        <v>115.63145881990567</v>
      </c>
      <c r="X125" s="8">
        <f t="shared" ref="X125:Y125" si="117">X27-X78</f>
        <v>110.61490406738073</v>
      </c>
      <c r="Y125" s="8">
        <f t="shared" si="117"/>
        <v>118.8397178269704</v>
      </c>
    </row>
    <row r="126" spans="1:25" x14ac:dyDescent="0.25">
      <c r="A126" s="15" t="s">
        <v>35</v>
      </c>
      <c r="B126" s="16">
        <f>SUM(B127:B128)</f>
        <v>0</v>
      </c>
      <c r="C126" s="16">
        <f t="shared" ref="C126:W126" si="118">SUM(C127:C128)</f>
        <v>0</v>
      </c>
      <c r="D126" s="16">
        <f t="shared" si="118"/>
        <v>0</v>
      </c>
      <c r="E126" s="16">
        <f t="shared" si="118"/>
        <v>0</v>
      </c>
      <c r="F126" s="16">
        <f t="shared" si="118"/>
        <v>0</v>
      </c>
      <c r="G126" s="16">
        <f t="shared" si="118"/>
        <v>0</v>
      </c>
      <c r="H126" s="16">
        <f t="shared" si="118"/>
        <v>0</v>
      </c>
      <c r="I126" s="16">
        <f t="shared" si="118"/>
        <v>0</v>
      </c>
      <c r="J126" s="16">
        <f t="shared" si="118"/>
        <v>0</v>
      </c>
      <c r="K126" s="16">
        <f t="shared" si="118"/>
        <v>0</v>
      </c>
      <c r="L126" s="16">
        <f t="shared" si="118"/>
        <v>0</v>
      </c>
      <c r="M126" s="16">
        <f t="shared" si="118"/>
        <v>0</v>
      </c>
      <c r="N126" s="16">
        <f t="shared" si="118"/>
        <v>0</v>
      </c>
      <c r="O126" s="16">
        <f t="shared" si="118"/>
        <v>0</v>
      </c>
      <c r="P126" s="16">
        <f t="shared" si="118"/>
        <v>0</v>
      </c>
      <c r="Q126" s="16">
        <f t="shared" si="118"/>
        <v>0</v>
      </c>
      <c r="R126" s="16">
        <f t="shared" si="118"/>
        <v>0</v>
      </c>
      <c r="S126" s="16">
        <f t="shared" si="118"/>
        <v>0</v>
      </c>
      <c r="T126" s="16">
        <f t="shared" si="118"/>
        <v>0</v>
      </c>
      <c r="U126" s="16">
        <f t="shared" si="118"/>
        <v>0</v>
      </c>
      <c r="V126" s="16">
        <f t="shared" si="118"/>
        <v>0</v>
      </c>
      <c r="W126" s="16">
        <f t="shared" si="118"/>
        <v>0</v>
      </c>
      <c r="X126" s="16">
        <f t="shared" ref="X126:Y126" si="119">SUM(X127:X128)</f>
        <v>0</v>
      </c>
      <c r="Y126" s="16">
        <f t="shared" si="119"/>
        <v>0</v>
      </c>
    </row>
    <row r="127" spans="1:25" x14ac:dyDescent="0.25">
      <c r="A127" s="10" t="s">
        <v>36</v>
      </c>
      <c r="B127" s="8">
        <f t="shared" ref="B127:W127" si="120">B29-B80</f>
        <v>0</v>
      </c>
      <c r="C127" s="8">
        <f t="shared" si="120"/>
        <v>0</v>
      </c>
      <c r="D127" s="8">
        <f t="shared" si="120"/>
        <v>0</v>
      </c>
      <c r="E127" s="8">
        <f t="shared" si="120"/>
        <v>0</v>
      </c>
      <c r="F127" s="8">
        <f t="shared" si="120"/>
        <v>0</v>
      </c>
      <c r="G127" s="8">
        <f t="shared" si="120"/>
        <v>0</v>
      </c>
      <c r="H127" s="8">
        <f t="shared" si="120"/>
        <v>0</v>
      </c>
      <c r="I127" s="8">
        <f t="shared" si="120"/>
        <v>0</v>
      </c>
      <c r="J127" s="8">
        <f t="shared" si="120"/>
        <v>0</v>
      </c>
      <c r="K127" s="8">
        <f t="shared" si="120"/>
        <v>0</v>
      </c>
      <c r="L127" s="8">
        <f t="shared" si="120"/>
        <v>0</v>
      </c>
      <c r="M127" s="8">
        <f t="shared" si="120"/>
        <v>0</v>
      </c>
      <c r="N127" s="8">
        <f t="shared" si="120"/>
        <v>0</v>
      </c>
      <c r="O127" s="8">
        <f t="shared" si="120"/>
        <v>0</v>
      </c>
      <c r="P127" s="8">
        <f t="shared" si="120"/>
        <v>0</v>
      </c>
      <c r="Q127" s="8">
        <f t="shared" si="120"/>
        <v>0</v>
      </c>
      <c r="R127" s="8">
        <f t="shared" si="120"/>
        <v>0</v>
      </c>
      <c r="S127" s="8">
        <f t="shared" si="120"/>
        <v>0</v>
      </c>
      <c r="T127" s="8">
        <f t="shared" si="120"/>
        <v>0</v>
      </c>
      <c r="U127" s="8">
        <f t="shared" si="120"/>
        <v>0</v>
      </c>
      <c r="V127" s="8">
        <f t="shared" si="120"/>
        <v>0</v>
      </c>
      <c r="W127" s="8">
        <f t="shared" si="120"/>
        <v>0</v>
      </c>
      <c r="X127" s="8">
        <f t="shared" ref="X127:Y127" si="121">X29-X80</f>
        <v>0</v>
      </c>
      <c r="Y127" s="8">
        <f t="shared" si="121"/>
        <v>0</v>
      </c>
    </row>
    <row r="128" spans="1:25" x14ac:dyDescent="0.25">
      <c r="A128" s="10" t="s">
        <v>37</v>
      </c>
      <c r="B128" s="8">
        <f t="shared" ref="B128:W128" si="122">B30-B81</f>
        <v>0</v>
      </c>
      <c r="C128" s="8">
        <f t="shared" si="122"/>
        <v>0</v>
      </c>
      <c r="D128" s="8">
        <f t="shared" si="122"/>
        <v>0</v>
      </c>
      <c r="E128" s="8">
        <f t="shared" si="122"/>
        <v>0</v>
      </c>
      <c r="F128" s="8">
        <f t="shared" si="122"/>
        <v>0</v>
      </c>
      <c r="G128" s="8">
        <f t="shared" si="122"/>
        <v>0</v>
      </c>
      <c r="H128" s="8">
        <f t="shared" si="122"/>
        <v>0</v>
      </c>
      <c r="I128" s="8">
        <f t="shared" si="122"/>
        <v>0</v>
      </c>
      <c r="J128" s="8">
        <f t="shared" si="122"/>
        <v>0</v>
      </c>
      <c r="K128" s="8">
        <f t="shared" si="122"/>
        <v>0</v>
      </c>
      <c r="L128" s="8">
        <f t="shared" si="122"/>
        <v>0</v>
      </c>
      <c r="M128" s="8">
        <f t="shared" si="122"/>
        <v>0</v>
      </c>
      <c r="N128" s="8">
        <f t="shared" si="122"/>
        <v>0</v>
      </c>
      <c r="O128" s="8">
        <f t="shared" si="122"/>
        <v>0</v>
      </c>
      <c r="P128" s="8">
        <f t="shared" si="122"/>
        <v>0</v>
      </c>
      <c r="Q128" s="8">
        <f t="shared" si="122"/>
        <v>0</v>
      </c>
      <c r="R128" s="8">
        <f t="shared" si="122"/>
        <v>0</v>
      </c>
      <c r="S128" s="8">
        <f t="shared" si="122"/>
        <v>0</v>
      </c>
      <c r="T128" s="8">
        <f t="shared" si="122"/>
        <v>0</v>
      </c>
      <c r="U128" s="8">
        <f t="shared" si="122"/>
        <v>0</v>
      </c>
      <c r="V128" s="8">
        <f t="shared" si="122"/>
        <v>0</v>
      </c>
      <c r="W128" s="8">
        <f t="shared" si="122"/>
        <v>0</v>
      </c>
      <c r="X128" s="8">
        <f t="shared" ref="X128:Y128" si="123">X30-X81</f>
        <v>0</v>
      </c>
      <c r="Y128" s="8">
        <f t="shared" si="123"/>
        <v>0</v>
      </c>
    </row>
    <row r="129" spans="1:25" x14ac:dyDescent="0.25">
      <c r="A129" s="17" t="s">
        <v>38</v>
      </c>
      <c r="B129" s="16">
        <f t="shared" ref="B129:W129" si="124">B31-B82</f>
        <v>0</v>
      </c>
      <c r="C129" s="16">
        <f t="shared" si="124"/>
        <v>0</v>
      </c>
      <c r="D129" s="16">
        <f t="shared" si="124"/>
        <v>0</v>
      </c>
      <c r="E129" s="16">
        <f t="shared" si="124"/>
        <v>0</v>
      </c>
      <c r="F129" s="16">
        <f t="shared" si="124"/>
        <v>0</v>
      </c>
      <c r="G129" s="16">
        <f t="shared" si="124"/>
        <v>0</v>
      </c>
      <c r="H129" s="16">
        <f t="shared" si="124"/>
        <v>0</v>
      </c>
      <c r="I129" s="16">
        <f t="shared" si="124"/>
        <v>0</v>
      </c>
      <c r="J129" s="16">
        <f t="shared" si="124"/>
        <v>0</v>
      </c>
      <c r="K129" s="16">
        <f t="shared" si="124"/>
        <v>0</v>
      </c>
      <c r="L129" s="16">
        <f t="shared" si="124"/>
        <v>0</v>
      </c>
      <c r="M129" s="16">
        <f t="shared" si="124"/>
        <v>0</v>
      </c>
      <c r="N129" s="16">
        <f t="shared" si="124"/>
        <v>0</v>
      </c>
      <c r="O129" s="16">
        <f t="shared" si="124"/>
        <v>0</v>
      </c>
      <c r="P129" s="16">
        <f t="shared" si="124"/>
        <v>0</v>
      </c>
      <c r="Q129" s="16">
        <f t="shared" si="124"/>
        <v>0</v>
      </c>
      <c r="R129" s="16">
        <f t="shared" si="124"/>
        <v>0</v>
      </c>
      <c r="S129" s="16">
        <f t="shared" si="124"/>
        <v>0</v>
      </c>
      <c r="T129" s="16">
        <f t="shared" si="124"/>
        <v>0</v>
      </c>
      <c r="U129" s="16">
        <f t="shared" si="124"/>
        <v>0</v>
      </c>
      <c r="V129" s="16">
        <f t="shared" si="124"/>
        <v>0</v>
      </c>
      <c r="W129" s="16">
        <f t="shared" si="124"/>
        <v>0</v>
      </c>
      <c r="X129" s="16">
        <f t="shared" ref="X129:Y129" si="125">X31-X82</f>
        <v>0</v>
      </c>
      <c r="Y129" s="16">
        <f t="shared" si="125"/>
        <v>0</v>
      </c>
    </row>
    <row r="130" spans="1:25" x14ac:dyDescent="0.25">
      <c r="A130" s="9" t="s">
        <v>39</v>
      </c>
      <c r="B130" s="8">
        <f t="shared" ref="B130:W130" si="126">B32-B83</f>
        <v>0</v>
      </c>
      <c r="C130" s="8">
        <f t="shared" si="126"/>
        <v>0</v>
      </c>
      <c r="D130" s="8">
        <f t="shared" si="126"/>
        <v>0</v>
      </c>
      <c r="E130" s="8">
        <f t="shared" si="126"/>
        <v>0</v>
      </c>
      <c r="F130" s="8">
        <f t="shared" si="126"/>
        <v>0</v>
      </c>
      <c r="G130" s="8">
        <f t="shared" si="126"/>
        <v>0</v>
      </c>
      <c r="H130" s="8">
        <f t="shared" si="126"/>
        <v>0</v>
      </c>
      <c r="I130" s="8">
        <f t="shared" si="126"/>
        <v>0</v>
      </c>
      <c r="J130" s="8">
        <f t="shared" si="126"/>
        <v>0</v>
      </c>
      <c r="K130" s="8">
        <f t="shared" si="126"/>
        <v>0</v>
      </c>
      <c r="L130" s="8">
        <f t="shared" si="126"/>
        <v>0</v>
      </c>
      <c r="M130" s="8">
        <f t="shared" si="126"/>
        <v>0</v>
      </c>
      <c r="N130" s="8">
        <f t="shared" si="126"/>
        <v>0</v>
      </c>
      <c r="O130" s="8">
        <f t="shared" si="126"/>
        <v>0</v>
      </c>
      <c r="P130" s="8">
        <f t="shared" si="126"/>
        <v>0</v>
      </c>
      <c r="Q130" s="8">
        <f t="shared" si="126"/>
        <v>0</v>
      </c>
      <c r="R130" s="8">
        <f t="shared" si="126"/>
        <v>0</v>
      </c>
      <c r="S130" s="8">
        <f t="shared" si="126"/>
        <v>0</v>
      </c>
      <c r="T130" s="8">
        <f t="shared" si="126"/>
        <v>0</v>
      </c>
      <c r="U130" s="8">
        <f t="shared" si="126"/>
        <v>0</v>
      </c>
      <c r="V130" s="8">
        <f t="shared" si="126"/>
        <v>0</v>
      </c>
      <c r="W130" s="8">
        <f t="shared" si="126"/>
        <v>0</v>
      </c>
      <c r="X130" s="8">
        <f t="shared" ref="X130:Y130" si="127">X32-X83</f>
        <v>0</v>
      </c>
      <c r="Y130" s="8">
        <f t="shared" si="127"/>
        <v>0</v>
      </c>
    </row>
    <row r="131" spans="1:25" x14ac:dyDescent="0.25">
      <c r="A131" s="18" t="s">
        <v>66</v>
      </c>
      <c r="B131" s="16">
        <f>SUM(B132:B135)</f>
        <v>4873.689767151076</v>
      </c>
      <c r="C131" s="16">
        <f t="shared" ref="C131:W131" si="128">SUM(C132:C135)</f>
        <v>4654.6340999730928</v>
      </c>
      <c r="D131" s="16">
        <f t="shared" si="128"/>
        <v>4968.5217834494915</v>
      </c>
      <c r="E131" s="16">
        <f t="shared" si="128"/>
        <v>4830.9598381938722</v>
      </c>
      <c r="F131" s="16">
        <f t="shared" si="128"/>
        <v>4800.8461851537613</v>
      </c>
      <c r="G131" s="16">
        <f t="shared" si="128"/>
        <v>5379.0289346449008</v>
      </c>
      <c r="H131" s="16">
        <f t="shared" si="128"/>
        <v>5668.5128776220072</v>
      </c>
      <c r="I131" s="16">
        <f t="shared" si="128"/>
        <v>5973.8503768078999</v>
      </c>
      <c r="J131" s="16">
        <f t="shared" si="128"/>
        <v>6223.7692419853074</v>
      </c>
      <c r="K131" s="16">
        <f t="shared" si="128"/>
        <v>5042.0453953136293</v>
      </c>
      <c r="L131" s="16">
        <f t="shared" si="128"/>
        <v>5892.4767664936298</v>
      </c>
      <c r="M131" s="16">
        <f t="shared" si="128"/>
        <v>5750.255021908979</v>
      </c>
      <c r="N131" s="16">
        <f t="shared" si="128"/>
        <v>5427.1870336259799</v>
      </c>
      <c r="O131" s="16">
        <f t="shared" si="128"/>
        <v>5439.682929204283</v>
      </c>
      <c r="P131" s="16">
        <f t="shared" si="128"/>
        <v>5440.4121875097089</v>
      </c>
      <c r="Q131" s="16">
        <f t="shared" si="128"/>
        <v>5983.6210745650951</v>
      </c>
      <c r="R131" s="16">
        <f t="shared" si="128"/>
        <v>5720.6253760779264</v>
      </c>
      <c r="S131" s="16">
        <f t="shared" si="128"/>
        <v>6035.2054816767404</v>
      </c>
      <c r="T131" s="16">
        <f t="shared" si="128"/>
        <v>5195.3275731132744</v>
      </c>
      <c r="U131" s="16">
        <f t="shared" si="128"/>
        <v>5625.0615882893635</v>
      </c>
      <c r="V131" s="16">
        <f t="shared" si="128"/>
        <v>5240.9548775699668</v>
      </c>
      <c r="W131" s="16">
        <f t="shared" si="128"/>
        <v>6075.5542179210925</v>
      </c>
      <c r="X131" s="16">
        <f t="shared" ref="X131:Y131" si="129">SUM(X132:X135)</f>
        <v>5734.2055526823897</v>
      </c>
      <c r="Y131" s="16">
        <f t="shared" si="129"/>
        <v>5681.7559294435205</v>
      </c>
    </row>
    <row r="132" spans="1:25" x14ac:dyDescent="0.25">
      <c r="A132" s="9" t="s">
        <v>67</v>
      </c>
      <c r="B132" s="8">
        <f t="shared" ref="B132:W132" si="130">B34-B85</f>
        <v>0</v>
      </c>
      <c r="C132" s="8">
        <f t="shared" si="130"/>
        <v>0</v>
      </c>
      <c r="D132" s="8">
        <f t="shared" si="130"/>
        <v>0</v>
      </c>
      <c r="E132" s="8">
        <f t="shared" si="130"/>
        <v>0</v>
      </c>
      <c r="F132" s="8">
        <f t="shared" si="130"/>
        <v>0</v>
      </c>
      <c r="G132" s="8">
        <f t="shared" si="130"/>
        <v>0</v>
      </c>
      <c r="H132" s="8">
        <f t="shared" si="130"/>
        <v>0</v>
      </c>
      <c r="I132" s="8">
        <f t="shared" si="130"/>
        <v>0</v>
      </c>
      <c r="J132" s="8">
        <f t="shared" si="130"/>
        <v>0</v>
      </c>
      <c r="K132" s="8">
        <f t="shared" si="130"/>
        <v>0</v>
      </c>
      <c r="L132" s="8">
        <f t="shared" si="130"/>
        <v>0</v>
      </c>
      <c r="M132" s="8">
        <f t="shared" si="130"/>
        <v>0</v>
      </c>
      <c r="N132" s="8">
        <f t="shared" si="130"/>
        <v>0</v>
      </c>
      <c r="O132" s="8">
        <f t="shared" si="130"/>
        <v>0</v>
      </c>
      <c r="P132" s="8">
        <f t="shared" si="130"/>
        <v>0</v>
      </c>
      <c r="Q132" s="8">
        <f t="shared" si="130"/>
        <v>0</v>
      </c>
      <c r="R132" s="8">
        <f t="shared" si="130"/>
        <v>0</v>
      </c>
      <c r="S132" s="8">
        <f t="shared" si="130"/>
        <v>0</v>
      </c>
      <c r="T132" s="8">
        <f t="shared" si="130"/>
        <v>0</v>
      </c>
      <c r="U132" s="8">
        <f t="shared" si="130"/>
        <v>0</v>
      </c>
      <c r="V132" s="8">
        <f t="shared" si="130"/>
        <v>0</v>
      </c>
      <c r="W132" s="8">
        <f t="shared" si="130"/>
        <v>0</v>
      </c>
      <c r="X132" s="8">
        <f t="shared" ref="X132:Y132" si="131">X34-X85</f>
        <v>0</v>
      </c>
      <c r="Y132" s="8">
        <f t="shared" si="131"/>
        <v>0</v>
      </c>
    </row>
    <row r="133" spans="1:25" x14ac:dyDescent="0.25">
      <c r="A133" s="9" t="s">
        <v>68</v>
      </c>
      <c r="B133" s="8">
        <f t="shared" ref="B133:W133" si="132">B35-B86</f>
        <v>0</v>
      </c>
      <c r="C133" s="8">
        <f t="shared" si="132"/>
        <v>0</v>
      </c>
      <c r="D133" s="8">
        <f t="shared" si="132"/>
        <v>0</v>
      </c>
      <c r="E133" s="8">
        <f t="shared" si="132"/>
        <v>0</v>
      </c>
      <c r="F133" s="8">
        <f t="shared" si="132"/>
        <v>0</v>
      </c>
      <c r="G133" s="8">
        <f t="shared" si="132"/>
        <v>0</v>
      </c>
      <c r="H133" s="8">
        <f t="shared" si="132"/>
        <v>0</v>
      </c>
      <c r="I133" s="8">
        <f t="shared" si="132"/>
        <v>0</v>
      </c>
      <c r="J133" s="8">
        <f t="shared" si="132"/>
        <v>0</v>
      </c>
      <c r="K133" s="8">
        <f t="shared" si="132"/>
        <v>0</v>
      </c>
      <c r="L133" s="8">
        <f t="shared" si="132"/>
        <v>0</v>
      </c>
      <c r="M133" s="8">
        <f t="shared" si="132"/>
        <v>0</v>
      </c>
      <c r="N133" s="8">
        <f t="shared" si="132"/>
        <v>0</v>
      </c>
      <c r="O133" s="8">
        <f t="shared" si="132"/>
        <v>0</v>
      </c>
      <c r="P133" s="8">
        <f t="shared" si="132"/>
        <v>0</v>
      </c>
      <c r="Q133" s="8">
        <f t="shared" si="132"/>
        <v>0</v>
      </c>
      <c r="R133" s="8">
        <f t="shared" si="132"/>
        <v>0</v>
      </c>
      <c r="S133" s="8">
        <f t="shared" si="132"/>
        <v>0</v>
      </c>
      <c r="T133" s="8">
        <f t="shared" si="132"/>
        <v>0</v>
      </c>
      <c r="U133" s="8">
        <f t="shared" si="132"/>
        <v>0</v>
      </c>
      <c r="V133" s="8">
        <f t="shared" si="132"/>
        <v>0</v>
      </c>
      <c r="W133" s="8">
        <f t="shared" si="132"/>
        <v>0</v>
      </c>
      <c r="X133" s="8">
        <f t="shared" ref="X133:Y133" si="133">X35-X86</f>
        <v>0</v>
      </c>
      <c r="Y133" s="8">
        <f t="shared" si="133"/>
        <v>0</v>
      </c>
    </row>
    <row r="134" spans="1:25" x14ac:dyDescent="0.25">
      <c r="A134" s="9" t="s">
        <v>69</v>
      </c>
      <c r="B134" s="8">
        <f t="shared" ref="B134:W134" si="134">B36-B87</f>
        <v>4873.689767151076</v>
      </c>
      <c r="C134" s="8">
        <f t="shared" si="134"/>
        <v>4654.6340999730928</v>
      </c>
      <c r="D134" s="8">
        <f t="shared" si="134"/>
        <v>4968.5217834494915</v>
      </c>
      <c r="E134" s="8">
        <f t="shared" si="134"/>
        <v>4830.9598381938722</v>
      </c>
      <c r="F134" s="8">
        <f t="shared" si="134"/>
        <v>4800.8461851537613</v>
      </c>
      <c r="G134" s="8">
        <f t="shared" si="134"/>
        <v>5379.0289346449008</v>
      </c>
      <c r="H134" s="8">
        <f t="shared" si="134"/>
        <v>5668.5128776220072</v>
      </c>
      <c r="I134" s="8">
        <f t="shared" si="134"/>
        <v>5973.8503768078999</v>
      </c>
      <c r="J134" s="8">
        <f t="shared" si="134"/>
        <v>6223.7692419853074</v>
      </c>
      <c r="K134" s="8">
        <f t="shared" si="134"/>
        <v>5042.0453953136293</v>
      </c>
      <c r="L134" s="8">
        <f t="shared" si="134"/>
        <v>5892.4767664936298</v>
      </c>
      <c r="M134" s="8">
        <f t="shared" si="134"/>
        <v>5750.255021908979</v>
      </c>
      <c r="N134" s="8">
        <f t="shared" si="134"/>
        <v>5427.1870336259799</v>
      </c>
      <c r="O134" s="8">
        <f t="shared" si="134"/>
        <v>5439.682929204283</v>
      </c>
      <c r="P134" s="8">
        <f t="shared" si="134"/>
        <v>5440.4121875097089</v>
      </c>
      <c r="Q134" s="8">
        <f t="shared" si="134"/>
        <v>5983.6210745650951</v>
      </c>
      <c r="R134" s="8">
        <f t="shared" si="134"/>
        <v>5720.6253760779264</v>
      </c>
      <c r="S134" s="8">
        <f t="shared" si="134"/>
        <v>6035.2054816767404</v>
      </c>
      <c r="T134" s="8">
        <f t="shared" si="134"/>
        <v>5195.3275731132744</v>
      </c>
      <c r="U134" s="8">
        <f t="shared" si="134"/>
        <v>5625.0615882893635</v>
      </c>
      <c r="V134" s="8">
        <f t="shared" si="134"/>
        <v>5240.9548775699668</v>
      </c>
      <c r="W134" s="8">
        <f t="shared" si="134"/>
        <v>6075.5542179210925</v>
      </c>
      <c r="X134" s="8">
        <f t="shared" ref="X134:Y134" si="135">X36-X87</f>
        <v>5734.2055526823897</v>
      </c>
      <c r="Y134" s="8">
        <f t="shared" si="135"/>
        <v>5681.7559294435205</v>
      </c>
    </row>
    <row r="135" spans="1:25" x14ac:dyDescent="0.25">
      <c r="A135" s="9" t="s">
        <v>65</v>
      </c>
      <c r="B135" s="8">
        <f t="shared" ref="B135:W135" si="136">SUM(B37:B41)-B88</f>
        <v>0</v>
      </c>
      <c r="C135" s="8">
        <f t="shared" si="136"/>
        <v>0</v>
      </c>
      <c r="D135" s="8">
        <f t="shared" si="136"/>
        <v>0</v>
      </c>
      <c r="E135" s="8">
        <f t="shared" si="136"/>
        <v>0</v>
      </c>
      <c r="F135" s="8">
        <f t="shared" si="136"/>
        <v>0</v>
      </c>
      <c r="G135" s="8">
        <f t="shared" si="136"/>
        <v>0</v>
      </c>
      <c r="H135" s="8">
        <f t="shared" si="136"/>
        <v>0</v>
      </c>
      <c r="I135" s="8">
        <f t="shared" si="136"/>
        <v>0</v>
      </c>
      <c r="J135" s="8">
        <f t="shared" si="136"/>
        <v>0</v>
      </c>
      <c r="K135" s="8">
        <f t="shared" si="136"/>
        <v>0</v>
      </c>
      <c r="L135" s="8">
        <f t="shared" si="136"/>
        <v>0</v>
      </c>
      <c r="M135" s="8">
        <f t="shared" si="136"/>
        <v>0</v>
      </c>
      <c r="N135" s="8">
        <f t="shared" si="136"/>
        <v>0</v>
      </c>
      <c r="O135" s="8">
        <f t="shared" si="136"/>
        <v>0</v>
      </c>
      <c r="P135" s="8">
        <f t="shared" si="136"/>
        <v>0</v>
      </c>
      <c r="Q135" s="8">
        <f t="shared" si="136"/>
        <v>0</v>
      </c>
      <c r="R135" s="8">
        <f t="shared" si="136"/>
        <v>0</v>
      </c>
      <c r="S135" s="8">
        <f t="shared" si="136"/>
        <v>0</v>
      </c>
      <c r="T135" s="8">
        <f t="shared" si="136"/>
        <v>0</v>
      </c>
      <c r="U135" s="8">
        <f t="shared" si="136"/>
        <v>0</v>
      </c>
      <c r="V135" s="8">
        <f t="shared" si="136"/>
        <v>0</v>
      </c>
      <c r="W135" s="8">
        <f t="shared" si="136"/>
        <v>0</v>
      </c>
      <c r="X135" s="8">
        <f t="shared" ref="X135:Y135" si="137">SUM(X37:X41)-X88</f>
        <v>0</v>
      </c>
      <c r="Y135" s="8">
        <f t="shared" si="137"/>
        <v>0</v>
      </c>
    </row>
    <row r="136" spans="1:25" x14ac:dyDescent="0.25">
      <c r="A136" s="18" t="s">
        <v>40</v>
      </c>
      <c r="B136" s="16">
        <f t="shared" ref="B136:W136" si="138">B42-B89</f>
        <v>0</v>
      </c>
      <c r="C136" s="16">
        <f t="shared" si="138"/>
        <v>0</v>
      </c>
      <c r="D136" s="16">
        <f t="shared" si="138"/>
        <v>0</v>
      </c>
      <c r="E136" s="16">
        <f t="shared" si="138"/>
        <v>0</v>
      </c>
      <c r="F136" s="16">
        <f t="shared" si="138"/>
        <v>0</v>
      </c>
      <c r="G136" s="16">
        <f t="shared" si="138"/>
        <v>0</v>
      </c>
      <c r="H136" s="16">
        <f t="shared" si="138"/>
        <v>0</v>
      </c>
      <c r="I136" s="16">
        <f t="shared" si="138"/>
        <v>0</v>
      </c>
      <c r="J136" s="16">
        <f t="shared" si="138"/>
        <v>0</v>
      </c>
      <c r="K136" s="16">
        <f t="shared" si="138"/>
        <v>0</v>
      </c>
      <c r="L136" s="16">
        <f t="shared" si="138"/>
        <v>0</v>
      </c>
      <c r="M136" s="16">
        <f t="shared" si="138"/>
        <v>0</v>
      </c>
      <c r="N136" s="16">
        <f t="shared" si="138"/>
        <v>0</v>
      </c>
      <c r="O136" s="16">
        <f t="shared" si="138"/>
        <v>0</v>
      </c>
      <c r="P136" s="16">
        <f t="shared" si="138"/>
        <v>0</v>
      </c>
      <c r="Q136" s="16">
        <f t="shared" si="138"/>
        <v>0</v>
      </c>
      <c r="R136" s="16">
        <f t="shared" si="138"/>
        <v>0</v>
      </c>
      <c r="S136" s="16">
        <f t="shared" si="138"/>
        <v>0</v>
      </c>
      <c r="T136" s="16">
        <f t="shared" si="138"/>
        <v>0</v>
      </c>
      <c r="U136" s="16">
        <f t="shared" si="138"/>
        <v>0</v>
      </c>
      <c r="V136" s="16">
        <f t="shared" si="138"/>
        <v>0</v>
      </c>
      <c r="W136" s="16">
        <f t="shared" si="138"/>
        <v>0</v>
      </c>
      <c r="X136" s="16">
        <f t="shared" ref="X136:Y136" si="139">X42-X89</f>
        <v>0</v>
      </c>
      <c r="Y136" s="16">
        <f t="shared" si="139"/>
        <v>0</v>
      </c>
    </row>
    <row r="137" spans="1:25" x14ac:dyDescent="0.25">
      <c r="A137" s="18" t="s">
        <v>63</v>
      </c>
      <c r="B137" s="16">
        <f t="shared" ref="B137:W137" si="140">B43-B90</f>
        <v>0</v>
      </c>
      <c r="C137" s="16">
        <f t="shared" si="140"/>
        <v>0</v>
      </c>
      <c r="D137" s="16">
        <f t="shared" si="140"/>
        <v>0</v>
      </c>
      <c r="E137" s="16">
        <f t="shared" si="140"/>
        <v>0</v>
      </c>
      <c r="F137" s="16">
        <f t="shared" si="140"/>
        <v>0</v>
      </c>
      <c r="G137" s="16">
        <f t="shared" si="140"/>
        <v>0</v>
      </c>
      <c r="H137" s="16">
        <f t="shared" si="140"/>
        <v>0</v>
      </c>
      <c r="I137" s="16">
        <f t="shared" si="140"/>
        <v>0</v>
      </c>
      <c r="J137" s="16">
        <f t="shared" si="140"/>
        <v>0</v>
      </c>
      <c r="K137" s="16">
        <f t="shared" si="140"/>
        <v>0</v>
      </c>
      <c r="L137" s="16">
        <f t="shared" si="140"/>
        <v>0</v>
      </c>
      <c r="M137" s="16">
        <f t="shared" si="140"/>
        <v>0</v>
      </c>
      <c r="N137" s="16">
        <f t="shared" si="140"/>
        <v>0</v>
      </c>
      <c r="O137" s="16">
        <f t="shared" si="140"/>
        <v>0</v>
      </c>
      <c r="P137" s="16">
        <f t="shared" si="140"/>
        <v>0</v>
      </c>
      <c r="Q137" s="16">
        <f t="shared" si="140"/>
        <v>0</v>
      </c>
      <c r="R137" s="16">
        <f t="shared" si="140"/>
        <v>0</v>
      </c>
      <c r="S137" s="16">
        <f t="shared" si="140"/>
        <v>0</v>
      </c>
      <c r="T137" s="16">
        <f t="shared" si="140"/>
        <v>0</v>
      </c>
      <c r="U137" s="16">
        <f t="shared" si="140"/>
        <v>0</v>
      </c>
      <c r="V137" s="16">
        <f t="shared" si="140"/>
        <v>0</v>
      </c>
      <c r="W137" s="16">
        <f t="shared" si="140"/>
        <v>0</v>
      </c>
      <c r="X137" s="16">
        <f t="shared" ref="X137:Y137" si="141">X43-X90</f>
        <v>0</v>
      </c>
      <c r="Y137" s="16">
        <f t="shared" si="141"/>
        <v>0</v>
      </c>
    </row>
    <row r="138" spans="1:25" x14ac:dyDescent="0.25">
      <c r="A138" s="18" t="s">
        <v>64</v>
      </c>
      <c r="B138" s="16">
        <f t="shared" ref="B138:W138" si="142">B44-B91</f>
        <v>0</v>
      </c>
      <c r="C138" s="16">
        <f t="shared" si="142"/>
        <v>0</v>
      </c>
      <c r="D138" s="16">
        <f t="shared" si="142"/>
        <v>0</v>
      </c>
      <c r="E138" s="16">
        <f t="shared" si="142"/>
        <v>0</v>
      </c>
      <c r="F138" s="16">
        <f t="shared" si="142"/>
        <v>0</v>
      </c>
      <c r="G138" s="16">
        <f t="shared" si="142"/>
        <v>0</v>
      </c>
      <c r="H138" s="16">
        <f t="shared" si="142"/>
        <v>0</v>
      </c>
      <c r="I138" s="16">
        <f t="shared" si="142"/>
        <v>0</v>
      </c>
      <c r="J138" s="16">
        <f t="shared" si="142"/>
        <v>0</v>
      </c>
      <c r="K138" s="16">
        <f t="shared" si="142"/>
        <v>0</v>
      </c>
      <c r="L138" s="16">
        <f t="shared" si="142"/>
        <v>0</v>
      </c>
      <c r="M138" s="16">
        <f t="shared" si="142"/>
        <v>0</v>
      </c>
      <c r="N138" s="16">
        <f t="shared" si="142"/>
        <v>0</v>
      </c>
      <c r="O138" s="16">
        <f t="shared" si="142"/>
        <v>0</v>
      </c>
      <c r="P138" s="16">
        <f t="shared" si="142"/>
        <v>0</v>
      </c>
      <c r="Q138" s="16">
        <f t="shared" si="142"/>
        <v>0</v>
      </c>
      <c r="R138" s="16">
        <f t="shared" si="142"/>
        <v>0</v>
      </c>
      <c r="S138" s="16">
        <f t="shared" si="142"/>
        <v>0</v>
      </c>
      <c r="T138" s="16">
        <f t="shared" si="142"/>
        <v>0</v>
      </c>
      <c r="U138" s="16">
        <f t="shared" si="142"/>
        <v>0</v>
      </c>
      <c r="V138" s="16">
        <f t="shared" si="142"/>
        <v>0</v>
      </c>
      <c r="W138" s="16">
        <f t="shared" si="142"/>
        <v>0</v>
      </c>
      <c r="X138" s="16">
        <f t="shared" ref="X138:Y138" si="143">X44-X91</f>
        <v>0</v>
      </c>
      <c r="Y138" s="16">
        <f t="shared" si="143"/>
        <v>0</v>
      </c>
    </row>
    <row r="139" spans="1:25" x14ac:dyDescent="0.25">
      <c r="A139" s="18" t="s">
        <v>70</v>
      </c>
      <c r="B139" s="16">
        <f>SUM(B140:B141)</f>
        <v>90.903013719999819</v>
      </c>
      <c r="C139" s="16">
        <f t="shared" ref="C139:W139" si="144">SUM(C140:C141)</f>
        <v>94.007452479999898</v>
      </c>
      <c r="D139" s="16">
        <f t="shared" si="144"/>
        <v>98.289286280000113</v>
      </c>
      <c r="E139" s="16">
        <f t="shared" si="144"/>
        <v>78.292346279999435</v>
      </c>
      <c r="F139" s="16">
        <f t="shared" si="144"/>
        <v>94.852657520000307</v>
      </c>
      <c r="G139" s="16">
        <f t="shared" si="144"/>
        <v>100.79882415999944</v>
      </c>
      <c r="H139" s="16">
        <f t="shared" si="144"/>
        <v>91.057209640000508</v>
      </c>
      <c r="I139" s="16">
        <f t="shared" si="144"/>
        <v>97.395264360000596</v>
      </c>
      <c r="J139" s="16">
        <f t="shared" si="144"/>
        <v>92.122892360000037</v>
      </c>
      <c r="K139" s="16">
        <f t="shared" si="144"/>
        <v>79.039438960000524</v>
      </c>
      <c r="L139" s="16">
        <f t="shared" si="144"/>
        <v>106.95556071999987</v>
      </c>
      <c r="M139" s="16">
        <f t="shared" si="144"/>
        <v>116.94687739999884</v>
      </c>
      <c r="N139" s="16">
        <f t="shared" si="144"/>
        <v>83.237952039999499</v>
      </c>
      <c r="O139" s="16">
        <f t="shared" si="144"/>
        <v>86.932435199999475</v>
      </c>
      <c r="P139" s="16">
        <f t="shared" si="144"/>
        <v>80.994079279999994</v>
      </c>
      <c r="Q139" s="16">
        <f t="shared" si="144"/>
        <v>72.344329880000203</v>
      </c>
      <c r="R139" s="16">
        <f t="shared" si="144"/>
        <v>79.452318759999898</v>
      </c>
      <c r="S139" s="16">
        <f t="shared" si="144"/>
        <v>80.363460640000255</v>
      </c>
      <c r="T139" s="16">
        <f t="shared" si="144"/>
        <v>68.938418560000173</v>
      </c>
      <c r="U139" s="16">
        <f t="shared" si="144"/>
        <v>62.527356880000255</v>
      </c>
      <c r="V139" s="16">
        <f t="shared" si="144"/>
        <v>129.10392163999981</v>
      </c>
      <c r="W139" s="16">
        <f t="shared" si="144"/>
        <v>53.309346999999661</v>
      </c>
      <c r="X139" s="16">
        <f t="shared" ref="X139:Y139" si="145">SUM(X140:X141)</f>
        <v>151.05475595999937</v>
      </c>
      <c r="Y139" s="16">
        <f t="shared" si="145"/>
        <v>60.6788165199996</v>
      </c>
    </row>
    <row r="140" spans="1:25" x14ac:dyDescent="0.25">
      <c r="A140" s="9" t="s">
        <v>71</v>
      </c>
      <c r="B140" s="8">
        <f t="shared" ref="B140:W140" si="146">B46-B93</f>
        <v>23.75133371999982</v>
      </c>
      <c r="C140" s="8">
        <f t="shared" si="146"/>
        <v>23.036572479999904</v>
      </c>
      <c r="D140" s="8">
        <f t="shared" si="146"/>
        <v>18.457266280000113</v>
      </c>
      <c r="E140" s="8">
        <f t="shared" si="146"/>
        <v>14.642426279999427</v>
      </c>
      <c r="F140" s="8">
        <f t="shared" si="146"/>
        <v>18.858697520000305</v>
      </c>
      <c r="G140" s="8">
        <f t="shared" si="146"/>
        <v>26.252524159999439</v>
      </c>
      <c r="H140" s="8">
        <f t="shared" si="146"/>
        <v>25.819839640000509</v>
      </c>
      <c r="I140" s="8">
        <f t="shared" si="146"/>
        <v>27.417024360000596</v>
      </c>
      <c r="J140" s="8">
        <f t="shared" si="146"/>
        <v>27.494332360000044</v>
      </c>
      <c r="K140" s="8">
        <f t="shared" si="146"/>
        <v>23.814038960000516</v>
      </c>
      <c r="L140" s="8">
        <f t="shared" si="146"/>
        <v>41.536570719999872</v>
      </c>
      <c r="M140" s="8">
        <f t="shared" si="146"/>
        <v>59.210467399998834</v>
      </c>
      <c r="N140" s="8">
        <f t="shared" si="146"/>
        <v>24.320182039999509</v>
      </c>
      <c r="O140" s="8">
        <f t="shared" si="146"/>
        <v>23.989685199999485</v>
      </c>
      <c r="P140" s="8">
        <f t="shared" si="146"/>
        <v>22.652149280000003</v>
      </c>
      <c r="Q140" s="8">
        <f t="shared" si="146"/>
        <v>24.372179880000203</v>
      </c>
      <c r="R140" s="8">
        <f t="shared" si="146"/>
        <v>27.107628759999898</v>
      </c>
      <c r="S140" s="8">
        <f t="shared" si="146"/>
        <v>26.188590640000257</v>
      </c>
      <c r="T140" s="8">
        <f t="shared" si="146"/>
        <v>29.499568560000171</v>
      </c>
      <c r="U140" s="8">
        <f t="shared" si="146"/>
        <v>17.156606880000254</v>
      </c>
      <c r="V140" s="8">
        <f t="shared" si="146"/>
        <v>86.557911639999816</v>
      </c>
      <c r="W140" s="8">
        <f t="shared" si="146"/>
        <v>14.385356999999658</v>
      </c>
      <c r="X140" s="8">
        <f t="shared" ref="X140:Y140" si="147">X46-X93</f>
        <v>118.77527595999936</v>
      </c>
      <c r="Y140" s="8">
        <f t="shared" si="147"/>
        <v>30.7099765199996</v>
      </c>
    </row>
    <row r="141" spans="1:25" x14ac:dyDescent="0.25">
      <c r="A141" s="11" t="s">
        <v>72</v>
      </c>
      <c r="B141" s="12">
        <f t="shared" ref="B141:W141" si="148">B47-B94</f>
        <v>67.151679999999999</v>
      </c>
      <c r="C141" s="12">
        <f t="shared" si="148"/>
        <v>70.970879999999994</v>
      </c>
      <c r="D141" s="12">
        <f t="shared" si="148"/>
        <v>79.83202</v>
      </c>
      <c r="E141" s="12">
        <f t="shared" si="148"/>
        <v>63.649920000000002</v>
      </c>
      <c r="F141" s="12">
        <f t="shared" si="148"/>
        <v>75.993960000000001</v>
      </c>
      <c r="G141" s="12">
        <f t="shared" si="148"/>
        <v>74.546300000000002</v>
      </c>
      <c r="H141" s="12">
        <f t="shared" si="148"/>
        <v>65.237369999999999</v>
      </c>
      <c r="I141" s="12">
        <f t="shared" si="148"/>
        <v>69.97824</v>
      </c>
      <c r="J141" s="12">
        <f t="shared" si="148"/>
        <v>64.628559999999993</v>
      </c>
      <c r="K141" s="12">
        <f t="shared" si="148"/>
        <v>55.2254</v>
      </c>
      <c r="L141" s="12">
        <f t="shared" si="148"/>
        <v>65.418989999999994</v>
      </c>
      <c r="M141" s="12">
        <f t="shared" si="148"/>
        <v>57.736409999999999</v>
      </c>
      <c r="N141" s="12">
        <f t="shared" si="148"/>
        <v>58.917769999999997</v>
      </c>
      <c r="O141" s="12">
        <f t="shared" si="148"/>
        <v>62.942749999999997</v>
      </c>
      <c r="P141" s="12">
        <f t="shared" si="148"/>
        <v>58.341929999999998</v>
      </c>
      <c r="Q141" s="12">
        <f t="shared" si="148"/>
        <v>47.972149999999999</v>
      </c>
      <c r="R141" s="12">
        <f t="shared" si="148"/>
        <v>52.34469</v>
      </c>
      <c r="S141" s="12">
        <f t="shared" si="148"/>
        <v>54.174869999999999</v>
      </c>
      <c r="T141" s="12">
        <f t="shared" si="148"/>
        <v>39.438850000000002</v>
      </c>
      <c r="U141" s="12">
        <f t="shared" si="148"/>
        <v>45.370750000000001</v>
      </c>
      <c r="V141" s="12">
        <f t="shared" si="148"/>
        <v>42.546010000000003</v>
      </c>
      <c r="W141" s="12">
        <f t="shared" si="148"/>
        <v>38.923990000000003</v>
      </c>
      <c r="X141" s="12">
        <f t="shared" ref="X141:Y141" si="149">X47-X94</f>
        <v>32.27948</v>
      </c>
      <c r="Y141" s="12">
        <f t="shared" si="149"/>
        <v>29.96884</v>
      </c>
    </row>
  </sheetData>
  <pageMargins left="0.7" right="0.7" top="0.75" bottom="0.75" header="0.3" footer="0.3"/>
  <pageSetup paperSize="9" scale="89" fitToHeight="0" orientation="landscape" r:id="rId1"/>
  <headerFooter alignWithMargins="0"/>
  <ignoredErrors>
    <ignoredError sqref="B104:V104 B122:V122 B126:V126 B131:V131 B139:V139" formula="1"/>
    <ignoredError sqref="B28:Y28 B33:Y33 B135:Y135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pageSetUpPr fitToPage="1"/>
  </sheetPr>
  <dimension ref="A1:Y141"/>
  <sheetViews>
    <sheetView showGridLines="0" zoomScaleNormal="100" workbookViewId="0">
      <pane xSplit="1" ySplit="1" topLeftCell="D2" activePane="bottomRight" state="frozen"/>
      <selection activeCell="Y1" sqref="Y1"/>
      <selection pane="topRight" activeCell="Y1" sqref="Y1"/>
      <selection pane="bottomLeft" activeCell="Y1" sqref="Y1"/>
      <selection pane="bottomRight" activeCell="Y2" sqref="Y2"/>
    </sheetView>
  </sheetViews>
  <sheetFormatPr defaultRowHeight="11.25" x14ac:dyDescent="0.25"/>
  <cols>
    <col min="1" max="1" width="56" style="1" bestFit="1" customWidth="1"/>
    <col min="2" max="25" width="9.28515625" style="1" customWidth="1"/>
    <col min="26" max="16384" width="9.140625" style="1"/>
  </cols>
  <sheetData>
    <row r="1" spans="1:25" ht="12.75" x14ac:dyDescent="0.25">
      <c r="A1" s="2" t="s">
        <v>2</v>
      </c>
      <c r="B1" s="3">
        <v>2000</v>
      </c>
      <c r="C1" s="3">
        <v>2001</v>
      </c>
      <c r="D1" s="3">
        <v>2002</v>
      </c>
      <c r="E1" s="3">
        <v>2003</v>
      </c>
      <c r="F1" s="3">
        <v>2004</v>
      </c>
      <c r="G1" s="3">
        <v>2005</v>
      </c>
      <c r="H1" s="3">
        <v>2006</v>
      </c>
      <c r="I1" s="3">
        <v>2007</v>
      </c>
      <c r="J1" s="3">
        <v>2008</v>
      </c>
      <c r="K1" s="3">
        <v>2009</v>
      </c>
      <c r="L1" s="3">
        <v>2010</v>
      </c>
      <c r="M1" s="3">
        <v>2011</v>
      </c>
      <c r="N1" s="3">
        <v>2012</v>
      </c>
      <c r="O1" s="3">
        <v>2013</v>
      </c>
      <c r="P1" s="3">
        <v>2014</v>
      </c>
      <c r="Q1" s="3">
        <v>2015</v>
      </c>
      <c r="R1" s="3">
        <v>2016</v>
      </c>
      <c r="S1" s="3">
        <v>2017</v>
      </c>
      <c r="T1" s="3">
        <v>2018</v>
      </c>
      <c r="U1" s="3">
        <v>2019</v>
      </c>
      <c r="V1" s="3">
        <v>2020</v>
      </c>
      <c r="W1" s="3">
        <v>2021</v>
      </c>
      <c r="X1" s="3">
        <v>2022</v>
      </c>
      <c r="Y1" s="3">
        <v>2023</v>
      </c>
    </row>
    <row r="2" spans="1:25" x14ac:dyDescent="0.25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 x14ac:dyDescent="0.25">
      <c r="A3" s="4" t="s">
        <v>110</v>
      </c>
      <c r="B3" s="5">
        <f>SUM(B4,B33,B42,B43,B44,B45)</f>
        <v>147666.85647</v>
      </c>
      <c r="C3" s="5">
        <f t="shared" ref="C3:W3" si="0">SUM(C4,C33,C42,C43,C44,C45)</f>
        <v>146640.36123000001</v>
      </c>
      <c r="D3" s="5">
        <f t="shared" si="0"/>
        <v>153290.57408999998</v>
      </c>
      <c r="E3" s="5">
        <f t="shared" si="0"/>
        <v>155349.70989999999</v>
      </c>
      <c r="F3" s="5">
        <f t="shared" si="0"/>
        <v>157063.03327000001</v>
      </c>
      <c r="G3" s="5">
        <f t="shared" si="0"/>
        <v>154446.15539</v>
      </c>
      <c r="H3" s="5">
        <f t="shared" si="0"/>
        <v>155186.81751999998</v>
      </c>
      <c r="I3" s="5">
        <f t="shared" si="0"/>
        <v>155257.04176000002</v>
      </c>
      <c r="J3" s="5">
        <f t="shared" si="0"/>
        <v>155802.92210000003</v>
      </c>
      <c r="K3" s="5">
        <f t="shared" si="0"/>
        <v>134662.88647</v>
      </c>
      <c r="L3" s="5">
        <f t="shared" si="0"/>
        <v>143624.76386000001</v>
      </c>
      <c r="M3" s="5">
        <f t="shared" si="0"/>
        <v>131724.37409</v>
      </c>
      <c r="N3" s="5">
        <f t="shared" si="0"/>
        <v>126386.67365</v>
      </c>
      <c r="O3" s="5">
        <f t="shared" si="0"/>
        <v>126841.88370999998</v>
      </c>
      <c r="P3" s="5">
        <f t="shared" si="0"/>
        <v>118721.06022999997</v>
      </c>
      <c r="Q3" s="5">
        <f t="shared" si="0"/>
        <v>124591.91296999999</v>
      </c>
      <c r="R3" s="5">
        <f t="shared" si="0"/>
        <v>125850.56767</v>
      </c>
      <c r="S3" s="5">
        <f t="shared" si="0"/>
        <v>128531.87321000001</v>
      </c>
      <c r="T3" s="5">
        <f t="shared" si="0"/>
        <v>135690.00177999999</v>
      </c>
      <c r="U3" s="5">
        <f t="shared" si="0"/>
        <v>131719.02410000001</v>
      </c>
      <c r="V3" s="5">
        <f t="shared" si="0"/>
        <v>115332.32949999998</v>
      </c>
      <c r="W3" s="5">
        <f t="shared" si="0"/>
        <v>123504.40234000003</v>
      </c>
      <c r="X3" s="5">
        <f t="shared" ref="X3:Y3" si="1">SUM(X4,X33,X42,X43,X44,X45)</f>
        <v>118744.36869999999</v>
      </c>
      <c r="Y3" s="5">
        <f t="shared" si="1"/>
        <v>112210.43232999998</v>
      </c>
    </row>
    <row r="4" spans="1:25" x14ac:dyDescent="0.25">
      <c r="A4" s="13" t="s">
        <v>115</v>
      </c>
      <c r="B4" s="14">
        <f>SUM(B5,B31,B32)</f>
        <v>104462.58932</v>
      </c>
      <c r="C4" s="14">
        <f t="shared" ref="C4:W4" si="2">SUM(C5,C31,C32)</f>
        <v>104895.79108000001</v>
      </c>
      <c r="D4" s="14">
        <f t="shared" si="2"/>
        <v>105300.05061000001</v>
      </c>
      <c r="E4" s="14">
        <f t="shared" si="2"/>
        <v>106409.02033</v>
      </c>
      <c r="F4" s="14">
        <f t="shared" si="2"/>
        <v>106207.94309</v>
      </c>
      <c r="G4" s="14">
        <f t="shared" si="2"/>
        <v>104153.65745</v>
      </c>
      <c r="H4" s="14">
        <f t="shared" si="2"/>
        <v>102385.21157</v>
      </c>
      <c r="I4" s="14">
        <f t="shared" si="2"/>
        <v>100198.51920000001</v>
      </c>
      <c r="J4" s="14">
        <f t="shared" si="2"/>
        <v>99735.216010000004</v>
      </c>
      <c r="K4" s="14">
        <f t="shared" si="2"/>
        <v>93174.199919999999</v>
      </c>
      <c r="L4" s="14">
        <f t="shared" si="2"/>
        <v>97615.112259999994</v>
      </c>
      <c r="M4" s="14">
        <f t="shared" si="2"/>
        <v>88290.844079999995</v>
      </c>
      <c r="N4" s="14">
        <f t="shared" si="2"/>
        <v>87394.783620000002</v>
      </c>
      <c r="O4" s="14">
        <f t="shared" si="2"/>
        <v>87198.297779999994</v>
      </c>
      <c r="P4" s="14">
        <f t="shared" si="2"/>
        <v>81373.476159999991</v>
      </c>
      <c r="Q4" s="14">
        <f t="shared" si="2"/>
        <v>85428.375879999992</v>
      </c>
      <c r="R4" s="14">
        <f t="shared" si="2"/>
        <v>83660.725740000009</v>
      </c>
      <c r="S4" s="14">
        <f t="shared" si="2"/>
        <v>83216.169720000005</v>
      </c>
      <c r="T4" s="14">
        <f t="shared" si="2"/>
        <v>83804.102939999997</v>
      </c>
      <c r="U4" s="14">
        <f t="shared" si="2"/>
        <v>84131.014340000009</v>
      </c>
      <c r="V4" s="14">
        <f t="shared" si="2"/>
        <v>76580.411109999986</v>
      </c>
      <c r="W4" s="14">
        <f t="shared" si="2"/>
        <v>79651.379010000019</v>
      </c>
      <c r="X4" s="14">
        <f t="shared" ref="X4:Y4" si="3">SUM(X5,X31,X32)</f>
        <v>74696.917000000001</v>
      </c>
      <c r="Y4" s="14">
        <f t="shared" si="3"/>
        <v>71487.607569999993</v>
      </c>
    </row>
    <row r="5" spans="1:25" x14ac:dyDescent="0.25">
      <c r="A5" s="9" t="s">
        <v>116</v>
      </c>
      <c r="B5" s="8">
        <f>SUM(B6,B10,B18,B24,B28)</f>
        <v>104297.16806</v>
      </c>
      <c r="C5" s="8">
        <f t="shared" ref="C5:W5" si="4">SUM(C6,C10,C18,C24,C28)</f>
        <v>104748.04810000001</v>
      </c>
      <c r="D5" s="8">
        <f t="shared" si="4"/>
        <v>105147.00835</v>
      </c>
      <c r="E5" s="8">
        <f t="shared" si="4"/>
        <v>106297.57820999999</v>
      </c>
      <c r="F5" s="8">
        <f t="shared" si="4"/>
        <v>106105.49987</v>
      </c>
      <c r="G5" s="8">
        <f t="shared" si="4"/>
        <v>104049.24127</v>
      </c>
      <c r="H5" s="8">
        <f t="shared" si="4"/>
        <v>102254.48576</v>
      </c>
      <c r="I5" s="8">
        <f t="shared" si="4"/>
        <v>100083.58032000001</v>
      </c>
      <c r="J5" s="8">
        <f t="shared" si="4"/>
        <v>99618.53747000001</v>
      </c>
      <c r="K5" s="8">
        <f t="shared" si="4"/>
        <v>93056.908790000001</v>
      </c>
      <c r="L5" s="8">
        <f t="shared" si="4"/>
        <v>97511.917300000001</v>
      </c>
      <c r="M5" s="8">
        <f t="shared" si="4"/>
        <v>88197.614059999993</v>
      </c>
      <c r="N5" s="8">
        <f t="shared" si="4"/>
        <v>87302.204580000005</v>
      </c>
      <c r="O5" s="8">
        <f t="shared" si="4"/>
        <v>87104.569279999996</v>
      </c>
      <c r="P5" s="8">
        <f t="shared" si="4"/>
        <v>81297.800439999992</v>
      </c>
      <c r="Q5" s="8">
        <f t="shared" si="4"/>
        <v>85340.115019999997</v>
      </c>
      <c r="R5" s="8">
        <f t="shared" si="4"/>
        <v>83582.448900000003</v>
      </c>
      <c r="S5" s="8">
        <f t="shared" si="4"/>
        <v>83117.229480000009</v>
      </c>
      <c r="T5" s="8">
        <f t="shared" si="4"/>
        <v>83682.857069999998</v>
      </c>
      <c r="U5" s="8">
        <f t="shared" si="4"/>
        <v>84014.910200000013</v>
      </c>
      <c r="V5" s="8">
        <f t="shared" si="4"/>
        <v>76478.962109999993</v>
      </c>
      <c r="W5" s="8">
        <f t="shared" si="4"/>
        <v>79552.833860000013</v>
      </c>
      <c r="X5" s="8">
        <f t="shared" ref="X5:Y5" si="5">SUM(X6,X10,X18,X24,X28)</f>
        <v>74585.8505</v>
      </c>
      <c r="Y5" s="8">
        <f t="shared" si="5"/>
        <v>71413.485459999996</v>
      </c>
    </row>
    <row r="6" spans="1:25" x14ac:dyDescent="0.25">
      <c r="A6" s="15" t="s">
        <v>117</v>
      </c>
      <c r="B6" s="16">
        <f>SUM(B7:B9)</f>
        <v>28254.466789999999</v>
      </c>
      <c r="C6" s="16">
        <f t="shared" ref="C6:W6" si="6">SUM(C7:C9)</f>
        <v>25909.571629999999</v>
      </c>
      <c r="D6" s="16">
        <f t="shared" si="6"/>
        <v>27393.484229999998</v>
      </c>
      <c r="E6" s="16">
        <f t="shared" si="6"/>
        <v>28541.828010000001</v>
      </c>
      <c r="F6" s="16">
        <f t="shared" si="6"/>
        <v>29011.145990000001</v>
      </c>
      <c r="G6" s="16">
        <f t="shared" si="6"/>
        <v>28820.04451</v>
      </c>
      <c r="H6" s="16">
        <f t="shared" si="6"/>
        <v>27714.622819999997</v>
      </c>
      <c r="I6" s="16">
        <f t="shared" si="6"/>
        <v>27026.051889999999</v>
      </c>
      <c r="J6" s="16">
        <f t="shared" si="6"/>
        <v>24916.660720000003</v>
      </c>
      <c r="K6" s="16">
        <f t="shared" si="6"/>
        <v>25357.895489999999</v>
      </c>
      <c r="L6" s="16">
        <f t="shared" si="6"/>
        <v>25925.646139999997</v>
      </c>
      <c r="M6" s="16">
        <f t="shared" si="6"/>
        <v>22493.908209999998</v>
      </c>
      <c r="N6" s="16">
        <f t="shared" si="6"/>
        <v>22353.423279999999</v>
      </c>
      <c r="O6" s="16">
        <f t="shared" si="6"/>
        <v>20885.847269999998</v>
      </c>
      <c r="P6" s="16">
        <f t="shared" si="6"/>
        <v>19901.646220000002</v>
      </c>
      <c r="Q6" s="16">
        <f t="shared" si="6"/>
        <v>20621.290709999997</v>
      </c>
      <c r="R6" s="16">
        <f t="shared" si="6"/>
        <v>19324.581399999999</v>
      </c>
      <c r="S6" s="16">
        <f t="shared" si="6"/>
        <v>19460.506289999998</v>
      </c>
      <c r="T6" s="16">
        <f t="shared" si="6"/>
        <v>19417.129280000001</v>
      </c>
      <c r="U6" s="16">
        <f t="shared" si="6"/>
        <v>20721.365570000002</v>
      </c>
      <c r="V6" s="16">
        <f t="shared" si="6"/>
        <v>18777.627799999998</v>
      </c>
      <c r="W6" s="16">
        <f t="shared" si="6"/>
        <v>18018.332739999998</v>
      </c>
      <c r="X6" s="16">
        <f t="shared" ref="X6:Y6" si="7">SUM(X7:X9)</f>
        <v>18183.595890000001</v>
      </c>
      <c r="Y6" s="16">
        <f t="shared" si="7"/>
        <v>15518.756630000002</v>
      </c>
    </row>
    <row r="7" spans="1:25" x14ac:dyDescent="0.25">
      <c r="A7" s="10" t="s">
        <v>118</v>
      </c>
      <c r="B7" s="8">
        <v>23205.73604</v>
      </c>
      <c r="C7" s="8">
        <v>20825.647229999999</v>
      </c>
      <c r="D7" s="8">
        <v>22237.920180000001</v>
      </c>
      <c r="E7" s="8">
        <v>22957.74135</v>
      </c>
      <c r="F7" s="8">
        <v>23802.015340000002</v>
      </c>
      <c r="G7" s="8">
        <v>24046.053779999998</v>
      </c>
      <c r="H7" s="8">
        <v>22764.3724</v>
      </c>
      <c r="I7" s="8">
        <v>22037.58756</v>
      </c>
      <c r="J7" s="8">
        <v>19990.7929</v>
      </c>
      <c r="K7" s="8">
        <v>20383.997429999999</v>
      </c>
      <c r="L7" s="8">
        <v>20955.969809999999</v>
      </c>
      <c r="M7" s="8">
        <v>17982.976159999998</v>
      </c>
      <c r="N7" s="8">
        <v>17513.489389999999</v>
      </c>
      <c r="O7" s="8">
        <v>16205.825000000001</v>
      </c>
      <c r="P7" s="8">
        <v>14967.81192</v>
      </c>
      <c r="Q7" s="8">
        <v>15793.840889999999</v>
      </c>
      <c r="R7" s="8">
        <v>14543.7047</v>
      </c>
      <c r="S7" s="8">
        <v>14619.32797</v>
      </c>
      <c r="T7" s="8">
        <v>14763.006020000001</v>
      </c>
      <c r="U7" s="8">
        <v>14960.306850000001</v>
      </c>
      <c r="V7" s="8">
        <v>13810.63752</v>
      </c>
      <c r="W7" s="8">
        <v>12777.505289999999</v>
      </c>
      <c r="X7" s="8">
        <v>13295.726360000001</v>
      </c>
      <c r="Y7" s="8">
        <v>10836.370070000001</v>
      </c>
    </row>
    <row r="8" spans="1:25" x14ac:dyDescent="0.25">
      <c r="A8" s="10" t="s">
        <v>119</v>
      </c>
      <c r="B8" s="8">
        <v>4606.7479999999996</v>
      </c>
      <c r="C8" s="8">
        <v>4642.9930000000004</v>
      </c>
      <c r="D8" s="8">
        <v>4759.6530000000002</v>
      </c>
      <c r="E8" s="8">
        <v>5190.2479999999996</v>
      </c>
      <c r="F8" s="8">
        <v>4800.82773</v>
      </c>
      <c r="G8" s="8">
        <v>4353.2306799999997</v>
      </c>
      <c r="H8" s="8">
        <v>4521.6314000000002</v>
      </c>
      <c r="I8" s="8">
        <v>4581.9207999999999</v>
      </c>
      <c r="J8" s="8">
        <v>4642.9054599999999</v>
      </c>
      <c r="K8" s="8">
        <v>4762.3499899999997</v>
      </c>
      <c r="L8" s="8">
        <v>4709.6921300000004</v>
      </c>
      <c r="M8" s="8">
        <v>4267.2806499999997</v>
      </c>
      <c r="N8" s="8">
        <v>4614.7129199999999</v>
      </c>
      <c r="O8" s="8">
        <v>4397.8396499999999</v>
      </c>
      <c r="P8" s="8">
        <v>4753.4812000000002</v>
      </c>
      <c r="Q8" s="8">
        <v>4680.00882</v>
      </c>
      <c r="R8" s="8">
        <v>4625.8679099999999</v>
      </c>
      <c r="S8" s="8">
        <v>4690.3468899999998</v>
      </c>
      <c r="T8" s="8">
        <v>4502.1037699999997</v>
      </c>
      <c r="U8" s="8">
        <v>5610.96605</v>
      </c>
      <c r="V8" s="8">
        <v>4826.2843199999998</v>
      </c>
      <c r="W8" s="8">
        <v>5081.0324799999999</v>
      </c>
      <c r="X8" s="8">
        <v>4726.9053000000004</v>
      </c>
      <c r="Y8" s="8">
        <v>4525.1868400000003</v>
      </c>
    </row>
    <row r="9" spans="1:25" x14ac:dyDescent="0.25">
      <c r="A9" s="10" t="s">
        <v>120</v>
      </c>
      <c r="B9" s="8">
        <v>441.98275000000001</v>
      </c>
      <c r="C9" s="8">
        <v>440.9314</v>
      </c>
      <c r="D9" s="8">
        <v>395.91104999999999</v>
      </c>
      <c r="E9" s="8">
        <v>393.83866</v>
      </c>
      <c r="F9" s="8">
        <v>408.30291999999997</v>
      </c>
      <c r="G9" s="8">
        <v>420.76004999999998</v>
      </c>
      <c r="H9" s="8">
        <v>428.61901999999998</v>
      </c>
      <c r="I9" s="8">
        <v>406.54352999999998</v>
      </c>
      <c r="J9" s="8">
        <v>282.96235999999999</v>
      </c>
      <c r="K9" s="8">
        <v>211.54807</v>
      </c>
      <c r="L9" s="8">
        <v>259.98419999999999</v>
      </c>
      <c r="M9" s="8">
        <v>243.6514</v>
      </c>
      <c r="N9" s="8">
        <v>225.22096999999999</v>
      </c>
      <c r="O9" s="8">
        <v>282.18261999999999</v>
      </c>
      <c r="P9" s="8">
        <v>180.35310000000001</v>
      </c>
      <c r="Q9" s="8">
        <v>147.441</v>
      </c>
      <c r="R9" s="8">
        <v>155.00879</v>
      </c>
      <c r="S9" s="8">
        <v>150.83143000000001</v>
      </c>
      <c r="T9" s="8">
        <v>152.01948999999999</v>
      </c>
      <c r="U9" s="8">
        <v>150.09267</v>
      </c>
      <c r="V9" s="8">
        <v>140.70596</v>
      </c>
      <c r="W9" s="8">
        <v>159.79497000000001</v>
      </c>
      <c r="X9" s="8">
        <v>160.96422999999999</v>
      </c>
      <c r="Y9" s="8">
        <v>157.19972000000001</v>
      </c>
    </row>
    <row r="10" spans="1:25" x14ac:dyDescent="0.25">
      <c r="A10" s="15" t="s">
        <v>121</v>
      </c>
      <c r="B10" s="16">
        <f>SUM(B11:B17)</f>
        <v>21581.752310000003</v>
      </c>
      <c r="C10" s="16">
        <f t="shared" ref="C10:W10" si="8">SUM(C11:C17)</f>
        <v>21560.521320000003</v>
      </c>
      <c r="D10" s="16">
        <f t="shared" si="8"/>
        <v>20848.677930000002</v>
      </c>
      <c r="E10" s="16">
        <f t="shared" si="8"/>
        <v>19716.4139</v>
      </c>
      <c r="F10" s="16">
        <f t="shared" si="8"/>
        <v>19440.90135</v>
      </c>
      <c r="G10" s="16">
        <f t="shared" si="8"/>
        <v>18858.817060000001</v>
      </c>
      <c r="H10" s="16">
        <f t="shared" si="8"/>
        <v>19016.693289999996</v>
      </c>
      <c r="I10" s="16">
        <f t="shared" si="8"/>
        <v>19037.993849999999</v>
      </c>
      <c r="J10" s="16">
        <f t="shared" si="8"/>
        <v>19128.720789999999</v>
      </c>
      <c r="K10" s="16">
        <f t="shared" si="8"/>
        <v>13688.66324</v>
      </c>
      <c r="L10" s="16">
        <f t="shared" si="8"/>
        <v>15815.37997</v>
      </c>
      <c r="M10" s="16">
        <f t="shared" si="8"/>
        <v>15420.94117</v>
      </c>
      <c r="N10" s="16">
        <f t="shared" si="8"/>
        <v>14443.80961</v>
      </c>
      <c r="O10" s="16">
        <f t="shared" si="8"/>
        <v>14245.14026</v>
      </c>
      <c r="P10" s="16">
        <f t="shared" si="8"/>
        <v>13691.645699999999</v>
      </c>
      <c r="Q10" s="16">
        <f t="shared" si="8"/>
        <v>13631.139880000002</v>
      </c>
      <c r="R10" s="16">
        <f t="shared" si="8"/>
        <v>13636.265580000001</v>
      </c>
      <c r="S10" s="16">
        <f t="shared" si="8"/>
        <v>13760.26247</v>
      </c>
      <c r="T10" s="16">
        <f t="shared" si="8"/>
        <v>13982.472080000001</v>
      </c>
      <c r="U10" s="16">
        <f t="shared" si="8"/>
        <v>13847.01619</v>
      </c>
      <c r="V10" s="16">
        <f t="shared" si="8"/>
        <v>13135.347880000001</v>
      </c>
      <c r="W10" s="16">
        <f t="shared" si="8"/>
        <v>13871.059960000001</v>
      </c>
      <c r="X10" s="16">
        <f t="shared" ref="X10:Y10" si="9">SUM(X11:X17)</f>
        <v>12594.831129999999</v>
      </c>
      <c r="Y10" s="16">
        <f t="shared" si="9"/>
        <v>12080.39797</v>
      </c>
    </row>
    <row r="11" spans="1:25" x14ac:dyDescent="0.25">
      <c r="A11" s="10" t="s">
        <v>122</v>
      </c>
      <c r="B11" s="8">
        <v>5200.9922500000002</v>
      </c>
      <c r="C11" s="8">
        <v>5055.2112200000001</v>
      </c>
      <c r="D11" s="8">
        <v>4304.0879000000004</v>
      </c>
      <c r="E11" s="8">
        <v>4163.5661</v>
      </c>
      <c r="F11" s="8">
        <v>4038.5418300000001</v>
      </c>
      <c r="G11" s="8">
        <v>3456.39113</v>
      </c>
      <c r="H11" s="8">
        <v>3685.81421</v>
      </c>
      <c r="I11" s="8">
        <v>4090.0766400000002</v>
      </c>
      <c r="J11" s="8">
        <v>4788.11348</v>
      </c>
      <c r="K11" s="8">
        <v>1452.0232800000001</v>
      </c>
      <c r="L11" s="8">
        <v>2194.9601899999998</v>
      </c>
      <c r="M11" s="8">
        <v>2017.48359</v>
      </c>
      <c r="N11" s="8">
        <v>1273.8708300000001</v>
      </c>
      <c r="O11" s="8">
        <v>1049.33177</v>
      </c>
      <c r="P11" s="8">
        <v>1088.56304</v>
      </c>
      <c r="Q11" s="8">
        <v>1135.23828</v>
      </c>
      <c r="R11" s="8">
        <v>1168.2840100000001</v>
      </c>
      <c r="S11" s="8">
        <v>1211.8516299999999</v>
      </c>
      <c r="T11" s="8">
        <v>1265.27035</v>
      </c>
      <c r="U11" s="8">
        <v>1234.07753</v>
      </c>
      <c r="V11" s="8">
        <v>1244.06071</v>
      </c>
      <c r="W11" s="8">
        <v>1246.1826699999999</v>
      </c>
      <c r="X11" s="8">
        <v>992.24724000000003</v>
      </c>
      <c r="Y11" s="8">
        <v>1013.6259</v>
      </c>
    </row>
    <row r="12" spans="1:25" x14ac:dyDescent="0.25">
      <c r="A12" s="10" t="s">
        <v>123</v>
      </c>
      <c r="B12" s="8">
        <v>434.39051000000001</v>
      </c>
      <c r="C12" s="8">
        <v>482.0145</v>
      </c>
      <c r="D12" s="8">
        <v>495.09728999999999</v>
      </c>
      <c r="E12" s="8">
        <v>526.09406999999999</v>
      </c>
      <c r="F12" s="8">
        <v>521.57812999999999</v>
      </c>
      <c r="G12" s="8">
        <v>505.37641000000002</v>
      </c>
      <c r="H12" s="8">
        <v>537.14640999999995</v>
      </c>
      <c r="I12" s="8">
        <v>525.90620000000001</v>
      </c>
      <c r="J12" s="8">
        <v>462.31533999999999</v>
      </c>
      <c r="K12" s="8">
        <v>426.75250999999997</v>
      </c>
      <c r="L12" s="8">
        <v>438.83974999999998</v>
      </c>
      <c r="M12" s="8">
        <v>430.00081999999998</v>
      </c>
      <c r="N12" s="8">
        <v>436.40929</v>
      </c>
      <c r="O12" s="8">
        <v>432.83112</v>
      </c>
      <c r="P12" s="8">
        <v>395.91575999999998</v>
      </c>
      <c r="Q12" s="8">
        <v>420.43964</v>
      </c>
      <c r="R12" s="8">
        <v>443.34348999999997</v>
      </c>
      <c r="S12" s="8">
        <v>445.35753</v>
      </c>
      <c r="T12" s="8">
        <v>444.00895000000003</v>
      </c>
      <c r="U12" s="8">
        <v>427.55489</v>
      </c>
      <c r="V12" s="8">
        <v>397.80682000000002</v>
      </c>
      <c r="W12" s="8">
        <v>424.64598000000001</v>
      </c>
      <c r="X12" s="8">
        <v>397.80369000000002</v>
      </c>
      <c r="Y12" s="8">
        <v>471.82988</v>
      </c>
    </row>
    <row r="13" spans="1:25" x14ac:dyDescent="0.25">
      <c r="A13" s="10" t="s">
        <v>124</v>
      </c>
      <c r="B13" s="8">
        <v>4430.6959800000004</v>
      </c>
      <c r="C13" s="8">
        <v>4654.3083999999999</v>
      </c>
      <c r="D13" s="8">
        <v>4746.4062000000004</v>
      </c>
      <c r="E13" s="8">
        <v>4210.5560500000001</v>
      </c>
      <c r="F13" s="8">
        <v>4209.1690099999996</v>
      </c>
      <c r="G13" s="8">
        <v>4303.9109799999997</v>
      </c>
      <c r="H13" s="8">
        <v>4277.1330200000002</v>
      </c>
      <c r="I13" s="8">
        <v>4250.5503099999996</v>
      </c>
      <c r="J13" s="8">
        <v>3894.2394399999998</v>
      </c>
      <c r="K13" s="8">
        <v>3330.3343</v>
      </c>
      <c r="L13" s="8">
        <v>3770.5217299999999</v>
      </c>
      <c r="M13" s="8">
        <v>3724.56052</v>
      </c>
      <c r="N13" s="8">
        <v>3734.9524299999998</v>
      </c>
      <c r="O13" s="8">
        <v>3732.55008</v>
      </c>
      <c r="P13" s="8">
        <v>3811.5628299999998</v>
      </c>
      <c r="Q13" s="8">
        <v>3860.8168000000001</v>
      </c>
      <c r="R13" s="8">
        <v>3862.4000599999999</v>
      </c>
      <c r="S13" s="8">
        <v>3996.9958299999998</v>
      </c>
      <c r="T13" s="8">
        <v>3884.4611</v>
      </c>
      <c r="U13" s="8">
        <v>3816.8442700000001</v>
      </c>
      <c r="V13" s="8">
        <v>3672.0260800000001</v>
      </c>
      <c r="W13" s="8">
        <v>3977.73459</v>
      </c>
      <c r="X13" s="8">
        <v>3358.3235599999998</v>
      </c>
      <c r="Y13" s="8">
        <v>3337.7848100000001</v>
      </c>
    </row>
    <row r="14" spans="1:25" x14ac:dyDescent="0.25">
      <c r="A14" s="10" t="s">
        <v>125</v>
      </c>
      <c r="B14" s="8">
        <v>737.11194999999998</v>
      </c>
      <c r="C14" s="8">
        <v>737.33846000000005</v>
      </c>
      <c r="D14" s="8">
        <v>762.12288000000001</v>
      </c>
      <c r="E14" s="8">
        <v>666.74550999999997</v>
      </c>
      <c r="F14" s="8">
        <v>613.18537000000003</v>
      </c>
      <c r="G14" s="8">
        <v>625.37377000000004</v>
      </c>
      <c r="H14" s="8">
        <v>657.52678000000003</v>
      </c>
      <c r="I14" s="8">
        <v>548.79436999999996</v>
      </c>
      <c r="J14" s="8">
        <v>519.27277000000004</v>
      </c>
      <c r="K14" s="8">
        <v>484.51319999999998</v>
      </c>
      <c r="L14" s="8">
        <v>637.04708000000005</v>
      </c>
      <c r="M14" s="8">
        <v>535.85558000000003</v>
      </c>
      <c r="N14" s="8">
        <v>537.32894999999996</v>
      </c>
      <c r="O14" s="8">
        <v>531.53268000000003</v>
      </c>
      <c r="P14" s="8">
        <v>580.17083000000002</v>
      </c>
      <c r="Q14" s="8">
        <v>612.99390000000005</v>
      </c>
      <c r="R14" s="8">
        <v>608.94581000000005</v>
      </c>
      <c r="S14" s="8">
        <v>560.55577000000005</v>
      </c>
      <c r="T14" s="8">
        <v>511.30619000000002</v>
      </c>
      <c r="U14" s="8">
        <v>531.94692999999995</v>
      </c>
      <c r="V14" s="8">
        <v>561.01176999999996</v>
      </c>
      <c r="W14" s="8">
        <v>568.15040999999997</v>
      </c>
      <c r="X14" s="8">
        <v>564.39613999999995</v>
      </c>
      <c r="Y14" s="8">
        <v>524.78979000000004</v>
      </c>
    </row>
    <row r="15" spans="1:25" x14ac:dyDescent="0.25">
      <c r="A15" s="10" t="s">
        <v>126</v>
      </c>
      <c r="B15" s="8">
        <v>2136.3116100000002</v>
      </c>
      <c r="C15" s="8">
        <v>2209.48891</v>
      </c>
      <c r="D15" s="8">
        <v>2471.7197900000001</v>
      </c>
      <c r="E15" s="8">
        <v>2318.17886</v>
      </c>
      <c r="F15" s="8">
        <v>2350.0029599999998</v>
      </c>
      <c r="G15" s="8">
        <v>2201.4635199999998</v>
      </c>
      <c r="H15" s="8">
        <v>2029.0103200000001</v>
      </c>
      <c r="I15" s="8">
        <v>1981.25245</v>
      </c>
      <c r="J15" s="8">
        <v>2064.0126399999999</v>
      </c>
      <c r="K15" s="8">
        <v>1887.1534300000001</v>
      </c>
      <c r="L15" s="8">
        <v>2237.22721</v>
      </c>
      <c r="M15" s="8">
        <v>2065.6732200000001</v>
      </c>
      <c r="N15" s="8">
        <v>2091.0045399999999</v>
      </c>
      <c r="O15" s="8">
        <v>2191.3796900000002</v>
      </c>
      <c r="P15" s="8">
        <v>2257.3537299999998</v>
      </c>
      <c r="Q15" s="8">
        <v>2199.8895699999998</v>
      </c>
      <c r="R15" s="8">
        <v>2206.6812</v>
      </c>
      <c r="S15" s="8">
        <v>2284.0787399999999</v>
      </c>
      <c r="T15" s="8">
        <v>2419.0294100000001</v>
      </c>
      <c r="U15" s="8">
        <v>2478.2847499999998</v>
      </c>
      <c r="V15" s="8">
        <v>2295.2483000000002</v>
      </c>
      <c r="W15" s="8">
        <v>2403.07285</v>
      </c>
      <c r="X15" s="8">
        <v>2562.8581199999999</v>
      </c>
      <c r="Y15" s="8">
        <v>2352.3292999999999</v>
      </c>
    </row>
    <row r="16" spans="1:25" x14ac:dyDescent="0.25">
      <c r="A16" s="10" t="s">
        <v>127</v>
      </c>
      <c r="B16" s="8">
        <v>5294.4381100000001</v>
      </c>
      <c r="C16" s="8">
        <v>4986.71994</v>
      </c>
      <c r="D16" s="8">
        <v>5049.6376</v>
      </c>
      <c r="E16" s="8">
        <v>4858.0032700000002</v>
      </c>
      <c r="F16" s="8">
        <v>4919.1503199999997</v>
      </c>
      <c r="G16" s="8">
        <v>5145.5118499999999</v>
      </c>
      <c r="H16" s="8">
        <v>5240.5015599999997</v>
      </c>
      <c r="I16" s="8">
        <v>5151.6615700000002</v>
      </c>
      <c r="J16" s="8">
        <v>4861.7918799999998</v>
      </c>
      <c r="K16" s="8">
        <v>3848.0303699999999</v>
      </c>
      <c r="L16" s="8">
        <v>4094.5971800000002</v>
      </c>
      <c r="M16" s="8">
        <v>4125.62896</v>
      </c>
      <c r="N16" s="8">
        <v>3869.32215</v>
      </c>
      <c r="O16" s="8">
        <v>3675.6545299999998</v>
      </c>
      <c r="P16" s="8">
        <v>3677.14455</v>
      </c>
      <c r="Q16" s="8">
        <v>3506.8646199999998</v>
      </c>
      <c r="R16" s="8">
        <v>3480.23261</v>
      </c>
      <c r="S16" s="8">
        <v>3346.72408</v>
      </c>
      <c r="T16" s="8">
        <v>3490.80053</v>
      </c>
      <c r="U16" s="8">
        <v>3448.2234899999999</v>
      </c>
      <c r="V16" s="8">
        <v>3072.3305300000002</v>
      </c>
      <c r="W16" s="8">
        <v>3239.37203</v>
      </c>
      <c r="X16" s="8">
        <v>2944.8839499999999</v>
      </c>
      <c r="Y16" s="8">
        <v>2650.0877300000002</v>
      </c>
    </row>
    <row r="17" spans="1:25" x14ac:dyDescent="0.25">
      <c r="A17" s="10" t="s">
        <v>128</v>
      </c>
      <c r="B17" s="8">
        <v>3347.8119000000002</v>
      </c>
      <c r="C17" s="8">
        <v>3435.4398900000001</v>
      </c>
      <c r="D17" s="8">
        <v>3019.6062700000002</v>
      </c>
      <c r="E17" s="8">
        <v>2973.2700399999999</v>
      </c>
      <c r="F17" s="8">
        <v>2789.2737299999999</v>
      </c>
      <c r="G17" s="8">
        <v>2620.7894000000001</v>
      </c>
      <c r="H17" s="8">
        <v>2589.5609899999999</v>
      </c>
      <c r="I17" s="8">
        <v>2489.7523099999999</v>
      </c>
      <c r="J17" s="8">
        <v>2538.9752400000002</v>
      </c>
      <c r="K17" s="8">
        <v>2259.8561500000001</v>
      </c>
      <c r="L17" s="8">
        <v>2442.1868300000001</v>
      </c>
      <c r="M17" s="8">
        <v>2521.73848</v>
      </c>
      <c r="N17" s="8">
        <v>2500.9214200000001</v>
      </c>
      <c r="O17" s="8">
        <v>2631.8603899999998</v>
      </c>
      <c r="P17" s="8">
        <v>1880.93496</v>
      </c>
      <c r="Q17" s="8">
        <v>1894.89707</v>
      </c>
      <c r="R17" s="8">
        <v>1866.3784000000001</v>
      </c>
      <c r="S17" s="8">
        <v>1914.6988899999999</v>
      </c>
      <c r="T17" s="8">
        <v>1967.59555</v>
      </c>
      <c r="U17" s="8">
        <v>1910.0843299999999</v>
      </c>
      <c r="V17" s="8">
        <v>1892.86367</v>
      </c>
      <c r="W17" s="8">
        <v>2011.9014299999999</v>
      </c>
      <c r="X17" s="8">
        <v>1774.31843</v>
      </c>
      <c r="Y17" s="8">
        <v>1729.95056</v>
      </c>
    </row>
    <row r="18" spans="1:25" x14ac:dyDescent="0.25">
      <c r="A18" s="15" t="s">
        <v>129</v>
      </c>
      <c r="B18" s="16">
        <f>SUM(B19:B23)</f>
        <v>24728.47236</v>
      </c>
      <c r="C18" s="16">
        <f t="shared" ref="C18:W18" si="10">SUM(C19:C23)</f>
        <v>25254.68204</v>
      </c>
      <c r="D18" s="16">
        <f t="shared" si="10"/>
        <v>25580.39947</v>
      </c>
      <c r="E18" s="16">
        <f t="shared" si="10"/>
        <v>26193.218580000001</v>
      </c>
      <c r="F18" s="16">
        <f t="shared" si="10"/>
        <v>27271.214989999997</v>
      </c>
      <c r="G18" s="16">
        <f t="shared" si="10"/>
        <v>26517.439509999997</v>
      </c>
      <c r="H18" s="16">
        <f t="shared" si="10"/>
        <v>27115.498200000002</v>
      </c>
      <c r="I18" s="16">
        <f t="shared" si="10"/>
        <v>27955.816770000001</v>
      </c>
      <c r="J18" s="16">
        <f t="shared" si="10"/>
        <v>28044.01799</v>
      </c>
      <c r="K18" s="16">
        <f t="shared" si="10"/>
        <v>27270.056479999999</v>
      </c>
      <c r="L18" s="16">
        <f t="shared" si="10"/>
        <v>26488.703810000003</v>
      </c>
      <c r="M18" s="16">
        <f t="shared" si="10"/>
        <v>26080.233270000001</v>
      </c>
      <c r="N18" s="16">
        <f t="shared" si="10"/>
        <v>25251.849580000002</v>
      </c>
      <c r="O18" s="16">
        <f t="shared" si="10"/>
        <v>24766.400409999995</v>
      </c>
      <c r="P18" s="16">
        <f t="shared" si="10"/>
        <v>25009.390899999999</v>
      </c>
      <c r="Q18" s="16">
        <f t="shared" si="10"/>
        <v>26673.075260000001</v>
      </c>
      <c r="R18" s="16">
        <f t="shared" si="10"/>
        <v>26394.05544</v>
      </c>
      <c r="S18" s="16">
        <f t="shared" si="10"/>
        <v>25846.927400000004</v>
      </c>
      <c r="T18" s="16">
        <f t="shared" si="10"/>
        <v>26032.989999999998</v>
      </c>
      <c r="U18" s="16">
        <f t="shared" si="10"/>
        <v>25815.453950000003</v>
      </c>
      <c r="V18" s="16">
        <f t="shared" si="10"/>
        <v>21559.595799999999</v>
      </c>
      <c r="W18" s="16">
        <f t="shared" si="10"/>
        <v>23778.070780000002</v>
      </c>
      <c r="X18" s="16">
        <f t="shared" ref="X18:Y18" si="11">SUM(X19:X23)</f>
        <v>24062.977180000002</v>
      </c>
      <c r="Y18" s="16">
        <f t="shared" si="11"/>
        <v>24424.302439999999</v>
      </c>
    </row>
    <row r="19" spans="1:25" x14ac:dyDescent="0.25">
      <c r="A19" s="10" t="s">
        <v>130</v>
      </c>
      <c r="B19" s="8">
        <v>16.089860000000002</v>
      </c>
      <c r="C19" s="8">
        <v>14.956</v>
      </c>
      <c r="D19" s="8">
        <v>13.374280000000001</v>
      </c>
      <c r="E19" s="8">
        <v>18.161660000000001</v>
      </c>
      <c r="F19" s="8">
        <v>16.654389999999999</v>
      </c>
      <c r="G19" s="8">
        <v>17.660900000000002</v>
      </c>
      <c r="H19" s="8">
        <v>15.96359</v>
      </c>
      <c r="I19" s="8">
        <v>18.703289999999999</v>
      </c>
      <c r="J19" s="8">
        <v>19.658580000000001</v>
      </c>
      <c r="K19" s="8">
        <v>18.085419999999999</v>
      </c>
      <c r="L19" s="8">
        <v>17.913150000000002</v>
      </c>
      <c r="M19" s="8">
        <v>16.126139999999999</v>
      </c>
      <c r="N19" s="8">
        <v>13.604369999999999</v>
      </c>
      <c r="O19" s="8">
        <v>14.831720000000001</v>
      </c>
      <c r="P19" s="8">
        <v>13.563940000000001</v>
      </c>
      <c r="Q19" s="8">
        <v>13.900969999999999</v>
      </c>
      <c r="R19" s="8">
        <v>10.7529</v>
      </c>
      <c r="S19" s="8">
        <v>11.450329999999999</v>
      </c>
      <c r="T19" s="8">
        <v>11.260429999999999</v>
      </c>
      <c r="U19" s="8">
        <v>10.312060000000001</v>
      </c>
      <c r="V19" s="8">
        <v>8.8836700000000004</v>
      </c>
      <c r="W19" s="8">
        <v>7.4759900000000004</v>
      </c>
      <c r="X19" s="8">
        <v>7.8378100000000002</v>
      </c>
      <c r="Y19" s="8">
        <v>8.2197399999999998</v>
      </c>
    </row>
    <row r="20" spans="1:25" x14ac:dyDescent="0.25">
      <c r="A20" s="10" t="s">
        <v>131</v>
      </c>
      <c r="B20" s="8">
        <v>23711.514139999999</v>
      </c>
      <c r="C20" s="8">
        <v>24307.137170000002</v>
      </c>
      <c r="D20" s="8">
        <v>24620.890599999999</v>
      </c>
      <c r="E20" s="8">
        <v>25176.296579999998</v>
      </c>
      <c r="F20" s="8">
        <v>26227.641909999998</v>
      </c>
      <c r="G20" s="8">
        <v>25502.71905</v>
      </c>
      <c r="H20" s="8">
        <v>26124.317449999999</v>
      </c>
      <c r="I20" s="8">
        <v>26927.525559999998</v>
      </c>
      <c r="J20" s="8">
        <v>27002.038349999999</v>
      </c>
      <c r="K20" s="8">
        <v>26305.299019999999</v>
      </c>
      <c r="L20" s="8">
        <v>25427.574410000001</v>
      </c>
      <c r="M20" s="8">
        <v>25056.023079999999</v>
      </c>
      <c r="N20" s="8">
        <v>24293.782380000001</v>
      </c>
      <c r="O20" s="8">
        <v>23817.885689999999</v>
      </c>
      <c r="P20" s="8">
        <v>24158.92671</v>
      </c>
      <c r="Q20" s="8">
        <v>25788.60096</v>
      </c>
      <c r="R20" s="8">
        <v>25536.767530000001</v>
      </c>
      <c r="S20" s="8">
        <v>24954.565330000001</v>
      </c>
      <c r="T20" s="8">
        <v>25093.800329999998</v>
      </c>
      <c r="U20" s="8">
        <v>24824.33124</v>
      </c>
      <c r="V20" s="8">
        <v>20642.148079999999</v>
      </c>
      <c r="W20" s="8">
        <v>22843.131990000002</v>
      </c>
      <c r="X20" s="8">
        <v>23020.543420000002</v>
      </c>
      <c r="Y20" s="8">
        <v>23468.539150000001</v>
      </c>
    </row>
    <row r="21" spans="1:25" x14ac:dyDescent="0.25">
      <c r="A21" s="10" t="s">
        <v>132</v>
      </c>
      <c r="B21" s="8">
        <v>168.18001000000001</v>
      </c>
      <c r="C21" s="8">
        <v>148.12216000000001</v>
      </c>
      <c r="D21" s="8">
        <v>134.87783999999999</v>
      </c>
      <c r="E21" s="8">
        <v>129.94766999999999</v>
      </c>
      <c r="F21" s="8">
        <v>126.93264000000001</v>
      </c>
      <c r="G21" s="8">
        <v>131.6481</v>
      </c>
      <c r="H21" s="8">
        <v>158.77413999999999</v>
      </c>
      <c r="I21" s="8">
        <v>169.29375999999999</v>
      </c>
      <c r="J21" s="8">
        <v>156.82008999999999</v>
      </c>
      <c r="K21" s="8">
        <v>119.99524</v>
      </c>
      <c r="L21" s="8">
        <v>106.70277</v>
      </c>
      <c r="M21" s="8">
        <v>103.23043</v>
      </c>
      <c r="N21" s="8">
        <v>117.50058</v>
      </c>
      <c r="O21" s="8">
        <v>90.6203</v>
      </c>
      <c r="P21" s="8">
        <v>71.204520000000002</v>
      </c>
      <c r="Q21" s="8">
        <v>72.030190000000005</v>
      </c>
      <c r="R21" s="8">
        <v>74.719840000000005</v>
      </c>
      <c r="S21" s="8">
        <v>81.903469999999999</v>
      </c>
      <c r="T21" s="8">
        <v>82.079830000000001</v>
      </c>
      <c r="U21" s="8">
        <v>82.200280000000006</v>
      </c>
      <c r="V21" s="8">
        <v>73.252380000000002</v>
      </c>
      <c r="W21" s="8">
        <v>75.312280000000001</v>
      </c>
      <c r="X21" s="8">
        <v>69.938289999999995</v>
      </c>
      <c r="Y21" s="8">
        <v>70.347130000000007</v>
      </c>
    </row>
    <row r="22" spans="1:25" x14ac:dyDescent="0.25">
      <c r="A22" s="10" t="s">
        <v>133</v>
      </c>
      <c r="B22" s="8">
        <v>505.48183</v>
      </c>
      <c r="C22" s="8">
        <v>479.56686000000002</v>
      </c>
      <c r="D22" s="8">
        <v>490.14316000000002</v>
      </c>
      <c r="E22" s="8">
        <v>527.66202999999996</v>
      </c>
      <c r="F22" s="8">
        <v>532.56646000000001</v>
      </c>
      <c r="G22" s="8">
        <v>510.5523</v>
      </c>
      <c r="H22" s="8">
        <v>431.61416000000003</v>
      </c>
      <c r="I22" s="8">
        <v>456.47769</v>
      </c>
      <c r="J22" s="8">
        <v>470.82006999999999</v>
      </c>
      <c r="K22" s="8">
        <v>398.56171999999998</v>
      </c>
      <c r="L22" s="8">
        <v>483.97534000000002</v>
      </c>
      <c r="M22" s="8">
        <v>465.77836000000002</v>
      </c>
      <c r="N22" s="8">
        <v>445.57909000000001</v>
      </c>
      <c r="O22" s="8">
        <v>458.54223999999999</v>
      </c>
      <c r="P22" s="8">
        <v>442.99925999999999</v>
      </c>
      <c r="Q22" s="8">
        <v>432.45774</v>
      </c>
      <c r="R22" s="8">
        <v>425.86756000000003</v>
      </c>
      <c r="S22" s="8">
        <v>450.90751999999998</v>
      </c>
      <c r="T22" s="8">
        <v>449.76362999999998</v>
      </c>
      <c r="U22" s="8">
        <v>421.97982000000002</v>
      </c>
      <c r="V22" s="8">
        <v>421.96433999999999</v>
      </c>
      <c r="W22" s="8">
        <v>431.58332999999999</v>
      </c>
      <c r="X22" s="8">
        <v>388.87646999999998</v>
      </c>
      <c r="Y22" s="8">
        <v>380.14339000000001</v>
      </c>
    </row>
    <row r="23" spans="1:25" x14ac:dyDescent="0.25">
      <c r="A23" s="10" t="s">
        <v>134</v>
      </c>
      <c r="B23" s="8">
        <v>327.20652000000001</v>
      </c>
      <c r="C23" s="8">
        <v>304.89985000000001</v>
      </c>
      <c r="D23" s="8">
        <v>321.11358999999999</v>
      </c>
      <c r="E23" s="8">
        <v>341.15064000000001</v>
      </c>
      <c r="F23" s="8">
        <v>367.41959000000003</v>
      </c>
      <c r="G23" s="8">
        <v>354.85915999999997</v>
      </c>
      <c r="H23" s="8">
        <v>384.82886000000002</v>
      </c>
      <c r="I23" s="8">
        <v>383.81646999999998</v>
      </c>
      <c r="J23" s="8">
        <v>394.68090000000001</v>
      </c>
      <c r="K23" s="8">
        <v>428.11507999999998</v>
      </c>
      <c r="L23" s="8">
        <v>452.53814</v>
      </c>
      <c r="M23" s="8">
        <v>439.07526000000001</v>
      </c>
      <c r="N23" s="8">
        <v>381.38315999999998</v>
      </c>
      <c r="O23" s="8">
        <v>384.52046000000001</v>
      </c>
      <c r="P23" s="8">
        <v>322.69646999999998</v>
      </c>
      <c r="Q23" s="8">
        <v>366.08539999999999</v>
      </c>
      <c r="R23" s="8">
        <v>345.94761</v>
      </c>
      <c r="S23" s="8">
        <v>348.10075000000001</v>
      </c>
      <c r="T23" s="8">
        <v>396.08578</v>
      </c>
      <c r="U23" s="8">
        <v>476.63055000000003</v>
      </c>
      <c r="V23" s="8">
        <v>413.34733</v>
      </c>
      <c r="W23" s="8">
        <v>420.56718999999998</v>
      </c>
      <c r="X23" s="8">
        <v>575.78119000000004</v>
      </c>
      <c r="Y23" s="8">
        <v>497.05302999999998</v>
      </c>
    </row>
    <row r="24" spans="1:25" x14ac:dyDescent="0.25">
      <c r="A24" s="15" t="s">
        <v>135</v>
      </c>
      <c r="B24" s="16">
        <f>SUM(B25:B27)</f>
        <v>29512.99539</v>
      </c>
      <c r="C24" s="16">
        <f t="shared" ref="C24:W24" si="12">SUM(C25:C27)</f>
        <v>31794.648580000001</v>
      </c>
      <c r="D24" s="16">
        <f t="shared" si="12"/>
        <v>31099.31136</v>
      </c>
      <c r="E24" s="16">
        <f t="shared" si="12"/>
        <v>31622.11808</v>
      </c>
      <c r="F24" s="16">
        <f t="shared" si="12"/>
        <v>30178.003199999999</v>
      </c>
      <c r="G24" s="16">
        <f t="shared" si="12"/>
        <v>29650.270980000001</v>
      </c>
      <c r="H24" s="16">
        <f t="shared" si="12"/>
        <v>28205.961210000001</v>
      </c>
      <c r="I24" s="16">
        <f t="shared" si="12"/>
        <v>25896.79868</v>
      </c>
      <c r="J24" s="16">
        <f t="shared" si="12"/>
        <v>27369.063550000003</v>
      </c>
      <c r="K24" s="16">
        <f t="shared" si="12"/>
        <v>26587.242019999998</v>
      </c>
      <c r="L24" s="16">
        <f t="shared" si="12"/>
        <v>29152.321909999999</v>
      </c>
      <c r="M24" s="16">
        <f t="shared" si="12"/>
        <v>24075.973939999996</v>
      </c>
      <c r="N24" s="16">
        <f t="shared" si="12"/>
        <v>25143.282509999997</v>
      </c>
      <c r="O24" s="16">
        <f t="shared" si="12"/>
        <v>27103.95609</v>
      </c>
      <c r="P24" s="16">
        <f t="shared" si="12"/>
        <v>22595.543569999998</v>
      </c>
      <c r="Q24" s="16">
        <f t="shared" si="12"/>
        <v>24308.422720000002</v>
      </c>
      <c r="R24" s="16">
        <f t="shared" si="12"/>
        <v>24118.55055</v>
      </c>
      <c r="S24" s="16">
        <f t="shared" si="12"/>
        <v>23944.830690000003</v>
      </c>
      <c r="T24" s="16">
        <f t="shared" si="12"/>
        <v>24135.933079999999</v>
      </c>
      <c r="U24" s="16">
        <f t="shared" si="12"/>
        <v>23535.13161</v>
      </c>
      <c r="V24" s="16">
        <f t="shared" si="12"/>
        <v>22900.883800000003</v>
      </c>
      <c r="W24" s="16">
        <f t="shared" si="12"/>
        <v>23786.58322</v>
      </c>
      <c r="X24" s="16">
        <f t="shared" ref="X24:Y24" si="13">SUM(X25:X27)</f>
        <v>19647.209849999999</v>
      </c>
      <c r="Y24" s="16">
        <f t="shared" si="13"/>
        <v>19292.853099999997</v>
      </c>
    </row>
    <row r="25" spans="1:25" x14ac:dyDescent="0.25">
      <c r="A25" s="10" t="s">
        <v>136</v>
      </c>
      <c r="B25" s="8">
        <v>5922.9008000000003</v>
      </c>
      <c r="C25" s="8">
        <v>6251.5562600000003</v>
      </c>
      <c r="D25" s="8">
        <v>5982.8630499999999</v>
      </c>
      <c r="E25" s="8">
        <v>6271.0973899999999</v>
      </c>
      <c r="F25" s="8">
        <v>6282.7176600000003</v>
      </c>
      <c r="G25" s="8">
        <v>6202.7643500000004</v>
      </c>
      <c r="H25" s="8">
        <v>5778.9958100000003</v>
      </c>
      <c r="I25" s="8">
        <v>5421.4606000000003</v>
      </c>
      <c r="J25" s="8">
        <v>6120.9524899999997</v>
      </c>
      <c r="K25" s="8">
        <v>6295.1794600000003</v>
      </c>
      <c r="L25" s="8">
        <v>6696.9723700000004</v>
      </c>
      <c r="M25" s="8">
        <v>5422.4949900000001</v>
      </c>
      <c r="N25" s="8">
        <v>5826.1315400000003</v>
      </c>
      <c r="O25" s="8">
        <v>6116.8371100000004</v>
      </c>
      <c r="P25" s="8">
        <v>5071.4576500000003</v>
      </c>
      <c r="Q25" s="8">
        <v>5668.0178400000004</v>
      </c>
      <c r="R25" s="8">
        <v>5695.6935400000002</v>
      </c>
      <c r="S25" s="8">
        <v>5740.45226</v>
      </c>
      <c r="T25" s="8">
        <v>5822.5757999999996</v>
      </c>
      <c r="U25" s="8">
        <v>5733.4292599999999</v>
      </c>
      <c r="V25" s="8">
        <v>5391.29583</v>
      </c>
      <c r="W25" s="8">
        <v>5888.58601</v>
      </c>
      <c r="X25" s="8">
        <v>4741.6467400000001</v>
      </c>
      <c r="Y25" s="8">
        <v>4479.15488</v>
      </c>
    </row>
    <row r="26" spans="1:25" x14ac:dyDescent="0.25">
      <c r="A26" s="10" t="s">
        <v>137</v>
      </c>
      <c r="B26" s="8">
        <v>21067.157070000001</v>
      </c>
      <c r="C26" s="8">
        <v>23068.039779999999</v>
      </c>
      <c r="D26" s="8">
        <v>22677.717250000002</v>
      </c>
      <c r="E26" s="8">
        <v>22937.846290000001</v>
      </c>
      <c r="F26" s="8">
        <v>21407.166669999999</v>
      </c>
      <c r="G26" s="8">
        <v>20987.30111</v>
      </c>
      <c r="H26" s="8">
        <v>20037.35384</v>
      </c>
      <c r="I26" s="8">
        <v>18354.479780000001</v>
      </c>
      <c r="J26" s="8">
        <v>19356.763900000002</v>
      </c>
      <c r="K26" s="8">
        <v>18339.393339999999</v>
      </c>
      <c r="L26" s="8">
        <v>20314.76051</v>
      </c>
      <c r="M26" s="8">
        <v>16815.249199999998</v>
      </c>
      <c r="N26" s="8">
        <v>17408.0897</v>
      </c>
      <c r="O26" s="8">
        <v>19006.099109999999</v>
      </c>
      <c r="P26" s="8">
        <v>15719.401959999999</v>
      </c>
      <c r="Q26" s="8">
        <v>16572.975480000001</v>
      </c>
      <c r="R26" s="8">
        <v>16353.88875</v>
      </c>
      <c r="S26" s="8">
        <v>16084.718440000001</v>
      </c>
      <c r="T26" s="8">
        <v>16056.56653</v>
      </c>
      <c r="U26" s="8">
        <v>15435.484759999999</v>
      </c>
      <c r="V26" s="8">
        <v>15074.201510000001</v>
      </c>
      <c r="W26" s="8">
        <v>15316.66714</v>
      </c>
      <c r="X26" s="8">
        <v>12707.114390000001</v>
      </c>
      <c r="Y26" s="8">
        <v>12471.211579999999</v>
      </c>
    </row>
    <row r="27" spans="1:25" x14ac:dyDescent="0.25">
      <c r="A27" s="10" t="s">
        <v>138</v>
      </c>
      <c r="B27" s="8">
        <v>2522.9375199999999</v>
      </c>
      <c r="C27" s="8">
        <v>2475.0525400000001</v>
      </c>
      <c r="D27" s="8">
        <v>2438.7310600000001</v>
      </c>
      <c r="E27" s="8">
        <v>2413.1743999999999</v>
      </c>
      <c r="F27" s="8">
        <v>2488.1188699999998</v>
      </c>
      <c r="G27" s="8">
        <v>2460.20552</v>
      </c>
      <c r="H27" s="8">
        <v>2389.6115599999998</v>
      </c>
      <c r="I27" s="8">
        <v>2120.8582999999999</v>
      </c>
      <c r="J27" s="8">
        <v>1891.34716</v>
      </c>
      <c r="K27" s="8">
        <v>1952.66922</v>
      </c>
      <c r="L27" s="8">
        <v>2140.5890300000001</v>
      </c>
      <c r="M27" s="8">
        <v>1838.22975</v>
      </c>
      <c r="N27" s="8">
        <v>1909.0612699999999</v>
      </c>
      <c r="O27" s="8">
        <v>1981.0198700000001</v>
      </c>
      <c r="P27" s="8">
        <v>1804.6839600000001</v>
      </c>
      <c r="Q27" s="8">
        <v>2067.4294</v>
      </c>
      <c r="R27" s="8">
        <v>2068.9682600000001</v>
      </c>
      <c r="S27" s="8">
        <v>2119.6599900000001</v>
      </c>
      <c r="T27" s="8">
        <v>2256.7907500000001</v>
      </c>
      <c r="U27" s="8">
        <v>2366.2175900000002</v>
      </c>
      <c r="V27" s="8">
        <v>2435.3864600000002</v>
      </c>
      <c r="W27" s="8">
        <v>2581.33007</v>
      </c>
      <c r="X27" s="8">
        <v>2198.4487199999999</v>
      </c>
      <c r="Y27" s="8">
        <v>2342.4866400000001</v>
      </c>
    </row>
    <row r="28" spans="1:25" x14ac:dyDescent="0.25">
      <c r="A28" s="15" t="s">
        <v>35</v>
      </c>
      <c r="B28" s="16">
        <f>SUM(B29:B30)</f>
        <v>219.48121</v>
      </c>
      <c r="C28" s="16">
        <f t="shared" ref="C28:W28" si="14">SUM(C29:C30)</f>
        <v>228.62452999999999</v>
      </c>
      <c r="D28" s="16">
        <f t="shared" si="14"/>
        <v>225.13535999999999</v>
      </c>
      <c r="E28" s="16">
        <f t="shared" si="14"/>
        <v>223.99964</v>
      </c>
      <c r="F28" s="16">
        <f t="shared" si="14"/>
        <v>204.23434</v>
      </c>
      <c r="G28" s="16">
        <f t="shared" si="14"/>
        <v>202.66920999999999</v>
      </c>
      <c r="H28" s="16">
        <f t="shared" si="14"/>
        <v>201.71024</v>
      </c>
      <c r="I28" s="16">
        <f t="shared" si="14"/>
        <v>166.91913</v>
      </c>
      <c r="J28" s="16">
        <f t="shared" si="14"/>
        <v>160.07442</v>
      </c>
      <c r="K28" s="16">
        <f t="shared" si="14"/>
        <v>153.05155999999999</v>
      </c>
      <c r="L28" s="16">
        <f t="shared" si="14"/>
        <v>129.86546999999999</v>
      </c>
      <c r="M28" s="16">
        <f t="shared" si="14"/>
        <v>126.55747</v>
      </c>
      <c r="N28" s="16">
        <f t="shared" si="14"/>
        <v>109.8396</v>
      </c>
      <c r="O28" s="16">
        <f t="shared" si="14"/>
        <v>103.22525</v>
      </c>
      <c r="P28" s="16">
        <f t="shared" si="14"/>
        <v>99.57405</v>
      </c>
      <c r="Q28" s="16">
        <f t="shared" si="14"/>
        <v>106.18644999999999</v>
      </c>
      <c r="R28" s="16">
        <f t="shared" si="14"/>
        <v>108.99593</v>
      </c>
      <c r="S28" s="16">
        <f t="shared" si="14"/>
        <v>104.70263</v>
      </c>
      <c r="T28" s="16">
        <f t="shared" si="14"/>
        <v>114.33262999999999</v>
      </c>
      <c r="U28" s="16">
        <f t="shared" si="14"/>
        <v>95.942880000000002</v>
      </c>
      <c r="V28" s="16">
        <f t="shared" si="14"/>
        <v>105.50682999999999</v>
      </c>
      <c r="W28" s="16">
        <f t="shared" si="14"/>
        <v>98.78716</v>
      </c>
      <c r="X28" s="16">
        <f t="shared" ref="X28:Y28" si="15">SUM(X29:X30)</f>
        <v>97.236450000000005</v>
      </c>
      <c r="Y28" s="16">
        <f t="shared" si="15"/>
        <v>97.175319999999999</v>
      </c>
    </row>
    <row r="29" spans="1:25" x14ac:dyDescent="0.25">
      <c r="A29" s="10" t="s">
        <v>36</v>
      </c>
      <c r="B29" s="8">
        <v>0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</row>
    <row r="30" spans="1:25" x14ac:dyDescent="0.25">
      <c r="A30" s="10" t="s">
        <v>37</v>
      </c>
      <c r="B30" s="8">
        <v>219.48121</v>
      </c>
      <c r="C30" s="8">
        <v>228.62452999999999</v>
      </c>
      <c r="D30" s="8">
        <v>225.13535999999999</v>
      </c>
      <c r="E30" s="8">
        <v>223.99964</v>
      </c>
      <c r="F30" s="8">
        <v>204.23434</v>
      </c>
      <c r="G30" s="8">
        <v>202.66920999999999</v>
      </c>
      <c r="H30" s="8">
        <v>201.71024</v>
      </c>
      <c r="I30" s="8">
        <v>166.91913</v>
      </c>
      <c r="J30" s="8">
        <v>160.07442</v>
      </c>
      <c r="K30" s="8">
        <v>153.05155999999999</v>
      </c>
      <c r="L30" s="8">
        <v>129.86546999999999</v>
      </c>
      <c r="M30" s="8">
        <v>126.55747</v>
      </c>
      <c r="N30" s="8">
        <v>109.8396</v>
      </c>
      <c r="O30" s="8">
        <v>103.22525</v>
      </c>
      <c r="P30" s="8">
        <v>99.57405</v>
      </c>
      <c r="Q30" s="8">
        <v>106.18644999999999</v>
      </c>
      <c r="R30" s="8">
        <v>108.99593</v>
      </c>
      <c r="S30" s="8">
        <v>104.70263</v>
      </c>
      <c r="T30" s="8">
        <v>114.33262999999999</v>
      </c>
      <c r="U30" s="8">
        <v>95.942880000000002</v>
      </c>
      <c r="V30" s="8">
        <v>105.50682999999999</v>
      </c>
      <c r="W30" s="8">
        <v>98.78716</v>
      </c>
      <c r="X30" s="8">
        <v>97.236450000000005</v>
      </c>
      <c r="Y30" s="8">
        <v>97.175319999999999</v>
      </c>
    </row>
    <row r="31" spans="1:25" x14ac:dyDescent="0.25">
      <c r="A31" s="17" t="s">
        <v>38</v>
      </c>
      <c r="B31" s="16">
        <v>165.42125999999999</v>
      </c>
      <c r="C31" s="16">
        <v>147.74297999999999</v>
      </c>
      <c r="D31" s="16">
        <v>153.04226</v>
      </c>
      <c r="E31" s="16">
        <v>111.44212</v>
      </c>
      <c r="F31" s="16">
        <v>102.44322</v>
      </c>
      <c r="G31" s="16">
        <v>104.41618</v>
      </c>
      <c r="H31" s="16">
        <v>130.72581</v>
      </c>
      <c r="I31" s="16">
        <v>114.93888</v>
      </c>
      <c r="J31" s="16">
        <v>116.67854</v>
      </c>
      <c r="K31" s="16">
        <v>117.29113</v>
      </c>
      <c r="L31" s="16">
        <v>103.19495999999999</v>
      </c>
      <c r="M31" s="16">
        <v>93.230019999999996</v>
      </c>
      <c r="N31" s="16">
        <v>92.579040000000006</v>
      </c>
      <c r="O31" s="16">
        <v>93.728499999999997</v>
      </c>
      <c r="P31" s="16">
        <v>75.675719999999998</v>
      </c>
      <c r="Q31" s="16">
        <v>88.260859999999994</v>
      </c>
      <c r="R31" s="16">
        <v>78.276840000000007</v>
      </c>
      <c r="S31" s="16">
        <v>98.940240000000003</v>
      </c>
      <c r="T31" s="16">
        <v>121.24587</v>
      </c>
      <c r="U31" s="16">
        <v>116.10414</v>
      </c>
      <c r="V31" s="16">
        <v>101.449</v>
      </c>
      <c r="W31" s="16">
        <v>98.545150000000007</v>
      </c>
      <c r="X31" s="16">
        <v>111.0665</v>
      </c>
      <c r="Y31" s="16">
        <v>74.122110000000006</v>
      </c>
    </row>
    <row r="32" spans="1:25" x14ac:dyDescent="0.25">
      <c r="A32" s="9" t="s">
        <v>39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</row>
    <row r="33" spans="1:25" x14ac:dyDescent="0.25">
      <c r="A33" s="18" t="s">
        <v>139</v>
      </c>
      <c r="B33" s="16">
        <f>SUM(B34:B41)</f>
        <v>21937.760159999998</v>
      </c>
      <c r="C33" s="16">
        <f t="shared" ref="C33:W33" si="16">SUM(C34:C41)</f>
        <v>20809.718830000002</v>
      </c>
      <c r="D33" s="16">
        <f t="shared" si="16"/>
        <v>20996.215209999998</v>
      </c>
      <c r="E33" s="16">
        <f t="shared" si="16"/>
        <v>21264.162650000002</v>
      </c>
      <c r="F33" s="16">
        <f t="shared" si="16"/>
        <v>21935.585459999998</v>
      </c>
      <c r="G33" s="16">
        <f t="shared" si="16"/>
        <v>20792.155980000003</v>
      </c>
      <c r="H33" s="16">
        <f t="shared" si="16"/>
        <v>20740.971610000001</v>
      </c>
      <c r="I33" s="16">
        <f t="shared" si="16"/>
        <v>19393.258460000001</v>
      </c>
      <c r="J33" s="16">
        <f t="shared" si="16"/>
        <v>19607.154500000004</v>
      </c>
      <c r="K33" s="16">
        <f t="shared" si="16"/>
        <v>13863.213689999999</v>
      </c>
      <c r="L33" s="16">
        <f t="shared" si="16"/>
        <v>16091.698039999999</v>
      </c>
      <c r="M33" s="16">
        <f t="shared" si="16"/>
        <v>16167.844149999999</v>
      </c>
      <c r="N33" s="16">
        <f t="shared" si="16"/>
        <v>14404.0106</v>
      </c>
      <c r="O33" s="16">
        <f t="shared" si="16"/>
        <v>15133.41553</v>
      </c>
      <c r="P33" s="16">
        <f t="shared" si="16"/>
        <v>15305.886990000001</v>
      </c>
      <c r="Q33" s="16">
        <f t="shared" si="16"/>
        <v>15425.60025</v>
      </c>
      <c r="R33" s="16">
        <f t="shared" si="16"/>
        <v>15715.21824</v>
      </c>
      <c r="S33" s="16">
        <f t="shared" si="16"/>
        <v>15591.837079999999</v>
      </c>
      <c r="T33" s="16">
        <f t="shared" si="16"/>
        <v>15987.945110000001</v>
      </c>
      <c r="U33" s="16">
        <f t="shared" si="16"/>
        <v>15209.000910000002</v>
      </c>
      <c r="V33" s="16">
        <f t="shared" si="16"/>
        <v>14243.3467</v>
      </c>
      <c r="W33" s="16">
        <f t="shared" si="16"/>
        <v>14839.178539999999</v>
      </c>
      <c r="X33" s="16">
        <f t="shared" ref="X33:Y33" si="17">SUM(X34:X41)</f>
        <v>13836.058290000001</v>
      </c>
      <c r="Y33" s="16">
        <f t="shared" si="17"/>
        <v>12806.21992</v>
      </c>
    </row>
    <row r="34" spans="1:25" x14ac:dyDescent="0.25">
      <c r="A34" s="9" t="s">
        <v>140</v>
      </c>
      <c r="B34" s="8">
        <v>5801.6936699999997</v>
      </c>
      <c r="C34" s="8">
        <v>5486.2207500000004</v>
      </c>
      <c r="D34" s="8">
        <v>5588.1739900000002</v>
      </c>
      <c r="E34" s="8">
        <v>5446.3355199999996</v>
      </c>
      <c r="F34" s="8">
        <v>5535.5396899999996</v>
      </c>
      <c r="G34" s="8">
        <v>5465.6105600000001</v>
      </c>
      <c r="H34" s="8">
        <v>5766.8308399999996</v>
      </c>
      <c r="I34" s="8">
        <v>5635.1661000000004</v>
      </c>
      <c r="J34" s="8">
        <v>5610.8034600000001</v>
      </c>
      <c r="K34" s="8">
        <v>4612.5877899999996</v>
      </c>
      <c r="L34" s="8">
        <v>4620.3161</v>
      </c>
      <c r="M34" s="8">
        <v>4918.8488799999996</v>
      </c>
      <c r="N34" s="8">
        <v>4616.9442099999997</v>
      </c>
      <c r="O34" s="8">
        <v>4505.8553099999999</v>
      </c>
      <c r="P34" s="8">
        <v>4615.7369799999997</v>
      </c>
      <c r="Q34" s="8">
        <v>4382.1190399999996</v>
      </c>
      <c r="R34" s="8">
        <v>4377.0800200000003</v>
      </c>
      <c r="S34" s="8">
        <v>4222.5113799999999</v>
      </c>
      <c r="T34" s="8">
        <v>4440.5585799999999</v>
      </c>
      <c r="U34" s="8">
        <v>4549.893</v>
      </c>
      <c r="V34" s="8">
        <v>4132.1067599999997</v>
      </c>
      <c r="W34" s="8">
        <v>4239.6370699999998</v>
      </c>
      <c r="X34" s="8">
        <v>3916.0373599999998</v>
      </c>
      <c r="Y34" s="8">
        <v>3488.5383499999998</v>
      </c>
    </row>
    <row r="35" spans="1:25" x14ac:dyDescent="0.25">
      <c r="A35" s="9" t="s">
        <v>141</v>
      </c>
      <c r="B35" s="8">
        <v>6422.5195199999998</v>
      </c>
      <c r="C35" s="8">
        <v>6059.1009000000004</v>
      </c>
      <c r="D35" s="8">
        <v>5595.2839899999999</v>
      </c>
      <c r="E35" s="8">
        <v>6322.4718000000003</v>
      </c>
      <c r="F35" s="8">
        <v>6626.0629900000004</v>
      </c>
      <c r="G35" s="8">
        <v>6923.5116500000004</v>
      </c>
      <c r="H35" s="8">
        <v>6375.1727499999997</v>
      </c>
      <c r="I35" s="8">
        <v>6259.0559400000002</v>
      </c>
      <c r="J35" s="8">
        <v>6139.1537699999999</v>
      </c>
      <c r="K35" s="8">
        <v>5484.6879300000001</v>
      </c>
      <c r="L35" s="8">
        <v>6075.7111000000004</v>
      </c>
      <c r="M35" s="8">
        <v>6272.42299</v>
      </c>
      <c r="N35" s="8">
        <v>5925.1168399999997</v>
      </c>
      <c r="O35" s="8">
        <v>6623.52135</v>
      </c>
      <c r="P35" s="8">
        <v>6665.4186600000003</v>
      </c>
      <c r="Q35" s="8">
        <v>7111.1418199999998</v>
      </c>
      <c r="R35" s="8">
        <v>6883.7115599999997</v>
      </c>
      <c r="S35" s="8">
        <v>7091.3570499999996</v>
      </c>
      <c r="T35" s="8">
        <v>7158.2874899999997</v>
      </c>
      <c r="U35" s="8">
        <v>6478.4292500000001</v>
      </c>
      <c r="V35" s="8">
        <v>6934.9720900000002</v>
      </c>
      <c r="W35" s="8">
        <v>6900.3710000000001</v>
      </c>
      <c r="X35" s="8">
        <v>6280.5651600000001</v>
      </c>
      <c r="Y35" s="8">
        <v>5852.4290600000004</v>
      </c>
    </row>
    <row r="36" spans="1:25" x14ac:dyDescent="0.25">
      <c r="A36" s="9" t="s">
        <v>142</v>
      </c>
      <c r="B36" s="8">
        <v>9559.4261499999993</v>
      </c>
      <c r="C36" s="8">
        <v>9143.77088</v>
      </c>
      <c r="D36" s="8">
        <v>9708.6608500000002</v>
      </c>
      <c r="E36" s="8">
        <v>9390.3058600000004</v>
      </c>
      <c r="F36" s="8">
        <v>9670.7033900000006</v>
      </c>
      <c r="G36" s="8">
        <v>8297.2059000000008</v>
      </c>
      <c r="H36" s="8">
        <v>8472.0886800000007</v>
      </c>
      <c r="I36" s="8">
        <v>7379.8856599999999</v>
      </c>
      <c r="J36" s="8">
        <v>7717.1518800000003</v>
      </c>
      <c r="K36" s="8">
        <v>3628.0087899999999</v>
      </c>
      <c r="L36" s="8">
        <v>5249.4756799999996</v>
      </c>
      <c r="M36" s="8">
        <v>4836.3623299999999</v>
      </c>
      <c r="N36" s="8">
        <v>3722.2764400000001</v>
      </c>
      <c r="O36" s="8">
        <v>3873.01802</v>
      </c>
      <c r="P36" s="8">
        <v>3884.78152</v>
      </c>
      <c r="Q36" s="8">
        <v>3790.5735</v>
      </c>
      <c r="R36" s="8">
        <v>4303.7045200000002</v>
      </c>
      <c r="S36" s="8">
        <v>4124.94535</v>
      </c>
      <c r="T36" s="8">
        <v>4233.92101</v>
      </c>
      <c r="U36" s="8">
        <v>4029.4871899999998</v>
      </c>
      <c r="V36" s="8">
        <v>3058.6833200000001</v>
      </c>
      <c r="W36" s="8">
        <v>3566.3275100000001</v>
      </c>
      <c r="X36" s="8">
        <v>3500.7740699999999</v>
      </c>
      <c r="Y36" s="8">
        <v>3329.25407</v>
      </c>
    </row>
    <row r="37" spans="1:25" x14ac:dyDescent="0.25">
      <c r="A37" s="9" t="s">
        <v>143</v>
      </c>
      <c r="B37" s="8">
        <v>154.12082000000001</v>
      </c>
      <c r="C37" s="8">
        <v>120.6263</v>
      </c>
      <c r="D37" s="8">
        <v>104.09638</v>
      </c>
      <c r="E37" s="8">
        <v>97.597470000000001</v>
      </c>
      <c r="F37" s="8">
        <v>88.422389999999993</v>
      </c>
      <c r="G37" s="8">
        <v>93.464870000000005</v>
      </c>
      <c r="H37" s="8">
        <v>110.41734</v>
      </c>
      <c r="I37" s="8">
        <v>108.96975999999999</v>
      </c>
      <c r="J37" s="8">
        <v>114.05439</v>
      </c>
      <c r="K37" s="8">
        <v>115.60218</v>
      </c>
      <c r="L37" s="8">
        <v>117.49916</v>
      </c>
      <c r="M37" s="8">
        <v>118.47295</v>
      </c>
      <c r="N37" s="8">
        <v>116.48811000000001</v>
      </c>
      <c r="O37" s="8">
        <v>110.41898</v>
      </c>
      <c r="P37" s="8">
        <v>113.98669</v>
      </c>
      <c r="Q37" s="8">
        <v>119.74763</v>
      </c>
      <c r="R37" s="8">
        <v>130.11147</v>
      </c>
      <c r="S37" s="8">
        <v>132.84834000000001</v>
      </c>
      <c r="T37" s="8">
        <v>130.76546999999999</v>
      </c>
      <c r="U37" s="8">
        <v>128.31607</v>
      </c>
      <c r="V37" s="8">
        <v>109.80583</v>
      </c>
      <c r="W37" s="8">
        <v>121.92453999999999</v>
      </c>
      <c r="X37" s="8">
        <v>125.87721999999999</v>
      </c>
      <c r="Y37" s="8">
        <v>122.74259000000001</v>
      </c>
    </row>
    <row r="38" spans="1:25" x14ac:dyDescent="0.25">
      <c r="A38" s="9" t="s">
        <v>144</v>
      </c>
      <c r="B38" s="8">
        <v>0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</row>
    <row r="39" spans="1:25" x14ac:dyDescent="0.25">
      <c r="A39" s="9" t="s">
        <v>145</v>
      </c>
      <c r="B39" s="8">
        <v>0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</row>
    <row r="40" spans="1:25" x14ac:dyDescent="0.25">
      <c r="A40" s="9" t="s">
        <v>146</v>
      </c>
      <c r="B40" s="8">
        <v>0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</row>
    <row r="41" spans="1:25" x14ac:dyDescent="0.25">
      <c r="A41" s="9" t="s">
        <v>147</v>
      </c>
      <c r="B41" s="8">
        <v>0</v>
      </c>
      <c r="C41" s="8">
        <v>0</v>
      </c>
      <c r="D41" s="8">
        <v>0</v>
      </c>
      <c r="E41" s="8">
        <v>7.452</v>
      </c>
      <c r="F41" s="8">
        <v>14.856999999999999</v>
      </c>
      <c r="G41" s="8">
        <v>12.363</v>
      </c>
      <c r="H41" s="8">
        <v>16.462</v>
      </c>
      <c r="I41" s="8">
        <v>10.180999999999999</v>
      </c>
      <c r="J41" s="8">
        <v>25.991</v>
      </c>
      <c r="K41" s="8">
        <v>22.327000000000002</v>
      </c>
      <c r="L41" s="8">
        <v>28.696000000000002</v>
      </c>
      <c r="M41" s="8">
        <v>21.736999999999998</v>
      </c>
      <c r="N41" s="8">
        <v>23.184999999999999</v>
      </c>
      <c r="O41" s="8">
        <v>20.601870000000002</v>
      </c>
      <c r="P41" s="8">
        <v>25.963139999999999</v>
      </c>
      <c r="Q41" s="8">
        <v>22.018260000000001</v>
      </c>
      <c r="R41" s="8">
        <v>20.610669999999999</v>
      </c>
      <c r="S41" s="8">
        <v>20.174959999999999</v>
      </c>
      <c r="T41" s="8">
        <v>24.412559999999999</v>
      </c>
      <c r="U41" s="8">
        <v>22.875399999999999</v>
      </c>
      <c r="V41" s="8">
        <v>7.7786999999999997</v>
      </c>
      <c r="W41" s="8">
        <v>10.918419999999999</v>
      </c>
      <c r="X41" s="8">
        <v>12.80448</v>
      </c>
      <c r="Y41" s="8">
        <v>13.255850000000001</v>
      </c>
    </row>
    <row r="42" spans="1:25" x14ac:dyDescent="0.25">
      <c r="A42" s="18" t="s">
        <v>40</v>
      </c>
      <c r="B42" s="16">
        <v>171.4085</v>
      </c>
      <c r="C42" s="16">
        <v>169.9975</v>
      </c>
      <c r="D42" s="16">
        <v>170.05181999999999</v>
      </c>
      <c r="E42" s="16">
        <v>166.77873</v>
      </c>
      <c r="F42" s="16">
        <v>167.18707000000001</v>
      </c>
      <c r="G42" s="16">
        <v>167.14214999999999</v>
      </c>
      <c r="H42" s="16">
        <v>166.02213</v>
      </c>
      <c r="I42" s="16">
        <v>166.61827</v>
      </c>
      <c r="J42" s="16">
        <v>164.42822000000001</v>
      </c>
      <c r="K42" s="16">
        <v>169.52396999999999</v>
      </c>
      <c r="L42" s="16">
        <v>174.32671999999999</v>
      </c>
      <c r="M42" s="16">
        <v>172.20011</v>
      </c>
      <c r="N42" s="16">
        <v>169.85982000000001</v>
      </c>
      <c r="O42" s="16">
        <v>174.1773</v>
      </c>
      <c r="P42" s="16">
        <v>181.2946</v>
      </c>
      <c r="Q42" s="16">
        <v>182.03318999999999</v>
      </c>
      <c r="R42" s="16">
        <v>183.50348</v>
      </c>
      <c r="S42" s="16">
        <v>181.36094</v>
      </c>
      <c r="T42" s="16">
        <v>177.06177</v>
      </c>
      <c r="U42" s="16">
        <v>177.94354000000001</v>
      </c>
      <c r="V42" s="16">
        <v>176.77077</v>
      </c>
      <c r="W42" s="16">
        <v>173.56402</v>
      </c>
      <c r="X42" s="16">
        <v>166.13719</v>
      </c>
      <c r="Y42" s="16">
        <v>171.59967</v>
      </c>
    </row>
    <row r="43" spans="1:25" x14ac:dyDescent="0.25">
      <c r="A43" s="18" t="s">
        <v>63</v>
      </c>
      <c r="B43" s="16">
        <v>203.94809000000001</v>
      </c>
      <c r="C43" s="16">
        <v>209.52461</v>
      </c>
      <c r="D43" s="16">
        <v>416.82542000000001</v>
      </c>
      <c r="E43" s="16">
        <v>452.07675999999998</v>
      </c>
      <c r="F43" s="16">
        <v>501.01481999999999</v>
      </c>
      <c r="G43" s="16">
        <v>544.73375999999996</v>
      </c>
      <c r="H43" s="16">
        <v>608.25994000000003</v>
      </c>
      <c r="I43" s="16">
        <v>735.00743999999997</v>
      </c>
      <c r="J43" s="16">
        <v>697.55172000000005</v>
      </c>
      <c r="K43" s="16">
        <v>599.85850000000005</v>
      </c>
      <c r="L43" s="16">
        <v>681.51601000000005</v>
      </c>
      <c r="M43" s="16">
        <v>528.07745999999997</v>
      </c>
      <c r="N43" s="16">
        <v>517.58082000000002</v>
      </c>
      <c r="O43" s="16">
        <v>310.06893000000002</v>
      </c>
      <c r="P43" s="16">
        <v>220.29559</v>
      </c>
      <c r="Q43" s="16">
        <v>291.48872999999998</v>
      </c>
      <c r="R43" s="16">
        <v>256.83492999999999</v>
      </c>
      <c r="S43" s="16">
        <v>292.82350000000002</v>
      </c>
      <c r="T43" s="16">
        <v>287.26240000000001</v>
      </c>
      <c r="U43" s="16">
        <v>280.76927999999998</v>
      </c>
      <c r="V43" s="16">
        <v>254.0256</v>
      </c>
      <c r="W43" s="16">
        <v>263.94619999999998</v>
      </c>
      <c r="X43" s="16">
        <v>215.85566</v>
      </c>
      <c r="Y43" s="16">
        <v>237.93701999999999</v>
      </c>
    </row>
    <row r="44" spans="1:25" x14ac:dyDescent="0.25">
      <c r="A44" s="18" t="s">
        <v>64</v>
      </c>
      <c r="B44" s="16">
        <v>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</row>
    <row r="45" spans="1:25" x14ac:dyDescent="0.25">
      <c r="A45" s="18" t="s">
        <v>148</v>
      </c>
      <c r="B45" s="16">
        <f>SUM(B46:B47)</f>
        <v>20891.150399999999</v>
      </c>
      <c r="C45" s="16">
        <f t="shared" ref="C45:W45" si="18">SUM(C46:C47)</f>
        <v>20555.32921</v>
      </c>
      <c r="D45" s="16">
        <f t="shared" si="18"/>
        <v>26407.43103</v>
      </c>
      <c r="E45" s="16">
        <f t="shared" si="18"/>
        <v>27057.671429999999</v>
      </c>
      <c r="F45" s="16">
        <f t="shared" si="18"/>
        <v>28251.302830000001</v>
      </c>
      <c r="G45" s="16">
        <f t="shared" si="18"/>
        <v>28788.466049999999</v>
      </c>
      <c r="H45" s="16">
        <f t="shared" si="18"/>
        <v>31286.352269999999</v>
      </c>
      <c r="I45" s="16">
        <f t="shared" si="18"/>
        <v>34763.63839</v>
      </c>
      <c r="J45" s="16">
        <f t="shared" si="18"/>
        <v>35598.571649999998</v>
      </c>
      <c r="K45" s="16">
        <f t="shared" si="18"/>
        <v>26856.090390000001</v>
      </c>
      <c r="L45" s="16">
        <f t="shared" si="18"/>
        <v>29062.110829999998</v>
      </c>
      <c r="M45" s="16">
        <f t="shared" si="18"/>
        <v>26565.408289999999</v>
      </c>
      <c r="N45" s="16">
        <f t="shared" si="18"/>
        <v>23900.43879</v>
      </c>
      <c r="O45" s="16">
        <f t="shared" si="18"/>
        <v>24025.924170000002</v>
      </c>
      <c r="P45" s="16">
        <f t="shared" si="18"/>
        <v>21640.106889999999</v>
      </c>
      <c r="Q45" s="16">
        <f t="shared" si="18"/>
        <v>23264.414919999999</v>
      </c>
      <c r="R45" s="16">
        <f t="shared" si="18"/>
        <v>26034.28528</v>
      </c>
      <c r="S45" s="16">
        <f t="shared" si="18"/>
        <v>29249.681970000001</v>
      </c>
      <c r="T45" s="16">
        <f t="shared" si="18"/>
        <v>35433.629560000001</v>
      </c>
      <c r="U45" s="16">
        <f t="shared" si="18"/>
        <v>31920.296030000001</v>
      </c>
      <c r="V45" s="16">
        <f t="shared" si="18"/>
        <v>24077.775320000001</v>
      </c>
      <c r="W45" s="16">
        <f t="shared" si="18"/>
        <v>28576.334569999999</v>
      </c>
      <c r="X45" s="16">
        <f t="shared" ref="X45:Y45" si="19">SUM(X46:X47)</f>
        <v>29829.400560000002</v>
      </c>
      <c r="Y45" s="16">
        <f t="shared" si="19"/>
        <v>27507.068149999999</v>
      </c>
    </row>
    <row r="46" spans="1:25" x14ac:dyDescent="0.25">
      <c r="A46" s="9" t="s">
        <v>149</v>
      </c>
      <c r="B46" s="8">
        <v>4691.2994099999996</v>
      </c>
      <c r="C46" s="8">
        <v>4243.2903200000001</v>
      </c>
      <c r="D46" s="8">
        <v>3533.4319099999998</v>
      </c>
      <c r="E46" s="8">
        <v>3847.5358700000002</v>
      </c>
      <c r="F46" s="8">
        <v>3749.7794600000002</v>
      </c>
      <c r="G46" s="8">
        <v>3569.1515599999998</v>
      </c>
      <c r="H46" s="8">
        <v>3714.2784700000002</v>
      </c>
      <c r="I46" s="8">
        <v>4015.93759</v>
      </c>
      <c r="J46" s="8">
        <v>4336.2260699999997</v>
      </c>
      <c r="K46" s="8">
        <v>3952.1665899999998</v>
      </c>
      <c r="L46" s="8">
        <v>4180.0313299999998</v>
      </c>
      <c r="M46" s="8">
        <v>4440.74388</v>
      </c>
      <c r="N46" s="8">
        <v>4089.0430299999998</v>
      </c>
      <c r="O46" s="8">
        <v>3867.10194</v>
      </c>
      <c r="P46" s="8">
        <v>4050.0496699999999</v>
      </c>
      <c r="Q46" s="8">
        <v>4391.7729399999998</v>
      </c>
      <c r="R46" s="8">
        <v>4377.5058799999997</v>
      </c>
      <c r="S46" s="8">
        <v>4799.3886400000001</v>
      </c>
      <c r="T46" s="8">
        <v>5144.2118</v>
      </c>
      <c r="U46" s="8">
        <v>5175.5083699999996</v>
      </c>
      <c r="V46" s="8">
        <v>3607.2837300000001</v>
      </c>
      <c r="W46" s="8">
        <v>4534.9042900000004</v>
      </c>
      <c r="X46" s="8">
        <v>5257.0111999999999</v>
      </c>
      <c r="Y46" s="8">
        <v>5270.2442600000004</v>
      </c>
    </row>
    <row r="47" spans="1:25" x14ac:dyDescent="0.25">
      <c r="A47" s="11" t="s">
        <v>150</v>
      </c>
      <c r="B47" s="12">
        <v>16199.850990000001</v>
      </c>
      <c r="C47" s="12">
        <v>16312.03889</v>
      </c>
      <c r="D47" s="12">
        <v>22873.99912</v>
      </c>
      <c r="E47" s="12">
        <v>23210.135559999999</v>
      </c>
      <c r="F47" s="12">
        <v>24501.523369999999</v>
      </c>
      <c r="G47" s="12">
        <v>25219.314490000001</v>
      </c>
      <c r="H47" s="12">
        <v>27572.073799999998</v>
      </c>
      <c r="I47" s="12">
        <v>30747.700799999999</v>
      </c>
      <c r="J47" s="12">
        <v>31262.345580000001</v>
      </c>
      <c r="K47" s="12">
        <v>22903.9238</v>
      </c>
      <c r="L47" s="12">
        <v>24882.0795</v>
      </c>
      <c r="M47" s="12">
        <v>22124.664410000001</v>
      </c>
      <c r="N47" s="12">
        <v>19811.395759999999</v>
      </c>
      <c r="O47" s="12">
        <v>20158.822230000002</v>
      </c>
      <c r="P47" s="12">
        <v>17590.057219999999</v>
      </c>
      <c r="Q47" s="12">
        <v>18872.64198</v>
      </c>
      <c r="R47" s="12">
        <v>21656.779399999999</v>
      </c>
      <c r="S47" s="12">
        <v>24450.29333</v>
      </c>
      <c r="T47" s="12">
        <v>30289.41776</v>
      </c>
      <c r="U47" s="12">
        <v>26744.787660000002</v>
      </c>
      <c r="V47" s="12">
        <v>20470.491590000001</v>
      </c>
      <c r="W47" s="12">
        <v>24041.43028</v>
      </c>
      <c r="X47" s="12">
        <v>24572.389360000001</v>
      </c>
      <c r="Y47" s="12">
        <v>22236.82389</v>
      </c>
    </row>
    <row r="49" spans="1:25" x14ac:dyDescent="0.25">
      <c r="A49" s="4" t="s">
        <v>111</v>
      </c>
      <c r="B49" s="5">
        <f>SUM(B50,B84,B89,B90,B91,B92)</f>
        <v>146993.69767737124</v>
      </c>
      <c r="C49" s="5">
        <f t="shared" ref="C49:W49" si="20">SUM(C50,C84,C89,C90,C91,C92)</f>
        <v>145182.47059259616</v>
      </c>
      <c r="D49" s="5">
        <f t="shared" si="20"/>
        <v>147078.05730931018</v>
      </c>
      <c r="E49" s="5">
        <f t="shared" si="20"/>
        <v>154725.63737142933</v>
      </c>
      <c r="F49" s="5">
        <f t="shared" si="20"/>
        <v>154320.61723382198</v>
      </c>
      <c r="G49" s="5">
        <f t="shared" si="20"/>
        <v>151208.93290526175</v>
      </c>
      <c r="H49" s="5">
        <f t="shared" si="20"/>
        <v>150635.24837159133</v>
      </c>
      <c r="I49" s="5">
        <f t="shared" si="20"/>
        <v>149333.31912690907</v>
      </c>
      <c r="J49" s="5">
        <f t="shared" si="20"/>
        <v>152689.56044316903</v>
      </c>
      <c r="K49" s="5">
        <f t="shared" si="20"/>
        <v>136436.58553633172</v>
      </c>
      <c r="L49" s="5">
        <f t="shared" si="20"/>
        <v>146159.48166814004</v>
      </c>
      <c r="M49" s="5">
        <f t="shared" si="20"/>
        <v>133990.27852927896</v>
      </c>
      <c r="N49" s="5">
        <f t="shared" si="20"/>
        <v>129546.65264017203</v>
      </c>
      <c r="O49" s="5">
        <f t="shared" si="20"/>
        <v>130513.34059551882</v>
      </c>
      <c r="P49" s="5">
        <f t="shared" si="20"/>
        <v>121665.59755774011</v>
      </c>
      <c r="Q49" s="5">
        <f t="shared" si="20"/>
        <v>128852.16712113119</v>
      </c>
      <c r="R49" s="5">
        <f t="shared" si="20"/>
        <v>129904.68460295175</v>
      </c>
      <c r="S49" s="5">
        <f t="shared" si="20"/>
        <v>131878.0819818617</v>
      </c>
      <c r="T49" s="5">
        <f t="shared" si="20"/>
        <v>138941.16689162541</v>
      </c>
      <c r="U49" s="5">
        <f t="shared" si="20"/>
        <v>133799.20177173358</v>
      </c>
      <c r="V49" s="5">
        <f t="shared" si="20"/>
        <v>119398.54809543377</v>
      </c>
      <c r="W49" s="5">
        <f t="shared" si="20"/>
        <v>128177.24311502028</v>
      </c>
      <c r="X49" s="5">
        <f t="shared" ref="X49:Y49" si="21">SUM(X50,X84,X89,X90,X91,X92)</f>
        <v>122116.90198301713</v>
      </c>
      <c r="Y49" s="5">
        <f t="shared" si="21"/>
        <v>115150.48134371471</v>
      </c>
    </row>
    <row r="50" spans="1:25" x14ac:dyDescent="0.25">
      <c r="A50" s="13" t="s">
        <v>77</v>
      </c>
      <c r="B50" s="14">
        <f>SUM(B51,B82,B83)</f>
        <v>109598.61525100388</v>
      </c>
      <c r="C50" s="14">
        <f t="shared" ref="C50:W50" si="22">SUM(C51,C82,C83)</f>
        <v>109559.84318276712</v>
      </c>
      <c r="D50" s="14">
        <f t="shared" si="22"/>
        <v>107051.85916630753</v>
      </c>
      <c r="E50" s="14">
        <f t="shared" si="22"/>
        <v>111748.57830791602</v>
      </c>
      <c r="F50" s="14">
        <f t="shared" si="22"/>
        <v>109927.40626847868</v>
      </c>
      <c r="G50" s="14">
        <f t="shared" si="22"/>
        <v>107299.07431849814</v>
      </c>
      <c r="H50" s="14">
        <f t="shared" si="22"/>
        <v>104550.69498864558</v>
      </c>
      <c r="I50" s="14">
        <f t="shared" si="22"/>
        <v>100206.00864974005</v>
      </c>
      <c r="J50" s="14">
        <f t="shared" si="22"/>
        <v>102375.79222912464</v>
      </c>
      <c r="K50" s="14">
        <f t="shared" si="22"/>
        <v>97789.185988079975</v>
      </c>
      <c r="L50" s="14">
        <f t="shared" si="22"/>
        <v>103996.15990646544</v>
      </c>
      <c r="M50" s="14">
        <f t="shared" si="22"/>
        <v>93941.569193373274</v>
      </c>
      <c r="N50" s="14">
        <f t="shared" si="22"/>
        <v>92996.663249959165</v>
      </c>
      <c r="O50" s="14">
        <f t="shared" si="22"/>
        <v>93434.926409874097</v>
      </c>
      <c r="P50" s="14">
        <f t="shared" si="22"/>
        <v>86782.147156767154</v>
      </c>
      <c r="Q50" s="14">
        <f t="shared" si="22"/>
        <v>92081.427701523615</v>
      </c>
      <c r="R50" s="14">
        <f t="shared" si="22"/>
        <v>90518.153119163573</v>
      </c>
      <c r="S50" s="14">
        <f t="shared" si="22"/>
        <v>89210.186542975862</v>
      </c>
      <c r="T50" s="14">
        <f t="shared" si="22"/>
        <v>89913.597387890331</v>
      </c>
      <c r="U50" s="14">
        <f t="shared" si="22"/>
        <v>88823.205257733673</v>
      </c>
      <c r="V50" s="14">
        <f t="shared" si="22"/>
        <v>82273.603862838674</v>
      </c>
      <c r="W50" s="14">
        <f t="shared" si="22"/>
        <v>85957.528438944617</v>
      </c>
      <c r="X50" s="14">
        <f t="shared" ref="X50:Y50" si="23">SUM(X51,X82,X83)</f>
        <v>79749.914362882802</v>
      </c>
      <c r="Y50" s="14">
        <f t="shared" si="23"/>
        <v>76345.523878674401</v>
      </c>
    </row>
    <row r="51" spans="1:25" x14ac:dyDescent="0.25">
      <c r="A51" s="9" t="s">
        <v>78</v>
      </c>
      <c r="B51" s="8">
        <f>SUM(B52,B69,B75,B79)</f>
        <v>109433.19399100388</v>
      </c>
      <c r="C51" s="8">
        <f t="shared" ref="C51:W51" si="24">SUM(C52,C69,C75,C79)</f>
        <v>109412.10020276712</v>
      </c>
      <c r="D51" s="8">
        <f t="shared" si="24"/>
        <v>106898.81690630753</v>
      </c>
      <c r="E51" s="8">
        <f t="shared" si="24"/>
        <v>111637.13618791601</v>
      </c>
      <c r="F51" s="8">
        <f t="shared" si="24"/>
        <v>109824.96304847868</v>
      </c>
      <c r="G51" s="8">
        <f t="shared" si="24"/>
        <v>107194.65813849814</v>
      </c>
      <c r="H51" s="8">
        <f t="shared" si="24"/>
        <v>104419.96917864558</v>
      </c>
      <c r="I51" s="8">
        <f t="shared" si="24"/>
        <v>100091.06976974005</v>
      </c>
      <c r="J51" s="8">
        <f t="shared" si="24"/>
        <v>102259.11368912464</v>
      </c>
      <c r="K51" s="8">
        <f t="shared" si="24"/>
        <v>97671.894858079977</v>
      </c>
      <c r="L51" s="8">
        <f t="shared" si="24"/>
        <v>103892.96494646545</v>
      </c>
      <c r="M51" s="8">
        <f t="shared" si="24"/>
        <v>93848.339173373271</v>
      </c>
      <c r="N51" s="8">
        <f t="shared" si="24"/>
        <v>92904.084209959168</v>
      </c>
      <c r="O51" s="8">
        <f t="shared" si="24"/>
        <v>93341.197909874099</v>
      </c>
      <c r="P51" s="8">
        <f t="shared" si="24"/>
        <v>86706.471436767155</v>
      </c>
      <c r="Q51" s="8">
        <f t="shared" si="24"/>
        <v>91993.16684152362</v>
      </c>
      <c r="R51" s="8">
        <f t="shared" si="24"/>
        <v>90439.876279163567</v>
      </c>
      <c r="S51" s="8">
        <f t="shared" si="24"/>
        <v>89111.246302975866</v>
      </c>
      <c r="T51" s="8">
        <f t="shared" si="24"/>
        <v>89792.351517890333</v>
      </c>
      <c r="U51" s="8">
        <f t="shared" si="24"/>
        <v>88707.101117733677</v>
      </c>
      <c r="V51" s="8">
        <f t="shared" si="24"/>
        <v>82172.154862838681</v>
      </c>
      <c r="W51" s="8">
        <f t="shared" si="24"/>
        <v>85858.983288944612</v>
      </c>
      <c r="X51" s="8">
        <f t="shared" ref="X51:Y51" si="25">SUM(X52,X69,X75,X79)</f>
        <v>79638.847862882802</v>
      </c>
      <c r="Y51" s="8">
        <f t="shared" si="25"/>
        <v>76271.401768674405</v>
      </c>
    </row>
    <row r="52" spans="1:25" x14ac:dyDescent="0.25">
      <c r="A52" s="15" t="s">
        <v>79</v>
      </c>
      <c r="B52" s="16">
        <f>SUM(B53,B57)</f>
        <v>55582.812481083878</v>
      </c>
      <c r="C52" s="16">
        <f t="shared" ref="C52:W52" si="26">SUM(C53,C57)</f>
        <v>53759.120073607119</v>
      </c>
      <c r="D52" s="16">
        <f t="shared" si="26"/>
        <v>52892.049473667532</v>
      </c>
      <c r="E52" s="16">
        <f t="shared" si="26"/>
        <v>54459.17042579603</v>
      </c>
      <c r="F52" s="16">
        <f t="shared" si="26"/>
        <v>51545.729831118704</v>
      </c>
      <c r="G52" s="16">
        <f t="shared" si="26"/>
        <v>50149.078059418156</v>
      </c>
      <c r="H52" s="16">
        <f t="shared" si="26"/>
        <v>49297.45843888558</v>
      </c>
      <c r="I52" s="16">
        <f t="shared" si="26"/>
        <v>47541.618335780062</v>
      </c>
      <c r="J52" s="16">
        <f t="shared" si="26"/>
        <v>45587.981796084641</v>
      </c>
      <c r="K52" s="16">
        <f t="shared" si="26"/>
        <v>43786.432850039964</v>
      </c>
      <c r="L52" s="16">
        <f t="shared" si="26"/>
        <v>48474.252900985448</v>
      </c>
      <c r="M52" s="16">
        <f t="shared" si="26"/>
        <v>44043.245954293263</v>
      </c>
      <c r="N52" s="16">
        <f t="shared" si="26"/>
        <v>42662.939796559178</v>
      </c>
      <c r="O52" s="16">
        <f t="shared" si="26"/>
        <v>41292.084280914103</v>
      </c>
      <c r="P52" s="16">
        <f t="shared" si="26"/>
        <v>40040.424308236761</v>
      </c>
      <c r="Q52" s="16">
        <f t="shared" si="26"/>
        <v>40814.272238957928</v>
      </c>
      <c r="R52" s="16">
        <f t="shared" si="26"/>
        <v>39716.155543756577</v>
      </c>
      <c r="S52" s="16">
        <f t="shared" si="26"/>
        <v>39133.103606270466</v>
      </c>
      <c r="T52" s="16">
        <f t="shared" si="26"/>
        <v>39994.987876344196</v>
      </c>
      <c r="U52" s="16">
        <f t="shared" si="26"/>
        <v>41182.107784266795</v>
      </c>
      <c r="V52" s="16">
        <f t="shared" si="26"/>
        <v>38434.783464705324</v>
      </c>
      <c r="W52" s="16">
        <f t="shared" si="26"/>
        <v>38679.803431452572</v>
      </c>
      <c r="X52" s="16">
        <f t="shared" ref="X52:Y52" si="27">SUM(X53,X57)</f>
        <v>36325.15851650307</v>
      </c>
      <c r="Y52" s="16">
        <f t="shared" si="27"/>
        <v>33163.935667618847</v>
      </c>
    </row>
    <row r="53" spans="1:25" x14ac:dyDescent="0.25">
      <c r="A53" s="19" t="s">
        <v>75</v>
      </c>
      <c r="B53" s="16">
        <f>SUM(B54:B56)</f>
        <v>31508.200073283679</v>
      </c>
      <c r="C53" s="16">
        <f t="shared" ref="C53:W53" si="28">SUM(C54:C56)</f>
        <v>29531.185102927117</v>
      </c>
      <c r="D53" s="16">
        <f t="shared" si="28"/>
        <v>29717.006443227529</v>
      </c>
      <c r="E53" s="16">
        <f t="shared" si="28"/>
        <v>30810.329470436031</v>
      </c>
      <c r="F53" s="16">
        <f t="shared" si="28"/>
        <v>30702.326815278699</v>
      </c>
      <c r="G53" s="16">
        <f t="shared" si="28"/>
        <v>30623.97072149815</v>
      </c>
      <c r="H53" s="16">
        <f t="shared" si="28"/>
        <v>30615.380823525582</v>
      </c>
      <c r="I53" s="16">
        <f t="shared" si="28"/>
        <v>30352.376436500061</v>
      </c>
      <c r="J53" s="16">
        <f t="shared" si="28"/>
        <v>28980.052709724638</v>
      </c>
      <c r="K53" s="16">
        <f t="shared" si="28"/>
        <v>27311.657772119961</v>
      </c>
      <c r="L53" s="16">
        <f t="shared" si="28"/>
        <v>30347.29112102545</v>
      </c>
      <c r="M53" s="16">
        <f t="shared" si="28"/>
        <v>26947.277506093265</v>
      </c>
      <c r="N53" s="16">
        <f t="shared" si="28"/>
        <v>25708.265358079174</v>
      </c>
      <c r="O53" s="16">
        <f t="shared" si="28"/>
        <v>23658.400077954106</v>
      </c>
      <c r="P53" s="16">
        <f t="shared" si="28"/>
        <v>22727.623514716754</v>
      </c>
      <c r="Q53" s="16">
        <f t="shared" si="28"/>
        <v>23589.483316637925</v>
      </c>
      <c r="R53" s="16">
        <f t="shared" si="28"/>
        <v>22334.233693636575</v>
      </c>
      <c r="S53" s="16">
        <f t="shared" si="28"/>
        <v>22428.254032310459</v>
      </c>
      <c r="T53" s="16">
        <f t="shared" si="28"/>
        <v>22760.954678011891</v>
      </c>
      <c r="U53" s="16">
        <f t="shared" si="28"/>
        <v>23631.092543208553</v>
      </c>
      <c r="V53" s="16">
        <f t="shared" si="28"/>
        <v>21497.200044430643</v>
      </c>
      <c r="W53" s="16">
        <f t="shared" si="28"/>
        <v>20740.865839189792</v>
      </c>
      <c r="X53" s="16">
        <f t="shared" ref="X53:Y53" si="29">SUM(X54:X56)</f>
        <v>20696.08283550417</v>
      </c>
      <c r="Y53" s="16">
        <f t="shared" si="29"/>
        <v>18260.449574266619</v>
      </c>
    </row>
    <row r="54" spans="1:25" x14ac:dyDescent="0.25">
      <c r="A54" s="20" t="s">
        <v>41</v>
      </c>
      <c r="B54" s="8">
        <v>26320.669628163676</v>
      </c>
      <c r="C54" s="8">
        <v>24306.848249887116</v>
      </c>
      <c r="D54" s="8">
        <v>24366.856743747529</v>
      </c>
      <c r="E54" s="8">
        <v>25389.309713396033</v>
      </c>
      <c r="F54" s="8">
        <v>25560.552281958699</v>
      </c>
      <c r="G54" s="8">
        <v>25904.84136569815</v>
      </c>
      <c r="H54" s="8">
        <v>25831.17734572558</v>
      </c>
      <c r="I54" s="8">
        <v>25443.752569220062</v>
      </c>
      <c r="J54" s="8">
        <v>24037.37125844464</v>
      </c>
      <c r="K54" s="8">
        <v>22531.119632879963</v>
      </c>
      <c r="L54" s="8">
        <v>23474.001220465449</v>
      </c>
      <c r="M54" s="8">
        <v>20734.791543013267</v>
      </c>
      <c r="N54" s="8">
        <v>19845.007654279172</v>
      </c>
      <c r="O54" s="8">
        <v>18011.375628594105</v>
      </c>
      <c r="P54" s="8">
        <v>16795.597869316753</v>
      </c>
      <c r="Q54" s="8">
        <v>17641.990681997926</v>
      </c>
      <c r="R54" s="8">
        <v>16364.399773636575</v>
      </c>
      <c r="S54" s="8">
        <v>16221.293162390457</v>
      </c>
      <c r="T54" s="8">
        <v>16467.242194585971</v>
      </c>
      <c r="U54" s="8">
        <v>16968.398028444102</v>
      </c>
      <c r="V54" s="8">
        <v>15987.038304741161</v>
      </c>
      <c r="W54" s="8">
        <v>15001.097780660155</v>
      </c>
      <c r="X54" s="8">
        <v>15303.354395594006</v>
      </c>
      <c r="Y54" s="8">
        <v>12808.804702393081</v>
      </c>
    </row>
    <row r="55" spans="1:25" x14ac:dyDescent="0.25">
      <c r="A55" s="20" t="s">
        <v>42</v>
      </c>
      <c r="B55" s="8">
        <v>4679.3249121600011</v>
      </c>
      <c r="C55" s="8">
        <v>4667.3115613199998</v>
      </c>
      <c r="D55" s="8">
        <v>4669.7680299600006</v>
      </c>
      <c r="E55" s="8">
        <v>4849.64544492</v>
      </c>
      <c r="F55" s="8">
        <v>4611.2648598000005</v>
      </c>
      <c r="G55" s="8">
        <v>4191.4071313200011</v>
      </c>
      <c r="H55" s="8">
        <v>4386.6388026000013</v>
      </c>
      <c r="I55" s="8">
        <v>4472.4021317999996</v>
      </c>
      <c r="J55" s="8">
        <v>4638.3709546799992</v>
      </c>
      <c r="K55" s="8">
        <v>4520.3864788800001</v>
      </c>
      <c r="L55" s="8">
        <v>4616.0600090400003</v>
      </c>
      <c r="M55" s="8">
        <v>3907.6382113199998</v>
      </c>
      <c r="N55" s="8">
        <v>4218.5173950000008</v>
      </c>
      <c r="O55" s="8">
        <v>3879.7484900400004</v>
      </c>
      <c r="P55" s="8">
        <v>4203.1598403600001</v>
      </c>
      <c r="Q55" s="8">
        <v>4234.82187204</v>
      </c>
      <c r="R55" s="8">
        <v>4217.4829105200006</v>
      </c>
      <c r="S55" s="8">
        <v>4428.501934320002</v>
      </c>
      <c r="T55" s="8">
        <v>4553.3647037459195</v>
      </c>
      <c r="U55" s="8">
        <v>4869.7461699244523</v>
      </c>
      <c r="V55" s="8">
        <v>4083.6454856894843</v>
      </c>
      <c r="W55" s="8">
        <v>4134.2903044496379</v>
      </c>
      <c r="X55" s="8">
        <v>3568.866100550164</v>
      </c>
      <c r="Y55" s="8">
        <v>3823.8374024735367</v>
      </c>
    </row>
    <row r="56" spans="1:25" x14ac:dyDescent="0.25">
      <c r="A56" s="20" t="s">
        <v>76</v>
      </c>
      <c r="B56" s="8">
        <v>508.2055329599998</v>
      </c>
      <c r="C56" s="8">
        <v>557.0252917200005</v>
      </c>
      <c r="D56" s="8">
        <v>680.38166951999938</v>
      </c>
      <c r="E56" s="8">
        <v>571.37431211999956</v>
      </c>
      <c r="F56" s="8">
        <v>530.50967352000043</v>
      </c>
      <c r="G56" s="8">
        <v>527.72222448000048</v>
      </c>
      <c r="H56" s="8">
        <v>397.56467519999933</v>
      </c>
      <c r="I56" s="8">
        <v>436.22173548000046</v>
      </c>
      <c r="J56" s="8">
        <v>304.31049660000008</v>
      </c>
      <c r="K56" s="8">
        <v>260.15166036000028</v>
      </c>
      <c r="L56" s="8">
        <v>2257.2298915200008</v>
      </c>
      <c r="M56" s="8">
        <v>2304.8477517599995</v>
      </c>
      <c r="N56" s="8">
        <v>1644.740308800001</v>
      </c>
      <c r="O56" s="8">
        <v>1767.2759593199999</v>
      </c>
      <c r="P56" s="8">
        <v>1728.8658050399999</v>
      </c>
      <c r="Q56" s="8">
        <v>1712.6707625999998</v>
      </c>
      <c r="R56" s="8">
        <v>1752.3510094799994</v>
      </c>
      <c r="S56" s="8">
        <v>1778.4589355999997</v>
      </c>
      <c r="T56" s="8">
        <v>1740.3477796799998</v>
      </c>
      <c r="U56" s="8">
        <v>1792.9483448399997</v>
      </c>
      <c r="V56" s="8">
        <v>1426.5162539999992</v>
      </c>
      <c r="W56" s="8">
        <v>1605.4777540799996</v>
      </c>
      <c r="X56" s="8">
        <v>1823.8623393600005</v>
      </c>
      <c r="Y56" s="8">
        <v>1627.8074694000006</v>
      </c>
    </row>
    <row r="57" spans="1:25" x14ac:dyDescent="0.25">
      <c r="A57" s="19" t="s">
        <v>43</v>
      </c>
      <c r="B57" s="16">
        <f>SUM(B58:B68)</f>
        <v>24074.612407800196</v>
      </c>
      <c r="C57" s="16">
        <f t="shared" ref="C57:W57" si="30">SUM(C58:C68)</f>
        <v>24227.934970680002</v>
      </c>
      <c r="D57" s="16">
        <f t="shared" si="30"/>
        <v>23175.04303044</v>
      </c>
      <c r="E57" s="16">
        <f t="shared" si="30"/>
        <v>23648.840955359999</v>
      </c>
      <c r="F57" s="16">
        <f t="shared" si="30"/>
        <v>20843.403015840006</v>
      </c>
      <c r="G57" s="16">
        <f t="shared" si="30"/>
        <v>19525.107337920002</v>
      </c>
      <c r="H57" s="16">
        <f t="shared" si="30"/>
        <v>18682.077615359998</v>
      </c>
      <c r="I57" s="16">
        <f t="shared" si="30"/>
        <v>17189.241899280001</v>
      </c>
      <c r="J57" s="16">
        <f t="shared" si="30"/>
        <v>16607.92908636</v>
      </c>
      <c r="K57" s="16">
        <f t="shared" si="30"/>
        <v>16474.775077920003</v>
      </c>
      <c r="L57" s="16">
        <f t="shared" si="30"/>
        <v>18126.961779959998</v>
      </c>
      <c r="M57" s="16">
        <f t="shared" si="30"/>
        <v>17095.968448200001</v>
      </c>
      <c r="N57" s="16">
        <f t="shared" si="30"/>
        <v>16954.674438480004</v>
      </c>
      <c r="O57" s="16">
        <f t="shared" si="30"/>
        <v>17633.684202960001</v>
      </c>
      <c r="P57" s="16">
        <f t="shared" si="30"/>
        <v>17312.800793520004</v>
      </c>
      <c r="Q57" s="16">
        <f t="shared" si="30"/>
        <v>17224.788922320004</v>
      </c>
      <c r="R57" s="16">
        <f t="shared" si="30"/>
        <v>17381.921850120001</v>
      </c>
      <c r="S57" s="16">
        <f t="shared" si="30"/>
        <v>16704.849573960004</v>
      </c>
      <c r="T57" s="16">
        <f t="shared" si="30"/>
        <v>17234.033198332309</v>
      </c>
      <c r="U57" s="16">
        <f t="shared" si="30"/>
        <v>17551.015241058241</v>
      </c>
      <c r="V57" s="16">
        <f t="shared" si="30"/>
        <v>16937.583420274685</v>
      </c>
      <c r="W57" s="16">
        <f t="shared" si="30"/>
        <v>17938.937592262781</v>
      </c>
      <c r="X57" s="16">
        <f t="shared" ref="X57:Y57" si="31">SUM(X58:X68)</f>
        <v>15629.075680998898</v>
      </c>
      <c r="Y57" s="16">
        <f t="shared" si="31"/>
        <v>14903.48609335223</v>
      </c>
    </row>
    <row r="58" spans="1:25" x14ac:dyDescent="0.25">
      <c r="A58" s="20" t="s">
        <v>44</v>
      </c>
      <c r="B58" s="8">
        <v>8153.0739770401997</v>
      </c>
      <c r="C58" s="8">
        <v>7394.3902013999996</v>
      </c>
      <c r="D58" s="8">
        <v>7853.1007601999991</v>
      </c>
      <c r="E58" s="8">
        <v>8849.4324920399995</v>
      </c>
      <c r="F58" s="8">
        <v>7810.8433653599996</v>
      </c>
      <c r="G58" s="8">
        <v>6173.7733977600001</v>
      </c>
      <c r="H58" s="8">
        <v>5119.5848507999999</v>
      </c>
      <c r="I58" s="8">
        <v>4721.5680980400002</v>
      </c>
      <c r="J58" s="8">
        <v>4680.7088900399995</v>
      </c>
      <c r="K58" s="8">
        <v>2482.1293712400006</v>
      </c>
      <c r="L58" s="8">
        <v>2323.6032776399998</v>
      </c>
      <c r="M58" s="8">
        <v>2185.4275246799998</v>
      </c>
      <c r="N58" s="8">
        <v>1830.4397611200002</v>
      </c>
      <c r="O58" s="8">
        <v>1730.8059393599997</v>
      </c>
      <c r="P58" s="8">
        <v>1724.1919843200001</v>
      </c>
      <c r="Q58" s="8">
        <v>1800.1851240000001</v>
      </c>
      <c r="R58" s="8">
        <v>1934.6168472000002</v>
      </c>
      <c r="S58" s="8">
        <v>2004.2899628400003</v>
      </c>
      <c r="T58" s="8">
        <v>2097.5901057970809</v>
      </c>
      <c r="U58" s="8">
        <v>1997.6094019694649</v>
      </c>
      <c r="V58" s="8">
        <v>1887.8569926940334</v>
      </c>
      <c r="W58" s="8">
        <v>2000.4127000825131</v>
      </c>
      <c r="X58" s="8">
        <v>1346.8336336178174</v>
      </c>
      <c r="Y58" s="8">
        <v>1477.8389344010341</v>
      </c>
    </row>
    <row r="59" spans="1:25" x14ac:dyDescent="0.25">
      <c r="A59" s="20" t="s">
        <v>45</v>
      </c>
      <c r="B59" s="8">
        <v>424.30294343999992</v>
      </c>
      <c r="C59" s="8">
        <v>395.9737068</v>
      </c>
      <c r="D59" s="8">
        <v>424.504029</v>
      </c>
      <c r="E59" s="8">
        <v>491.93952960000013</v>
      </c>
      <c r="F59" s="8">
        <v>494.55573168000006</v>
      </c>
      <c r="G59" s="8">
        <v>500.83994267999998</v>
      </c>
      <c r="H59" s="8">
        <v>498.16506180000016</v>
      </c>
      <c r="I59" s="8">
        <v>487.72757232000015</v>
      </c>
      <c r="J59" s="8">
        <v>466.75123296000015</v>
      </c>
      <c r="K59" s="8">
        <v>366.47482739999992</v>
      </c>
      <c r="L59" s="8">
        <v>321.61504284</v>
      </c>
      <c r="M59" s="8">
        <v>288.59700240000018</v>
      </c>
      <c r="N59" s="8">
        <v>320.92928508</v>
      </c>
      <c r="O59" s="8">
        <v>311.33075184000012</v>
      </c>
      <c r="P59" s="8">
        <v>283.61800476000013</v>
      </c>
      <c r="Q59" s="8">
        <v>282.88240308000013</v>
      </c>
      <c r="R59" s="8">
        <v>290.09075939999991</v>
      </c>
      <c r="S59" s="8">
        <v>278.94157055999995</v>
      </c>
      <c r="T59" s="8">
        <v>281.93091009546873</v>
      </c>
      <c r="U59" s="8">
        <v>289.60631132998481</v>
      </c>
      <c r="V59" s="8">
        <v>271.34093563104591</v>
      </c>
      <c r="W59" s="8">
        <v>290.32971550825687</v>
      </c>
      <c r="X59" s="8">
        <v>278.32189148483963</v>
      </c>
      <c r="Y59" s="8">
        <v>254.30919414574328</v>
      </c>
    </row>
    <row r="60" spans="1:25" x14ac:dyDescent="0.25">
      <c r="A60" s="20" t="s">
        <v>46</v>
      </c>
      <c r="B60" s="8">
        <v>4515.0420519599993</v>
      </c>
      <c r="C60" s="8">
        <v>4558.2361853999982</v>
      </c>
      <c r="D60" s="8">
        <v>4537.4594756400011</v>
      </c>
      <c r="E60" s="8">
        <v>4579.8614305199999</v>
      </c>
      <c r="F60" s="8">
        <v>3345.5414702400012</v>
      </c>
      <c r="G60" s="8">
        <v>3632.3904262800015</v>
      </c>
      <c r="H60" s="8">
        <v>3632.7325730399994</v>
      </c>
      <c r="I60" s="8">
        <v>3655.8227199599992</v>
      </c>
      <c r="J60" s="8">
        <v>3274.0255058399994</v>
      </c>
      <c r="K60" s="8">
        <v>5940.3213516000014</v>
      </c>
      <c r="L60" s="8">
        <v>6721.2274701599981</v>
      </c>
      <c r="M60" s="8">
        <v>6337.2978165600007</v>
      </c>
      <c r="N60" s="8">
        <v>6604.6259247600001</v>
      </c>
      <c r="O60" s="8">
        <v>7244.3869322400014</v>
      </c>
      <c r="P60" s="8">
        <v>7502.7484461600015</v>
      </c>
      <c r="Q60" s="8">
        <v>7460.4376263600034</v>
      </c>
      <c r="R60" s="8">
        <v>7434.46073772</v>
      </c>
      <c r="S60" s="8">
        <v>6901.443352440001</v>
      </c>
      <c r="T60" s="8">
        <v>7000.7098743425604</v>
      </c>
      <c r="U60" s="8">
        <v>6306.4517157127293</v>
      </c>
      <c r="V60" s="8">
        <v>6573.6663710527464</v>
      </c>
      <c r="W60" s="8">
        <v>6981.7775138935103</v>
      </c>
      <c r="X60" s="8">
        <v>5949.1251513235038</v>
      </c>
      <c r="Y60" s="8">
        <v>5585.0046820920043</v>
      </c>
    </row>
    <row r="61" spans="1:25" x14ac:dyDescent="0.25">
      <c r="A61" s="20" t="s">
        <v>48</v>
      </c>
      <c r="B61" s="8">
        <v>518.82151427999997</v>
      </c>
      <c r="C61" s="8">
        <v>498.47852556000009</v>
      </c>
      <c r="D61" s="8">
        <v>556.48228247999987</v>
      </c>
      <c r="E61" s="8">
        <v>603.30131867999989</v>
      </c>
      <c r="F61" s="8">
        <v>573.08216760000005</v>
      </c>
      <c r="G61" s="8">
        <v>558.83594412000014</v>
      </c>
      <c r="H61" s="8">
        <v>454.13830332000009</v>
      </c>
      <c r="I61" s="8">
        <v>491.73126479999985</v>
      </c>
      <c r="J61" s="8">
        <v>469.61579376000009</v>
      </c>
      <c r="K61" s="8">
        <v>411.25539924000003</v>
      </c>
      <c r="L61" s="8">
        <v>563.4233330400001</v>
      </c>
      <c r="M61" s="8">
        <v>438.49556963999999</v>
      </c>
      <c r="N61" s="8">
        <v>447.87458592000007</v>
      </c>
      <c r="O61" s="8">
        <v>491.9727438000001</v>
      </c>
      <c r="P61" s="8">
        <v>465.17804591999999</v>
      </c>
      <c r="Q61" s="8">
        <v>536.75373083999989</v>
      </c>
      <c r="R61" s="8">
        <v>529.28510999999992</v>
      </c>
      <c r="S61" s="8">
        <v>545.69827980000002</v>
      </c>
      <c r="T61" s="8">
        <v>504.29720534205819</v>
      </c>
      <c r="U61" s="8">
        <v>503.20469005099056</v>
      </c>
      <c r="V61" s="8">
        <v>481.46829578705297</v>
      </c>
      <c r="W61" s="8">
        <v>499.03082508793324</v>
      </c>
      <c r="X61" s="8">
        <v>484.06236035634572</v>
      </c>
      <c r="Y61" s="8">
        <v>466.16008651903724</v>
      </c>
    </row>
    <row r="62" spans="1:25" x14ac:dyDescent="0.25">
      <c r="A62" s="20" t="s">
        <v>49</v>
      </c>
      <c r="B62" s="8">
        <v>1115.5024695600002</v>
      </c>
      <c r="C62" s="8">
        <v>1089.5097572400002</v>
      </c>
      <c r="D62" s="8">
        <v>1088.9815638000002</v>
      </c>
      <c r="E62" s="8">
        <v>1874.76721404</v>
      </c>
      <c r="F62" s="8">
        <v>2066.4695774400002</v>
      </c>
      <c r="G62" s="8">
        <v>1883.9716700400004</v>
      </c>
      <c r="H62" s="8">
        <v>1691.14409892</v>
      </c>
      <c r="I62" s="8">
        <v>1714.1033670000002</v>
      </c>
      <c r="J62" s="8">
        <v>1747.2486265200002</v>
      </c>
      <c r="K62" s="8">
        <v>1891.7654115599998</v>
      </c>
      <c r="L62" s="8">
        <v>2195.0325703200001</v>
      </c>
      <c r="M62" s="8">
        <v>1908.0724728000002</v>
      </c>
      <c r="N62" s="8">
        <v>1899.8353951200002</v>
      </c>
      <c r="O62" s="8">
        <v>1932.0231472800001</v>
      </c>
      <c r="P62" s="8">
        <v>1999.1499748800002</v>
      </c>
      <c r="Q62" s="8">
        <v>2095.7510996400001</v>
      </c>
      <c r="R62" s="8">
        <v>2103.8600865600006</v>
      </c>
      <c r="S62" s="8">
        <v>2165.9170978800003</v>
      </c>
      <c r="T62" s="8">
        <v>2318.9238881262722</v>
      </c>
      <c r="U62" s="8">
        <v>2438.4865482708692</v>
      </c>
      <c r="V62" s="8">
        <v>2238.7415820713327</v>
      </c>
      <c r="W62" s="8">
        <v>2301.5881748828306</v>
      </c>
      <c r="X62" s="8">
        <v>2272.7454948731288</v>
      </c>
      <c r="Y62" s="8">
        <v>2239.1719690798336</v>
      </c>
    </row>
    <row r="63" spans="1:25" x14ac:dyDescent="0.25">
      <c r="A63" s="20" t="s">
        <v>47</v>
      </c>
      <c r="B63" s="8">
        <v>4177.2043651200001</v>
      </c>
      <c r="C63" s="8">
        <v>3790.5356809200002</v>
      </c>
      <c r="D63" s="8">
        <v>3661.2005702399997</v>
      </c>
      <c r="E63" s="8">
        <v>4083.7377184800002</v>
      </c>
      <c r="F63" s="8">
        <v>3853.4130333600006</v>
      </c>
      <c r="G63" s="8">
        <v>3838.4084038800002</v>
      </c>
      <c r="H63" s="8">
        <v>4120.6649989199996</v>
      </c>
      <c r="I63" s="8">
        <v>3802.6552415999995</v>
      </c>
      <c r="J63" s="8">
        <v>3898.8640642800001</v>
      </c>
      <c r="K63" s="8">
        <v>3305.4486511200002</v>
      </c>
      <c r="L63" s="8">
        <v>3576.9295491599996</v>
      </c>
      <c r="M63" s="8">
        <v>3886.8151371600002</v>
      </c>
      <c r="N63" s="8">
        <v>3543.2277066000006</v>
      </c>
      <c r="O63" s="8">
        <v>3625.0654851599998</v>
      </c>
      <c r="P63" s="8">
        <v>3661.6501228799998</v>
      </c>
      <c r="Q63" s="8">
        <v>3525.81045696</v>
      </c>
      <c r="R63" s="8">
        <v>3565.5204978000002</v>
      </c>
      <c r="S63" s="8">
        <v>3178.25156328</v>
      </c>
      <c r="T63" s="8">
        <v>3415.169331188737</v>
      </c>
      <c r="U63" s="8">
        <v>3556.5240178083909</v>
      </c>
      <c r="V63" s="8">
        <v>3154.5339875662175</v>
      </c>
      <c r="W63" s="8">
        <v>3381.0602886830502</v>
      </c>
      <c r="X63" s="8">
        <v>3055.6726983591138</v>
      </c>
      <c r="Y63" s="8">
        <v>2797.5789484547186</v>
      </c>
    </row>
    <row r="64" spans="1:25" x14ac:dyDescent="0.25">
      <c r="A64" s="20" t="s">
        <v>50</v>
      </c>
      <c r="B64" s="8">
        <v>256.28582627999992</v>
      </c>
      <c r="C64" s="8">
        <v>292.73063148000006</v>
      </c>
      <c r="D64" s="8">
        <v>339.28977060000017</v>
      </c>
      <c r="E64" s="8">
        <v>330.60952979999996</v>
      </c>
      <c r="F64" s="8">
        <v>238.15486728000002</v>
      </c>
      <c r="G64" s="8">
        <v>249.62861880000008</v>
      </c>
      <c r="H64" s="8">
        <v>226.14895116</v>
      </c>
      <c r="I64" s="8">
        <v>213.18008976000004</v>
      </c>
      <c r="J64" s="8">
        <v>202.97767644000001</v>
      </c>
      <c r="K64" s="8">
        <v>197.58461220000004</v>
      </c>
      <c r="L64" s="8">
        <v>256.16223972</v>
      </c>
      <c r="M64" s="8">
        <v>254.45910995999998</v>
      </c>
      <c r="N64" s="8">
        <v>256.2571598400001</v>
      </c>
      <c r="O64" s="8">
        <v>275.88322979999992</v>
      </c>
      <c r="P64" s="8">
        <v>183.98470140000001</v>
      </c>
      <c r="Q64" s="8">
        <v>125.91063575999999</v>
      </c>
      <c r="R64" s="8">
        <v>129.0805254</v>
      </c>
      <c r="S64" s="8">
        <v>122.92458911999998</v>
      </c>
      <c r="T64" s="8">
        <v>124.2717446499565</v>
      </c>
      <c r="U64" s="8">
        <v>119.6968547639535</v>
      </c>
      <c r="V64" s="8">
        <v>107.36767294853176</v>
      </c>
      <c r="W64" s="8">
        <v>119.90145597840026</v>
      </c>
      <c r="X64" s="8">
        <v>102.25462369404154</v>
      </c>
      <c r="Y64" s="8">
        <v>95.233823134039014</v>
      </c>
    </row>
    <row r="65" spans="1:25" x14ac:dyDescent="0.25">
      <c r="A65" s="20" t="s">
        <v>51</v>
      </c>
      <c r="B65" s="8">
        <v>231.29625863999999</v>
      </c>
      <c r="C65" s="8">
        <v>207.70248431999997</v>
      </c>
      <c r="D65" s="8">
        <v>291.36420887999998</v>
      </c>
      <c r="E65" s="8">
        <v>422.56232940000001</v>
      </c>
      <c r="F65" s="8">
        <v>447.2328229200001</v>
      </c>
      <c r="G65" s="8">
        <v>535.0515216</v>
      </c>
      <c r="H65" s="8">
        <v>491.40778668000007</v>
      </c>
      <c r="I65" s="8">
        <v>449.28131460000009</v>
      </c>
      <c r="J65" s="8">
        <v>357.89075964000006</v>
      </c>
      <c r="K65" s="8">
        <v>342.51004668000013</v>
      </c>
      <c r="L65" s="8">
        <v>412.3955829599999</v>
      </c>
      <c r="M65" s="8">
        <v>413.68528320000007</v>
      </c>
      <c r="N65" s="8">
        <v>406.41913511999996</v>
      </c>
      <c r="O65" s="8">
        <v>424.50028451999992</v>
      </c>
      <c r="P65" s="8">
        <v>303.90593148000005</v>
      </c>
      <c r="Q65" s="8">
        <v>335.09703888000013</v>
      </c>
      <c r="R65" s="8">
        <v>316.30540716000007</v>
      </c>
      <c r="S65" s="8">
        <v>330.25005936000008</v>
      </c>
      <c r="T65" s="8">
        <v>335.44955232549273</v>
      </c>
      <c r="U65" s="8">
        <v>339.61998465234723</v>
      </c>
      <c r="V65" s="8">
        <v>366.33462496304736</v>
      </c>
      <c r="W65" s="8">
        <v>380.16901572207098</v>
      </c>
      <c r="X65" s="8">
        <v>320.16748336257348</v>
      </c>
      <c r="Y65" s="8">
        <v>296.10389157414318</v>
      </c>
    </row>
    <row r="66" spans="1:25" x14ac:dyDescent="0.25">
      <c r="A66" s="20" t="s">
        <v>52</v>
      </c>
      <c r="B66" s="8">
        <v>202.57546464000001</v>
      </c>
      <c r="C66" s="8">
        <v>191.17531944000001</v>
      </c>
      <c r="D66" s="8">
        <v>190.05736644000004</v>
      </c>
      <c r="E66" s="8">
        <v>419.10244668000007</v>
      </c>
      <c r="F66" s="8">
        <v>399.00137003999993</v>
      </c>
      <c r="G66" s="8">
        <v>378.51100632000009</v>
      </c>
      <c r="H66" s="8">
        <v>374.91880644000008</v>
      </c>
      <c r="I66" s="8">
        <v>334.32133535999998</v>
      </c>
      <c r="J66" s="8">
        <v>280.65653195999994</v>
      </c>
      <c r="K66" s="8">
        <v>261.14529120000009</v>
      </c>
      <c r="L66" s="8">
        <v>278.22270420000007</v>
      </c>
      <c r="M66" s="8">
        <v>290.90088468000005</v>
      </c>
      <c r="N66" s="8">
        <v>278.93497067999999</v>
      </c>
      <c r="O66" s="8">
        <v>281.16905219999995</v>
      </c>
      <c r="P66" s="8">
        <v>200.02640688</v>
      </c>
      <c r="Q66" s="8">
        <v>217.19967156000001</v>
      </c>
      <c r="R66" s="8">
        <v>199.26118044</v>
      </c>
      <c r="S66" s="8">
        <v>221.49575712000006</v>
      </c>
      <c r="T66" s="8">
        <v>226.39211960368462</v>
      </c>
      <c r="U66" s="8">
        <v>201.49787629109878</v>
      </c>
      <c r="V66" s="8">
        <v>182.75546802942489</v>
      </c>
      <c r="W66" s="8">
        <v>202.38801375360714</v>
      </c>
      <c r="X66" s="8">
        <v>148.68545267958615</v>
      </c>
      <c r="Y66" s="8">
        <v>152.78840936656633</v>
      </c>
    </row>
    <row r="67" spans="1:25" x14ac:dyDescent="0.25">
      <c r="A67" s="20" t="s">
        <v>53</v>
      </c>
      <c r="B67" s="8">
        <v>0</v>
      </c>
      <c r="C67" s="8">
        <v>0</v>
      </c>
      <c r="D67" s="8">
        <v>0</v>
      </c>
      <c r="E67" s="8">
        <v>0</v>
      </c>
      <c r="F67" s="8">
        <v>27.244000080000003</v>
      </c>
      <c r="G67" s="8">
        <v>26.752631400000006</v>
      </c>
      <c r="H67" s="8">
        <v>27.289643039999991</v>
      </c>
      <c r="I67" s="8">
        <v>23.591553480000016</v>
      </c>
      <c r="J67" s="8">
        <v>23.703035399999997</v>
      </c>
      <c r="K67" s="8">
        <v>25.040414519999999</v>
      </c>
      <c r="L67" s="8">
        <v>32.274419760000001</v>
      </c>
      <c r="M67" s="8">
        <v>35.815384440000003</v>
      </c>
      <c r="N67" s="8">
        <v>58.383606599999986</v>
      </c>
      <c r="O67" s="8">
        <v>59.543664840000005</v>
      </c>
      <c r="P67" s="8">
        <v>48.545933039999994</v>
      </c>
      <c r="Q67" s="8">
        <v>47.00578608</v>
      </c>
      <c r="R67" s="8">
        <v>44.43746076</v>
      </c>
      <c r="S67" s="8">
        <v>54.964221840000008</v>
      </c>
      <c r="T67" s="8">
        <v>54.862678538077958</v>
      </c>
      <c r="U67" s="8">
        <v>117.92790952395399</v>
      </c>
      <c r="V67" s="8">
        <v>119.35927773297618</v>
      </c>
      <c r="W67" s="8">
        <v>128.39869555420114</v>
      </c>
      <c r="X67" s="8">
        <v>108.21697250194983</v>
      </c>
      <c r="Y67" s="8">
        <v>106.46719028036956</v>
      </c>
    </row>
    <row r="68" spans="1:25" x14ac:dyDescent="0.25">
      <c r="A68" s="20" t="s">
        <v>74</v>
      </c>
      <c r="B68" s="8">
        <v>4480.5075368400003</v>
      </c>
      <c r="C68" s="8">
        <v>5809.2024781200007</v>
      </c>
      <c r="D68" s="8">
        <v>4232.6030031600003</v>
      </c>
      <c r="E68" s="8">
        <v>1993.52694612</v>
      </c>
      <c r="F68" s="8">
        <v>1587.8646098400004</v>
      </c>
      <c r="G68" s="8">
        <v>1746.9437750399998</v>
      </c>
      <c r="H68" s="8">
        <v>2045.8825412400001</v>
      </c>
      <c r="I68" s="8">
        <v>1295.2593423600001</v>
      </c>
      <c r="J68" s="8">
        <v>1205.48696952</v>
      </c>
      <c r="K68" s="8">
        <v>1251.09970116</v>
      </c>
      <c r="L68" s="8">
        <v>1446.07559016</v>
      </c>
      <c r="M68" s="8">
        <v>1056.4022626800001</v>
      </c>
      <c r="N68" s="8">
        <v>1307.7469076400002</v>
      </c>
      <c r="O68" s="8">
        <v>1257.0029719200002</v>
      </c>
      <c r="P68" s="8">
        <v>939.80124180000007</v>
      </c>
      <c r="Q68" s="8">
        <v>797.75534916000004</v>
      </c>
      <c r="R68" s="8">
        <v>835.00323767999998</v>
      </c>
      <c r="S68" s="8">
        <v>900.67311972000005</v>
      </c>
      <c r="T68" s="8">
        <v>874.43578832291655</v>
      </c>
      <c r="U68" s="8">
        <v>1680.3899306844569</v>
      </c>
      <c r="V68" s="8">
        <v>1554.1582117982746</v>
      </c>
      <c r="W68" s="8">
        <v>1653.8811931164053</v>
      </c>
      <c r="X68" s="8">
        <v>1562.9899187459978</v>
      </c>
      <c r="Y68" s="8">
        <v>1432.8289643047415</v>
      </c>
    </row>
    <row r="69" spans="1:25" x14ac:dyDescent="0.25">
      <c r="A69" s="15" t="s">
        <v>54</v>
      </c>
      <c r="B69" s="16">
        <f>SUM(B70:B74)</f>
        <v>24468.779060280001</v>
      </c>
      <c r="C69" s="16">
        <f t="shared" ref="C69:W69" si="32">SUM(C70:C74)</f>
        <v>25285.315411079999</v>
      </c>
      <c r="D69" s="16">
        <f t="shared" si="32"/>
        <v>25226.931608640007</v>
      </c>
      <c r="E69" s="16">
        <f t="shared" si="32"/>
        <v>25865.8981632</v>
      </c>
      <c r="F69" s="16">
        <f t="shared" si="32"/>
        <v>26956.042307279997</v>
      </c>
      <c r="G69" s="16">
        <f t="shared" si="32"/>
        <v>26180.712112679998</v>
      </c>
      <c r="H69" s="16">
        <f t="shared" si="32"/>
        <v>26574.922450800001</v>
      </c>
      <c r="I69" s="16">
        <f t="shared" si="32"/>
        <v>27402.020125559997</v>
      </c>
      <c r="J69" s="16">
        <f t="shared" si="32"/>
        <v>27480.193995239999</v>
      </c>
      <c r="K69" s="16">
        <f t="shared" si="32"/>
        <v>26668.724849279999</v>
      </c>
      <c r="L69" s="16">
        <f t="shared" si="32"/>
        <v>25836.195218399997</v>
      </c>
      <c r="M69" s="16">
        <f t="shared" si="32"/>
        <v>25441.526435400003</v>
      </c>
      <c r="N69" s="16">
        <f t="shared" si="32"/>
        <v>24683.031792360001</v>
      </c>
      <c r="O69" s="16">
        <f t="shared" si="32"/>
        <v>24194.186183159996</v>
      </c>
      <c r="P69" s="16">
        <f t="shared" si="32"/>
        <v>24431.944299839997</v>
      </c>
      <c r="Q69" s="16">
        <f t="shared" si="32"/>
        <v>26078.592600000004</v>
      </c>
      <c r="R69" s="16">
        <f t="shared" si="32"/>
        <v>25777.641340439994</v>
      </c>
      <c r="S69" s="16">
        <f t="shared" si="32"/>
        <v>25187.80658076</v>
      </c>
      <c r="T69" s="16">
        <f t="shared" si="32"/>
        <v>25273.380174770642</v>
      </c>
      <c r="U69" s="16">
        <f t="shared" si="32"/>
        <v>25012.891609722374</v>
      </c>
      <c r="V69" s="16">
        <f t="shared" si="32"/>
        <v>21048.250130447002</v>
      </c>
      <c r="W69" s="16">
        <f t="shared" si="32"/>
        <v>23196.295487763233</v>
      </c>
      <c r="X69" s="16">
        <f t="shared" ref="X69:Y69" si="33">SUM(X70:X74)</f>
        <v>23365.726017262587</v>
      </c>
      <c r="Y69" s="16">
        <f t="shared" si="33"/>
        <v>23762.334751417668</v>
      </c>
    </row>
    <row r="70" spans="1:25" x14ac:dyDescent="0.25">
      <c r="A70" s="10" t="s">
        <v>73</v>
      </c>
      <c r="B70" s="8">
        <v>0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</row>
    <row r="71" spans="1:25" x14ac:dyDescent="0.25">
      <c r="A71" s="10" t="s">
        <v>56</v>
      </c>
      <c r="B71" s="8">
        <v>23388.881546160002</v>
      </c>
      <c r="C71" s="8">
        <v>24266.313550799998</v>
      </c>
      <c r="D71" s="8">
        <v>24307.343456760005</v>
      </c>
      <c r="E71" s="8">
        <v>24859.755813240001</v>
      </c>
      <c r="F71" s="8">
        <v>25920.875230559996</v>
      </c>
      <c r="G71" s="8">
        <v>25219.754790839997</v>
      </c>
      <c r="H71" s="8">
        <v>25851.394798919999</v>
      </c>
      <c r="I71" s="8">
        <v>26661.134585159998</v>
      </c>
      <c r="J71" s="8">
        <v>26748.246277800001</v>
      </c>
      <c r="K71" s="8">
        <v>26040.490464959999</v>
      </c>
      <c r="L71" s="8">
        <v>25146.029657519997</v>
      </c>
      <c r="M71" s="8">
        <v>24782.781040200003</v>
      </c>
      <c r="N71" s="8">
        <v>24026.747682600002</v>
      </c>
      <c r="O71" s="8">
        <v>23553.221725439998</v>
      </c>
      <c r="P71" s="8">
        <v>23872.055960519992</v>
      </c>
      <c r="Q71" s="8">
        <v>25512.925068</v>
      </c>
      <c r="R71" s="8">
        <v>25220.415213719993</v>
      </c>
      <c r="S71" s="8">
        <v>24625.513054079998</v>
      </c>
      <c r="T71" s="8">
        <v>24715.546916991654</v>
      </c>
      <c r="U71" s="8">
        <v>24422.547290649087</v>
      </c>
      <c r="V71" s="8">
        <v>20449.729331592349</v>
      </c>
      <c r="W71" s="8">
        <v>22595.145685177009</v>
      </c>
      <c r="X71" s="8">
        <v>22773.780521531706</v>
      </c>
      <c r="Y71" s="8">
        <v>23211.403438780133</v>
      </c>
    </row>
    <row r="72" spans="1:25" x14ac:dyDescent="0.25">
      <c r="A72" s="10" t="s">
        <v>55</v>
      </c>
      <c r="B72" s="8">
        <v>167.61864599999998</v>
      </c>
      <c r="C72" s="8">
        <v>147.73168799999996</v>
      </c>
      <c r="D72" s="8">
        <v>134.47371600000002</v>
      </c>
      <c r="E72" s="8">
        <v>129.73872599999999</v>
      </c>
      <c r="F72" s="8">
        <v>126.58215491999999</v>
      </c>
      <c r="G72" s="8">
        <v>131.31714491999998</v>
      </c>
      <c r="H72" s="8">
        <v>158.14866599999999</v>
      </c>
      <c r="I72" s="8">
        <v>168.56564399999996</v>
      </c>
      <c r="J72" s="8">
        <v>156.25466999999998</v>
      </c>
      <c r="K72" s="8">
        <v>117.42775199999997</v>
      </c>
      <c r="L72" s="8">
        <v>104.16978</v>
      </c>
      <c r="M72" s="8">
        <v>100.69736508</v>
      </c>
      <c r="N72" s="8">
        <v>115.21817892000001</v>
      </c>
      <c r="O72" s="8">
        <v>88.38639108000001</v>
      </c>
      <c r="P72" s="8">
        <v>70.709272920000004</v>
      </c>
      <c r="Q72" s="8">
        <v>71.904879720000011</v>
      </c>
      <c r="R72" s="8">
        <v>74.430029880000006</v>
      </c>
      <c r="S72" s="8">
        <v>81.690436799999986</v>
      </c>
      <c r="T72" s="8">
        <v>80.743438799999979</v>
      </c>
      <c r="U72" s="8">
        <v>81.059015880000004</v>
      </c>
      <c r="V72" s="8">
        <v>71.60447880000001</v>
      </c>
      <c r="W72" s="8">
        <v>73.834859159999993</v>
      </c>
      <c r="X72" s="8">
        <v>69.692609879999992</v>
      </c>
      <c r="Y72" s="8">
        <v>69.690907080000002</v>
      </c>
    </row>
    <row r="73" spans="1:25" x14ac:dyDescent="0.25">
      <c r="A73" s="10" t="s">
        <v>57</v>
      </c>
      <c r="B73" s="8">
        <v>912.2788681200002</v>
      </c>
      <c r="C73" s="8">
        <v>871.27017228</v>
      </c>
      <c r="D73" s="8">
        <v>785.11443587999986</v>
      </c>
      <c r="E73" s="8">
        <v>876.40362396</v>
      </c>
      <c r="F73" s="8">
        <v>777.37979016000008</v>
      </c>
      <c r="G73" s="8">
        <v>723.30338987999983</v>
      </c>
      <c r="H73" s="8">
        <v>452.81112695999997</v>
      </c>
      <c r="I73" s="8">
        <v>469.46833307999992</v>
      </c>
      <c r="J73" s="8">
        <v>471.36232908000005</v>
      </c>
      <c r="K73" s="8">
        <v>394.02407015999989</v>
      </c>
      <c r="L73" s="8">
        <v>464.22339300000027</v>
      </c>
      <c r="M73" s="8">
        <v>447.23803104000007</v>
      </c>
      <c r="N73" s="8">
        <v>435.87405504000014</v>
      </c>
      <c r="O73" s="8">
        <v>448.50060611999993</v>
      </c>
      <c r="P73" s="8">
        <v>433.34863812000009</v>
      </c>
      <c r="Q73" s="8">
        <v>421.03766412000004</v>
      </c>
      <c r="R73" s="8">
        <v>408.09553596000001</v>
      </c>
      <c r="S73" s="8">
        <v>417.86280216000006</v>
      </c>
      <c r="T73" s="8">
        <v>410.31739187999978</v>
      </c>
      <c r="U73" s="8">
        <v>445.04674883999991</v>
      </c>
      <c r="V73" s="8">
        <v>475.04163311999991</v>
      </c>
      <c r="W73" s="8">
        <v>463.25244167999995</v>
      </c>
      <c r="X73" s="8">
        <v>467.40056832000005</v>
      </c>
      <c r="Y73" s="8">
        <v>441.27276011999999</v>
      </c>
    </row>
    <row r="74" spans="1:25" x14ac:dyDescent="0.25">
      <c r="A74" s="10" t="s">
        <v>58</v>
      </c>
      <c r="B74" s="8">
        <v>0</v>
      </c>
      <c r="C74" s="8">
        <v>0</v>
      </c>
      <c r="D74" s="8">
        <v>0</v>
      </c>
      <c r="E74" s="8">
        <v>0</v>
      </c>
      <c r="F74" s="8">
        <v>131.20513164000002</v>
      </c>
      <c r="G74" s="8">
        <v>106.33678704000002</v>
      </c>
      <c r="H74" s="8">
        <v>112.56785892000001</v>
      </c>
      <c r="I74" s="8">
        <v>102.85156331999998</v>
      </c>
      <c r="J74" s="8">
        <v>104.33071836000001</v>
      </c>
      <c r="K74" s="8">
        <v>116.78256216000001</v>
      </c>
      <c r="L74" s="8">
        <v>121.77238788</v>
      </c>
      <c r="M74" s="8">
        <v>110.80999908</v>
      </c>
      <c r="N74" s="8">
        <v>105.19187580000001</v>
      </c>
      <c r="O74" s="8">
        <v>104.07746052</v>
      </c>
      <c r="P74" s="8">
        <v>55.830428280000007</v>
      </c>
      <c r="Q74" s="8">
        <v>72.724988160000009</v>
      </c>
      <c r="R74" s="8">
        <v>74.700560880000012</v>
      </c>
      <c r="S74" s="8">
        <v>62.740287719999998</v>
      </c>
      <c r="T74" s="8">
        <v>66.772427098990434</v>
      </c>
      <c r="U74" s="8">
        <v>64.238554353287924</v>
      </c>
      <c r="V74" s="8">
        <v>51.874686934652885</v>
      </c>
      <c r="W74" s="8">
        <v>64.062501746220818</v>
      </c>
      <c r="X74" s="8">
        <v>54.852317530880086</v>
      </c>
      <c r="Y74" s="8">
        <v>39.967645437536291</v>
      </c>
    </row>
    <row r="75" spans="1:25" x14ac:dyDescent="0.25">
      <c r="A75" s="15" t="s">
        <v>59</v>
      </c>
      <c r="B75" s="16">
        <f>SUM(B76:B78)</f>
        <v>29162.121239640001</v>
      </c>
      <c r="C75" s="16">
        <f t="shared" ref="C75:W75" si="34">SUM(C76:C78)</f>
        <v>30139.040188080005</v>
      </c>
      <c r="D75" s="16">
        <f t="shared" si="34"/>
        <v>28554.700463999998</v>
      </c>
      <c r="E75" s="16">
        <f t="shared" si="34"/>
        <v>31088.067958919994</v>
      </c>
      <c r="F75" s="16">
        <f t="shared" si="34"/>
        <v>31118.956570079994</v>
      </c>
      <c r="G75" s="16">
        <f t="shared" si="34"/>
        <v>30662.198756399994</v>
      </c>
      <c r="H75" s="16">
        <f t="shared" si="34"/>
        <v>28345.878048959999</v>
      </c>
      <c r="I75" s="16">
        <f t="shared" si="34"/>
        <v>24980.512178399997</v>
      </c>
      <c r="J75" s="16">
        <f t="shared" si="34"/>
        <v>29030.863477799998</v>
      </c>
      <c r="K75" s="16">
        <f t="shared" si="34"/>
        <v>27063.685598760007</v>
      </c>
      <c r="L75" s="16">
        <f t="shared" si="34"/>
        <v>29452.651357080005</v>
      </c>
      <c r="M75" s="16">
        <f t="shared" si="34"/>
        <v>24237.009313679999</v>
      </c>
      <c r="N75" s="16">
        <f t="shared" si="34"/>
        <v>25448.273021039997</v>
      </c>
      <c r="O75" s="16">
        <f t="shared" si="34"/>
        <v>27751.70219579999</v>
      </c>
      <c r="P75" s="16">
        <f t="shared" si="34"/>
        <v>22134.528778690397</v>
      </c>
      <c r="Q75" s="16">
        <f t="shared" si="34"/>
        <v>24994.11555256569</v>
      </c>
      <c r="R75" s="16">
        <f t="shared" si="34"/>
        <v>24837.083464966992</v>
      </c>
      <c r="S75" s="16">
        <f t="shared" si="34"/>
        <v>24685.633485945396</v>
      </c>
      <c r="T75" s="16">
        <f t="shared" si="34"/>
        <v>24409.650836775494</v>
      </c>
      <c r="U75" s="16">
        <f t="shared" si="34"/>
        <v>22416.158843744499</v>
      </c>
      <c r="V75" s="16">
        <f t="shared" si="34"/>
        <v>22583.614437686356</v>
      </c>
      <c r="W75" s="16">
        <f t="shared" si="34"/>
        <v>23884.097209728803</v>
      </c>
      <c r="X75" s="16">
        <f t="shared" ref="X75:Y75" si="35">SUM(X76:X78)</f>
        <v>19850.726879117159</v>
      </c>
      <c r="Y75" s="16">
        <f t="shared" si="35"/>
        <v>19247.956029637895</v>
      </c>
    </row>
    <row r="76" spans="1:25" x14ac:dyDescent="0.25">
      <c r="A76" s="10" t="s">
        <v>60</v>
      </c>
      <c r="B76" s="8">
        <v>6291.8955835200004</v>
      </c>
      <c r="C76" s="8">
        <v>6596.3799892800016</v>
      </c>
      <c r="D76" s="8">
        <v>7309.072200239998</v>
      </c>
      <c r="E76" s="8">
        <v>7913.9766311999992</v>
      </c>
      <c r="F76" s="8">
        <v>7781.4818553599998</v>
      </c>
      <c r="G76" s="8">
        <v>7634.4944331600018</v>
      </c>
      <c r="H76" s="8">
        <v>7139.3031367200019</v>
      </c>
      <c r="I76" s="8">
        <v>6486.6377412000038</v>
      </c>
      <c r="J76" s="8">
        <v>7607.2507196400011</v>
      </c>
      <c r="K76" s="8">
        <v>7134.7282689600015</v>
      </c>
      <c r="L76" s="8">
        <v>7852.9503704400013</v>
      </c>
      <c r="M76" s="8">
        <v>6487.0437794399986</v>
      </c>
      <c r="N76" s="8">
        <v>6913.9711504800016</v>
      </c>
      <c r="O76" s="8">
        <v>7634.3961682800009</v>
      </c>
      <c r="P76" s="8">
        <v>6042.7517881303947</v>
      </c>
      <c r="Q76" s="8">
        <v>6952.6834838856939</v>
      </c>
      <c r="R76" s="8">
        <v>6932.8681920469999</v>
      </c>
      <c r="S76" s="8">
        <v>6889.9357887453943</v>
      </c>
      <c r="T76" s="8">
        <v>6868.7953224909988</v>
      </c>
      <c r="U76" s="8">
        <v>6338.8026255361119</v>
      </c>
      <c r="V76" s="8">
        <v>6231.3867179090994</v>
      </c>
      <c r="W76" s="8">
        <v>6491.1719086440316</v>
      </c>
      <c r="X76" s="8">
        <v>5188.5122713062738</v>
      </c>
      <c r="Y76" s="8">
        <v>4881.870492019465</v>
      </c>
    </row>
    <row r="77" spans="1:25" x14ac:dyDescent="0.25">
      <c r="A77" s="10" t="s">
        <v>61</v>
      </c>
      <c r="B77" s="8">
        <v>20450.39258892</v>
      </c>
      <c r="C77" s="8">
        <v>21234.345853320003</v>
      </c>
      <c r="D77" s="8">
        <v>19315.244441399998</v>
      </c>
      <c r="E77" s="8">
        <v>20637.913602119996</v>
      </c>
      <c r="F77" s="8">
        <v>20456.161133399997</v>
      </c>
      <c r="G77" s="8">
        <v>20256.488672879994</v>
      </c>
      <c r="H77" s="8">
        <v>18827.773691399998</v>
      </c>
      <c r="I77" s="8">
        <v>16492.972284599993</v>
      </c>
      <c r="J77" s="8">
        <v>19377.550826399998</v>
      </c>
      <c r="K77" s="8">
        <v>18061.416167640007</v>
      </c>
      <c r="L77" s="8">
        <v>19613.278621200003</v>
      </c>
      <c r="M77" s="8">
        <v>15980.339449800002</v>
      </c>
      <c r="N77" s="8">
        <v>16761.287203679996</v>
      </c>
      <c r="O77" s="8">
        <v>18190.649372519991</v>
      </c>
      <c r="P77" s="8">
        <v>14473.955224800004</v>
      </c>
      <c r="Q77" s="8">
        <v>16431.005136479995</v>
      </c>
      <c r="R77" s="8">
        <v>16155.534369479992</v>
      </c>
      <c r="S77" s="8">
        <v>15973.794509040003</v>
      </c>
      <c r="T77" s="8">
        <v>15736.773793432152</v>
      </c>
      <c r="U77" s="8">
        <v>14091.074602984518</v>
      </c>
      <c r="V77" s="8">
        <v>14479.80529589385</v>
      </c>
      <c r="W77" s="8">
        <v>15441.064042523389</v>
      </c>
      <c r="X77" s="8">
        <v>12772.706866237098</v>
      </c>
      <c r="Y77" s="8">
        <v>12459.253072620959</v>
      </c>
    </row>
    <row r="78" spans="1:25" x14ac:dyDescent="0.25">
      <c r="A78" s="10" t="s">
        <v>62</v>
      </c>
      <c r="B78" s="8">
        <v>2419.8330672000002</v>
      </c>
      <c r="C78" s="8">
        <v>2308.3143454800002</v>
      </c>
      <c r="D78" s="8">
        <v>1930.3838223600003</v>
      </c>
      <c r="E78" s="8">
        <v>2536.1777255999996</v>
      </c>
      <c r="F78" s="8">
        <v>2881.3135813200001</v>
      </c>
      <c r="G78" s="8">
        <v>2771.2156503599995</v>
      </c>
      <c r="H78" s="8">
        <v>2378.8012208400005</v>
      </c>
      <c r="I78" s="8">
        <v>2000.9021525999999</v>
      </c>
      <c r="J78" s="8">
        <v>2046.0619317600001</v>
      </c>
      <c r="K78" s="8">
        <v>1867.5411621600001</v>
      </c>
      <c r="L78" s="8">
        <v>1986.42236544</v>
      </c>
      <c r="M78" s="8">
        <v>1769.6260844400001</v>
      </c>
      <c r="N78" s="8">
        <v>1773.0146668799994</v>
      </c>
      <c r="O78" s="8">
        <v>1926.6566549999998</v>
      </c>
      <c r="P78" s="8">
        <v>1617.8217657600001</v>
      </c>
      <c r="Q78" s="8">
        <v>1610.4269321999996</v>
      </c>
      <c r="R78" s="8">
        <v>1748.6809034399998</v>
      </c>
      <c r="S78" s="8">
        <v>1821.9031881599999</v>
      </c>
      <c r="T78" s="8">
        <v>1804.0817208523436</v>
      </c>
      <c r="U78" s="8">
        <v>1986.2816152238688</v>
      </c>
      <c r="V78" s="8">
        <v>1872.4224238834067</v>
      </c>
      <c r="W78" s="8">
        <v>1951.8612585613828</v>
      </c>
      <c r="X78" s="8">
        <v>1889.5077415737887</v>
      </c>
      <c r="Y78" s="8">
        <v>1906.8324649974695</v>
      </c>
    </row>
    <row r="79" spans="1:25" x14ac:dyDescent="0.25">
      <c r="A79" s="15" t="s">
        <v>35</v>
      </c>
      <c r="B79" s="16">
        <f>SUM(B80:B81)</f>
        <v>219.48121</v>
      </c>
      <c r="C79" s="16">
        <f t="shared" ref="C79:W79" si="36">SUM(C80:C81)</f>
        <v>228.62452999999999</v>
      </c>
      <c r="D79" s="16">
        <f t="shared" si="36"/>
        <v>225.13535999999999</v>
      </c>
      <c r="E79" s="16">
        <f t="shared" si="36"/>
        <v>223.99964</v>
      </c>
      <c r="F79" s="16">
        <f t="shared" si="36"/>
        <v>204.23434</v>
      </c>
      <c r="G79" s="16">
        <f t="shared" si="36"/>
        <v>202.66920999999999</v>
      </c>
      <c r="H79" s="16">
        <f t="shared" si="36"/>
        <v>201.71024</v>
      </c>
      <c r="I79" s="16">
        <f t="shared" si="36"/>
        <v>166.91913</v>
      </c>
      <c r="J79" s="16">
        <f t="shared" si="36"/>
        <v>160.07442</v>
      </c>
      <c r="K79" s="16">
        <f t="shared" si="36"/>
        <v>153.05155999999999</v>
      </c>
      <c r="L79" s="16">
        <f t="shared" si="36"/>
        <v>129.86546999999999</v>
      </c>
      <c r="M79" s="16">
        <f t="shared" si="36"/>
        <v>126.55747</v>
      </c>
      <c r="N79" s="16">
        <f t="shared" si="36"/>
        <v>109.8396</v>
      </c>
      <c r="O79" s="16">
        <f t="shared" si="36"/>
        <v>103.22525</v>
      </c>
      <c r="P79" s="16">
        <f t="shared" si="36"/>
        <v>99.57405</v>
      </c>
      <c r="Q79" s="16">
        <f t="shared" si="36"/>
        <v>106.18644999999999</v>
      </c>
      <c r="R79" s="16">
        <f t="shared" si="36"/>
        <v>108.99593</v>
      </c>
      <c r="S79" s="16">
        <f t="shared" si="36"/>
        <v>104.70263</v>
      </c>
      <c r="T79" s="16">
        <f t="shared" si="36"/>
        <v>114.33262999999999</v>
      </c>
      <c r="U79" s="16">
        <f t="shared" si="36"/>
        <v>95.942880000000002</v>
      </c>
      <c r="V79" s="16">
        <f t="shared" si="36"/>
        <v>105.50682999999999</v>
      </c>
      <c r="W79" s="16">
        <f t="shared" si="36"/>
        <v>98.78716</v>
      </c>
      <c r="X79" s="16">
        <f t="shared" ref="X79:Y79" si="37">SUM(X80:X81)</f>
        <v>97.236450000000005</v>
      </c>
      <c r="Y79" s="16">
        <f t="shared" si="37"/>
        <v>97.175319999999999</v>
      </c>
    </row>
    <row r="80" spans="1:25" x14ac:dyDescent="0.25">
      <c r="A80" s="10" t="s">
        <v>36</v>
      </c>
      <c r="B80" s="8">
        <f t="shared" ref="B80:W80" si="38">B29</f>
        <v>0</v>
      </c>
      <c r="C80" s="8">
        <f t="shared" si="38"/>
        <v>0</v>
      </c>
      <c r="D80" s="8">
        <f t="shared" si="38"/>
        <v>0</v>
      </c>
      <c r="E80" s="8">
        <f t="shared" si="38"/>
        <v>0</v>
      </c>
      <c r="F80" s="8">
        <f t="shared" si="38"/>
        <v>0</v>
      </c>
      <c r="G80" s="8">
        <f t="shared" si="38"/>
        <v>0</v>
      </c>
      <c r="H80" s="8">
        <f t="shared" si="38"/>
        <v>0</v>
      </c>
      <c r="I80" s="8">
        <f t="shared" si="38"/>
        <v>0</v>
      </c>
      <c r="J80" s="8">
        <f t="shared" si="38"/>
        <v>0</v>
      </c>
      <c r="K80" s="8">
        <f t="shared" si="38"/>
        <v>0</v>
      </c>
      <c r="L80" s="8">
        <f t="shared" si="38"/>
        <v>0</v>
      </c>
      <c r="M80" s="8">
        <f t="shared" si="38"/>
        <v>0</v>
      </c>
      <c r="N80" s="8">
        <f t="shared" si="38"/>
        <v>0</v>
      </c>
      <c r="O80" s="8">
        <f t="shared" si="38"/>
        <v>0</v>
      </c>
      <c r="P80" s="8">
        <f t="shared" si="38"/>
        <v>0</v>
      </c>
      <c r="Q80" s="8">
        <f t="shared" si="38"/>
        <v>0</v>
      </c>
      <c r="R80" s="8">
        <f t="shared" si="38"/>
        <v>0</v>
      </c>
      <c r="S80" s="8">
        <f t="shared" si="38"/>
        <v>0</v>
      </c>
      <c r="T80" s="8">
        <f t="shared" si="38"/>
        <v>0</v>
      </c>
      <c r="U80" s="8">
        <f t="shared" si="38"/>
        <v>0</v>
      </c>
      <c r="V80" s="8">
        <f t="shared" si="38"/>
        <v>0</v>
      </c>
      <c r="W80" s="8">
        <f t="shared" si="38"/>
        <v>0</v>
      </c>
      <c r="X80" s="8">
        <f t="shared" ref="X80:Y80" si="39">X29</f>
        <v>0</v>
      </c>
      <c r="Y80" s="8">
        <f t="shared" si="39"/>
        <v>0</v>
      </c>
    </row>
    <row r="81" spans="1:25" x14ac:dyDescent="0.25">
      <c r="A81" s="10" t="s">
        <v>37</v>
      </c>
      <c r="B81" s="8">
        <f t="shared" ref="B81:W81" si="40">B30</f>
        <v>219.48121</v>
      </c>
      <c r="C81" s="8">
        <f t="shared" si="40"/>
        <v>228.62452999999999</v>
      </c>
      <c r="D81" s="8">
        <f t="shared" si="40"/>
        <v>225.13535999999999</v>
      </c>
      <c r="E81" s="8">
        <f t="shared" si="40"/>
        <v>223.99964</v>
      </c>
      <c r="F81" s="8">
        <f t="shared" si="40"/>
        <v>204.23434</v>
      </c>
      <c r="G81" s="8">
        <f t="shared" si="40"/>
        <v>202.66920999999999</v>
      </c>
      <c r="H81" s="8">
        <f t="shared" si="40"/>
        <v>201.71024</v>
      </c>
      <c r="I81" s="8">
        <f t="shared" si="40"/>
        <v>166.91913</v>
      </c>
      <c r="J81" s="8">
        <f t="shared" si="40"/>
        <v>160.07442</v>
      </c>
      <c r="K81" s="8">
        <f t="shared" si="40"/>
        <v>153.05155999999999</v>
      </c>
      <c r="L81" s="8">
        <f t="shared" si="40"/>
        <v>129.86546999999999</v>
      </c>
      <c r="M81" s="8">
        <f t="shared" si="40"/>
        <v>126.55747</v>
      </c>
      <c r="N81" s="8">
        <f t="shared" si="40"/>
        <v>109.8396</v>
      </c>
      <c r="O81" s="8">
        <f t="shared" si="40"/>
        <v>103.22525</v>
      </c>
      <c r="P81" s="8">
        <f t="shared" si="40"/>
        <v>99.57405</v>
      </c>
      <c r="Q81" s="8">
        <f t="shared" si="40"/>
        <v>106.18644999999999</v>
      </c>
      <c r="R81" s="8">
        <f t="shared" si="40"/>
        <v>108.99593</v>
      </c>
      <c r="S81" s="8">
        <f t="shared" si="40"/>
        <v>104.70263</v>
      </c>
      <c r="T81" s="8">
        <f t="shared" si="40"/>
        <v>114.33262999999999</v>
      </c>
      <c r="U81" s="8">
        <f t="shared" si="40"/>
        <v>95.942880000000002</v>
      </c>
      <c r="V81" s="8">
        <f t="shared" si="40"/>
        <v>105.50682999999999</v>
      </c>
      <c r="W81" s="8">
        <f t="shared" si="40"/>
        <v>98.78716</v>
      </c>
      <c r="X81" s="8">
        <f t="shared" ref="X81:Y81" si="41">X30</f>
        <v>97.236450000000005</v>
      </c>
      <c r="Y81" s="8">
        <f t="shared" si="41"/>
        <v>97.175319999999999</v>
      </c>
    </row>
    <row r="82" spans="1:25" x14ac:dyDescent="0.25">
      <c r="A82" s="17" t="s">
        <v>38</v>
      </c>
      <c r="B82" s="16">
        <f t="shared" ref="B82:W82" si="42">B31</f>
        <v>165.42125999999999</v>
      </c>
      <c r="C82" s="16">
        <f t="shared" si="42"/>
        <v>147.74297999999999</v>
      </c>
      <c r="D82" s="16">
        <f t="shared" si="42"/>
        <v>153.04226</v>
      </c>
      <c r="E82" s="16">
        <f t="shared" si="42"/>
        <v>111.44212</v>
      </c>
      <c r="F82" s="16">
        <f t="shared" si="42"/>
        <v>102.44322</v>
      </c>
      <c r="G82" s="16">
        <f t="shared" si="42"/>
        <v>104.41618</v>
      </c>
      <c r="H82" s="16">
        <f t="shared" si="42"/>
        <v>130.72581</v>
      </c>
      <c r="I82" s="16">
        <f t="shared" si="42"/>
        <v>114.93888</v>
      </c>
      <c r="J82" s="16">
        <f t="shared" si="42"/>
        <v>116.67854</v>
      </c>
      <c r="K82" s="16">
        <f t="shared" si="42"/>
        <v>117.29113</v>
      </c>
      <c r="L82" s="16">
        <f t="shared" si="42"/>
        <v>103.19495999999999</v>
      </c>
      <c r="M82" s="16">
        <f t="shared" si="42"/>
        <v>93.230019999999996</v>
      </c>
      <c r="N82" s="16">
        <f t="shared" si="42"/>
        <v>92.579040000000006</v>
      </c>
      <c r="O82" s="16">
        <f t="shared" si="42"/>
        <v>93.728499999999997</v>
      </c>
      <c r="P82" s="16">
        <f t="shared" si="42"/>
        <v>75.675719999999998</v>
      </c>
      <c r="Q82" s="16">
        <f t="shared" si="42"/>
        <v>88.260859999999994</v>
      </c>
      <c r="R82" s="16">
        <f t="shared" si="42"/>
        <v>78.276840000000007</v>
      </c>
      <c r="S82" s="16">
        <f t="shared" si="42"/>
        <v>98.940240000000003</v>
      </c>
      <c r="T82" s="16">
        <f t="shared" si="42"/>
        <v>121.24587</v>
      </c>
      <c r="U82" s="16">
        <f t="shared" si="42"/>
        <v>116.10414</v>
      </c>
      <c r="V82" s="16">
        <f t="shared" si="42"/>
        <v>101.449</v>
      </c>
      <c r="W82" s="16">
        <f t="shared" si="42"/>
        <v>98.545150000000007</v>
      </c>
      <c r="X82" s="16">
        <f t="shared" ref="X82:Y82" si="43">X31</f>
        <v>111.0665</v>
      </c>
      <c r="Y82" s="16">
        <f t="shared" si="43"/>
        <v>74.122110000000006</v>
      </c>
    </row>
    <row r="83" spans="1:25" x14ac:dyDescent="0.25">
      <c r="A83" s="9" t="s">
        <v>39</v>
      </c>
      <c r="B83" s="8">
        <f t="shared" ref="B83:W83" si="44">B32</f>
        <v>0</v>
      </c>
      <c r="C83" s="8">
        <f t="shared" si="44"/>
        <v>0</v>
      </c>
      <c r="D83" s="8">
        <f t="shared" si="44"/>
        <v>0</v>
      </c>
      <c r="E83" s="8">
        <f t="shared" si="44"/>
        <v>0</v>
      </c>
      <c r="F83" s="8">
        <f t="shared" si="44"/>
        <v>0</v>
      </c>
      <c r="G83" s="8">
        <f t="shared" si="44"/>
        <v>0</v>
      </c>
      <c r="H83" s="8">
        <f t="shared" si="44"/>
        <v>0</v>
      </c>
      <c r="I83" s="8">
        <f t="shared" si="44"/>
        <v>0</v>
      </c>
      <c r="J83" s="8">
        <f t="shared" si="44"/>
        <v>0</v>
      </c>
      <c r="K83" s="8">
        <f t="shared" si="44"/>
        <v>0</v>
      </c>
      <c r="L83" s="8">
        <f t="shared" si="44"/>
        <v>0</v>
      </c>
      <c r="M83" s="8">
        <f t="shared" si="44"/>
        <v>0</v>
      </c>
      <c r="N83" s="8">
        <f t="shared" si="44"/>
        <v>0</v>
      </c>
      <c r="O83" s="8">
        <f t="shared" si="44"/>
        <v>0</v>
      </c>
      <c r="P83" s="8">
        <f t="shared" si="44"/>
        <v>0</v>
      </c>
      <c r="Q83" s="8">
        <f t="shared" si="44"/>
        <v>0</v>
      </c>
      <c r="R83" s="8">
        <f t="shared" si="44"/>
        <v>0</v>
      </c>
      <c r="S83" s="8">
        <f t="shared" si="44"/>
        <v>0</v>
      </c>
      <c r="T83" s="8">
        <f t="shared" si="44"/>
        <v>0</v>
      </c>
      <c r="U83" s="8">
        <f t="shared" si="44"/>
        <v>0</v>
      </c>
      <c r="V83" s="8">
        <f t="shared" si="44"/>
        <v>0</v>
      </c>
      <c r="W83" s="8">
        <f t="shared" si="44"/>
        <v>0</v>
      </c>
      <c r="X83" s="8">
        <f t="shared" ref="X83:Y83" si="45">X32</f>
        <v>0</v>
      </c>
      <c r="Y83" s="8">
        <f t="shared" si="45"/>
        <v>0</v>
      </c>
    </row>
    <row r="84" spans="1:25" x14ac:dyDescent="0.25">
      <c r="A84" s="18" t="s">
        <v>66</v>
      </c>
      <c r="B84" s="16">
        <f>SUM(B85:B88)</f>
        <v>15277.825222807336</v>
      </c>
      <c r="C84" s="16">
        <f t="shared" ref="C84:W84" si="46">SUM(C85:C88)</f>
        <v>14292.211191749057</v>
      </c>
      <c r="D84" s="16">
        <f t="shared" si="46"/>
        <v>14042.690970122665</v>
      </c>
      <c r="E84" s="16">
        <f t="shared" si="46"/>
        <v>14591.896061433321</v>
      </c>
      <c r="F84" s="16">
        <f t="shared" si="46"/>
        <v>15143.758495783299</v>
      </c>
      <c r="G84" s="16">
        <f t="shared" si="46"/>
        <v>15055.08917376361</v>
      </c>
      <c r="H84" s="16">
        <f t="shared" si="46"/>
        <v>14989.649396465733</v>
      </c>
      <c r="I84" s="16">
        <f t="shared" si="46"/>
        <v>14419.069635369018</v>
      </c>
      <c r="J84" s="16">
        <f t="shared" si="46"/>
        <v>14364.415536484386</v>
      </c>
      <c r="K84" s="16">
        <f t="shared" si="46"/>
        <v>11394.740529091758</v>
      </c>
      <c r="L84" s="16">
        <f t="shared" si="46"/>
        <v>12620.384176754585</v>
      </c>
      <c r="M84" s="16">
        <f t="shared" si="46"/>
        <v>13137.361506625675</v>
      </c>
      <c r="N84" s="16">
        <f t="shared" si="46"/>
        <v>12297.104394412861</v>
      </c>
      <c r="O84" s="16">
        <f t="shared" si="46"/>
        <v>12882.916627724731</v>
      </c>
      <c r="P84" s="16">
        <f t="shared" si="46"/>
        <v>13124.548055332973</v>
      </c>
      <c r="Q84" s="16">
        <f t="shared" si="46"/>
        <v>13292.605792647573</v>
      </c>
      <c r="R84" s="16">
        <f t="shared" si="46"/>
        <v>13222.117611508176</v>
      </c>
      <c r="S84" s="16">
        <f t="shared" si="46"/>
        <v>13304.622853685845</v>
      </c>
      <c r="T84" s="16">
        <f t="shared" si="46"/>
        <v>13597.398987117656</v>
      </c>
      <c r="U84" s="16">
        <f t="shared" si="46"/>
        <v>12993.092781745281</v>
      </c>
      <c r="V84" s="16">
        <f t="shared" si="46"/>
        <v>12616.565982316179</v>
      </c>
      <c r="W84" s="16">
        <f t="shared" si="46"/>
        <v>12900.545539618752</v>
      </c>
      <c r="X84" s="16">
        <f t="shared" ref="X84:Y84" si="47">SUM(X85:X88)</f>
        <v>12140.542653863409</v>
      </c>
      <c r="Y84" s="16">
        <f t="shared" si="47"/>
        <v>10876.145260803441</v>
      </c>
    </row>
    <row r="85" spans="1:25" x14ac:dyDescent="0.25">
      <c r="A85" s="9" t="s">
        <v>67</v>
      </c>
      <c r="B85" s="8">
        <v>5801.6936699999997</v>
      </c>
      <c r="C85" s="8">
        <v>5486.2207500000004</v>
      </c>
      <c r="D85" s="8">
        <v>5588.1739900000011</v>
      </c>
      <c r="E85" s="8">
        <v>5446.3355199999996</v>
      </c>
      <c r="F85" s="8">
        <v>5535.5396899999996</v>
      </c>
      <c r="G85" s="8">
        <v>5465.6105600000001</v>
      </c>
      <c r="H85" s="8">
        <v>5766.8308399999996</v>
      </c>
      <c r="I85" s="8">
        <v>5635.1661000000004</v>
      </c>
      <c r="J85" s="8">
        <v>5610.8034600000001</v>
      </c>
      <c r="K85" s="8">
        <v>4612.5877899999996</v>
      </c>
      <c r="L85" s="8">
        <v>4620.3161</v>
      </c>
      <c r="M85" s="8">
        <v>4918.8488799999996</v>
      </c>
      <c r="N85" s="8">
        <v>4616.9442100000006</v>
      </c>
      <c r="O85" s="8">
        <v>4505.8553099999999</v>
      </c>
      <c r="P85" s="8">
        <v>4615.7369799999997</v>
      </c>
      <c r="Q85" s="8">
        <v>4382.1190400000005</v>
      </c>
      <c r="R85" s="8">
        <v>4377.0800200000003</v>
      </c>
      <c r="S85" s="8">
        <v>4222.511379999999</v>
      </c>
      <c r="T85" s="8">
        <v>4440.5585799999999</v>
      </c>
      <c r="U85" s="8">
        <v>4549.893</v>
      </c>
      <c r="V85" s="8">
        <v>4132.1067600000006</v>
      </c>
      <c r="W85" s="8">
        <v>4239.6370700000007</v>
      </c>
      <c r="X85" s="8">
        <v>3916.0373599999998</v>
      </c>
      <c r="Y85" s="8">
        <v>3488.5383499999998</v>
      </c>
    </row>
    <row r="86" spans="1:25" x14ac:dyDescent="0.25">
      <c r="A86" s="9" t="s">
        <v>68</v>
      </c>
      <c r="B86" s="8">
        <v>6422.5195199999998</v>
      </c>
      <c r="C86" s="8">
        <v>6059.1009000000004</v>
      </c>
      <c r="D86" s="8">
        <v>5595.2839899999999</v>
      </c>
      <c r="E86" s="8">
        <v>6322.4718000000003</v>
      </c>
      <c r="F86" s="8">
        <v>6626.0629900000004</v>
      </c>
      <c r="G86" s="8">
        <v>6923.5116500000004</v>
      </c>
      <c r="H86" s="8">
        <v>6375.1727499999997</v>
      </c>
      <c r="I86" s="8">
        <v>6259.0559400000002</v>
      </c>
      <c r="J86" s="8">
        <v>6139.1537699999999</v>
      </c>
      <c r="K86" s="8">
        <v>5484.6879300000001</v>
      </c>
      <c r="L86" s="8">
        <v>6075.7111000000004</v>
      </c>
      <c r="M86" s="8">
        <v>6272.42299</v>
      </c>
      <c r="N86" s="8">
        <v>5925.1168399999997</v>
      </c>
      <c r="O86" s="8">
        <v>6623.52135</v>
      </c>
      <c r="P86" s="8">
        <v>6665.4186600000003</v>
      </c>
      <c r="Q86" s="8">
        <v>7111.1418199999998</v>
      </c>
      <c r="R86" s="8">
        <v>6883.7115599999997</v>
      </c>
      <c r="S86" s="8">
        <v>7091.3570499999996</v>
      </c>
      <c r="T86" s="8">
        <v>7158.2874899999997</v>
      </c>
      <c r="U86" s="8">
        <v>6478.4292500000001</v>
      </c>
      <c r="V86" s="8">
        <v>6934.9720900000002</v>
      </c>
      <c r="W86" s="8">
        <v>6900.3710000000001</v>
      </c>
      <c r="X86" s="8">
        <v>6280.5651600000001</v>
      </c>
      <c r="Y86" s="8">
        <v>5852.4290600000004</v>
      </c>
    </row>
    <row r="87" spans="1:25" x14ac:dyDescent="0.25">
      <c r="A87" s="9" t="s">
        <v>69</v>
      </c>
      <c r="B87" s="8">
        <v>2899.491212807337</v>
      </c>
      <c r="C87" s="8">
        <v>2626.2632417490545</v>
      </c>
      <c r="D87" s="8">
        <v>2755.1366101226627</v>
      </c>
      <c r="E87" s="8">
        <v>2718.0392714333202</v>
      </c>
      <c r="F87" s="8">
        <v>2878.8764257832995</v>
      </c>
      <c r="G87" s="8">
        <v>2560.1390937636088</v>
      </c>
      <c r="H87" s="8">
        <v>2720.7664664657332</v>
      </c>
      <c r="I87" s="8">
        <v>2405.6968353690163</v>
      </c>
      <c r="J87" s="8">
        <v>2474.4129164843876</v>
      </c>
      <c r="K87" s="8">
        <v>1159.5356290917582</v>
      </c>
      <c r="L87" s="8">
        <v>1778.1618167545855</v>
      </c>
      <c r="M87" s="8">
        <v>1805.8796866256748</v>
      </c>
      <c r="N87" s="8">
        <v>1615.3702344128612</v>
      </c>
      <c r="O87" s="8">
        <v>1622.5191177247316</v>
      </c>
      <c r="P87" s="8">
        <v>1703.4425853329719</v>
      </c>
      <c r="Q87" s="8">
        <v>1657.5790426475719</v>
      </c>
      <c r="R87" s="8">
        <v>1810.6038915081747</v>
      </c>
      <c r="S87" s="8">
        <v>1837.7311236858459</v>
      </c>
      <c r="T87" s="8">
        <v>1843.374887117657</v>
      </c>
      <c r="U87" s="8">
        <v>1813.5790617452808</v>
      </c>
      <c r="V87" s="8">
        <v>1431.9026023161764</v>
      </c>
      <c r="W87" s="8">
        <v>1627.6945096187517</v>
      </c>
      <c r="X87" s="8">
        <v>1805.2584338634101</v>
      </c>
      <c r="Y87" s="8">
        <v>1399.1794108034417</v>
      </c>
    </row>
    <row r="88" spans="1:25" x14ac:dyDescent="0.25">
      <c r="A88" s="9" t="s">
        <v>65</v>
      </c>
      <c r="B88" s="8">
        <v>154.12082000000001</v>
      </c>
      <c r="C88" s="8">
        <v>120.6263</v>
      </c>
      <c r="D88" s="8">
        <v>104.09638</v>
      </c>
      <c r="E88" s="8">
        <v>105.04947</v>
      </c>
      <c r="F88" s="8">
        <v>103.27939000000001</v>
      </c>
      <c r="G88" s="8">
        <v>105.82787</v>
      </c>
      <c r="H88" s="8">
        <v>126.87934</v>
      </c>
      <c r="I88" s="8">
        <v>119.15076000000001</v>
      </c>
      <c r="J88" s="8">
        <v>140.04539</v>
      </c>
      <c r="K88" s="8">
        <v>137.92918</v>
      </c>
      <c r="L88" s="8">
        <v>146.19515999999999</v>
      </c>
      <c r="M88" s="8">
        <v>140.20994999999999</v>
      </c>
      <c r="N88" s="8">
        <v>139.67311000000001</v>
      </c>
      <c r="O88" s="8">
        <v>131.02085</v>
      </c>
      <c r="P88" s="8">
        <v>139.94982999999999</v>
      </c>
      <c r="Q88" s="8">
        <v>141.76589000000001</v>
      </c>
      <c r="R88" s="8">
        <v>150.72214</v>
      </c>
      <c r="S88" s="8">
        <v>153.02330000000001</v>
      </c>
      <c r="T88" s="8">
        <v>155.17803000000001</v>
      </c>
      <c r="U88" s="8">
        <v>151.19147000000001</v>
      </c>
      <c r="V88" s="8">
        <v>117.58453</v>
      </c>
      <c r="W88" s="8">
        <v>132.84296000000001</v>
      </c>
      <c r="X88" s="8">
        <v>138.68170000000001</v>
      </c>
      <c r="Y88" s="8">
        <v>135.99843999999999</v>
      </c>
    </row>
    <row r="89" spans="1:25" x14ac:dyDescent="0.25">
      <c r="A89" s="18" t="s">
        <v>40</v>
      </c>
      <c r="B89" s="16">
        <f t="shared" ref="B89:W89" si="48">B42</f>
        <v>171.4085</v>
      </c>
      <c r="C89" s="16">
        <f t="shared" si="48"/>
        <v>169.9975</v>
      </c>
      <c r="D89" s="16">
        <f t="shared" si="48"/>
        <v>170.05181999999999</v>
      </c>
      <c r="E89" s="16">
        <f t="shared" si="48"/>
        <v>166.77873</v>
      </c>
      <c r="F89" s="16">
        <f t="shared" si="48"/>
        <v>167.18707000000001</v>
      </c>
      <c r="G89" s="16">
        <f t="shared" si="48"/>
        <v>167.14214999999999</v>
      </c>
      <c r="H89" s="16">
        <f t="shared" si="48"/>
        <v>166.02213</v>
      </c>
      <c r="I89" s="16">
        <f t="shared" si="48"/>
        <v>166.61827</v>
      </c>
      <c r="J89" s="16">
        <f t="shared" si="48"/>
        <v>164.42822000000001</v>
      </c>
      <c r="K89" s="16">
        <f t="shared" si="48"/>
        <v>169.52396999999999</v>
      </c>
      <c r="L89" s="16">
        <f t="shared" si="48"/>
        <v>174.32671999999999</v>
      </c>
      <c r="M89" s="16">
        <f t="shared" si="48"/>
        <v>172.20011</v>
      </c>
      <c r="N89" s="16">
        <f t="shared" si="48"/>
        <v>169.85982000000001</v>
      </c>
      <c r="O89" s="16">
        <f t="shared" si="48"/>
        <v>174.1773</v>
      </c>
      <c r="P89" s="16">
        <f t="shared" si="48"/>
        <v>181.2946</v>
      </c>
      <c r="Q89" s="16">
        <f t="shared" si="48"/>
        <v>182.03318999999999</v>
      </c>
      <c r="R89" s="16">
        <f t="shared" si="48"/>
        <v>183.50348</v>
      </c>
      <c r="S89" s="16">
        <f t="shared" si="48"/>
        <v>181.36094</v>
      </c>
      <c r="T89" s="16">
        <f t="shared" si="48"/>
        <v>177.06177</v>
      </c>
      <c r="U89" s="16">
        <f t="shared" si="48"/>
        <v>177.94354000000001</v>
      </c>
      <c r="V89" s="16">
        <f t="shared" si="48"/>
        <v>176.77077</v>
      </c>
      <c r="W89" s="16">
        <f t="shared" si="48"/>
        <v>173.56402</v>
      </c>
      <c r="X89" s="16">
        <f t="shared" ref="X89:Y89" si="49">X42</f>
        <v>166.13719</v>
      </c>
      <c r="Y89" s="16">
        <f t="shared" si="49"/>
        <v>171.59967</v>
      </c>
    </row>
    <row r="90" spans="1:25" x14ac:dyDescent="0.25">
      <c r="A90" s="18" t="s">
        <v>63</v>
      </c>
      <c r="B90" s="16">
        <f t="shared" ref="B90:W90" si="50">B43</f>
        <v>203.94809000000001</v>
      </c>
      <c r="C90" s="16">
        <f t="shared" si="50"/>
        <v>209.52461</v>
      </c>
      <c r="D90" s="16">
        <f t="shared" si="50"/>
        <v>416.82542000000001</v>
      </c>
      <c r="E90" s="16">
        <f t="shared" si="50"/>
        <v>452.07675999999998</v>
      </c>
      <c r="F90" s="16">
        <f t="shared" si="50"/>
        <v>501.01481999999999</v>
      </c>
      <c r="G90" s="16">
        <f t="shared" si="50"/>
        <v>544.73375999999996</v>
      </c>
      <c r="H90" s="16">
        <f t="shared" si="50"/>
        <v>608.25994000000003</v>
      </c>
      <c r="I90" s="16">
        <f t="shared" si="50"/>
        <v>735.00743999999997</v>
      </c>
      <c r="J90" s="16">
        <f t="shared" si="50"/>
        <v>697.55172000000005</v>
      </c>
      <c r="K90" s="16">
        <f t="shared" si="50"/>
        <v>599.85850000000005</v>
      </c>
      <c r="L90" s="16">
        <f t="shared" si="50"/>
        <v>681.51601000000005</v>
      </c>
      <c r="M90" s="16">
        <f t="shared" si="50"/>
        <v>528.07745999999997</v>
      </c>
      <c r="N90" s="16">
        <f t="shared" si="50"/>
        <v>517.58082000000002</v>
      </c>
      <c r="O90" s="16">
        <f t="shared" si="50"/>
        <v>310.06893000000002</v>
      </c>
      <c r="P90" s="16">
        <f t="shared" si="50"/>
        <v>220.29559</v>
      </c>
      <c r="Q90" s="16">
        <f t="shared" si="50"/>
        <v>291.48872999999998</v>
      </c>
      <c r="R90" s="16">
        <f t="shared" si="50"/>
        <v>256.83492999999999</v>
      </c>
      <c r="S90" s="16">
        <f t="shared" si="50"/>
        <v>292.82350000000002</v>
      </c>
      <c r="T90" s="16">
        <f t="shared" si="50"/>
        <v>287.26240000000001</v>
      </c>
      <c r="U90" s="16">
        <f t="shared" si="50"/>
        <v>280.76927999999998</v>
      </c>
      <c r="V90" s="16">
        <f t="shared" si="50"/>
        <v>254.0256</v>
      </c>
      <c r="W90" s="16">
        <f t="shared" si="50"/>
        <v>263.94619999999998</v>
      </c>
      <c r="X90" s="16">
        <f t="shared" ref="X90:Y90" si="51">X43</f>
        <v>215.85566</v>
      </c>
      <c r="Y90" s="16">
        <f t="shared" si="51"/>
        <v>237.93701999999999</v>
      </c>
    </row>
    <row r="91" spans="1:25" x14ac:dyDescent="0.25">
      <c r="A91" s="18" t="s">
        <v>64</v>
      </c>
      <c r="B91" s="16">
        <f t="shared" ref="B91:W91" si="52">B44</f>
        <v>0</v>
      </c>
      <c r="C91" s="16">
        <f t="shared" si="52"/>
        <v>0</v>
      </c>
      <c r="D91" s="16">
        <f t="shared" si="52"/>
        <v>0</v>
      </c>
      <c r="E91" s="16">
        <f t="shared" si="52"/>
        <v>0</v>
      </c>
      <c r="F91" s="16">
        <f t="shared" si="52"/>
        <v>0</v>
      </c>
      <c r="G91" s="16">
        <f t="shared" si="52"/>
        <v>0</v>
      </c>
      <c r="H91" s="16">
        <f t="shared" si="52"/>
        <v>0</v>
      </c>
      <c r="I91" s="16">
        <f t="shared" si="52"/>
        <v>0</v>
      </c>
      <c r="J91" s="16">
        <f t="shared" si="52"/>
        <v>0</v>
      </c>
      <c r="K91" s="16">
        <f t="shared" si="52"/>
        <v>0</v>
      </c>
      <c r="L91" s="16">
        <f t="shared" si="52"/>
        <v>0</v>
      </c>
      <c r="M91" s="16">
        <f t="shared" si="52"/>
        <v>0</v>
      </c>
      <c r="N91" s="16">
        <f t="shared" si="52"/>
        <v>0</v>
      </c>
      <c r="O91" s="16">
        <f t="shared" si="52"/>
        <v>0</v>
      </c>
      <c r="P91" s="16">
        <f t="shared" si="52"/>
        <v>0</v>
      </c>
      <c r="Q91" s="16">
        <f t="shared" si="52"/>
        <v>0</v>
      </c>
      <c r="R91" s="16">
        <f t="shared" si="52"/>
        <v>0</v>
      </c>
      <c r="S91" s="16">
        <f t="shared" si="52"/>
        <v>0</v>
      </c>
      <c r="T91" s="16">
        <f t="shared" si="52"/>
        <v>0</v>
      </c>
      <c r="U91" s="16">
        <f t="shared" si="52"/>
        <v>0</v>
      </c>
      <c r="V91" s="16">
        <f t="shared" si="52"/>
        <v>0</v>
      </c>
      <c r="W91" s="16">
        <f t="shared" si="52"/>
        <v>0</v>
      </c>
      <c r="X91" s="16">
        <f t="shared" ref="X91:Y91" si="53">X44</f>
        <v>0</v>
      </c>
      <c r="Y91" s="16">
        <f t="shared" si="53"/>
        <v>0</v>
      </c>
    </row>
    <row r="92" spans="1:25" x14ac:dyDescent="0.25">
      <c r="A92" s="18" t="s">
        <v>70</v>
      </c>
      <c r="B92" s="16">
        <f>SUM(B93:B94)</f>
        <v>21741.900613559999</v>
      </c>
      <c r="C92" s="16">
        <f t="shared" ref="C92:W92" si="54">SUM(C93:C94)</f>
        <v>20950.89410808</v>
      </c>
      <c r="D92" s="16">
        <f t="shared" si="54"/>
        <v>25396.629932880001</v>
      </c>
      <c r="E92" s="16">
        <f t="shared" si="54"/>
        <v>27766.307512080002</v>
      </c>
      <c r="F92" s="16">
        <f t="shared" si="54"/>
        <v>28581.250579560001</v>
      </c>
      <c r="G92" s="16">
        <f t="shared" si="54"/>
        <v>28142.89350300001</v>
      </c>
      <c r="H92" s="16">
        <f t="shared" si="54"/>
        <v>30320.621916479999</v>
      </c>
      <c r="I92" s="16">
        <f t="shared" si="54"/>
        <v>33806.615131800005</v>
      </c>
      <c r="J92" s="16">
        <f t="shared" si="54"/>
        <v>35087.372737560006</v>
      </c>
      <c r="K92" s="16">
        <f t="shared" si="54"/>
        <v>26483.276549160008</v>
      </c>
      <c r="L92" s="16">
        <f t="shared" si="54"/>
        <v>28687.094854920011</v>
      </c>
      <c r="M92" s="16">
        <f t="shared" si="54"/>
        <v>26211.070259280001</v>
      </c>
      <c r="N92" s="16">
        <f t="shared" si="54"/>
        <v>23565.444355800006</v>
      </c>
      <c r="O92" s="16">
        <f t="shared" si="54"/>
        <v>23711.251327920003</v>
      </c>
      <c r="P92" s="16">
        <f t="shared" si="54"/>
        <v>21357.31215564</v>
      </c>
      <c r="Q92" s="16">
        <f t="shared" si="54"/>
        <v>23004.61170696</v>
      </c>
      <c r="R92" s="16">
        <f t="shared" si="54"/>
        <v>25724.075462280005</v>
      </c>
      <c r="S92" s="16">
        <f t="shared" si="54"/>
        <v>28889.088145199996</v>
      </c>
      <c r="T92" s="16">
        <f t="shared" si="54"/>
        <v>34965.846346617407</v>
      </c>
      <c r="U92" s="16">
        <f t="shared" si="54"/>
        <v>31524.190912254649</v>
      </c>
      <c r="V92" s="16">
        <f t="shared" si="54"/>
        <v>24077.581880278918</v>
      </c>
      <c r="W92" s="16">
        <f t="shared" si="54"/>
        <v>28881.658916456898</v>
      </c>
      <c r="X92" s="16">
        <f t="shared" ref="X92:Y92" si="55">SUM(X93:X94)</f>
        <v>29844.452116270921</v>
      </c>
      <c r="Y92" s="16">
        <f t="shared" si="55"/>
        <v>27519.275514236866</v>
      </c>
    </row>
    <row r="93" spans="1:25" x14ac:dyDescent="0.25">
      <c r="A93" s="9" t="s">
        <v>71</v>
      </c>
      <c r="B93" s="8">
        <v>4545.4172824800007</v>
      </c>
      <c r="C93" s="8">
        <v>4142.2597462799995</v>
      </c>
      <c r="D93" s="8">
        <v>3433.640909040002</v>
      </c>
      <c r="E93" s="8">
        <v>3747.4484302799988</v>
      </c>
      <c r="F93" s="8">
        <v>3668.611277519999</v>
      </c>
      <c r="G93" s="8">
        <v>3488.9835650400009</v>
      </c>
      <c r="H93" s="8">
        <v>3640.4766637199996</v>
      </c>
      <c r="I93" s="8">
        <v>3953.9751300000025</v>
      </c>
      <c r="J93" s="8">
        <v>4275.5118724800004</v>
      </c>
      <c r="K93" s="8">
        <v>3895.2329450400011</v>
      </c>
      <c r="L93" s="8">
        <v>4140.0955850400014</v>
      </c>
      <c r="M93" s="8">
        <v>4398.2525062799996</v>
      </c>
      <c r="N93" s="8">
        <v>4048.8902049600019</v>
      </c>
      <c r="O93" s="8">
        <v>3832.1621787600006</v>
      </c>
      <c r="P93" s="8">
        <v>4004.9880937200014</v>
      </c>
      <c r="Q93" s="8">
        <v>4352.4952887599975</v>
      </c>
      <c r="R93" s="8">
        <v>4332.0901550400004</v>
      </c>
      <c r="S93" s="8">
        <v>4760.2904612399998</v>
      </c>
      <c r="T93" s="8">
        <v>5075.0256650399997</v>
      </c>
      <c r="U93" s="8">
        <v>5130.6762650399996</v>
      </c>
      <c r="V93" s="8">
        <v>3607.0907040000011</v>
      </c>
      <c r="W93" s="8">
        <v>4551.6690450000024</v>
      </c>
      <c r="X93" s="8">
        <v>5272.0725330000005</v>
      </c>
      <c r="Y93" s="8">
        <v>5282.5361400000002</v>
      </c>
    </row>
    <row r="94" spans="1:25" x14ac:dyDescent="0.25">
      <c r="A94" s="11" t="s">
        <v>72</v>
      </c>
      <c r="B94" s="12">
        <v>17196.483331079999</v>
      </c>
      <c r="C94" s="12">
        <v>16808.634361799999</v>
      </c>
      <c r="D94" s="12">
        <v>21962.98902384</v>
      </c>
      <c r="E94" s="12">
        <v>24018.859081800005</v>
      </c>
      <c r="F94" s="12">
        <v>24912.639302040003</v>
      </c>
      <c r="G94" s="12">
        <v>24653.909937960008</v>
      </c>
      <c r="H94" s="12">
        <v>26680.145252759998</v>
      </c>
      <c r="I94" s="12">
        <v>29852.640001800006</v>
      </c>
      <c r="J94" s="12">
        <v>30811.860865080009</v>
      </c>
      <c r="K94" s="12">
        <v>22588.043604120008</v>
      </c>
      <c r="L94" s="12">
        <v>24546.999269880009</v>
      </c>
      <c r="M94" s="12">
        <v>21812.817753000003</v>
      </c>
      <c r="N94" s="12">
        <v>19516.554150840002</v>
      </c>
      <c r="O94" s="12">
        <v>19879.089149160001</v>
      </c>
      <c r="P94" s="12">
        <v>17352.324061920001</v>
      </c>
      <c r="Q94" s="12">
        <v>18652.116418200003</v>
      </c>
      <c r="R94" s="12">
        <v>21391.985307240004</v>
      </c>
      <c r="S94" s="12">
        <v>24128.797683959998</v>
      </c>
      <c r="T94" s="12">
        <v>29890.82068157741</v>
      </c>
      <c r="U94" s="12">
        <v>26393.514647214652</v>
      </c>
      <c r="V94" s="12">
        <v>20470.491176278916</v>
      </c>
      <c r="W94" s="12">
        <v>24329.989871456895</v>
      </c>
      <c r="X94" s="12">
        <v>24572.379583270918</v>
      </c>
      <c r="Y94" s="12">
        <v>22236.739374236866</v>
      </c>
    </row>
    <row r="96" spans="1:25" x14ac:dyDescent="0.25">
      <c r="A96" s="4" t="s">
        <v>112</v>
      </c>
      <c r="B96" s="5">
        <f>SUM(B97,B131,B136,B137,B138,B139)</f>
        <v>673.15879262878479</v>
      </c>
      <c r="C96" s="5">
        <f t="shared" ref="C96:W96" si="56">SUM(C97,C131,C136,C137,C138,C139)</f>
        <v>1457.8906374038334</v>
      </c>
      <c r="D96" s="5">
        <f t="shared" si="56"/>
        <v>6212.5167806898007</v>
      </c>
      <c r="E96" s="5">
        <f t="shared" si="56"/>
        <v>624.07252857064668</v>
      </c>
      <c r="F96" s="5">
        <f t="shared" si="56"/>
        <v>2742.4160361780037</v>
      </c>
      <c r="G96" s="5">
        <f t="shared" si="56"/>
        <v>3237.2224847382363</v>
      </c>
      <c r="H96" s="5">
        <f t="shared" si="56"/>
        <v>4551.5691484086801</v>
      </c>
      <c r="I96" s="5">
        <f t="shared" si="56"/>
        <v>5923.722633090918</v>
      </c>
      <c r="J96" s="5">
        <f t="shared" si="56"/>
        <v>3113.3616568309694</v>
      </c>
      <c r="K96" s="5">
        <f t="shared" si="56"/>
        <v>-1773.6990663317447</v>
      </c>
      <c r="L96" s="5">
        <f t="shared" si="56"/>
        <v>-2534.7178081400461</v>
      </c>
      <c r="M96" s="5">
        <f t="shared" si="56"/>
        <v>-2265.9044392789451</v>
      </c>
      <c r="N96" s="5">
        <f t="shared" si="56"/>
        <v>-3159.9789901720424</v>
      </c>
      <c r="O96" s="5">
        <f t="shared" si="56"/>
        <v>-3671.4568855188272</v>
      </c>
      <c r="P96" s="5">
        <f t="shared" si="56"/>
        <v>-2944.5373277401236</v>
      </c>
      <c r="Q96" s="5">
        <f t="shared" si="56"/>
        <v>-4260.2541511311838</v>
      </c>
      <c r="R96" s="5">
        <f t="shared" si="56"/>
        <v>-4054.116932951737</v>
      </c>
      <c r="S96" s="5">
        <f t="shared" si="56"/>
        <v>-3346.2087718617031</v>
      </c>
      <c r="T96" s="5">
        <f t="shared" si="56"/>
        <v>-3251.1651116254025</v>
      </c>
      <c r="U96" s="5">
        <f t="shared" si="56"/>
        <v>-2080.1776717335965</v>
      </c>
      <c r="V96" s="5">
        <f t="shared" si="56"/>
        <v>-4066.2185954337742</v>
      </c>
      <c r="W96" s="5">
        <f t="shared" si="56"/>
        <v>-4672.8407750202559</v>
      </c>
      <c r="X96" s="5">
        <f t="shared" ref="X96:Y96" si="57">SUM(X97,X131,X136,X137,X138,X139)</f>
        <v>-3372.5332830171437</v>
      </c>
      <c r="Y96" s="5">
        <f t="shared" si="57"/>
        <v>-2940.0490137147162</v>
      </c>
    </row>
    <row r="97" spans="1:25" x14ac:dyDescent="0.25">
      <c r="A97" s="13" t="s">
        <v>77</v>
      </c>
      <c r="B97" s="14">
        <f>SUM(B98,B129,B130)</f>
        <v>-5136.0259310038782</v>
      </c>
      <c r="C97" s="14">
        <f t="shared" ref="C97:W97" si="58">SUM(C98,C129,C130)</f>
        <v>-4664.052102767113</v>
      </c>
      <c r="D97" s="14">
        <f t="shared" si="58"/>
        <v>-1751.8085563075338</v>
      </c>
      <c r="E97" s="14">
        <f t="shared" si="58"/>
        <v>-5339.5579779160289</v>
      </c>
      <c r="F97" s="14">
        <f t="shared" si="58"/>
        <v>-3719.4631784786952</v>
      </c>
      <c r="G97" s="14">
        <f t="shared" si="58"/>
        <v>-3145.4168684981469</v>
      </c>
      <c r="H97" s="14">
        <f t="shared" si="58"/>
        <v>-2165.4834186455882</v>
      </c>
      <c r="I97" s="14">
        <f t="shared" si="58"/>
        <v>-7.4894497400554201</v>
      </c>
      <c r="J97" s="14">
        <f t="shared" si="58"/>
        <v>-2640.5762191246345</v>
      </c>
      <c r="K97" s="14">
        <f t="shared" si="58"/>
        <v>-4614.9860680799775</v>
      </c>
      <c r="L97" s="14">
        <f t="shared" si="58"/>
        <v>-6381.0476464654494</v>
      </c>
      <c r="M97" s="14">
        <f t="shared" si="58"/>
        <v>-5650.7251133732689</v>
      </c>
      <c r="N97" s="14">
        <f t="shared" si="58"/>
        <v>-5601.8796299591768</v>
      </c>
      <c r="O97" s="14">
        <f t="shared" si="58"/>
        <v>-6236.6286298740952</v>
      </c>
      <c r="P97" s="14">
        <f t="shared" si="58"/>
        <v>-5408.6709967671486</v>
      </c>
      <c r="Q97" s="14">
        <f t="shared" si="58"/>
        <v>-6653.0518215236116</v>
      </c>
      <c r="R97" s="14">
        <f t="shared" si="58"/>
        <v>-6857.4273791635578</v>
      </c>
      <c r="S97" s="14">
        <f t="shared" si="58"/>
        <v>-5994.0168229758601</v>
      </c>
      <c r="T97" s="14">
        <f t="shared" si="58"/>
        <v>-6109.4944478903362</v>
      </c>
      <c r="U97" s="14">
        <f t="shared" si="58"/>
        <v>-4692.1909177336656</v>
      </c>
      <c r="V97" s="14">
        <f t="shared" si="58"/>
        <v>-5693.1927528386823</v>
      </c>
      <c r="W97" s="14">
        <f t="shared" si="58"/>
        <v>-6306.1494289446073</v>
      </c>
      <c r="X97" s="14">
        <f t="shared" ref="X97:Y97" si="59">SUM(X98,X129,X130)</f>
        <v>-5052.9973628828157</v>
      </c>
      <c r="Y97" s="14">
        <f t="shared" si="59"/>
        <v>-4857.9163086744084</v>
      </c>
    </row>
    <row r="98" spans="1:25" x14ac:dyDescent="0.25">
      <c r="A98" s="9" t="s">
        <v>78</v>
      </c>
      <c r="B98" s="8">
        <f>SUM(B99,B116,B122,B126)</f>
        <v>-5136.0259310038782</v>
      </c>
      <c r="C98" s="8">
        <f t="shared" ref="C98:W98" si="60">SUM(C99,C116,C122,C126)</f>
        <v>-4664.052102767113</v>
      </c>
      <c r="D98" s="8">
        <f t="shared" si="60"/>
        <v>-1751.8085563075338</v>
      </c>
      <c r="E98" s="8">
        <f t="shared" si="60"/>
        <v>-5339.5579779160289</v>
      </c>
      <c r="F98" s="8">
        <f t="shared" si="60"/>
        <v>-3719.4631784786952</v>
      </c>
      <c r="G98" s="8">
        <f t="shared" si="60"/>
        <v>-3145.4168684981469</v>
      </c>
      <c r="H98" s="8">
        <f t="shared" si="60"/>
        <v>-2165.4834186455882</v>
      </c>
      <c r="I98" s="8">
        <f t="shared" si="60"/>
        <v>-7.4894497400554201</v>
      </c>
      <c r="J98" s="8">
        <f t="shared" si="60"/>
        <v>-2640.5762191246345</v>
      </c>
      <c r="K98" s="8">
        <f t="shared" si="60"/>
        <v>-4614.9860680799775</v>
      </c>
      <c r="L98" s="8">
        <f t="shared" si="60"/>
        <v>-6381.0476464654494</v>
      </c>
      <c r="M98" s="8">
        <f t="shared" si="60"/>
        <v>-5650.7251133732689</v>
      </c>
      <c r="N98" s="8">
        <f t="shared" si="60"/>
        <v>-5601.8796299591768</v>
      </c>
      <c r="O98" s="8">
        <f t="shared" si="60"/>
        <v>-6236.6286298740952</v>
      </c>
      <c r="P98" s="8">
        <f t="shared" si="60"/>
        <v>-5408.6709967671486</v>
      </c>
      <c r="Q98" s="8">
        <f t="shared" si="60"/>
        <v>-6653.0518215236116</v>
      </c>
      <c r="R98" s="8">
        <f t="shared" si="60"/>
        <v>-6857.4273791635578</v>
      </c>
      <c r="S98" s="8">
        <f t="shared" si="60"/>
        <v>-5994.0168229758601</v>
      </c>
      <c r="T98" s="8">
        <f t="shared" si="60"/>
        <v>-6109.4944478903362</v>
      </c>
      <c r="U98" s="8">
        <f t="shared" si="60"/>
        <v>-4692.1909177336656</v>
      </c>
      <c r="V98" s="8">
        <f t="shared" si="60"/>
        <v>-5693.1927528386823</v>
      </c>
      <c r="W98" s="8">
        <f t="shared" si="60"/>
        <v>-6306.1494289446073</v>
      </c>
      <c r="X98" s="8">
        <f t="shared" ref="X98:Y98" si="61">SUM(X99,X116,X122,X126)</f>
        <v>-5052.9973628828157</v>
      </c>
      <c r="Y98" s="8">
        <f t="shared" si="61"/>
        <v>-4857.9163086744084</v>
      </c>
    </row>
    <row r="99" spans="1:25" x14ac:dyDescent="0.25">
      <c r="A99" s="15" t="s">
        <v>79</v>
      </c>
      <c r="B99" s="16">
        <f t="shared" ref="B99:W99" si="62">(B6+B10)-B52</f>
        <v>-5746.593381083876</v>
      </c>
      <c r="C99" s="16">
        <f t="shared" si="62"/>
        <v>-6289.027123607113</v>
      </c>
      <c r="D99" s="16">
        <f t="shared" si="62"/>
        <v>-4649.887313667532</v>
      </c>
      <c r="E99" s="16">
        <f t="shared" si="62"/>
        <v>-6200.928515796033</v>
      </c>
      <c r="F99" s="16">
        <f t="shared" si="62"/>
        <v>-3093.6824911186995</v>
      </c>
      <c r="G99" s="16">
        <f t="shared" si="62"/>
        <v>-2470.2164894181551</v>
      </c>
      <c r="H99" s="16">
        <f t="shared" si="62"/>
        <v>-2566.1423288855876</v>
      </c>
      <c r="I99" s="16">
        <f t="shared" si="62"/>
        <v>-1477.5725957800605</v>
      </c>
      <c r="J99" s="16">
        <f t="shared" si="62"/>
        <v>-1542.6002860846347</v>
      </c>
      <c r="K99" s="16">
        <f t="shared" si="62"/>
        <v>-4739.8741200399672</v>
      </c>
      <c r="L99" s="16">
        <f t="shared" si="62"/>
        <v>-6733.226790985449</v>
      </c>
      <c r="M99" s="16">
        <f t="shared" si="62"/>
        <v>-6128.3965742932633</v>
      </c>
      <c r="N99" s="16">
        <f t="shared" si="62"/>
        <v>-5865.7069065591786</v>
      </c>
      <c r="O99" s="16">
        <f t="shared" si="62"/>
        <v>-6161.0967509141046</v>
      </c>
      <c r="P99" s="16">
        <f t="shared" si="62"/>
        <v>-6447.1323882367578</v>
      </c>
      <c r="Q99" s="16">
        <f t="shared" si="62"/>
        <v>-6561.8416489579249</v>
      </c>
      <c r="R99" s="16">
        <f t="shared" si="62"/>
        <v>-6755.3085637565746</v>
      </c>
      <c r="S99" s="16">
        <f t="shared" si="62"/>
        <v>-5912.3348462704671</v>
      </c>
      <c r="T99" s="16">
        <f t="shared" si="62"/>
        <v>-6595.3865163441951</v>
      </c>
      <c r="U99" s="16">
        <f t="shared" si="62"/>
        <v>-6613.7260242667908</v>
      </c>
      <c r="V99" s="16">
        <f t="shared" si="62"/>
        <v>-6521.8077847053246</v>
      </c>
      <c r="W99" s="16">
        <f t="shared" si="62"/>
        <v>-6790.4107314525754</v>
      </c>
      <c r="X99" s="16">
        <f t="shared" ref="X99:Y99" si="63">(X6+X10)-X52</f>
        <v>-5546.731496503071</v>
      </c>
      <c r="Y99" s="16">
        <f t="shared" si="63"/>
        <v>-5564.7810676188456</v>
      </c>
    </row>
    <row r="100" spans="1:25" x14ac:dyDescent="0.25">
      <c r="A100" s="19" t="s">
        <v>75</v>
      </c>
      <c r="B100" s="16">
        <f>SUM(B101:B103)</f>
        <v>-3257.5684084467489</v>
      </c>
      <c r="C100" s="16">
        <f t="shared" ref="C100:W100" si="64">SUM(C101:C103)</f>
        <v>-3454.7147321287871</v>
      </c>
      <c r="D100" s="16">
        <f t="shared" si="64"/>
        <v>-2612.5047646212633</v>
      </c>
      <c r="E100" s="16">
        <f t="shared" si="64"/>
        <v>-3508.1814339169678</v>
      </c>
      <c r="F100" s="16">
        <f t="shared" si="64"/>
        <v>-1842.6987301611443</v>
      </c>
      <c r="G100" s="16">
        <f t="shared" si="64"/>
        <v>-1508.4591855920792</v>
      </c>
      <c r="H100" s="16">
        <f t="shared" si="64"/>
        <v>-1593.6607511642155</v>
      </c>
      <c r="I100" s="16">
        <f t="shared" si="64"/>
        <v>-943.33851495375427</v>
      </c>
      <c r="J100" s="16">
        <f t="shared" si="64"/>
        <v>-980.62330990507917</v>
      </c>
      <c r="K100" s="16">
        <f t="shared" si="64"/>
        <v>-2956.4824404128567</v>
      </c>
      <c r="L100" s="16">
        <f t="shared" si="64"/>
        <v>-4215.3345617786599</v>
      </c>
      <c r="M100" s="16">
        <f t="shared" si="64"/>
        <v>-3749.5783877113154</v>
      </c>
      <c r="N100" s="16">
        <f t="shared" si="64"/>
        <v>-3534.6169388613739</v>
      </c>
      <c r="O100" s="16">
        <f t="shared" si="64"/>
        <v>-3530.0153622781045</v>
      </c>
      <c r="P100" s="16">
        <f t="shared" si="64"/>
        <v>-3659.5016211963393</v>
      </c>
      <c r="Q100" s="16">
        <f t="shared" si="64"/>
        <v>-3792.5570055065859</v>
      </c>
      <c r="R100" s="16">
        <f t="shared" si="64"/>
        <v>-3798.8228737129484</v>
      </c>
      <c r="S100" s="16">
        <f t="shared" si="64"/>
        <v>-3388.5211147675923</v>
      </c>
      <c r="T100" s="16">
        <f t="shared" si="64"/>
        <v>-3753.4026525176346</v>
      </c>
      <c r="U100" s="16">
        <f t="shared" si="64"/>
        <v>-3795.0843252997402</v>
      </c>
      <c r="V100" s="16">
        <f t="shared" si="64"/>
        <v>-3647.7532578759465</v>
      </c>
      <c r="W100" s="16">
        <f t="shared" si="64"/>
        <v>-3641.1508197978314</v>
      </c>
      <c r="X100" s="16">
        <f t="shared" ref="X100:Y100" si="65">SUM(X101:X103)</f>
        <v>-3160.2233605057545</v>
      </c>
      <c r="Y100" s="16">
        <f t="shared" si="65"/>
        <v>-3064.0333251009292</v>
      </c>
    </row>
    <row r="101" spans="1:25" x14ac:dyDescent="0.25">
      <c r="A101" s="20" t="s">
        <v>41</v>
      </c>
      <c r="B101" s="8">
        <f>B99-SUM(B102:B104)</f>
        <v>-2721.2402381109468</v>
      </c>
      <c r="C101" s="8">
        <f t="shared" ref="C101:W101" si="66">C99-SUM(C102:C104)</f>
        <v>-2843.5440856107216</v>
      </c>
      <c r="D101" s="8">
        <f t="shared" si="66"/>
        <v>-2142.1582104341428</v>
      </c>
      <c r="E101" s="8">
        <f t="shared" si="66"/>
        <v>-2890.9234820734669</v>
      </c>
      <c r="F101" s="8">
        <f t="shared" si="66"/>
        <v>-1534.0986211098439</v>
      </c>
      <c r="G101" s="8">
        <f t="shared" si="66"/>
        <v>-1276.0068334953457</v>
      </c>
      <c r="H101" s="8">
        <f t="shared" si="66"/>
        <v>-1344.6226172895445</v>
      </c>
      <c r="I101" s="8">
        <f t="shared" si="66"/>
        <v>-790.78064327889922</v>
      </c>
      <c r="J101" s="8">
        <f t="shared" si="66"/>
        <v>-813.37348834301588</v>
      </c>
      <c r="K101" s="8">
        <f t="shared" si="66"/>
        <v>-2438.9899768534046</v>
      </c>
      <c r="L101" s="8">
        <f t="shared" si="66"/>
        <v>-3260.6128913860975</v>
      </c>
      <c r="M101" s="8">
        <f t="shared" si="66"/>
        <v>-2885.1421530728649</v>
      </c>
      <c r="N101" s="8">
        <f t="shared" si="66"/>
        <v>-2728.4804800960601</v>
      </c>
      <c r="O101" s="8">
        <f t="shared" si="66"/>
        <v>-2687.4358559835823</v>
      </c>
      <c r="P101" s="8">
        <f t="shared" si="66"/>
        <v>-2704.3530350600513</v>
      </c>
      <c r="Q101" s="8">
        <f t="shared" si="66"/>
        <v>-2836.3595104646488</v>
      </c>
      <c r="R101" s="8">
        <f t="shared" si="66"/>
        <v>-2783.4156760160381</v>
      </c>
      <c r="S101" s="8">
        <f t="shared" si="66"/>
        <v>-2450.7567245497648</v>
      </c>
      <c r="T101" s="8">
        <f t="shared" si="66"/>
        <v>-2715.5359433371568</v>
      </c>
      <c r="U101" s="8">
        <f t="shared" si="66"/>
        <v>-2725.0750791758219</v>
      </c>
      <c r="V101" s="8">
        <f t="shared" si="66"/>
        <v>-2712.7612405046884</v>
      </c>
      <c r="W101" s="8">
        <f t="shared" si="66"/>
        <v>-2633.5091266398085</v>
      </c>
      <c r="X101" s="8">
        <f t="shared" ref="X101:Y101" si="67">X99-SUM(X102:X104)</f>
        <v>-2336.7715736085797</v>
      </c>
      <c r="Y101" s="8">
        <f t="shared" si="67"/>
        <v>-2149.2682479269201</v>
      </c>
    </row>
    <row r="102" spans="1:25" x14ac:dyDescent="0.25">
      <c r="A102" s="20" t="s">
        <v>42</v>
      </c>
      <c r="B102" s="8">
        <f t="shared" ref="B102:B103" si="68">IF(B55=0,0,B55/B$52*B$99)</f>
        <v>-483.78583896435435</v>
      </c>
      <c r="C102" s="8">
        <f t="shared" ref="C102:W102" si="69">IF(C55=0,0,C55/C$52*C$99)</f>
        <v>-546.00687219724853</v>
      </c>
      <c r="D102" s="8">
        <f t="shared" si="69"/>
        <v>-410.53230752745856</v>
      </c>
      <c r="E102" s="8">
        <f t="shared" si="69"/>
        <v>-552.19909697082392</v>
      </c>
      <c r="F102" s="8">
        <f t="shared" si="69"/>
        <v>-276.75986750820584</v>
      </c>
      <c r="G102" s="8">
        <f t="shared" si="69"/>
        <v>-206.45809275664359</v>
      </c>
      <c r="H102" s="8">
        <f t="shared" si="69"/>
        <v>-228.34320205044475</v>
      </c>
      <c r="I102" s="8">
        <f t="shared" si="69"/>
        <v>-139.00029192490831</v>
      </c>
      <c r="J102" s="8">
        <f t="shared" si="69"/>
        <v>-156.95260197437722</v>
      </c>
      <c r="K102" s="8">
        <f t="shared" si="69"/>
        <v>-489.33108931714111</v>
      </c>
      <c r="L102" s="8">
        <f t="shared" si="69"/>
        <v>-641.185310996981</v>
      </c>
      <c r="M102" s="8">
        <f t="shared" si="69"/>
        <v>-543.72824048170708</v>
      </c>
      <c r="N102" s="8">
        <f t="shared" si="69"/>
        <v>-580.00191119710939</v>
      </c>
      <c r="O102" s="8">
        <f t="shared" si="69"/>
        <v>-578.88833253684777</v>
      </c>
      <c r="P102" s="8">
        <f t="shared" si="69"/>
        <v>-676.7742452256324</v>
      </c>
      <c r="Q102" s="8">
        <f t="shared" si="69"/>
        <v>-680.84591520281219</v>
      </c>
      <c r="R102" s="8">
        <f t="shared" si="69"/>
        <v>-717.35035863539122</v>
      </c>
      <c r="S102" s="8">
        <f t="shared" si="69"/>
        <v>-669.07001720305504</v>
      </c>
      <c r="T102" s="8">
        <f t="shared" si="69"/>
        <v>-750.87409112195155</v>
      </c>
      <c r="U102" s="8">
        <f t="shared" si="69"/>
        <v>-782.06698754519073</v>
      </c>
      <c r="V102" s="8">
        <f t="shared" si="69"/>
        <v>-692.93354918997522</v>
      </c>
      <c r="W102" s="8">
        <f t="shared" si="69"/>
        <v>-725.79296583102848</v>
      </c>
      <c r="X102" s="8">
        <f t="shared" ref="X102:Y102" si="70">IF(X55=0,0,X55/X$52*X$99)</f>
        <v>-544.95404329014218</v>
      </c>
      <c r="Y102" s="8">
        <f t="shared" si="70"/>
        <v>-641.62523399519569</v>
      </c>
    </row>
    <row r="103" spans="1:25" x14ac:dyDescent="0.25">
      <c r="A103" s="20" t="s">
        <v>76</v>
      </c>
      <c r="B103" s="8">
        <f t="shared" si="68"/>
        <v>-52.542331371447524</v>
      </c>
      <c r="C103" s="8">
        <f t="shared" ref="C103:W103" si="71">IF(C56=0,0,C56/C$52*C$99)</f>
        <v>-65.163774320817183</v>
      </c>
      <c r="D103" s="8">
        <f t="shared" si="71"/>
        <v>-59.81424665966172</v>
      </c>
      <c r="E103" s="8">
        <f t="shared" si="71"/>
        <v>-65.058854872677017</v>
      </c>
      <c r="F103" s="8">
        <f t="shared" si="71"/>
        <v>-31.840241543094724</v>
      </c>
      <c r="G103" s="8">
        <f t="shared" si="71"/>
        <v>-25.994259340089869</v>
      </c>
      <c r="H103" s="8">
        <f t="shared" si="71"/>
        <v>-20.694931824226337</v>
      </c>
      <c r="I103" s="8">
        <f t="shared" si="71"/>
        <v>-13.557579749946713</v>
      </c>
      <c r="J103" s="8">
        <f t="shared" si="71"/>
        <v>-10.29721958768604</v>
      </c>
      <c r="K103" s="8">
        <f t="shared" si="71"/>
        <v>-28.161374242310934</v>
      </c>
      <c r="L103" s="8">
        <f t="shared" si="71"/>
        <v>-313.5363593955808</v>
      </c>
      <c r="M103" s="8">
        <f t="shared" si="71"/>
        <v>-320.70799415674372</v>
      </c>
      <c r="N103" s="8">
        <f t="shared" si="71"/>
        <v>-226.13454756820417</v>
      </c>
      <c r="O103" s="8">
        <f t="shared" si="71"/>
        <v>-263.69117375767445</v>
      </c>
      <c r="P103" s="8">
        <f t="shared" si="71"/>
        <v>-278.37434091065558</v>
      </c>
      <c r="Q103" s="8">
        <f t="shared" si="71"/>
        <v>-275.35157983912507</v>
      </c>
      <c r="R103" s="8">
        <f t="shared" si="71"/>
        <v>-298.05683906151921</v>
      </c>
      <c r="S103" s="8">
        <f t="shared" si="71"/>
        <v>-268.69437301477217</v>
      </c>
      <c r="T103" s="8">
        <f t="shared" si="71"/>
        <v>-286.99261805852603</v>
      </c>
      <c r="U103" s="8">
        <f t="shared" si="71"/>
        <v>-287.94225857872743</v>
      </c>
      <c r="V103" s="8">
        <f t="shared" si="71"/>
        <v>-242.0584681812829</v>
      </c>
      <c r="W103" s="8">
        <f t="shared" si="71"/>
        <v>-281.84872732699415</v>
      </c>
      <c r="X103" s="8">
        <f t="shared" ref="X103:Y103" si="72">IF(X56=0,0,X56/X$52*X$99)</f>
        <v>-278.49774360703259</v>
      </c>
      <c r="Y103" s="8">
        <f t="shared" si="72"/>
        <v>-273.13984317881335</v>
      </c>
    </row>
    <row r="104" spans="1:25" x14ac:dyDescent="0.25">
      <c r="A104" s="19" t="s">
        <v>43</v>
      </c>
      <c r="B104" s="16">
        <f>SUM(B105:B115)</f>
        <v>-2489.0249726371271</v>
      </c>
      <c r="C104" s="16">
        <f t="shared" ref="C104:W104" si="73">SUM(C105:C115)</f>
        <v>-2834.3123914783255</v>
      </c>
      <c r="D104" s="16">
        <f t="shared" si="73"/>
        <v>-2037.3825490462689</v>
      </c>
      <c r="E104" s="16">
        <f t="shared" si="73"/>
        <v>-2692.7470818790653</v>
      </c>
      <c r="F104" s="16">
        <f t="shared" si="73"/>
        <v>-1250.983760957555</v>
      </c>
      <c r="G104" s="16">
        <f t="shared" si="73"/>
        <v>-961.75730382607583</v>
      </c>
      <c r="H104" s="16">
        <f t="shared" si="73"/>
        <v>-972.48157772137199</v>
      </c>
      <c r="I104" s="16">
        <f t="shared" si="73"/>
        <v>-534.23408082630624</v>
      </c>
      <c r="J104" s="16">
        <f t="shared" si="73"/>
        <v>-561.97697617955555</v>
      </c>
      <c r="K104" s="16">
        <f t="shared" si="73"/>
        <v>-1783.3916796271105</v>
      </c>
      <c r="L104" s="16">
        <f t="shared" si="73"/>
        <v>-2517.8922292067896</v>
      </c>
      <c r="M104" s="16">
        <f t="shared" si="73"/>
        <v>-2378.8181865819479</v>
      </c>
      <c r="N104" s="16">
        <f t="shared" si="73"/>
        <v>-2331.0899676978047</v>
      </c>
      <c r="O104" s="16">
        <f t="shared" si="73"/>
        <v>-2631.0813886360002</v>
      </c>
      <c r="P104" s="16">
        <f t="shared" si="73"/>
        <v>-2787.6307670404185</v>
      </c>
      <c r="Q104" s="16">
        <f t="shared" si="73"/>
        <v>-2769.284643451339</v>
      </c>
      <c r="R104" s="16">
        <f t="shared" si="73"/>
        <v>-2956.4856900436262</v>
      </c>
      <c r="S104" s="16">
        <f t="shared" si="73"/>
        <v>-2523.8137315028748</v>
      </c>
      <c r="T104" s="16">
        <f t="shared" si="73"/>
        <v>-2841.9838638265605</v>
      </c>
      <c r="U104" s="16">
        <f t="shared" si="73"/>
        <v>-2818.6416989670506</v>
      </c>
      <c r="V104" s="16">
        <f t="shared" si="73"/>
        <v>-2874.0545268293781</v>
      </c>
      <c r="W104" s="16">
        <f t="shared" si="73"/>
        <v>-3149.2599116547444</v>
      </c>
      <c r="X104" s="16">
        <f t="shared" ref="X104:Y104" si="74">SUM(X105:X115)</f>
        <v>-2386.5081359973165</v>
      </c>
      <c r="Y104" s="16">
        <f t="shared" si="74"/>
        <v>-2500.7477425179163</v>
      </c>
    </row>
    <row r="105" spans="1:25" x14ac:dyDescent="0.25">
      <c r="A105" s="20" t="s">
        <v>44</v>
      </c>
      <c r="B105" s="8">
        <f>IF(B58=0,0,B58/B$52*B$99)</f>
        <v>-842.92965506003077</v>
      </c>
      <c r="C105" s="8">
        <f t="shared" ref="C105:W105" si="75">IF(C58=0,0,C58/C$52*C$99)</f>
        <v>-865.03500197671622</v>
      </c>
      <c r="D105" s="8">
        <f t="shared" si="75"/>
        <v>-690.38794981817534</v>
      </c>
      <c r="E105" s="8">
        <f t="shared" si="75"/>
        <v>-1007.6300806541469</v>
      </c>
      <c r="F105" s="8">
        <f t="shared" si="75"/>
        <v>-468.79284548798194</v>
      </c>
      <c r="G105" s="8">
        <f t="shared" si="75"/>
        <v>-304.10443101284091</v>
      </c>
      <c r="H105" s="8">
        <f t="shared" si="75"/>
        <v>-266.4961604105016</v>
      </c>
      <c r="I105" s="8">
        <f t="shared" si="75"/>
        <v>-146.74426060761098</v>
      </c>
      <c r="J105" s="8">
        <f t="shared" si="75"/>
        <v>-158.38522760563907</v>
      </c>
      <c r="K105" s="8">
        <f t="shared" si="75"/>
        <v>-268.69009424961223</v>
      </c>
      <c r="L105" s="8">
        <f t="shared" si="75"/>
        <v>-322.75583230926264</v>
      </c>
      <c r="M105" s="8">
        <f t="shared" si="75"/>
        <v>-304.091269056648</v>
      </c>
      <c r="N105" s="8">
        <f t="shared" si="75"/>
        <v>-251.66627522719514</v>
      </c>
      <c r="O105" s="8">
        <f t="shared" si="75"/>
        <v>-258.24956611315093</v>
      </c>
      <c r="P105" s="8">
        <f t="shared" si="75"/>
        <v>-277.62178292803384</v>
      </c>
      <c r="Q105" s="8">
        <f t="shared" si="75"/>
        <v>-289.42154482966436</v>
      </c>
      <c r="R105" s="8">
        <f t="shared" si="75"/>
        <v>-329.05837880203273</v>
      </c>
      <c r="S105" s="8">
        <f t="shared" si="75"/>
        <v>-302.8135337425752</v>
      </c>
      <c r="T105" s="8">
        <f t="shared" si="75"/>
        <v>-345.90378032777681</v>
      </c>
      <c r="U105" s="8">
        <f t="shared" si="75"/>
        <v>-320.81022557987779</v>
      </c>
      <c r="V105" s="8">
        <f t="shared" si="75"/>
        <v>-320.34109006152369</v>
      </c>
      <c r="W105" s="8">
        <f t="shared" si="75"/>
        <v>-351.18130551120549</v>
      </c>
      <c r="X105" s="8">
        <f t="shared" ref="X105:Y105" si="76">IF(X58=0,0,X58/X$52*X$99)</f>
        <v>-205.65703884660689</v>
      </c>
      <c r="Y105" s="8">
        <f t="shared" si="76"/>
        <v>-247.97569883042024</v>
      </c>
    </row>
    <row r="106" spans="1:25" x14ac:dyDescent="0.25">
      <c r="A106" s="20" t="s">
        <v>45</v>
      </c>
      <c r="B106" s="8">
        <f t="shared" ref="B106:B115" si="77">IF(B59=0,0,B59/B$52*B$99)</f>
        <v>-43.867814122873298</v>
      </c>
      <c r="C106" s="8">
        <f t="shared" ref="C106:W106" si="78">IF(C59=0,0,C59/C$52*C$99)</f>
        <v>-46.32310534269795</v>
      </c>
      <c r="D106" s="8">
        <f t="shared" si="78"/>
        <v>-37.319330952198477</v>
      </c>
      <c r="E106" s="8">
        <f t="shared" si="78"/>
        <v>-56.014108061017865</v>
      </c>
      <c r="F106" s="8">
        <f t="shared" si="78"/>
        <v>-29.682350274088805</v>
      </c>
      <c r="G106" s="8">
        <f t="shared" si="78"/>
        <v>-24.670106267986167</v>
      </c>
      <c r="H106" s="8">
        <f t="shared" si="78"/>
        <v>-25.931609708473722</v>
      </c>
      <c r="I106" s="8">
        <f t="shared" si="78"/>
        <v>-15.158358513933944</v>
      </c>
      <c r="J106" s="8">
        <f t="shared" si="78"/>
        <v>-15.793868408456081</v>
      </c>
      <c r="K106" s="8">
        <f t="shared" si="78"/>
        <v>-39.670839503834756</v>
      </c>
      <c r="L106" s="8">
        <f t="shared" si="78"/>
        <v>-44.673344987029139</v>
      </c>
      <c r="M106" s="8">
        <f t="shared" si="78"/>
        <v>-40.156824106354541</v>
      </c>
      <c r="N106" s="8">
        <f t="shared" si="78"/>
        <v>-44.124411795988799</v>
      </c>
      <c r="O106" s="8">
        <f t="shared" si="78"/>
        <v>-46.452944118097378</v>
      </c>
      <c r="P106" s="8">
        <f t="shared" si="78"/>
        <v>-45.666919268863396</v>
      </c>
      <c r="Q106" s="8">
        <f t="shared" si="78"/>
        <v>-45.479912600667305</v>
      </c>
      <c r="R106" s="8">
        <f t="shared" si="78"/>
        <v>-49.341447187214648</v>
      </c>
      <c r="S106" s="8">
        <f t="shared" si="78"/>
        <v>-42.143244867269921</v>
      </c>
      <c r="T106" s="8">
        <f t="shared" si="78"/>
        <v>-46.491908654486821</v>
      </c>
      <c r="U106" s="8">
        <f t="shared" si="78"/>
        <v>-46.509926302674117</v>
      </c>
      <c r="V106" s="8">
        <f t="shared" si="78"/>
        <v>-46.04249762283262</v>
      </c>
      <c r="W106" s="8">
        <f t="shared" si="78"/>
        <v>-50.968666873931035</v>
      </c>
      <c r="X106" s="8">
        <f t="shared" ref="X106:Y106" si="79">IF(X59=0,0,X59/X$52*X$99)</f>
        <v>-42.498831793505005</v>
      </c>
      <c r="Y106" s="8">
        <f t="shared" si="79"/>
        <v>-42.672106323177118</v>
      </c>
    </row>
    <row r="107" spans="1:25" x14ac:dyDescent="0.25">
      <c r="A107" s="20" t="s">
        <v>46</v>
      </c>
      <c r="B107" s="8">
        <f t="shared" si="77"/>
        <v>-466.8009698130831</v>
      </c>
      <c r="C107" s="8">
        <f t="shared" ref="C107:W107" si="80">IF(C60=0,0,C60/C$52*C$99)</f>
        <v>-533.24665594483804</v>
      </c>
      <c r="D107" s="8">
        <f t="shared" si="80"/>
        <v>-398.90069418775334</v>
      </c>
      <c r="E107" s="8">
        <f t="shared" si="80"/>
        <v>-521.48046180030963</v>
      </c>
      <c r="F107" s="8">
        <f t="shared" si="80"/>
        <v>-200.79341399769206</v>
      </c>
      <c r="G107" s="8">
        <f t="shared" si="80"/>
        <v>-178.92234661563003</v>
      </c>
      <c r="H107" s="8">
        <f t="shared" si="80"/>
        <v>-189.0991771260598</v>
      </c>
      <c r="I107" s="8">
        <f t="shared" si="80"/>
        <v>-113.62136282133328</v>
      </c>
      <c r="J107" s="8">
        <f t="shared" si="80"/>
        <v>-110.78605551235307</v>
      </c>
      <c r="K107" s="8">
        <f t="shared" si="80"/>
        <v>-643.03880463612563</v>
      </c>
      <c r="L107" s="8">
        <f t="shared" si="80"/>
        <v>-933.59971865535726</v>
      </c>
      <c r="M107" s="8">
        <f t="shared" si="80"/>
        <v>-881.80317748575646</v>
      </c>
      <c r="N107" s="8">
        <f t="shared" si="80"/>
        <v>-908.06681599632816</v>
      </c>
      <c r="O107" s="8">
        <f t="shared" si="80"/>
        <v>-1080.9182817448323</v>
      </c>
      <c r="P107" s="8">
        <f t="shared" si="80"/>
        <v>-1208.0594385229992</v>
      </c>
      <c r="Q107" s="8">
        <f t="shared" si="80"/>
        <v>-1199.4385211498206</v>
      </c>
      <c r="R107" s="8">
        <f t="shared" si="80"/>
        <v>-1264.5251183262349</v>
      </c>
      <c r="S107" s="8">
        <f t="shared" si="80"/>
        <v>-1042.6886768994868</v>
      </c>
      <c r="T107" s="8">
        <f t="shared" si="80"/>
        <v>-1154.4543444501489</v>
      </c>
      <c r="U107" s="8">
        <f t="shared" si="80"/>
        <v>-1012.797694850524</v>
      </c>
      <c r="V107" s="8">
        <f t="shared" si="80"/>
        <v>-1115.4528437022925</v>
      </c>
      <c r="W107" s="8">
        <f t="shared" si="80"/>
        <v>-1225.6819515376835</v>
      </c>
      <c r="X107" s="8">
        <f t="shared" ref="X107:Y107" si="81">IF(X60=0,0,X60/X$52*X$99)</f>
        <v>-908.41172347515283</v>
      </c>
      <c r="Y107" s="8">
        <f t="shared" si="81"/>
        <v>-937.14234127567499</v>
      </c>
    </row>
    <row r="108" spans="1:25" x14ac:dyDescent="0.25">
      <c r="A108" s="20" t="s">
        <v>48</v>
      </c>
      <c r="B108" s="8">
        <f t="shared" si="77"/>
        <v>-53.639895982953725</v>
      </c>
      <c r="C108" s="8">
        <f t="shared" ref="C108:W108" si="82">IF(C61=0,0,C61/C$52*C$99)</f>
        <v>-58.314662953749014</v>
      </c>
      <c r="D108" s="8">
        <f t="shared" si="82"/>
        <v>-48.921906625545638</v>
      </c>
      <c r="E108" s="8">
        <f t="shared" si="82"/>
        <v>-68.694185412125265</v>
      </c>
      <c r="F108" s="8">
        <f t="shared" si="82"/>
        <v>-34.395366477207837</v>
      </c>
      <c r="G108" s="8">
        <f t="shared" si="82"/>
        <v>-27.526842316207546</v>
      </c>
      <c r="H108" s="8">
        <f t="shared" si="82"/>
        <v>-23.639829723929253</v>
      </c>
      <c r="I108" s="8">
        <f t="shared" si="82"/>
        <v>-15.282791515953274</v>
      </c>
      <c r="J108" s="8">
        <f t="shared" si="82"/>
        <v>-15.89079904972361</v>
      </c>
      <c r="K108" s="8">
        <f t="shared" si="82"/>
        <v>-44.518329005250344</v>
      </c>
      <c r="L108" s="8">
        <f t="shared" si="82"/>
        <v>-78.26128003334577</v>
      </c>
      <c r="M108" s="8">
        <f t="shared" si="82"/>
        <v>-61.014457236265478</v>
      </c>
      <c r="N108" s="8">
        <f t="shared" si="82"/>
        <v>-61.578059656244221</v>
      </c>
      <c r="O108" s="8">
        <f t="shared" si="82"/>
        <v>-73.406119505706314</v>
      </c>
      <c r="P108" s="8">
        <f t="shared" si="82"/>
        <v>-74.900915711089922</v>
      </c>
      <c r="Q108" s="8">
        <f t="shared" si="82"/>
        <v>-86.295621434542312</v>
      </c>
      <c r="R108" s="8">
        <f t="shared" si="82"/>
        <v>-90.02594000601627</v>
      </c>
      <c r="S108" s="8">
        <f t="shared" si="82"/>
        <v>-82.445568020176637</v>
      </c>
      <c r="T108" s="8">
        <f t="shared" si="82"/>
        <v>-83.161295075934191</v>
      </c>
      <c r="U108" s="8">
        <f t="shared" si="82"/>
        <v>-80.813201003635641</v>
      </c>
      <c r="V108" s="8">
        <f t="shared" si="82"/>
        <v>-81.697967218582377</v>
      </c>
      <c r="W108" s="8">
        <f t="shared" si="82"/>
        <v>-87.60707059972458</v>
      </c>
      <c r="X108" s="8">
        <f t="shared" ref="X108:Y108" si="83">IF(X61=0,0,X61/X$52*X$99)</f>
        <v>-73.914720543899151</v>
      </c>
      <c r="Y108" s="8">
        <f t="shared" si="83"/>
        <v>-78.219872633318104</v>
      </c>
    </row>
    <row r="109" spans="1:25" x14ac:dyDescent="0.25">
      <c r="A109" s="20" t="s">
        <v>49</v>
      </c>
      <c r="B109" s="8">
        <f t="shared" si="77"/>
        <v>-115.32952044011451</v>
      </c>
      <c r="C109" s="8">
        <f t="shared" ref="C109:W109" si="84">IF(C62=0,0,C62/C$52*C$99)</f>
        <v>-127.45663257388229</v>
      </c>
      <c r="D109" s="8">
        <f t="shared" si="84"/>
        <v>-95.735400853627368</v>
      </c>
      <c r="E109" s="8">
        <f t="shared" si="84"/>
        <v>-213.46813378033923</v>
      </c>
      <c r="F109" s="8">
        <f t="shared" si="84"/>
        <v>-124.02580720267665</v>
      </c>
      <c r="G109" s="8">
        <f t="shared" si="84"/>
        <v>-92.799669804806456</v>
      </c>
      <c r="H109" s="8">
        <f t="shared" si="84"/>
        <v>-88.031241242662958</v>
      </c>
      <c r="I109" s="8">
        <f t="shared" si="84"/>
        <v>-53.273579025546127</v>
      </c>
      <c r="J109" s="8">
        <f t="shared" si="84"/>
        <v>-59.123175120733819</v>
      </c>
      <c r="K109" s="8">
        <f t="shared" si="84"/>
        <v>-204.78329317552107</v>
      </c>
      <c r="L109" s="8">
        <f t="shared" si="84"/>
        <v>-304.89695508569287</v>
      </c>
      <c r="M109" s="8">
        <f t="shared" si="84"/>
        <v>-265.49870592975543</v>
      </c>
      <c r="N109" s="8">
        <f t="shared" si="84"/>
        <v>-261.20744729784747</v>
      </c>
      <c r="O109" s="8">
        <f t="shared" si="84"/>
        <v>-288.27272206502772</v>
      </c>
      <c r="P109" s="8">
        <f t="shared" si="84"/>
        <v>-321.89430493473026</v>
      </c>
      <c r="Q109" s="8">
        <f t="shared" si="84"/>
        <v>-336.94063613219629</v>
      </c>
      <c r="R109" s="8">
        <f t="shared" si="84"/>
        <v>-357.84490883127779</v>
      </c>
      <c r="S109" s="8">
        <f t="shared" si="84"/>
        <v>-327.23259726011167</v>
      </c>
      <c r="T109" s="8">
        <f t="shared" si="84"/>
        <v>-382.40289986992394</v>
      </c>
      <c r="U109" s="8">
        <f t="shared" si="84"/>
        <v>-391.613805408107</v>
      </c>
      <c r="V109" s="8">
        <f t="shared" si="84"/>
        <v>-379.88095578329734</v>
      </c>
      <c r="W109" s="8">
        <f t="shared" si="84"/>
        <v>-404.05399344403554</v>
      </c>
      <c r="X109" s="8">
        <f t="shared" ref="X109:Y109" si="85">IF(X62=0,0,X62/X$52*X$99)</f>
        <v>-347.04071598809418</v>
      </c>
      <c r="Y109" s="8">
        <f t="shared" si="85"/>
        <v>-375.72445880856839</v>
      </c>
    </row>
    <row r="110" spans="1:25" x14ac:dyDescent="0.25">
      <c r="A110" s="20" t="s">
        <v>47</v>
      </c>
      <c r="B110" s="8">
        <f t="shared" si="77"/>
        <v>-431.87262185055175</v>
      </c>
      <c r="C110" s="8">
        <f t="shared" ref="C110:W110" si="86">IF(C63=0,0,C63/C$52*C$99)</f>
        <v>-443.43697734758905</v>
      </c>
      <c r="D110" s="8">
        <f t="shared" si="86"/>
        <v>-321.86633442568427</v>
      </c>
      <c r="E110" s="8">
        <f t="shared" si="86"/>
        <v>-464.98992679402937</v>
      </c>
      <c r="F110" s="8">
        <f t="shared" si="86"/>
        <v>-231.27495665329496</v>
      </c>
      <c r="G110" s="8">
        <f t="shared" si="86"/>
        <v>-189.07027006860207</v>
      </c>
      <c r="H110" s="8">
        <f t="shared" si="86"/>
        <v>-214.49813462482703</v>
      </c>
      <c r="I110" s="8">
        <f t="shared" si="86"/>
        <v>-118.18485303767842</v>
      </c>
      <c r="J110" s="8">
        <f t="shared" si="86"/>
        <v>-131.92926258209528</v>
      </c>
      <c r="K110" s="8">
        <f t="shared" si="86"/>
        <v>-357.81427023805634</v>
      </c>
      <c r="L110" s="8">
        <f t="shared" si="86"/>
        <v>-496.84680894549683</v>
      </c>
      <c r="M110" s="8">
        <f t="shared" si="86"/>
        <v>-540.83081424566569</v>
      </c>
      <c r="N110" s="8">
        <f t="shared" si="86"/>
        <v>-487.1566593681311</v>
      </c>
      <c r="O110" s="8">
        <f t="shared" si="86"/>
        <v>-540.88766821570846</v>
      </c>
      <c r="P110" s="8">
        <f t="shared" si="86"/>
        <v>-589.58274067926141</v>
      </c>
      <c r="Q110" s="8">
        <f t="shared" si="86"/>
        <v>-566.85587255744258</v>
      </c>
      <c r="R110" s="8">
        <f t="shared" si="86"/>
        <v>-606.45827430354905</v>
      </c>
      <c r="S110" s="8">
        <f t="shared" si="86"/>
        <v>-480.17881885511849</v>
      </c>
      <c r="T110" s="8">
        <f t="shared" si="86"/>
        <v>-563.17961209526675</v>
      </c>
      <c r="U110" s="8">
        <f t="shared" si="86"/>
        <v>-571.16735199006825</v>
      </c>
      <c r="V110" s="8">
        <f t="shared" si="86"/>
        <v>-535.27722710131366</v>
      </c>
      <c r="W110" s="8">
        <f t="shared" si="86"/>
        <v>-593.56010194437897</v>
      </c>
      <c r="X110" s="8">
        <f t="shared" ref="X110:Y110" si="87">IF(X63=0,0,X63/X$52*X$99)</f>
        <v>-466.59110905993265</v>
      </c>
      <c r="Y110" s="8">
        <f t="shared" si="87"/>
        <v>-469.42300586870073</v>
      </c>
    </row>
    <row r="111" spans="1:25" x14ac:dyDescent="0.25">
      <c r="A111" s="20" t="s">
        <v>50</v>
      </c>
      <c r="B111" s="8">
        <f t="shared" si="77"/>
        <v>-26.496867776661674</v>
      </c>
      <c r="C111" s="8">
        <f t="shared" ref="C111:W111" si="88">IF(C64=0,0,C64/C$52*C$99)</f>
        <v>-34.245182561910788</v>
      </c>
      <c r="D111" s="8">
        <f t="shared" si="88"/>
        <v>-29.827908271082414</v>
      </c>
      <c r="E111" s="8">
        <f t="shared" si="88"/>
        <v>-37.644459967015223</v>
      </c>
      <c r="F111" s="8">
        <f t="shared" si="88"/>
        <v>-14.293629084169732</v>
      </c>
      <c r="G111" s="8">
        <f t="shared" si="88"/>
        <v>-12.296073113444461</v>
      </c>
      <c r="H111" s="8">
        <f t="shared" si="88"/>
        <v>-11.772014513165932</v>
      </c>
      <c r="I111" s="8">
        <f t="shared" si="88"/>
        <v>-6.6255434632154122</v>
      </c>
      <c r="J111" s="8">
        <f t="shared" si="88"/>
        <v>-6.8683326045381206</v>
      </c>
      <c r="K111" s="8">
        <f t="shared" si="88"/>
        <v>-21.388501618579749</v>
      </c>
      <c r="L111" s="8">
        <f t="shared" si="88"/>
        <v>-35.581743958894037</v>
      </c>
      <c r="M111" s="8">
        <f t="shared" si="88"/>
        <v>-35.406707747991639</v>
      </c>
      <c r="N111" s="8">
        <f t="shared" si="88"/>
        <v>-35.232672654451193</v>
      </c>
      <c r="O111" s="8">
        <f t="shared" si="88"/>
        <v>-41.163901032191752</v>
      </c>
      <c r="P111" s="8">
        <f t="shared" si="88"/>
        <v>-29.624404531897024</v>
      </c>
      <c r="Q111" s="8">
        <f t="shared" si="88"/>
        <v>-20.2430573535527</v>
      </c>
      <c r="R111" s="8">
        <f t="shared" si="88"/>
        <v>-21.955266483135073</v>
      </c>
      <c r="S111" s="8">
        <f t="shared" si="88"/>
        <v>-18.571778487847862</v>
      </c>
      <c r="T111" s="8">
        <f t="shared" si="88"/>
        <v>-20.493072571017635</v>
      </c>
      <c r="U111" s="8">
        <f t="shared" si="88"/>
        <v>-19.222964679765138</v>
      </c>
      <c r="V111" s="8">
        <f t="shared" si="88"/>
        <v>-18.218687921175682</v>
      </c>
      <c r="W111" s="8">
        <f t="shared" si="88"/>
        <v>-21.04923141182422</v>
      </c>
      <c r="X111" s="8">
        <f t="shared" ref="X111:Y111" si="89">IF(X64=0,0,X64/X$52*X$99)</f>
        <v>-15.613942652146486</v>
      </c>
      <c r="Y111" s="8">
        <f t="shared" si="89"/>
        <v>-15.97986985877278</v>
      </c>
    </row>
    <row r="112" spans="1:25" x14ac:dyDescent="0.25">
      <c r="A112" s="20" t="s">
        <v>51</v>
      </c>
      <c r="B112" s="8">
        <f t="shared" si="77"/>
        <v>-23.913247452572396</v>
      </c>
      <c r="C112" s="8">
        <f t="shared" ref="C112:W112" si="90">IF(C65=0,0,C65/C$52*C$99)</f>
        <v>-24.298138729587556</v>
      </c>
      <c r="D112" s="8">
        <f t="shared" si="90"/>
        <v>-25.614638721881736</v>
      </c>
      <c r="E112" s="8">
        <f t="shared" si="90"/>
        <v>-48.114555869850193</v>
      </c>
      <c r="F112" s="8">
        <f t="shared" si="90"/>
        <v>-26.84211394919279</v>
      </c>
      <c r="G112" s="8">
        <f t="shared" si="90"/>
        <v>-26.355281941147791</v>
      </c>
      <c r="H112" s="8">
        <f t="shared" si="90"/>
        <v>-25.579864805947878</v>
      </c>
      <c r="I112" s="8">
        <f t="shared" si="90"/>
        <v>-13.963465727236015</v>
      </c>
      <c r="J112" s="8">
        <f t="shared" si="90"/>
        <v>-12.110261662320998</v>
      </c>
      <c r="K112" s="8">
        <f t="shared" si="90"/>
        <v>-37.07665595122193</v>
      </c>
      <c r="L112" s="8">
        <f t="shared" si="90"/>
        <v>-57.28304865971198</v>
      </c>
      <c r="M112" s="8">
        <f t="shared" si="90"/>
        <v>-57.562230427552969</v>
      </c>
      <c r="N112" s="8">
        <f t="shared" si="90"/>
        <v>-55.878369826344205</v>
      </c>
      <c r="O112" s="8">
        <f t="shared" si="90"/>
        <v>-63.338709325631221</v>
      </c>
      <c r="P112" s="8">
        <f t="shared" si="90"/>
        <v>-48.933591680718401</v>
      </c>
      <c r="Q112" s="8">
        <f t="shared" si="90"/>
        <v>-53.87462731888219</v>
      </c>
      <c r="R112" s="8">
        <f t="shared" si="90"/>
        <v>-53.800288484527222</v>
      </c>
      <c r="S112" s="8">
        <f t="shared" si="90"/>
        <v>-49.895069749186803</v>
      </c>
      <c r="T112" s="8">
        <f t="shared" si="90"/>
        <v>-55.31741780148981</v>
      </c>
      <c r="U112" s="8">
        <f t="shared" si="90"/>
        <v>-54.541975913977794</v>
      </c>
      <c r="V112" s="8">
        <f t="shared" si="90"/>
        <v>-62.161505634214855</v>
      </c>
      <c r="W112" s="8">
        <f t="shared" si="90"/>
        <v>-66.740353753342958</v>
      </c>
      <c r="X112" s="8">
        <f t="shared" ref="X112:Y112" si="91">IF(X65=0,0,X65/X$52*X$99)</f>
        <v>-48.888515195783619</v>
      </c>
      <c r="Y112" s="8">
        <f t="shared" si="91"/>
        <v>-49.685096075280228</v>
      </c>
    </row>
    <row r="113" spans="1:25" x14ac:dyDescent="0.25">
      <c r="A113" s="20" t="s">
        <v>52</v>
      </c>
      <c r="B113" s="8">
        <f t="shared" si="77"/>
        <v>-20.943863261082576</v>
      </c>
      <c r="C113" s="8">
        <f t="shared" ref="C113:W113" si="92">IF(C66=0,0,C66/C$52*C$99)</f>
        <v>-22.364703285251188</v>
      </c>
      <c r="D113" s="8">
        <f t="shared" si="92"/>
        <v>-16.708472178193677</v>
      </c>
      <c r="E113" s="8">
        <f t="shared" si="92"/>
        <v>-47.720600448715189</v>
      </c>
      <c r="F113" s="8">
        <f t="shared" si="92"/>
        <v>-23.947348431565143</v>
      </c>
      <c r="G113" s="8">
        <f t="shared" si="92"/>
        <v>-18.644492888385752</v>
      </c>
      <c r="H113" s="8">
        <f t="shared" si="92"/>
        <v>-19.51611806303692</v>
      </c>
      <c r="I113" s="8">
        <f t="shared" si="92"/>
        <v>-10.390560115635703</v>
      </c>
      <c r="J113" s="8">
        <f t="shared" si="92"/>
        <v>-9.4968197633658082</v>
      </c>
      <c r="K113" s="8">
        <f t="shared" si="92"/>
        <v>-28.268934616537319</v>
      </c>
      <c r="L113" s="8">
        <f t="shared" si="92"/>
        <v>-38.646012133624374</v>
      </c>
      <c r="M113" s="8">
        <f t="shared" si="92"/>
        <v>-40.477397759962599</v>
      </c>
      <c r="N113" s="8">
        <f t="shared" si="92"/>
        <v>-38.350633871004732</v>
      </c>
      <c r="O113" s="8">
        <f t="shared" si="92"/>
        <v>-41.952586412977965</v>
      </c>
      <c r="P113" s="8">
        <f t="shared" si="92"/>
        <v>-32.207369142024483</v>
      </c>
      <c r="Q113" s="8">
        <f t="shared" si="92"/>
        <v>-34.919888872157415</v>
      </c>
      <c r="R113" s="8">
        <f t="shared" si="92"/>
        <v>-33.892272306355693</v>
      </c>
      <c r="S113" s="8">
        <f t="shared" si="92"/>
        <v>-33.464176424580856</v>
      </c>
      <c r="T113" s="8">
        <f t="shared" si="92"/>
        <v>-37.333266299697328</v>
      </c>
      <c r="U113" s="8">
        <f t="shared" si="92"/>
        <v>-32.359969412980277</v>
      </c>
      <c r="V113" s="8">
        <f t="shared" si="92"/>
        <v>-31.010868974617402</v>
      </c>
      <c r="W113" s="8">
        <f t="shared" si="92"/>
        <v>-35.530111804868994</v>
      </c>
      <c r="X113" s="8">
        <f t="shared" ref="X113:Y113" si="93">IF(X66=0,0,X66/X$52*X$99)</f>
        <v>-22.70377658709997</v>
      </c>
      <c r="Y113" s="8">
        <f t="shared" si="93"/>
        <v>-25.637308439988075</v>
      </c>
    </row>
    <row r="114" spans="1:25" x14ac:dyDescent="0.25">
      <c r="A114" s="20" t="s">
        <v>53</v>
      </c>
      <c r="B114" s="8">
        <f t="shared" si="77"/>
        <v>0</v>
      </c>
      <c r="C114" s="8">
        <f t="shared" ref="C114:W114" si="94">IF(C67=0,0,C67/C$52*C$99)</f>
        <v>0</v>
      </c>
      <c r="D114" s="8">
        <f t="shared" si="94"/>
        <v>0</v>
      </c>
      <c r="E114" s="8">
        <f t="shared" si="94"/>
        <v>0</v>
      </c>
      <c r="F114" s="8">
        <f t="shared" si="94"/>
        <v>-1.6351361463243683</v>
      </c>
      <c r="G114" s="8">
        <f t="shared" si="94"/>
        <v>-1.3177668219803891</v>
      </c>
      <c r="H114" s="8">
        <f t="shared" si="94"/>
        <v>-1.4205419582013044</v>
      </c>
      <c r="I114" s="8">
        <f t="shared" si="94"/>
        <v>-0.73321510992176842</v>
      </c>
      <c r="J114" s="8">
        <f t="shared" si="94"/>
        <v>-0.80206027440887007</v>
      </c>
      <c r="K114" s="8">
        <f t="shared" si="94"/>
        <v>-2.7106207337077626</v>
      </c>
      <c r="L114" s="8">
        <f t="shared" si="94"/>
        <v>-4.4830188148629393</v>
      </c>
      <c r="M114" s="8">
        <f t="shared" si="94"/>
        <v>-4.9835309490329847</v>
      </c>
      <c r="N114" s="8">
        <f t="shared" si="94"/>
        <v>-8.0271337628513333</v>
      </c>
      <c r="O114" s="8">
        <f t="shared" si="94"/>
        <v>-8.884373031099539</v>
      </c>
      <c r="P114" s="8">
        <f t="shared" si="94"/>
        <v>-7.8166518618778218</v>
      </c>
      <c r="Q114" s="8">
        <f t="shared" si="94"/>
        <v>-7.5572712171830672</v>
      </c>
      <c r="R114" s="8">
        <f t="shared" si="94"/>
        <v>-7.5583539019253019</v>
      </c>
      <c r="S114" s="8">
        <f t="shared" si="94"/>
        <v>-8.304142890182149</v>
      </c>
      <c r="T114" s="8">
        <f t="shared" si="94"/>
        <v>-9.0471478926133884</v>
      </c>
      <c r="U114" s="8">
        <f t="shared" si="94"/>
        <v>-18.938877249598267</v>
      </c>
      <c r="V114" s="8">
        <f t="shared" si="94"/>
        <v>-20.253483863401211</v>
      </c>
      <c r="W114" s="8">
        <f t="shared" si="94"/>
        <v>-22.540959437420209</v>
      </c>
      <c r="X114" s="8">
        <f t="shared" ref="X114:Y114" si="95">IF(X67=0,0,X67/X$52*X$99)</f>
        <v>-16.524373584221774</v>
      </c>
      <c r="Y114" s="8">
        <f t="shared" si="95"/>
        <v>-17.864785733897563</v>
      </c>
    </row>
    <row r="115" spans="1:25" x14ac:dyDescent="0.25">
      <c r="A115" s="20" t="s">
        <v>74</v>
      </c>
      <c r="B115" s="8">
        <f t="shared" si="77"/>
        <v>-463.23051687720357</v>
      </c>
      <c r="C115" s="8">
        <f t="shared" ref="C115:W115" si="96">IF(C68=0,0,C68/C$52*C$99)</f>
        <v>-679.59133076210287</v>
      </c>
      <c r="D115" s="8">
        <f t="shared" si="96"/>
        <v>-372.09991301212659</v>
      </c>
      <c r="E115" s="8">
        <f t="shared" si="96"/>
        <v>-226.99056909151582</v>
      </c>
      <c r="F115" s="8">
        <f t="shared" si="96"/>
        <v>-95.300793253360766</v>
      </c>
      <c r="G115" s="8">
        <f t="shared" si="96"/>
        <v>-86.050022975044001</v>
      </c>
      <c r="H115" s="8">
        <f t="shared" si="96"/>
        <v>-106.49688554456563</v>
      </c>
      <c r="I115" s="8">
        <f t="shared" si="96"/>
        <v>-40.256090888241268</v>
      </c>
      <c r="J115" s="8">
        <f t="shared" si="96"/>
        <v>-40.791113595920649</v>
      </c>
      <c r="K115" s="8">
        <f t="shared" si="96"/>
        <v>-135.43133589866315</v>
      </c>
      <c r="L115" s="8">
        <f t="shared" si="96"/>
        <v>-200.86446562351176</v>
      </c>
      <c r="M115" s="8">
        <f t="shared" si="96"/>
        <v>-146.99307163696199</v>
      </c>
      <c r="N115" s="8">
        <f t="shared" si="96"/>
        <v>-179.80148824141796</v>
      </c>
      <c r="O115" s="8">
        <f t="shared" si="96"/>
        <v>-187.55451707157667</v>
      </c>
      <c r="P115" s="8">
        <f t="shared" si="96"/>
        <v>-151.32264777892217</v>
      </c>
      <c r="Q115" s="8">
        <f t="shared" si="96"/>
        <v>-128.25768998523034</v>
      </c>
      <c r="R115" s="8">
        <f t="shared" si="96"/>
        <v>-142.02544141135772</v>
      </c>
      <c r="S115" s="8">
        <f t="shared" si="96"/>
        <v>-136.07612430633864</v>
      </c>
      <c r="T115" s="8">
        <f t="shared" si="96"/>
        <v>-144.19911878820488</v>
      </c>
      <c r="U115" s="8">
        <f t="shared" si="96"/>
        <v>-269.86570657584247</v>
      </c>
      <c r="V115" s="8">
        <f t="shared" si="96"/>
        <v>-263.71739894612688</v>
      </c>
      <c r="W115" s="8">
        <f t="shared" si="96"/>
        <v>-290.3461653363288</v>
      </c>
      <c r="X115" s="8">
        <f t="shared" ref="X115:Y115" si="97">IF(X68=0,0,X68/X$52*X$99)</f>
        <v>-238.66338827087355</v>
      </c>
      <c r="Y115" s="8">
        <f t="shared" si="97"/>
        <v>-240.42319867011818</v>
      </c>
    </row>
    <row r="116" spans="1:25" x14ac:dyDescent="0.25">
      <c r="A116" s="15" t="s">
        <v>54</v>
      </c>
      <c r="B116" s="16">
        <f>SUM(B117:B121)</f>
        <v>259.69329971999667</v>
      </c>
      <c r="C116" s="16">
        <f t="shared" ref="C116:W116" si="98">SUM(C117:C121)</f>
        <v>-30.633371079995868</v>
      </c>
      <c r="D116" s="16">
        <f t="shared" si="98"/>
        <v>353.46786135999372</v>
      </c>
      <c r="E116" s="16">
        <f t="shared" si="98"/>
        <v>327.32041679999742</v>
      </c>
      <c r="F116" s="16">
        <f t="shared" si="98"/>
        <v>315.17268272000285</v>
      </c>
      <c r="G116" s="16">
        <f t="shared" si="98"/>
        <v>336.72739732000241</v>
      </c>
      <c r="H116" s="16">
        <f t="shared" si="98"/>
        <v>540.57574920000002</v>
      </c>
      <c r="I116" s="16">
        <f t="shared" si="98"/>
        <v>553.79664444000025</v>
      </c>
      <c r="J116" s="16">
        <f t="shared" si="98"/>
        <v>563.82399475999807</v>
      </c>
      <c r="K116" s="16">
        <f t="shared" si="98"/>
        <v>601.33163071999934</v>
      </c>
      <c r="L116" s="16">
        <f t="shared" si="98"/>
        <v>652.50859160000346</v>
      </c>
      <c r="M116" s="16">
        <f t="shared" si="98"/>
        <v>638.70683459999577</v>
      </c>
      <c r="N116" s="16">
        <f t="shared" si="98"/>
        <v>568.81778763999841</v>
      </c>
      <c r="O116" s="16">
        <f t="shared" si="98"/>
        <v>572.21422684000083</v>
      </c>
      <c r="P116" s="16">
        <f t="shared" si="98"/>
        <v>577.44660016000728</v>
      </c>
      <c r="Q116" s="16">
        <f t="shared" si="98"/>
        <v>594.48265999999921</v>
      </c>
      <c r="R116" s="16">
        <f t="shared" si="98"/>
        <v>616.41409956000848</v>
      </c>
      <c r="S116" s="16">
        <f t="shared" si="98"/>
        <v>659.1208192400029</v>
      </c>
      <c r="T116" s="16">
        <f t="shared" si="98"/>
        <v>759.60982522935387</v>
      </c>
      <c r="U116" s="16">
        <f t="shared" si="98"/>
        <v>802.56234027762491</v>
      </c>
      <c r="V116" s="16">
        <f t="shared" si="98"/>
        <v>511.34566955299732</v>
      </c>
      <c r="W116" s="16">
        <f t="shared" si="98"/>
        <v>581.77529223677186</v>
      </c>
      <c r="X116" s="16">
        <f t="shared" ref="X116:Y116" si="99">SUM(X117:X121)</f>
        <v>697.25116273741594</v>
      </c>
      <c r="Y116" s="16">
        <f t="shared" si="99"/>
        <v>661.96768858233122</v>
      </c>
    </row>
    <row r="117" spans="1:25" x14ac:dyDescent="0.25">
      <c r="A117" s="10" t="s">
        <v>73</v>
      </c>
      <c r="B117" s="8">
        <f t="shared" ref="B117:W117" si="100">B19-B70</f>
        <v>16.089860000000002</v>
      </c>
      <c r="C117" s="8">
        <f t="shared" si="100"/>
        <v>14.956</v>
      </c>
      <c r="D117" s="8">
        <f t="shared" si="100"/>
        <v>13.374280000000001</v>
      </c>
      <c r="E117" s="8">
        <f t="shared" si="100"/>
        <v>18.161660000000001</v>
      </c>
      <c r="F117" s="8">
        <f t="shared" si="100"/>
        <v>16.654389999999999</v>
      </c>
      <c r="G117" s="8">
        <f t="shared" si="100"/>
        <v>17.660900000000002</v>
      </c>
      <c r="H117" s="8">
        <f t="shared" si="100"/>
        <v>15.96359</v>
      </c>
      <c r="I117" s="8">
        <f t="shared" si="100"/>
        <v>18.703289999999999</v>
      </c>
      <c r="J117" s="8">
        <f t="shared" si="100"/>
        <v>19.658580000000001</v>
      </c>
      <c r="K117" s="8">
        <f t="shared" si="100"/>
        <v>18.085419999999999</v>
      </c>
      <c r="L117" s="8">
        <f t="shared" si="100"/>
        <v>17.913150000000002</v>
      </c>
      <c r="M117" s="8">
        <f t="shared" si="100"/>
        <v>16.126139999999999</v>
      </c>
      <c r="N117" s="8">
        <f t="shared" si="100"/>
        <v>13.604369999999999</v>
      </c>
      <c r="O117" s="8">
        <f t="shared" si="100"/>
        <v>14.831720000000001</v>
      </c>
      <c r="P117" s="8">
        <f t="shared" si="100"/>
        <v>13.563940000000001</v>
      </c>
      <c r="Q117" s="8">
        <f t="shared" si="100"/>
        <v>13.900969999999999</v>
      </c>
      <c r="R117" s="8">
        <f t="shared" si="100"/>
        <v>10.7529</v>
      </c>
      <c r="S117" s="8">
        <f t="shared" si="100"/>
        <v>11.450329999999999</v>
      </c>
      <c r="T117" s="8">
        <f t="shared" si="100"/>
        <v>11.260429999999999</v>
      </c>
      <c r="U117" s="8">
        <f t="shared" si="100"/>
        <v>10.312060000000001</v>
      </c>
      <c r="V117" s="8">
        <f t="shared" si="100"/>
        <v>8.8836700000000004</v>
      </c>
      <c r="W117" s="8">
        <f t="shared" si="100"/>
        <v>7.4759900000000004</v>
      </c>
      <c r="X117" s="8">
        <f t="shared" ref="X117:Y117" si="101">X19-X70</f>
        <v>7.8378100000000002</v>
      </c>
      <c r="Y117" s="8">
        <f t="shared" si="101"/>
        <v>8.2197399999999998</v>
      </c>
    </row>
    <row r="118" spans="1:25" x14ac:dyDescent="0.25">
      <c r="A118" s="10" t="s">
        <v>56</v>
      </c>
      <c r="B118" s="8">
        <f t="shared" ref="B118:W118" si="102">B20-B71</f>
        <v>322.63259383999684</v>
      </c>
      <c r="C118" s="8">
        <f t="shared" si="102"/>
        <v>40.823619200004032</v>
      </c>
      <c r="D118" s="8">
        <f t="shared" si="102"/>
        <v>313.5471432399936</v>
      </c>
      <c r="E118" s="8">
        <f t="shared" si="102"/>
        <v>316.5407667599975</v>
      </c>
      <c r="F118" s="8">
        <f t="shared" si="102"/>
        <v>306.76667944000292</v>
      </c>
      <c r="G118" s="8">
        <f t="shared" si="102"/>
        <v>282.96425916000226</v>
      </c>
      <c r="H118" s="8">
        <f t="shared" si="102"/>
        <v>272.92265107999992</v>
      </c>
      <c r="I118" s="8">
        <f t="shared" si="102"/>
        <v>266.39097484000013</v>
      </c>
      <c r="J118" s="8">
        <f t="shared" si="102"/>
        <v>253.79207219999807</v>
      </c>
      <c r="K118" s="8">
        <f t="shared" si="102"/>
        <v>264.80855503999919</v>
      </c>
      <c r="L118" s="8">
        <f t="shared" si="102"/>
        <v>281.54475248000381</v>
      </c>
      <c r="M118" s="8">
        <f t="shared" si="102"/>
        <v>273.24203979999584</v>
      </c>
      <c r="N118" s="8">
        <f t="shared" si="102"/>
        <v>267.03469739999855</v>
      </c>
      <c r="O118" s="8">
        <f t="shared" si="102"/>
        <v>264.66396456000075</v>
      </c>
      <c r="P118" s="8">
        <f t="shared" si="102"/>
        <v>286.87074948000736</v>
      </c>
      <c r="Q118" s="8">
        <f t="shared" si="102"/>
        <v>275.67589199999929</v>
      </c>
      <c r="R118" s="8">
        <f t="shared" si="102"/>
        <v>316.35231628000838</v>
      </c>
      <c r="S118" s="8">
        <f t="shared" si="102"/>
        <v>329.05227592000301</v>
      </c>
      <c r="T118" s="8">
        <f t="shared" si="102"/>
        <v>378.25341300834407</v>
      </c>
      <c r="U118" s="8">
        <f t="shared" si="102"/>
        <v>401.78394935091274</v>
      </c>
      <c r="V118" s="8">
        <f t="shared" si="102"/>
        <v>192.41874840765013</v>
      </c>
      <c r="W118" s="8">
        <f t="shared" si="102"/>
        <v>247.98630482299268</v>
      </c>
      <c r="X118" s="8">
        <f t="shared" ref="X118:Y118" si="103">X20-X71</f>
        <v>246.76289846829604</v>
      </c>
      <c r="Y118" s="8">
        <f t="shared" si="103"/>
        <v>257.13571121986752</v>
      </c>
    </row>
    <row r="119" spans="1:25" x14ac:dyDescent="0.25">
      <c r="A119" s="10" t="s">
        <v>55</v>
      </c>
      <c r="B119" s="8">
        <f t="shared" ref="B119:W119" si="104">B21-B72</f>
        <v>0.56136400000002595</v>
      </c>
      <c r="C119" s="8">
        <f t="shared" si="104"/>
        <v>0.39047200000004523</v>
      </c>
      <c r="D119" s="8">
        <f t="shared" si="104"/>
        <v>0.40412399999996751</v>
      </c>
      <c r="E119" s="8">
        <f t="shared" si="104"/>
        <v>0.20894400000000246</v>
      </c>
      <c r="F119" s="8">
        <f t="shared" si="104"/>
        <v>0.35048508000001277</v>
      </c>
      <c r="G119" s="8">
        <f t="shared" si="104"/>
        <v>0.33095508000002383</v>
      </c>
      <c r="H119" s="8">
        <f t="shared" si="104"/>
        <v>0.62547399999999698</v>
      </c>
      <c r="I119" s="8">
        <f t="shared" si="104"/>
        <v>0.72811600000002841</v>
      </c>
      <c r="J119" s="8">
        <f t="shared" si="104"/>
        <v>0.56542000000001735</v>
      </c>
      <c r="K119" s="8">
        <f t="shared" si="104"/>
        <v>2.5674880000000257</v>
      </c>
      <c r="L119" s="8">
        <f t="shared" si="104"/>
        <v>2.5329899999999981</v>
      </c>
      <c r="M119" s="8">
        <f t="shared" si="104"/>
        <v>2.5330649200000011</v>
      </c>
      <c r="N119" s="8">
        <f t="shared" si="104"/>
        <v>2.2824010799999854</v>
      </c>
      <c r="O119" s="8">
        <f t="shared" si="104"/>
        <v>2.2339089199999904</v>
      </c>
      <c r="P119" s="8">
        <f t="shared" si="104"/>
        <v>0.49524707999999862</v>
      </c>
      <c r="Q119" s="8">
        <f t="shared" si="104"/>
        <v>0.12531027999999367</v>
      </c>
      <c r="R119" s="8">
        <f t="shared" si="104"/>
        <v>0.28981011999999851</v>
      </c>
      <c r="S119" s="8">
        <f t="shared" si="104"/>
        <v>0.21303320000001236</v>
      </c>
      <c r="T119" s="8">
        <f t="shared" si="104"/>
        <v>1.3363912000000226</v>
      </c>
      <c r="U119" s="8">
        <f t="shared" si="104"/>
        <v>1.1412641200000024</v>
      </c>
      <c r="V119" s="8">
        <f t="shared" si="104"/>
        <v>1.6479011999999926</v>
      </c>
      <c r="W119" s="8">
        <f t="shared" si="104"/>
        <v>1.4774208400000077</v>
      </c>
      <c r="X119" s="8">
        <f t="shared" ref="X119:Y119" si="105">X21-X72</f>
        <v>0.24568012000000294</v>
      </c>
      <c r="Y119" s="8">
        <f t="shared" si="105"/>
        <v>0.65622292000000471</v>
      </c>
    </row>
    <row r="120" spans="1:25" x14ac:dyDescent="0.25">
      <c r="A120" s="10" t="s">
        <v>57</v>
      </c>
      <c r="B120" s="8">
        <f t="shared" ref="B120:W120" si="106">B22-B73</f>
        <v>-406.7970381200002</v>
      </c>
      <c r="C120" s="8">
        <f t="shared" si="106"/>
        <v>-391.70331227999998</v>
      </c>
      <c r="D120" s="8">
        <f t="shared" si="106"/>
        <v>-294.97127587999984</v>
      </c>
      <c r="E120" s="8">
        <f t="shared" si="106"/>
        <v>-348.74159396000005</v>
      </c>
      <c r="F120" s="8">
        <f t="shared" si="106"/>
        <v>-244.81333016000008</v>
      </c>
      <c r="G120" s="8">
        <f t="shared" si="106"/>
        <v>-212.75108987999982</v>
      </c>
      <c r="H120" s="8">
        <f t="shared" si="106"/>
        <v>-21.196966959999941</v>
      </c>
      <c r="I120" s="8">
        <f t="shared" si="106"/>
        <v>-12.990643079999927</v>
      </c>
      <c r="J120" s="8">
        <f t="shared" si="106"/>
        <v>-0.54225908000006484</v>
      </c>
      <c r="K120" s="8">
        <f t="shared" si="106"/>
        <v>4.5376498400000855</v>
      </c>
      <c r="L120" s="8">
        <f t="shared" si="106"/>
        <v>19.751946999999745</v>
      </c>
      <c r="M120" s="8">
        <f t="shared" si="106"/>
        <v>18.540328959999954</v>
      </c>
      <c r="N120" s="8">
        <f t="shared" si="106"/>
        <v>9.705034959999864</v>
      </c>
      <c r="O120" s="8">
        <f t="shared" si="106"/>
        <v>10.041633880000063</v>
      </c>
      <c r="P120" s="8">
        <f t="shared" si="106"/>
        <v>9.6506218799999033</v>
      </c>
      <c r="Q120" s="8">
        <f t="shared" si="106"/>
        <v>11.420075879999956</v>
      </c>
      <c r="R120" s="8">
        <f t="shared" si="106"/>
        <v>17.772024040000019</v>
      </c>
      <c r="S120" s="8">
        <f t="shared" si="106"/>
        <v>33.044717839999919</v>
      </c>
      <c r="T120" s="8">
        <f t="shared" si="106"/>
        <v>39.446238120000203</v>
      </c>
      <c r="U120" s="8">
        <f t="shared" si="106"/>
        <v>-23.066928839999889</v>
      </c>
      <c r="V120" s="8">
        <f t="shared" si="106"/>
        <v>-53.077293119999922</v>
      </c>
      <c r="W120" s="8">
        <f t="shared" si="106"/>
        <v>-31.669111679999958</v>
      </c>
      <c r="X120" s="8">
        <f t="shared" ref="X120:Y120" si="107">X22-X73</f>
        <v>-78.524098320000064</v>
      </c>
      <c r="Y120" s="8">
        <f t="shared" si="107"/>
        <v>-61.129370119999976</v>
      </c>
    </row>
    <row r="121" spans="1:25" x14ac:dyDescent="0.25">
      <c r="A121" s="10" t="s">
        <v>58</v>
      </c>
      <c r="B121" s="8">
        <f t="shared" ref="B121:W121" si="108">B23-B74</f>
        <v>327.20652000000001</v>
      </c>
      <c r="C121" s="8">
        <f t="shared" si="108"/>
        <v>304.89985000000001</v>
      </c>
      <c r="D121" s="8">
        <f t="shared" si="108"/>
        <v>321.11358999999999</v>
      </c>
      <c r="E121" s="8">
        <f t="shared" si="108"/>
        <v>341.15064000000001</v>
      </c>
      <c r="F121" s="8">
        <f t="shared" si="108"/>
        <v>236.21445836000001</v>
      </c>
      <c r="G121" s="8">
        <f t="shared" si="108"/>
        <v>248.52237295999996</v>
      </c>
      <c r="H121" s="8">
        <f t="shared" si="108"/>
        <v>272.26100108000003</v>
      </c>
      <c r="I121" s="8">
        <f t="shared" si="108"/>
        <v>280.96490668000001</v>
      </c>
      <c r="J121" s="8">
        <f t="shared" si="108"/>
        <v>290.35018164000002</v>
      </c>
      <c r="K121" s="8">
        <f t="shared" si="108"/>
        <v>311.33251783999998</v>
      </c>
      <c r="L121" s="8">
        <f t="shared" si="108"/>
        <v>330.76575212</v>
      </c>
      <c r="M121" s="8">
        <f t="shared" si="108"/>
        <v>328.26526092</v>
      </c>
      <c r="N121" s="8">
        <f t="shared" si="108"/>
        <v>276.19128419999998</v>
      </c>
      <c r="O121" s="8">
        <f t="shared" si="108"/>
        <v>280.44299948000003</v>
      </c>
      <c r="P121" s="8">
        <f t="shared" si="108"/>
        <v>266.86604172</v>
      </c>
      <c r="Q121" s="8">
        <f t="shared" si="108"/>
        <v>293.36041183999998</v>
      </c>
      <c r="R121" s="8">
        <f t="shared" si="108"/>
        <v>271.24704911999999</v>
      </c>
      <c r="S121" s="8">
        <f t="shared" si="108"/>
        <v>285.36046227999998</v>
      </c>
      <c r="T121" s="8">
        <f t="shared" si="108"/>
        <v>329.31335290100958</v>
      </c>
      <c r="U121" s="8">
        <f t="shared" si="108"/>
        <v>412.39199564671208</v>
      </c>
      <c r="V121" s="8">
        <f t="shared" si="108"/>
        <v>361.47264306534714</v>
      </c>
      <c r="W121" s="8">
        <f t="shared" si="108"/>
        <v>356.50468825377914</v>
      </c>
      <c r="X121" s="8">
        <f t="shared" ref="X121:Y121" si="109">X23-X74</f>
        <v>520.92887246911994</v>
      </c>
      <c r="Y121" s="8">
        <f t="shared" si="109"/>
        <v>457.08538456246367</v>
      </c>
    </row>
    <row r="122" spans="1:25" x14ac:dyDescent="0.25">
      <c r="A122" s="15" t="s">
        <v>59</v>
      </c>
      <c r="B122" s="16">
        <f>SUM(B123:B125)</f>
        <v>350.87415036000084</v>
      </c>
      <c r="C122" s="16">
        <f t="shared" ref="C122:W122" si="110">SUM(C123:C125)</f>
        <v>1655.608391919995</v>
      </c>
      <c r="D122" s="16">
        <f t="shared" si="110"/>
        <v>2544.6108960000047</v>
      </c>
      <c r="E122" s="16">
        <f t="shared" si="110"/>
        <v>534.05012108000665</v>
      </c>
      <c r="F122" s="16">
        <f t="shared" si="110"/>
        <v>-940.95337007999842</v>
      </c>
      <c r="G122" s="16">
        <f t="shared" si="110"/>
        <v>-1011.9277763999944</v>
      </c>
      <c r="H122" s="16">
        <f t="shared" si="110"/>
        <v>-139.9168389600004</v>
      </c>
      <c r="I122" s="16">
        <f t="shared" si="110"/>
        <v>916.28650160000484</v>
      </c>
      <c r="J122" s="16">
        <f t="shared" si="110"/>
        <v>-1661.7999277999979</v>
      </c>
      <c r="K122" s="16">
        <f t="shared" si="110"/>
        <v>-476.44357876000981</v>
      </c>
      <c r="L122" s="16">
        <f t="shared" si="110"/>
        <v>-300.32944708000355</v>
      </c>
      <c r="M122" s="16">
        <f t="shared" si="110"/>
        <v>-161.03537368000184</v>
      </c>
      <c r="N122" s="16">
        <f t="shared" si="110"/>
        <v>-304.99051103999659</v>
      </c>
      <c r="O122" s="16">
        <f t="shared" si="110"/>
        <v>-647.74610579999171</v>
      </c>
      <c r="P122" s="16">
        <f t="shared" si="110"/>
        <v>461.01479130960115</v>
      </c>
      <c r="Q122" s="16">
        <f t="shared" si="110"/>
        <v>-685.69283256568679</v>
      </c>
      <c r="R122" s="16">
        <f t="shared" si="110"/>
        <v>-718.53291496699148</v>
      </c>
      <c r="S122" s="16">
        <f t="shared" si="110"/>
        <v>-740.80279594539616</v>
      </c>
      <c r="T122" s="16">
        <f t="shared" si="110"/>
        <v>-273.71775677549476</v>
      </c>
      <c r="U122" s="16">
        <f t="shared" si="110"/>
        <v>1118.972766255501</v>
      </c>
      <c r="V122" s="16">
        <f t="shared" si="110"/>
        <v>317.26936231364516</v>
      </c>
      <c r="W122" s="16">
        <f t="shared" si="110"/>
        <v>-97.513989728803608</v>
      </c>
      <c r="X122" s="16">
        <f t="shared" ref="X122:Y122" si="111">SUM(X123:X125)</f>
        <v>-203.51702911716029</v>
      </c>
      <c r="Y122" s="16">
        <f t="shared" si="111"/>
        <v>44.897070362105978</v>
      </c>
    </row>
    <row r="123" spans="1:25" x14ac:dyDescent="0.25">
      <c r="A123" s="10" t="s">
        <v>60</v>
      </c>
      <c r="B123" s="8">
        <f t="shared" ref="B123:W123" si="112">B25-B76</f>
        <v>-368.99478352000006</v>
      </c>
      <c r="C123" s="8">
        <f t="shared" si="112"/>
        <v>-344.82372928000132</v>
      </c>
      <c r="D123" s="8">
        <f t="shared" si="112"/>
        <v>-1326.2091502399981</v>
      </c>
      <c r="E123" s="8">
        <f t="shared" si="112"/>
        <v>-1642.8792411999993</v>
      </c>
      <c r="F123" s="8">
        <f t="shared" si="112"/>
        <v>-1498.7641953599996</v>
      </c>
      <c r="G123" s="8">
        <f t="shared" si="112"/>
        <v>-1431.7300831600014</v>
      </c>
      <c r="H123" s="8">
        <f t="shared" si="112"/>
        <v>-1360.3073267200016</v>
      </c>
      <c r="I123" s="8">
        <f t="shared" si="112"/>
        <v>-1065.1771412000035</v>
      </c>
      <c r="J123" s="8">
        <f t="shared" si="112"/>
        <v>-1486.2982296400014</v>
      </c>
      <c r="K123" s="8">
        <f t="shared" si="112"/>
        <v>-839.54880896000122</v>
      </c>
      <c r="L123" s="8">
        <f t="shared" si="112"/>
        <v>-1155.9780004400009</v>
      </c>
      <c r="M123" s="8">
        <f t="shared" si="112"/>
        <v>-1064.5487894399985</v>
      </c>
      <c r="N123" s="8">
        <f t="shared" si="112"/>
        <v>-1087.8396104800013</v>
      </c>
      <c r="O123" s="8">
        <f t="shared" si="112"/>
        <v>-1517.5590582800005</v>
      </c>
      <c r="P123" s="8">
        <f t="shared" si="112"/>
        <v>-971.29413813039446</v>
      </c>
      <c r="Q123" s="8">
        <f t="shared" si="112"/>
        <v>-1284.6656438856935</v>
      </c>
      <c r="R123" s="8">
        <f t="shared" si="112"/>
        <v>-1237.1746520469997</v>
      </c>
      <c r="S123" s="8">
        <f t="shared" si="112"/>
        <v>-1149.4835287453943</v>
      </c>
      <c r="T123" s="8">
        <f t="shared" si="112"/>
        <v>-1046.2195224909992</v>
      </c>
      <c r="U123" s="8">
        <f t="shared" si="112"/>
        <v>-605.37336553611203</v>
      </c>
      <c r="V123" s="8">
        <f t="shared" si="112"/>
        <v>-840.09088790909937</v>
      </c>
      <c r="W123" s="8">
        <f t="shared" si="112"/>
        <v>-602.58589864403166</v>
      </c>
      <c r="X123" s="8">
        <f t="shared" ref="X123:Y123" si="113">X25-X76</f>
        <v>-446.86553130627362</v>
      </c>
      <c r="Y123" s="8">
        <f t="shared" si="113"/>
        <v>-402.71561201946497</v>
      </c>
    </row>
    <row r="124" spans="1:25" x14ac:dyDescent="0.25">
      <c r="A124" s="10" t="s">
        <v>61</v>
      </c>
      <c r="B124" s="8">
        <f t="shared" ref="B124:W124" si="114">B26-B77</f>
        <v>616.76448108000113</v>
      </c>
      <c r="C124" s="8">
        <f t="shared" si="114"/>
        <v>1833.6939266799964</v>
      </c>
      <c r="D124" s="8">
        <f t="shared" si="114"/>
        <v>3362.4728086000032</v>
      </c>
      <c r="E124" s="8">
        <f t="shared" si="114"/>
        <v>2299.9326878800057</v>
      </c>
      <c r="F124" s="8">
        <f t="shared" si="114"/>
        <v>951.00553660000151</v>
      </c>
      <c r="G124" s="8">
        <f t="shared" si="114"/>
        <v>730.81243712000651</v>
      </c>
      <c r="H124" s="8">
        <f t="shared" si="114"/>
        <v>1209.5801486000018</v>
      </c>
      <c r="I124" s="8">
        <f t="shared" si="114"/>
        <v>1861.5074954000083</v>
      </c>
      <c r="J124" s="8">
        <f t="shared" si="114"/>
        <v>-20.786926399996446</v>
      </c>
      <c r="K124" s="8">
        <f t="shared" si="114"/>
        <v>277.97717235999153</v>
      </c>
      <c r="L124" s="8">
        <f t="shared" si="114"/>
        <v>701.48188879999725</v>
      </c>
      <c r="M124" s="8">
        <f t="shared" si="114"/>
        <v>834.90975019999678</v>
      </c>
      <c r="N124" s="8">
        <f t="shared" si="114"/>
        <v>646.80249632000414</v>
      </c>
      <c r="O124" s="8">
        <f t="shared" si="114"/>
        <v>815.44973748000848</v>
      </c>
      <c r="P124" s="8">
        <f t="shared" si="114"/>
        <v>1245.4467351999956</v>
      </c>
      <c r="Q124" s="8">
        <f t="shared" si="114"/>
        <v>141.97034352000628</v>
      </c>
      <c r="R124" s="8">
        <f t="shared" si="114"/>
        <v>198.35438052000791</v>
      </c>
      <c r="S124" s="8">
        <f t="shared" si="114"/>
        <v>110.92393095999796</v>
      </c>
      <c r="T124" s="8">
        <f t="shared" si="114"/>
        <v>319.7927365678479</v>
      </c>
      <c r="U124" s="8">
        <f t="shared" si="114"/>
        <v>1344.4101570154817</v>
      </c>
      <c r="V124" s="8">
        <f t="shared" si="114"/>
        <v>594.39621410615109</v>
      </c>
      <c r="W124" s="8">
        <f t="shared" si="114"/>
        <v>-124.39690252338914</v>
      </c>
      <c r="X124" s="8">
        <f t="shared" ref="X124:Y124" si="115">X26-X77</f>
        <v>-65.592476237097799</v>
      </c>
      <c r="Y124" s="8">
        <f t="shared" si="115"/>
        <v>11.958507379040384</v>
      </c>
    </row>
    <row r="125" spans="1:25" x14ac:dyDescent="0.25">
      <c r="A125" s="10" t="s">
        <v>62</v>
      </c>
      <c r="B125" s="8">
        <f t="shared" ref="B125:W125" si="116">B27-B78</f>
        <v>103.10445279999976</v>
      </c>
      <c r="C125" s="8">
        <f t="shared" si="116"/>
        <v>166.73819451999998</v>
      </c>
      <c r="D125" s="8">
        <f t="shared" si="116"/>
        <v>508.34723763999978</v>
      </c>
      <c r="E125" s="8">
        <f t="shared" si="116"/>
        <v>-123.0033255999997</v>
      </c>
      <c r="F125" s="8">
        <f t="shared" si="116"/>
        <v>-393.19471132000035</v>
      </c>
      <c r="G125" s="8">
        <f t="shared" si="116"/>
        <v>-311.01013035999949</v>
      </c>
      <c r="H125" s="8">
        <f t="shared" si="116"/>
        <v>10.81033915999933</v>
      </c>
      <c r="I125" s="8">
        <f t="shared" si="116"/>
        <v>119.95614739999996</v>
      </c>
      <c r="J125" s="8">
        <f t="shared" si="116"/>
        <v>-154.71477176000008</v>
      </c>
      <c r="K125" s="8">
        <f t="shared" si="116"/>
        <v>85.128057839999883</v>
      </c>
      <c r="L125" s="8">
        <f t="shared" si="116"/>
        <v>154.16666456000007</v>
      </c>
      <c r="M125" s="8">
        <f t="shared" si="116"/>
        <v>68.603665559999854</v>
      </c>
      <c r="N125" s="8">
        <f t="shared" si="116"/>
        <v>136.04660312000055</v>
      </c>
      <c r="O125" s="8">
        <f t="shared" si="116"/>
        <v>54.363215000000309</v>
      </c>
      <c r="P125" s="8">
        <f t="shared" si="116"/>
        <v>186.86219424000001</v>
      </c>
      <c r="Q125" s="8">
        <f t="shared" si="116"/>
        <v>457.00246780000043</v>
      </c>
      <c r="R125" s="8">
        <f t="shared" si="116"/>
        <v>320.28735656000026</v>
      </c>
      <c r="S125" s="8">
        <f t="shared" si="116"/>
        <v>297.75680184000021</v>
      </c>
      <c r="T125" s="8">
        <f t="shared" si="116"/>
        <v>452.70902914765657</v>
      </c>
      <c r="U125" s="8">
        <f t="shared" si="116"/>
        <v>379.93597477613139</v>
      </c>
      <c r="V125" s="8">
        <f t="shared" si="116"/>
        <v>562.96403611659343</v>
      </c>
      <c r="W125" s="8">
        <f t="shared" si="116"/>
        <v>629.46881143861719</v>
      </c>
      <c r="X125" s="8">
        <f t="shared" ref="X125:Y125" si="117">X27-X78</f>
        <v>308.94097842621113</v>
      </c>
      <c r="Y125" s="8">
        <f t="shared" si="117"/>
        <v>435.65417500253056</v>
      </c>
    </row>
    <row r="126" spans="1:25" x14ac:dyDescent="0.25">
      <c r="A126" s="15" t="s">
        <v>35</v>
      </c>
      <c r="B126" s="16">
        <f>SUM(B127:B128)</f>
        <v>0</v>
      </c>
      <c r="C126" s="16">
        <f t="shared" ref="C126:W126" si="118">SUM(C127:C128)</f>
        <v>0</v>
      </c>
      <c r="D126" s="16">
        <f t="shared" si="118"/>
        <v>0</v>
      </c>
      <c r="E126" s="16">
        <f t="shared" si="118"/>
        <v>0</v>
      </c>
      <c r="F126" s="16">
        <f t="shared" si="118"/>
        <v>0</v>
      </c>
      <c r="G126" s="16">
        <f t="shared" si="118"/>
        <v>0</v>
      </c>
      <c r="H126" s="16">
        <f t="shared" si="118"/>
        <v>0</v>
      </c>
      <c r="I126" s="16">
        <f t="shared" si="118"/>
        <v>0</v>
      </c>
      <c r="J126" s="16">
        <f t="shared" si="118"/>
        <v>0</v>
      </c>
      <c r="K126" s="16">
        <f t="shared" si="118"/>
        <v>0</v>
      </c>
      <c r="L126" s="16">
        <f t="shared" si="118"/>
        <v>0</v>
      </c>
      <c r="M126" s="16">
        <f t="shared" si="118"/>
        <v>0</v>
      </c>
      <c r="N126" s="16">
        <f t="shared" si="118"/>
        <v>0</v>
      </c>
      <c r="O126" s="16">
        <f t="shared" si="118"/>
        <v>0</v>
      </c>
      <c r="P126" s="16">
        <f t="shared" si="118"/>
        <v>0</v>
      </c>
      <c r="Q126" s="16">
        <f t="shared" si="118"/>
        <v>0</v>
      </c>
      <c r="R126" s="16">
        <f t="shared" si="118"/>
        <v>0</v>
      </c>
      <c r="S126" s="16">
        <f t="shared" si="118"/>
        <v>0</v>
      </c>
      <c r="T126" s="16">
        <f t="shared" si="118"/>
        <v>0</v>
      </c>
      <c r="U126" s="16">
        <f t="shared" si="118"/>
        <v>0</v>
      </c>
      <c r="V126" s="16">
        <f t="shared" si="118"/>
        <v>0</v>
      </c>
      <c r="W126" s="16">
        <f t="shared" si="118"/>
        <v>0</v>
      </c>
      <c r="X126" s="16">
        <f t="shared" ref="X126:Y126" si="119">SUM(X127:X128)</f>
        <v>0</v>
      </c>
      <c r="Y126" s="16">
        <f t="shared" si="119"/>
        <v>0</v>
      </c>
    </row>
    <row r="127" spans="1:25" x14ac:dyDescent="0.25">
      <c r="A127" s="10" t="s">
        <v>36</v>
      </c>
      <c r="B127" s="8">
        <f t="shared" ref="B127:W127" si="120">B29-B80</f>
        <v>0</v>
      </c>
      <c r="C127" s="8">
        <f t="shared" si="120"/>
        <v>0</v>
      </c>
      <c r="D127" s="8">
        <f t="shared" si="120"/>
        <v>0</v>
      </c>
      <c r="E127" s="8">
        <f t="shared" si="120"/>
        <v>0</v>
      </c>
      <c r="F127" s="8">
        <f t="shared" si="120"/>
        <v>0</v>
      </c>
      <c r="G127" s="8">
        <f t="shared" si="120"/>
        <v>0</v>
      </c>
      <c r="H127" s="8">
        <f t="shared" si="120"/>
        <v>0</v>
      </c>
      <c r="I127" s="8">
        <f t="shared" si="120"/>
        <v>0</v>
      </c>
      <c r="J127" s="8">
        <f t="shared" si="120"/>
        <v>0</v>
      </c>
      <c r="K127" s="8">
        <f t="shared" si="120"/>
        <v>0</v>
      </c>
      <c r="L127" s="8">
        <f t="shared" si="120"/>
        <v>0</v>
      </c>
      <c r="M127" s="8">
        <f t="shared" si="120"/>
        <v>0</v>
      </c>
      <c r="N127" s="8">
        <f t="shared" si="120"/>
        <v>0</v>
      </c>
      <c r="O127" s="8">
        <f t="shared" si="120"/>
        <v>0</v>
      </c>
      <c r="P127" s="8">
        <f t="shared" si="120"/>
        <v>0</v>
      </c>
      <c r="Q127" s="8">
        <f t="shared" si="120"/>
        <v>0</v>
      </c>
      <c r="R127" s="8">
        <f t="shared" si="120"/>
        <v>0</v>
      </c>
      <c r="S127" s="8">
        <f t="shared" si="120"/>
        <v>0</v>
      </c>
      <c r="T127" s="8">
        <f t="shared" si="120"/>
        <v>0</v>
      </c>
      <c r="U127" s="8">
        <f t="shared" si="120"/>
        <v>0</v>
      </c>
      <c r="V127" s="8">
        <f t="shared" si="120"/>
        <v>0</v>
      </c>
      <c r="W127" s="8">
        <f t="shared" si="120"/>
        <v>0</v>
      </c>
      <c r="X127" s="8">
        <f t="shared" ref="X127:Y127" si="121">X29-X80</f>
        <v>0</v>
      </c>
      <c r="Y127" s="8">
        <f t="shared" si="121"/>
        <v>0</v>
      </c>
    </row>
    <row r="128" spans="1:25" x14ac:dyDescent="0.25">
      <c r="A128" s="10" t="s">
        <v>37</v>
      </c>
      <c r="B128" s="8">
        <f t="shared" ref="B128:W128" si="122">B30-B81</f>
        <v>0</v>
      </c>
      <c r="C128" s="8">
        <f t="shared" si="122"/>
        <v>0</v>
      </c>
      <c r="D128" s="8">
        <f t="shared" si="122"/>
        <v>0</v>
      </c>
      <c r="E128" s="8">
        <f t="shared" si="122"/>
        <v>0</v>
      </c>
      <c r="F128" s="8">
        <f t="shared" si="122"/>
        <v>0</v>
      </c>
      <c r="G128" s="8">
        <f t="shared" si="122"/>
        <v>0</v>
      </c>
      <c r="H128" s="8">
        <f t="shared" si="122"/>
        <v>0</v>
      </c>
      <c r="I128" s="8">
        <f t="shared" si="122"/>
        <v>0</v>
      </c>
      <c r="J128" s="8">
        <f t="shared" si="122"/>
        <v>0</v>
      </c>
      <c r="K128" s="8">
        <f t="shared" si="122"/>
        <v>0</v>
      </c>
      <c r="L128" s="8">
        <f t="shared" si="122"/>
        <v>0</v>
      </c>
      <c r="M128" s="8">
        <f t="shared" si="122"/>
        <v>0</v>
      </c>
      <c r="N128" s="8">
        <f t="shared" si="122"/>
        <v>0</v>
      </c>
      <c r="O128" s="8">
        <f t="shared" si="122"/>
        <v>0</v>
      </c>
      <c r="P128" s="8">
        <f t="shared" si="122"/>
        <v>0</v>
      </c>
      <c r="Q128" s="8">
        <f t="shared" si="122"/>
        <v>0</v>
      </c>
      <c r="R128" s="8">
        <f t="shared" si="122"/>
        <v>0</v>
      </c>
      <c r="S128" s="8">
        <f t="shared" si="122"/>
        <v>0</v>
      </c>
      <c r="T128" s="8">
        <f t="shared" si="122"/>
        <v>0</v>
      </c>
      <c r="U128" s="8">
        <f t="shared" si="122"/>
        <v>0</v>
      </c>
      <c r="V128" s="8">
        <f t="shared" si="122"/>
        <v>0</v>
      </c>
      <c r="W128" s="8">
        <f t="shared" si="122"/>
        <v>0</v>
      </c>
      <c r="X128" s="8">
        <f t="shared" ref="X128:Y128" si="123">X30-X81</f>
        <v>0</v>
      </c>
      <c r="Y128" s="8">
        <f t="shared" si="123"/>
        <v>0</v>
      </c>
    </row>
    <row r="129" spans="1:25" x14ac:dyDescent="0.25">
      <c r="A129" s="17" t="s">
        <v>38</v>
      </c>
      <c r="B129" s="16">
        <f t="shared" ref="B129:W129" si="124">B31-B82</f>
        <v>0</v>
      </c>
      <c r="C129" s="16">
        <f t="shared" si="124"/>
        <v>0</v>
      </c>
      <c r="D129" s="16">
        <f t="shared" si="124"/>
        <v>0</v>
      </c>
      <c r="E129" s="16">
        <f t="shared" si="124"/>
        <v>0</v>
      </c>
      <c r="F129" s="16">
        <f t="shared" si="124"/>
        <v>0</v>
      </c>
      <c r="G129" s="16">
        <f t="shared" si="124"/>
        <v>0</v>
      </c>
      <c r="H129" s="16">
        <f t="shared" si="124"/>
        <v>0</v>
      </c>
      <c r="I129" s="16">
        <f t="shared" si="124"/>
        <v>0</v>
      </c>
      <c r="J129" s="16">
        <f t="shared" si="124"/>
        <v>0</v>
      </c>
      <c r="K129" s="16">
        <f t="shared" si="124"/>
        <v>0</v>
      </c>
      <c r="L129" s="16">
        <f t="shared" si="124"/>
        <v>0</v>
      </c>
      <c r="M129" s="16">
        <f t="shared" si="124"/>
        <v>0</v>
      </c>
      <c r="N129" s="16">
        <f t="shared" si="124"/>
        <v>0</v>
      </c>
      <c r="O129" s="16">
        <f t="shared" si="124"/>
        <v>0</v>
      </c>
      <c r="P129" s="16">
        <f t="shared" si="124"/>
        <v>0</v>
      </c>
      <c r="Q129" s="16">
        <f t="shared" si="124"/>
        <v>0</v>
      </c>
      <c r="R129" s="16">
        <f t="shared" si="124"/>
        <v>0</v>
      </c>
      <c r="S129" s="16">
        <f t="shared" si="124"/>
        <v>0</v>
      </c>
      <c r="T129" s="16">
        <f t="shared" si="124"/>
        <v>0</v>
      </c>
      <c r="U129" s="16">
        <f t="shared" si="124"/>
        <v>0</v>
      </c>
      <c r="V129" s="16">
        <f t="shared" si="124"/>
        <v>0</v>
      </c>
      <c r="W129" s="16">
        <f t="shared" si="124"/>
        <v>0</v>
      </c>
      <c r="X129" s="16">
        <f t="shared" ref="X129:Y129" si="125">X31-X82</f>
        <v>0</v>
      </c>
      <c r="Y129" s="16">
        <f t="shared" si="125"/>
        <v>0</v>
      </c>
    </row>
    <row r="130" spans="1:25" x14ac:dyDescent="0.25">
      <c r="A130" s="9" t="s">
        <v>39</v>
      </c>
      <c r="B130" s="8">
        <f t="shared" ref="B130:W130" si="126">B32-B83</f>
        <v>0</v>
      </c>
      <c r="C130" s="8">
        <f t="shared" si="126"/>
        <v>0</v>
      </c>
      <c r="D130" s="8">
        <f t="shared" si="126"/>
        <v>0</v>
      </c>
      <c r="E130" s="8">
        <f t="shared" si="126"/>
        <v>0</v>
      </c>
      <c r="F130" s="8">
        <f t="shared" si="126"/>
        <v>0</v>
      </c>
      <c r="G130" s="8">
        <f t="shared" si="126"/>
        <v>0</v>
      </c>
      <c r="H130" s="8">
        <f t="shared" si="126"/>
        <v>0</v>
      </c>
      <c r="I130" s="8">
        <f t="shared" si="126"/>
        <v>0</v>
      </c>
      <c r="J130" s="8">
        <f t="shared" si="126"/>
        <v>0</v>
      </c>
      <c r="K130" s="8">
        <f t="shared" si="126"/>
        <v>0</v>
      </c>
      <c r="L130" s="8">
        <f t="shared" si="126"/>
        <v>0</v>
      </c>
      <c r="M130" s="8">
        <f t="shared" si="126"/>
        <v>0</v>
      </c>
      <c r="N130" s="8">
        <f t="shared" si="126"/>
        <v>0</v>
      </c>
      <c r="O130" s="8">
        <f t="shared" si="126"/>
        <v>0</v>
      </c>
      <c r="P130" s="8">
        <f t="shared" si="126"/>
        <v>0</v>
      </c>
      <c r="Q130" s="8">
        <f t="shared" si="126"/>
        <v>0</v>
      </c>
      <c r="R130" s="8">
        <f t="shared" si="126"/>
        <v>0</v>
      </c>
      <c r="S130" s="8">
        <f t="shared" si="126"/>
        <v>0</v>
      </c>
      <c r="T130" s="8">
        <f t="shared" si="126"/>
        <v>0</v>
      </c>
      <c r="U130" s="8">
        <f t="shared" si="126"/>
        <v>0</v>
      </c>
      <c r="V130" s="8">
        <f t="shared" si="126"/>
        <v>0</v>
      </c>
      <c r="W130" s="8">
        <f t="shared" si="126"/>
        <v>0</v>
      </c>
      <c r="X130" s="8">
        <f t="shared" ref="X130:Y130" si="127">X32-X83</f>
        <v>0</v>
      </c>
      <c r="Y130" s="8">
        <f t="shared" si="127"/>
        <v>0</v>
      </c>
    </row>
    <row r="131" spans="1:25" x14ac:dyDescent="0.25">
      <c r="A131" s="18" t="s">
        <v>66</v>
      </c>
      <c r="B131" s="16">
        <f>SUM(B132:B135)</f>
        <v>6659.9349371926619</v>
      </c>
      <c r="C131" s="16">
        <f t="shared" ref="C131:W131" si="128">SUM(C132:C135)</f>
        <v>6517.5076382509451</v>
      </c>
      <c r="D131" s="16">
        <f t="shared" si="128"/>
        <v>6953.5242398773371</v>
      </c>
      <c r="E131" s="16">
        <f t="shared" si="128"/>
        <v>6672.2665885666802</v>
      </c>
      <c r="F131" s="16">
        <f t="shared" si="128"/>
        <v>6791.8269642167015</v>
      </c>
      <c r="G131" s="16">
        <f t="shared" si="128"/>
        <v>5737.066806236392</v>
      </c>
      <c r="H131" s="16">
        <f t="shared" si="128"/>
        <v>5751.3222135342676</v>
      </c>
      <c r="I131" s="16">
        <f t="shared" si="128"/>
        <v>4974.1888246309836</v>
      </c>
      <c r="J131" s="16">
        <f t="shared" si="128"/>
        <v>5242.7389635156123</v>
      </c>
      <c r="K131" s="16">
        <f t="shared" si="128"/>
        <v>2468.4731609082419</v>
      </c>
      <c r="L131" s="16">
        <f t="shared" si="128"/>
        <v>3471.3138632454138</v>
      </c>
      <c r="M131" s="16">
        <f t="shared" si="128"/>
        <v>3030.4826433743251</v>
      </c>
      <c r="N131" s="16">
        <f t="shared" si="128"/>
        <v>2106.9062055871391</v>
      </c>
      <c r="O131" s="16">
        <f t="shared" si="128"/>
        <v>2250.4989022752684</v>
      </c>
      <c r="P131" s="16">
        <f t="shared" si="128"/>
        <v>2181.3389346670283</v>
      </c>
      <c r="Q131" s="16">
        <f t="shared" si="128"/>
        <v>2132.9944573524281</v>
      </c>
      <c r="R131" s="16">
        <f t="shared" si="128"/>
        <v>2493.1006284918258</v>
      </c>
      <c r="S131" s="16">
        <f t="shared" si="128"/>
        <v>2287.2142263141541</v>
      </c>
      <c r="T131" s="16">
        <f t="shared" si="128"/>
        <v>2390.5461228823433</v>
      </c>
      <c r="U131" s="16">
        <f t="shared" si="128"/>
        <v>2215.908128254719</v>
      </c>
      <c r="V131" s="16">
        <f t="shared" si="128"/>
        <v>1626.7807176838237</v>
      </c>
      <c r="W131" s="16">
        <f t="shared" si="128"/>
        <v>1938.6330003812484</v>
      </c>
      <c r="X131" s="16">
        <f t="shared" ref="X131:Y131" si="129">SUM(X132:X135)</f>
        <v>1695.5156361365898</v>
      </c>
      <c r="Y131" s="16">
        <f t="shared" si="129"/>
        <v>1930.0746591965583</v>
      </c>
    </row>
    <row r="132" spans="1:25" x14ac:dyDescent="0.25">
      <c r="A132" s="9" t="s">
        <v>67</v>
      </c>
      <c r="B132" s="8">
        <f t="shared" ref="B132:W132" si="130">B34-B85</f>
        <v>0</v>
      </c>
      <c r="C132" s="8">
        <f t="shared" si="130"/>
        <v>0</v>
      </c>
      <c r="D132" s="8">
        <f t="shared" si="130"/>
        <v>0</v>
      </c>
      <c r="E132" s="8">
        <f t="shared" si="130"/>
        <v>0</v>
      </c>
      <c r="F132" s="8">
        <f t="shared" si="130"/>
        <v>0</v>
      </c>
      <c r="G132" s="8">
        <f t="shared" si="130"/>
        <v>0</v>
      </c>
      <c r="H132" s="8">
        <f t="shared" si="130"/>
        <v>0</v>
      </c>
      <c r="I132" s="8">
        <f t="shared" si="130"/>
        <v>0</v>
      </c>
      <c r="J132" s="8">
        <f t="shared" si="130"/>
        <v>0</v>
      </c>
      <c r="K132" s="8">
        <f t="shared" si="130"/>
        <v>0</v>
      </c>
      <c r="L132" s="8">
        <f t="shared" si="130"/>
        <v>0</v>
      </c>
      <c r="M132" s="8">
        <f t="shared" si="130"/>
        <v>0</v>
      </c>
      <c r="N132" s="8">
        <f t="shared" si="130"/>
        <v>0</v>
      </c>
      <c r="O132" s="8">
        <f t="shared" si="130"/>
        <v>0</v>
      </c>
      <c r="P132" s="8">
        <f t="shared" si="130"/>
        <v>0</v>
      </c>
      <c r="Q132" s="8">
        <f t="shared" si="130"/>
        <v>0</v>
      </c>
      <c r="R132" s="8">
        <f t="shared" si="130"/>
        <v>0</v>
      </c>
      <c r="S132" s="8">
        <f t="shared" si="130"/>
        <v>0</v>
      </c>
      <c r="T132" s="8">
        <f t="shared" si="130"/>
        <v>0</v>
      </c>
      <c r="U132" s="8">
        <f t="shared" si="130"/>
        <v>0</v>
      </c>
      <c r="V132" s="8">
        <f t="shared" si="130"/>
        <v>0</v>
      </c>
      <c r="W132" s="8">
        <f t="shared" si="130"/>
        <v>0</v>
      </c>
      <c r="X132" s="8">
        <f t="shared" ref="X132:Y132" si="131">X34-X85</f>
        <v>0</v>
      </c>
      <c r="Y132" s="8">
        <f t="shared" si="131"/>
        <v>0</v>
      </c>
    </row>
    <row r="133" spans="1:25" x14ac:dyDescent="0.25">
      <c r="A133" s="9" t="s">
        <v>68</v>
      </c>
      <c r="B133" s="8">
        <f t="shared" ref="B133:W133" si="132">B35-B86</f>
        <v>0</v>
      </c>
      <c r="C133" s="8">
        <f t="shared" si="132"/>
        <v>0</v>
      </c>
      <c r="D133" s="8">
        <f t="shared" si="132"/>
        <v>0</v>
      </c>
      <c r="E133" s="8">
        <f t="shared" si="132"/>
        <v>0</v>
      </c>
      <c r="F133" s="8">
        <f t="shared" si="132"/>
        <v>0</v>
      </c>
      <c r="G133" s="8">
        <f t="shared" si="132"/>
        <v>0</v>
      </c>
      <c r="H133" s="8">
        <f t="shared" si="132"/>
        <v>0</v>
      </c>
      <c r="I133" s="8">
        <f t="shared" si="132"/>
        <v>0</v>
      </c>
      <c r="J133" s="8">
        <f t="shared" si="132"/>
        <v>0</v>
      </c>
      <c r="K133" s="8">
        <f t="shared" si="132"/>
        <v>0</v>
      </c>
      <c r="L133" s="8">
        <f t="shared" si="132"/>
        <v>0</v>
      </c>
      <c r="M133" s="8">
        <f t="shared" si="132"/>
        <v>0</v>
      </c>
      <c r="N133" s="8">
        <f t="shared" si="132"/>
        <v>0</v>
      </c>
      <c r="O133" s="8">
        <f t="shared" si="132"/>
        <v>0</v>
      </c>
      <c r="P133" s="8">
        <f t="shared" si="132"/>
        <v>0</v>
      </c>
      <c r="Q133" s="8">
        <f t="shared" si="132"/>
        <v>0</v>
      </c>
      <c r="R133" s="8">
        <f t="shared" si="132"/>
        <v>0</v>
      </c>
      <c r="S133" s="8">
        <f t="shared" si="132"/>
        <v>0</v>
      </c>
      <c r="T133" s="8">
        <f t="shared" si="132"/>
        <v>0</v>
      </c>
      <c r="U133" s="8">
        <f t="shared" si="132"/>
        <v>0</v>
      </c>
      <c r="V133" s="8">
        <f t="shared" si="132"/>
        <v>0</v>
      </c>
      <c r="W133" s="8">
        <f t="shared" si="132"/>
        <v>0</v>
      </c>
      <c r="X133" s="8">
        <f t="shared" ref="X133:Y133" si="133">X35-X86</f>
        <v>0</v>
      </c>
      <c r="Y133" s="8">
        <f t="shared" si="133"/>
        <v>0</v>
      </c>
    </row>
    <row r="134" spans="1:25" x14ac:dyDescent="0.25">
      <c r="A134" s="9" t="s">
        <v>69</v>
      </c>
      <c r="B134" s="8">
        <f t="shared" ref="B134:W134" si="134">B36-B87</f>
        <v>6659.9349371926619</v>
      </c>
      <c r="C134" s="8">
        <f t="shared" si="134"/>
        <v>6517.5076382509451</v>
      </c>
      <c r="D134" s="8">
        <f t="shared" si="134"/>
        <v>6953.5242398773371</v>
      </c>
      <c r="E134" s="8">
        <f t="shared" si="134"/>
        <v>6672.2665885666802</v>
      </c>
      <c r="F134" s="8">
        <f t="shared" si="134"/>
        <v>6791.8269642167015</v>
      </c>
      <c r="G134" s="8">
        <f t="shared" si="134"/>
        <v>5737.066806236392</v>
      </c>
      <c r="H134" s="8">
        <f t="shared" si="134"/>
        <v>5751.3222135342676</v>
      </c>
      <c r="I134" s="8">
        <f t="shared" si="134"/>
        <v>4974.1888246309836</v>
      </c>
      <c r="J134" s="8">
        <f t="shared" si="134"/>
        <v>5242.7389635156123</v>
      </c>
      <c r="K134" s="8">
        <f t="shared" si="134"/>
        <v>2468.4731609082419</v>
      </c>
      <c r="L134" s="8">
        <f t="shared" si="134"/>
        <v>3471.3138632454138</v>
      </c>
      <c r="M134" s="8">
        <f t="shared" si="134"/>
        <v>3030.4826433743251</v>
      </c>
      <c r="N134" s="8">
        <f t="shared" si="134"/>
        <v>2106.9062055871391</v>
      </c>
      <c r="O134" s="8">
        <f t="shared" si="134"/>
        <v>2250.4989022752684</v>
      </c>
      <c r="P134" s="8">
        <f t="shared" si="134"/>
        <v>2181.3389346670283</v>
      </c>
      <c r="Q134" s="8">
        <f t="shared" si="134"/>
        <v>2132.9944573524281</v>
      </c>
      <c r="R134" s="8">
        <f t="shared" si="134"/>
        <v>2493.1006284918258</v>
      </c>
      <c r="S134" s="8">
        <f t="shared" si="134"/>
        <v>2287.2142263141541</v>
      </c>
      <c r="T134" s="8">
        <f t="shared" si="134"/>
        <v>2390.5461228823433</v>
      </c>
      <c r="U134" s="8">
        <f t="shared" si="134"/>
        <v>2215.908128254719</v>
      </c>
      <c r="V134" s="8">
        <f t="shared" si="134"/>
        <v>1626.7807176838237</v>
      </c>
      <c r="W134" s="8">
        <f t="shared" si="134"/>
        <v>1938.6330003812484</v>
      </c>
      <c r="X134" s="8">
        <f t="shared" ref="X134:Y134" si="135">X36-X87</f>
        <v>1695.5156361365898</v>
      </c>
      <c r="Y134" s="8">
        <f t="shared" si="135"/>
        <v>1930.0746591965583</v>
      </c>
    </row>
    <row r="135" spans="1:25" x14ac:dyDescent="0.25">
      <c r="A135" s="9" t="s">
        <v>65</v>
      </c>
      <c r="B135" s="8">
        <f t="shared" ref="B135:W135" si="136">SUM(B37:B41)-B88</f>
        <v>0</v>
      </c>
      <c r="C135" s="8">
        <f t="shared" si="136"/>
        <v>0</v>
      </c>
      <c r="D135" s="8">
        <f t="shared" si="136"/>
        <v>0</v>
      </c>
      <c r="E135" s="8">
        <f t="shared" si="136"/>
        <v>0</v>
      </c>
      <c r="F135" s="8">
        <f t="shared" si="136"/>
        <v>0</v>
      </c>
      <c r="G135" s="8">
        <f t="shared" si="136"/>
        <v>0</v>
      </c>
      <c r="H135" s="8">
        <f t="shared" si="136"/>
        <v>0</v>
      </c>
      <c r="I135" s="8">
        <f t="shared" si="136"/>
        <v>0</v>
      </c>
      <c r="J135" s="8">
        <f t="shared" si="136"/>
        <v>0</v>
      </c>
      <c r="K135" s="8">
        <f t="shared" si="136"/>
        <v>0</v>
      </c>
      <c r="L135" s="8">
        <f t="shared" si="136"/>
        <v>0</v>
      </c>
      <c r="M135" s="8">
        <f t="shared" si="136"/>
        <v>0</v>
      </c>
      <c r="N135" s="8">
        <f t="shared" si="136"/>
        <v>0</v>
      </c>
      <c r="O135" s="8">
        <f t="shared" si="136"/>
        <v>0</v>
      </c>
      <c r="P135" s="8">
        <f t="shared" si="136"/>
        <v>0</v>
      </c>
      <c r="Q135" s="8">
        <f t="shared" si="136"/>
        <v>0</v>
      </c>
      <c r="R135" s="8">
        <f t="shared" si="136"/>
        <v>0</v>
      </c>
      <c r="S135" s="8">
        <f t="shared" si="136"/>
        <v>0</v>
      </c>
      <c r="T135" s="8">
        <f t="shared" si="136"/>
        <v>0</v>
      </c>
      <c r="U135" s="8">
        <f t="shared" si="136"/>
        <v>0</v>
      </c>
      <c r="V135" s="8">
        <f t="shared" si="136"/>
        <v>0</v>
      </c>
      <c r="W135" s="8">
        <f t="shared" si="136"/>
        <v>0</v>
      </c>
      <c r="X135" s="8">
        <f t="shared" ref="X135:Y135" si="137">SUM(X37:X41)-X88</f>
        <v>0</v>
      </c>
      <c r="Y135" s="8">
        <f t="shared" si="137"/>
        <v>0</v>
      </c>
    </row>
    <row r="136" spans="1:25" x14ac:dyDescent="0.25">
      <c r="A136" s="18" t="s">
        <v>40</v>
      </c>
      <c r="B136" s="16">
        <f t="shared" ref="B136:W136" si="138">B42-B89</f>
        <v>0</v>
      </c>
      <c r="C136" s="16">
        <f t="shared" si="138"/>
        <v>0</v>
      </c>
      <c r="D136" s="16">
        <f t="shared" si="138"/>
        <v>0</v>
      </c>
      <c r="E136" s="16">
        <f t="shared" si="138"/>
        <v>0</v>
      </c>
      <c r="F136" s="16">
        <f t="shared" si="138"/>
        <v>0</v>
      </c>
      <c r="G136" s="16">
        <f t="shared" si="138"/>
        <v>0</v>
      </c>
      <c r="H136" s="16">
        <f t="shared" si="138"/>
        <v>0</v>
      </c>
      <c r="I136" s="16">
        <f t="shared" si="138"/>
        <v>0</v>
      </c>
      <c r="J136" s="16">
        <f t="shared" si="138"/>
        <v>0</v>
      </c>
      <c r="K136" s="16">
        <f t="shared" si="138"/>
        <v>0</v>
      </c>
      <c r="L136" s="16">
        <f t="shared" si="138"/>
        <v>0</v>
      </c>
      <c r="M136" s="16">
        <f t="shared" si="138"/>
        <v>0</v>
      </c>
      <c r="N136" s="16">
        <f t="shared" si="138"/>
        <v>0</v>
      </c>
      <c r="O136" s="16">
        <f t="shared" si="138"/>
        <v>0</v>
      </c>
      <c r="P136" s="16">
        <f t="shared" si="138"/>
        <v>0</v>
      </c>
      <c r="Q136" s="16">
        <f t="shared" si="138"/>
        <v>0</v>
      </c>
      <c r="R136" s="16">
        <f t="shared" si="138"/>
        <v>0</v>
      </c>
      <c r="S136" s="16">
        <f t="shared" si="138"/>
        <v>0</v>
      </c>
      <c r="T136" s="16">
        <f t="shared" si="138"/>
        <v>0</v>
      </c>
      <c r="U136" s="16">
        <f t="shared" si="138"/>
        <v>0</v>
      </c>
      <c r="V136" s="16">
        <f t="shared" si="138"/>
        <v>0</v>
      </c>
      <c r="W136" s="16">
        <f t="shared" si="138"/>
        <v>0</v>
      </c>
      <c r="X136" s="16">
        <f t="shared" ref="X136:Y136" si="139">X42-X89</f>
        <v>0</v>
      </c>
      <c r="Y136" s="16">
        <f t="shared" si="139"/>
        <v>0</v>
      </c>
    </row>
    <row r="137" spans="1:25" x14ac:dyDescent="0.25">
      <c r="A137" s="18" t="s">
        <v>63</v>
      </c>
      <c r="B137" s="16">
        <f t="shared" ref="B137:W137" si="140">B43-B90</f>
        <v>0</v>
      </c>
      <c r="C137" s="16">
        <f t="shared" si="140"/>
        <v>0</v>
      </c>
      <c r="D137" s="16">
        <f t="shared" si="140"/>
        <v>0</v>
      </c>
      <c r="E137" s="16">
        <f t="shared" si="140"/>
        <v>0</v>
      </c>
      <c r="F137" s="16">
        <f t="shared" si="140"/>
        <v>0</v>
      </c>
      <c r="G137" s="16">
        <f t="shared" si="140"/>
        <v>0</v>
      </c>
      <c r="H137" s="16">
        <f t="shared" si="140"/>
        <v>0</v>
      </c>
      <c r="I137" s="16">
        <f t="shared" si="140"/>
        <v>0</v>
      </c>
      <c r="J137" s="16">
        <f t="shared" si="140"/>
        <v>0</v>
      </c>
      <c r="K137" s="16">
        <f t="shared" si="140"/>
        <v>0</v>
      </c>
      <c r="L137" s="16">
        <f t="shared" si="140"/>
        <v>0</v>
      </c>
      <c r="M137" s="16">
        <f t="shared" si="140"/>
        <v>0</v>
      </c>
      <c r="N137" s="16">
        <f t="shared" si="140"/>
        <v>0</v>
      </c>
      <c r="O137" s="16">
        <f t="shared" si="140"/>
        <v>0</v>
      </c>
      <c r="P137" s="16">
        <f t="shared" si="140"/>
        <v>0</v>
      </c>
      <c r="Q137" s="16">
        <f t="shared" si="140"/>
        <v>0</v>
      </c>
      <c r="R137" s="16">
        <f t="shared" si="140"/>
        <v>0</v>
      </c>
      <c r="S137" s="16">
        <f t="shared" si="140"/>
        <v>0</v>
      </c>
      <c r="T137" s="16">
        <f t="shared" si="140"/>
        <v>0</v>
      </c>
      <c r="U137" s="16">
        <f t="shared" si="140"/>
        <v>0</v>
      </c>
      <c r="V137" s="16">
        <f t="shared" si="140"/>
        <v>0</v>
      </c>
      <c r="W137" s="16">
        <f t="shared" si="140"/>
        <v>0</v>
      </c>
      <c r="X137" s="16">
        <f t="shared" ref="X137:Y137" si="141">X43-X90</f>
        <v>0</v>
      </c>
      <c r="Y137" s="16">
        <f t="shared" si="141"/>
        <v>0</v>
      </c>
    </row>
    <row r="138" spans="1:25" x14ac:dyDescent="0.25">
      <c r="A138" s="18" t="s">
        <v>64</v>
      </c>
      <c r="B138" s="16">
        <f t="shared" ref="B138:W138" si="142">B44-B91</f>
        <v>0</v>
      </c>
      <c r="C138" s="16">
        <f t="shared" si="142"/>
        <v>0</v>
      </c>
      <c r="D138" s="16">
        <f t="shared" si="142"/>
        <v>0</v>
      </c>
      <c r="E138" s="16">
        <f t="shared" si="142"/>
        <v>0</v>
      </c>
      <c r="F138" s="16">
        <f t="shared" si="142"/>
        <v>0</v>
      </c>
      <c r="G138" s="16">
        <f t="shared" si="142"/>
        <v>0</v>
      </c>
      <c r="H138" s="16">
        <f t="shared" si="142"/>
        <v>0</v>
      </c>
      <c r="I138" s="16">
        <f t="shared" si="142"/>
        <v>0</v>
      </c>
      <c r="J138" s="16">
        <f t="shared" si="142"/>
        <v>0</v>
      </c>
      <c r="K138" s="16">
        <f t="shared" si="142"/>
        <v>0</v>
      </c>
      <c r="L138" s="16">
        <f t="shared" si="142"/>
        <v>0</v>
      </c>
      <c r="M138" s="16">
        <f t="shared" si="142"/>
        <v>0</v>
      </c>
      <c r="N138" s="16">
        <f t="shared" si="142"/>
        <v>0</v>
      </c>
      <c r="O138" s="16">
        <f t="shared" si="142"/>
        <v>0</v>
      </c>
      <c r="P138" s="16">
        <f t="shared" si="142"/>
        <v>0</v>
      </c>
      <c r="Q138" s="16">
        <f t="shared" si="142"/>
        <v>0</v>
      </c>
      <c r="R138" s="16">
        <f t="shared" si="142"/>
        <v>0</v>
      </c>
      <c r="S138" s="16">
        <f t="shared" si="142"/>
        <v>0</v>
      </c>
      <c r="T138" s="16">
        <f t="shared" si="142"/>
        <v>0</v>
      </c>
      <c r="U138" s="16">
        <f t="shared" si="142"/>
        <v>0</v>
      </c>
      <c r="V138" s="16">
        <f t="shared" si="142"/>
        <v>0</v>
      </c>
      <c r="W138" s="16">
        <f t="shared" si="142"/>
        <v>0</v>
      </c>
      <c r="X138" s="16">
        <f t="shared" ref="X138:Y138" si="143">X44-X91</f>
        <v>0</v>
      </c>
      <c r="Y138" s="16">
        <f t="shared" si="143"/>
        <v>0</v>
      </c>
    </row>
    <row r="139" spans="1:25" x14ac:dyDescent="0.25">
      <c r="A139" s="18" t="s">
        <v>70</v>
      </c>
      <c r="B139" s="16">
        <f>SUM(B140:B141)</f>
        <v>-850.75021355999888</v>
      </c>
      <c r="C139" s="16">
        <f t="shared" ref="C139:W139" si="144">SUM(C140:C141)</f>
        <v>-395.56489807999878</v>
      </c>
      <c r="D139" s="16">
        <f t="shared" si="144"/>
        <v>1010.8010971199978</v>
      </c>
      <c r="E139" s="16">
        <f t="shared" si="144"/>
        <v>-708.6360820800046</v>
      </c>
      <c r="F139" s="16">
        <f t="shared" si="144"/>
        <v>-329.94774956000265</v>
      </c>
      <c r="G139" s="16">
        <f t="shared" si="144"/>
        <v>645.57254699999112</v>
      </c>
      <c r="H139" s="16">
        <f t="shared" si="144"/>
        <v>965.73035352000124</v>
      </c>
      <c r="I139" s="16">
        <f t="shared" si="144"/>
        <v>957.02325819999032</v>
      </c>
      <c r="J139" s="16">
        <f t="shared" si="144"/>
        <v>511.19891243999155</v>
      </c>
      <c r="K139" s="16">
        <f t="shared" si="144"/>
        <v>372.81384083999092</v>
      </c>
      <c r="L139" s="16">
        <f t="shared" si="144"/>
        <v>375.0159750799894</v>
      </c>
      <c r="M139" s="16">
        <f t="shared" si="144"/>
        <v>354.33803071999864</v>
      </c>
      <c r="N139" s="16">
        <f t="shared" si="144"/>
        <v>334.99443419999534</v>
      </c>
      <c r="O139" s="16">
        <f t="shared" si="144"/>
        <v>314.67284207999955</v>
      </c>
      <c r="P139" s="16">
        <f t="shared" si="144"/>
        <v>282.79473435999671</v>
      </c>
      <c r="Q139" s="16">
        <f t="shared" si="144"/>
        <v>259.80321303999972</v>
      </c>
      <c r="R139" s="16">
        <f t="shared" si="144"/>
        <v>310.20981771999504</v>
      </c>
      <c r="S139" s="16">
        <f t="shared" si="144"/>
        <v>360.59382480000295</v>
      </c>
      <c r="T139" s="16">
        <f t="shared" si="144"/>
        <v>467.78321338259047</v>
      </c>
      <c r="U139" s="16">
        <f t="shared" si="144"/>
        <v>396.10511774535007</v>
      </c>
      <c r="V139" s="16">
        <f t="shared" si="144"/>
        <v>0.19343972108435992</v>
      </c>
      <c r="W139" s="16">
        <f t="shared" si="144"/>
        <v>-305.32434645689682</v>
      </c>
      <c r="X139" s="16">
        <f t="shared" ref="X139:Y139" si="145">SUM(X140:X141)</f>
        <v>-15.051556270917899</v>
      </c>
      <c r="Y139" s="16">
        <f t="shared" si="145"/>
        <v>-12.207364236865942</v>
      </c>
    </row>
    <row r="140" spans="1:25" x14ac:dyDescent="0.25">
      <c r="A140" s="9" t="s">
        <v>71</v>
      </c>
      <c r="B140" s="8">
        <f t="shared" ref="B140:W140" si="146">B46-B93</f>
        <v>145.8821275199989</v>
      </c>
      <c r="C140" s="8">
        <f t="shared" si="146"/>
        <v>101.03057372000058</v>
      </c>
      <c r="D140" s="8">
        <f t="shared" si="146"/>
        <v>99.791000959997746</v>
      </c>
      <c r="E140" s="8">
        <f t="shared" si="146"/>
        <v>100.08743972000138</v>
      </c>
      <c r="F140" s="8">
        <f t="shared" si="146"/>
        <v>81.168182480001178</v>
      </c>
      <c r="G140" s="8">
        <f t="shared" si="146"/>
        <v>80.16799495999885</v>
      </c>
      <c r="H140" s="8">
        <f t="shared" si="146"/>
        <v>73.801806280000619</v>
      </c>
      <c r="I140" s="8">
        <f t="shared" si="146"/>
        <v>61.962459999997463</v>
      </c>
      <c r="J140" s="8">
        <f t="shared" si="146"/>
        <v>60.714197519999288</v>
      </c>
      <c r="K140" s="8">
        <f t="shared" si="146"/>
        <v>56.933644959998674</v>
      </c>
      <c r="L140" s="8">
        <f t="shared" si="146"/>
        <v>39.935744959998374</v>
      </c>
      <c r="M140" s="8">
        <f t="shared" si="146"/>
        <v>42.491373720000411</v>
      </c>
      <c r="N140" s="8">
        <f t="shared" si="146"/>
        <v>40.152825039997879</v>
      </c>
      <c r="O140" s="8">
        <f t="shared" si="146"/>
        <v>34.93976123999937</v>
      </c>
      <c r="P140" s="8">
        <f t="shared" si="146"/>
        <v>45.061576279998462</v>
      </c>
      <c r="Q140" s="8">
        <f t="shared" si="146"/>
        <v>39.277651240002342</v>
      </c>
      <c r="R140" s="8">
        <f t="shared" si="146"/>
        <v>45.415724959999352</v>
      </c>
      <c r="S140" s="8">
        <f t="shared" si="146"/>
        <v>39.098178760000337</v>
      </c>
      <c r="T140" s="8">
        <f t="shared" si="146"/>
        <v>69.186134960000345</v>
      </c>
      <c r="U140" s="8">
        <f t="shared" si="146"/>
        <v>44.832104959999924</v>
      </c>
      <c r="V140" s="8">
        <f t="shared" si="146"/>
        <v>0.19302599999900849</v>
      </c>
      <c r="W140" s="8">
        <f t="shared" si="146"/>
        <v>-16.764755000001969</v>
      </c>
      <c r="X140" s="8">
        <f t="shared" ref="X140:Y140" si="147">X46-X93</f>
        <v>-15.061333000000559</v>
      </c>
      <c r="Y140" s="8">
        <f t="shared" si="147"/>
        <v>-12.291879999999765</v>
      </c>
    </row>
    <row r="141" spans="1:25" x14ac:dyDescent="0.25">
      <c r="A141" s="11" t="s">
        <v>72</v>
      </c>
      <c r="B141" s="12">
        <f t="shared" ref="B141:W141" si="148">B47-B94</f>
        <v>-996.63234107999779</v>
      </c>
      <c r="C141" s="12">
        <f t="shared" si="148"/>
        <v>-496.59547179999936</v>
      </c>
      <c r="D141" s="12">
        <f t="shared" si="148"/>
        <v>911.0100961600001</v>
      </c>
      <c r="E141" s="12">
        <f t="shared" si="148"/>
        <v>-808.72352180000598</v>
      </c>
      <c r="F141" s="12">
        <f t="shared" si="148"/>
        <v>-411.11593204000383</v>
      </c>
      <c r="G141" s="12">
        <f t="shared" si="148"/>
        <v>565.40455203999227</v>
      </c>
      <c r="H141" s="12">
        <f t="shared" si="148"/>
        <v>891.92854724000063</v>
      </c>
      <c r="I141" s="12">
        <f t="shared" si="148"/>
        <v>895.06079819999286</v>
      </c>
      <c r="J141" s="12">
        <f t="shared" si="148"/>
        <v>450.48471491999226</v>
      </c>
      <c r="K141" s="12">
        <f t="shared" si="148"/>
        <v>315.88019587999224</v>
      </c>
      <c r="L141" s="12">
        <f t="shared" si="148"/>
        <v>335.08023011999103</v>
      </c>
      <c r="M141" s="12">
        <f t="shared" si="148"/>
        <v>311.84665699999823</v>
      </c>
      <c r="N141" s="12">
        <f t="shared" si="148"/>
        <v>294.84160915999746</v>
      </c>
      <c r="O141" s="12">
        <f t="shared" si="148"/>
        <v>279.73308084000018</v>
      </c>
      <c r="P141" s="12">
        <f t="shared" si="148"/>
        <v>237.73315807999825</v>
      </c>
      <c r="Q141" s="12">
        <f t="shared" si="148"/>
        <v>220.52556179999738</v>
      </c>
      <c r="R141" s="12">
        <f t="shared" si="148"/>
        <v>264.79409275999569</v>
      </c>
      <c r="S141" s="12">
        <f t="shared" si="148"/>
        <v>321.49564604000261</v>
      </c>
      <c r="T141" s="12">
        <f t="shared" si="148"/>
        <v>398.59707842259013</v>
      </c>
      <c r="U141" s="12">
        <f t="shared" si="148"/>
        <v>351.27301278535015</v>
      </c>
      <c r="V141" s="12">
        <f t="shared" si="148"/>
        <v>4.1372108535142615E-4</v>
      </c>
      <c r="W141" s="12">
        <f t="shared" si="148"/>
        <v>-288.55959145689485</v>
      </c>
      <c r="X141" s="12">
        <f t="shared" ref="X141:Y141" si="149">X47-X94</f>
        <v>9.7767290826595854E-3</v>
      </c>
      <c r="Y141" s="12">
        <f t="shared" si="149"/>
        <v>8.4515763133822475E-2</v>
      </c>
    </row>
  </sheetData>
  <pageMargins left="0.7" right="0.7" top="0.75" bottom="0.75" header="0.3" footer="0.3"/>
  <pageSetup paperSize="9" scale="89" fitToHeight="0" orientation="landscape" r:id="rId1"/>
  <headerFooter alignWithMargins="0"/>
  <ignoredErrors>
    <ignoredError sqref="B104:V104 B122:V122 B126:V126 B131:V131 B139:V139" formula="1"/>
    <ignoredError sqref="B28:Y28 B33:Y33 B135:Y135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pageSetUpPr fitToPage="1"/>
  </sheetPr>
  <dimension ref="A1:Y141"/>
  <sheetViews>
    <sheetView showGridLines="0" zoomScaleNormal="100" workbookViewId="0">
      <pane xSplit="1" ySplit="1" topLeftCell="D2" activePane="bottomRight" state="frozen"/>
      <selection activeCell="Y1" sqref="Y1"/>
      <selection pane="topRight" activeCell="Y1" sqref="Y1"/>
      <selection pane="bottomLeft" activeCell="Y1" sqref="Y1"/>
      <selection pane="bottomRight" activeCell="Y2" sqref="Y2"/>
    </sheetView>
  </sheetViews>
  <sheetFormatPr defaultRowHeight="11.25" x14ac:dyDescent="0.25"/>
  <cols>
    <col min="1" max="1" width="56" style="1" bestFit="1" customWidth="1"/>
    <col min="2" max="25" width="9.28515625" style="1" customWidth="1"/>
    <col min="26" max="16384" width="9.140625" style="1"/>
  </cols>
  <sheetData>
    <row r="1" spans="1:25" ht="12.75" x14ac:dyDescent="0.25">
      <c r="A1" s="2" t="s">
        <v>3</v>
      </c>
      <c r="B1" s="3">
        <v>2000</v>
      </c>
      <c r="C1" s="3">
        <v>2001</v>
      </c>
      <c r="D1" s="3">
        <v>2002</v>
      </c>
      <c r="E1" s="3">
        <v>2003</v>
      </c>
      <c r="F1" s="3">
        <v>2004</v>
      </c>
      <c r="G1" s="3">
        <v>2005</v>
      </c>
      <c r="H1" s="3">
        <v>2006</v>
      </c>
      <c r="I1" s="3">
        <v>2007</v>
      </c>
      <c r="J1" s="3">
        <v>2008</v>
      </c>
      <c r="K1" s="3">
        <v>2009</v>
      </c>
      <c r="L1" s="3">
        <v>2010</v>
      </c>
      <c r="M1" s="3">
        <v>2011</v>
      </c>
      <c r="N1" s="3">
        <v>2012</v>
      </c>
      <c r="O1" s="3">
        <v>2013</v>
      </c>
      <c r="P1" s="3">
        <v>2014</v>
      </c>
      <c r="Q1" s="3">
        <v>2015</v>
      </c>
      <c r="R1" s="3">
        <v>2016</v>
      </c>
      <c r="S1" s="3">
        <v>2017</v>
      </c>
      <c r="T1" s="3">
        <v>2018</v>
      </c>
      <c r="U1" s="3">
        <v>2019</v>
      </c>
      <c r="V1" s="3">
        <v>2020</v>
      </c>
      <c r="W1" s="3">
        <v>2021</v>
      </c>
      <c r="X1" s="3">
        <v>2022</v>
      </c>
      <c r="Y1" s="3">
        <v>2023</v>
      </c>
    </row>
    <row r="2" spans="1:25" x14ac:dyDescent="0.25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 x14ac:dyDescent="0.25">
      <c r="A3" s="4" t="s">
        <v>110</v>
      </c>
      <c r="B3" s="5">
        <f>SUM(B4,B33,B42,B43,B44,B45)</f>
        <v>45939.72825</v>
      </c>
      <c r="C3" s="5">
        <f t="shared" ref="C3:W3" si="0">SUM(C4,C33,C42,C43,C44,C45)</f>
        <v>49631.030409999985</v>
      </c>
      <c r="D3" s="5">
        <f t="shared" si="0"/>
        <v>46842.17108</v>
      </c>
      <c r="E3" s="5">
        <f t="shared" si="0"/>
        <v>51397.173179999998</v>
      </c>
      <c r="F3" s="5">
        <f t="shared" si="0"/>
        <v>50357.125350000002</v>
      </c>
      <c r="G3" s="5">
        <f t="shared" si="0"/>
        <v>51463.910229999994</v>
      </c>
      <c r="H3" s="5">
        <f t="shared" si="0"/>
        <v>52743.275899999993</v>
      </c>
      <c r="I3" s="5">
        <f t="shared" si="0"/>
        <v>56454.474690000003</v>
      </c>
      <c r="J3" s="5">
        <f t="shared" si="0"/>
        <v>55037.617439999995</v>
      </c>
      <c r="K3" s="5">
        <f t="shared" si="0"/>
        <v>46937.860069999995</v>
      </c>
      <c r="L3" s="5">
        <f t="shared" si="0"/>
        <v>48692.019710000008</v>
      </c>
      <c r="M3" s="5">
        <f t="shared" si="0"/>
        <v>53926.101439999999</v>
      </c>
      <c r="N3" s="5">
        <f t="shared" si="0"/>
        <v>48996.864750000008</v>
      </c>
      <c r="O3" s="5">
        <f t="shared" si="0"/>
        <v>43381.520100000009</v>
      </c>
      <c r="P3" s="5">
        <f t="shared" si="0"/>
        <v>45973.597829999999</v>
      </c>
      <c r="Q3" s="5">
        <f t="shared" si="0"/>
        <v>48969.144930000009</v>
      </c>
      <c r="R3" s="5">
        <f t="shared" si="0"/>
        <v>46284.463400000001</v>
      </c>
      <c r="S3" s="5">
        <f t="shared" si="0"/>
        <v>48467.122609999999</v>
      </c>
      <c r="T3" s="5">
        <f t="shared" si="0"/>
        <v>44572.698179999992</v>
      </c>
      <c r="U3" s="5">
        <f t="shared" si="0"/>
        <v>43196.540250000005</v>
      </c>
      <c r="V3" s="5">
        <f t="shared" si="0"/>
        <v>37239.846530000003</v>
      </c>
      <c r="W3" s="5">
        <f t="shared" si="0"/>
        <v>43121.294859999995</v>
      </c>
      <c r="X3" s="5">
        <f t="shared" ref="X3:Y3" si="1">SUM(X4,X33,X42,X43,X44,X45)</f>
        <v>47734.965949999991</v>
      </c>
      <c r="Y3" s="5">
        <f t="shared" si="1"/>
        <v>35366.803460000003</v>
      </c>
    </row>
    <row r="4" spans="1:25" x14ac:dyDescent="0.25">
      <c r="A4" s="13" t="s">
        <v>115</v>
      </c>
      <c r="B4" s="14">
        <f>SUM(B5,B31,B32)</f>
        <v>39049.80528</v>
      </c>
      <c r="C4" s="14">
        <f t="shared" ref="C4:W4" si="2">SUM(C5,C31,C32)</f>
        <v>42645.814409999984</v>
      </c>
      <c r="D4" s="14">
        <f t="shared" si="2"/>
        <v>40419.687850000002</v>
      </c>
      <c r="E4" s="14">
        <f t="shared" si="2"/>
        <v>44183.290699999998</v>
      </c>
      <c r="F4" s="14">
        <f t="shared" si="2"/>
        <v>43259.818920000005</v>
      </c>
      <c r="G4" s="14">
        <f t="shared" si="2"/>
        <v>44012.1129</v>
      </c>
      <c r="H4" s="14">
        <f t="shared" si="2"/>
        <v>45156.820209999991</v>
      </c>
      <c r="I4" s="14">
        <f t="shared" si="2"/>
        <v>48705.48429</v>
      </c>
      <c r="J4" s="14">
        <f t="shared" si="2"/>
        <v>48059.037339999995</v>
      </c>
      <c r="K4" s="14">
        <f t="shared" si="2"/>
        <v>42535.606269999997</v>
      </c>
      <c r="L4" s="14">
        <f t="shared" si="2"/>
        <v>44354.064310000002</v>
      </c>
      <c r="M4" s="14">
        <f t="shared" si="2"/>
        <v>49143.700920000003</v>
      </c>
      <c r="N4" s="14">
        <f t="shared" si="2"/>
        <v>44500.556800000006</v>
      </c>
      <c r="O4" s="14">
        <f t="shared" si="2"/>
        <v>38932.499870000007</v>
      </c>
      <c r="P4" s="14">
        <f t="shared" si="2"/>
        <v>41317.792870000005</v>
      </c>
      <c r="Q4" s="14">
        <f t="shared" si="2"/>
        <v>43744.034550000004</v>
      </c>
      <c r="R4" s="14">
        <f t="shared" si="2"/>
        <v>40769.15236</v>
      </c>
      <c r="S4" s="14">
        <f t="shared" si="2"/>
        <v>42963.480129999996</v>
      </c>
      <c r="T4" s="14">
        <f t="shared" si="2"/>
        <v>39381.321369999998</v>
      </c>
      <c r="U4" s="14">
        <f t="shared" si="2"/>
        <v>38427.480040000002</v>
      </c>
      <c r="V4" s="14">
        <f t="shared" si="2"/>
        <v>32958.780530000004</v>
      </c>
      <c r="W4" s="14">
        <f t="shared" si="2"/>
        <v>38590.068289999996</v>
      </c>
      <c r="X4" s="14">
        <f t="shared" ref="X4:Y4" si="3">SUM(X5,X31,X32)</f>
        <v>43071.538819999994</v>
      </c>
      <c r="Y4" s="14">
        <f t="shared" si="3"/>
        <v>31284.446180000003</v>
      </c>
    </row>
    <row r="5" spans="1:25" x14ac:dyDescent="0.25">
      <c r="A5" s="9" t="s">
        <v>116</v>
      </c>
      <c r="B5" s="8">
        <f>SUM(B6,B10,B18,B24,B28)</f>
        <v>38925.363810000003</v>
      </c>
      <c r="C5" s="8">
        <f t="shared" ref="C5:W5" si="4">SUM(C6,C10,C18,C24,C28)</f>
        <v>42520.891899999988</v>
      </c>
      <c r="D5" s="8">
        <f t="shared" si="4"/>
        <v>40298.715499999998</v>
      </c>
      <c r="E5" s="8">
        <f t="shared" si="4"/>
        <v>44067.0317</v>
      </c>
      <c r="F5" s="8">
        <f t="shared" si="4"/>
        <v>43141.173170000002</v>
      </c>
      <c r="G5" s="8">
        <f t="shared" si="4"/>
        <v>43887.985090000002</v>
      </c>
      <c r="H5" s="8">
        <f t="shared" si="4"/>
        <v>45028.182859999994</v>
      </c>
      <c r="I5" s="8">
        <f t="shared" si="4"/>
        <v>48565.702440000001</v>
      </c>
      <c r="J5" s="8">
        <f t="shared" si="4"/>
        <v>47907.098149999998</v>
      </c>
      <c r="K5" s="8">
        <f t="shared" si="4"/>
        <v>42208.452749999997</v>
      </c>
      <c r="L5" s="8">
        <f t="shared" si="4"/>
        <v>43979.70031</v>
      </c>
      <c r="M5" s="8">
        <f t="shared" si="4"/>
        <v>48749.221130000005</v>
      </c>
      <c r="N5" s="8">
        <f t="shared" si="4"/>
        <v>44117.534760000002</v>
      </c>
      <c r="O5" s="8">
        <f t="shared" si="4"/>
        <v>38520.491650000004</v>
      </c>
      <c r="P5" s="8">
        <f t="shared" si="4"/>
        <v>40933.823230000002</v>
      </c>
      <c r="Q5" s="8">
        <f t="shared" si="4"/>
        <v>43143.659500000002</v>
      </c>
      <c r="R5" s="8">
        <f t="shared" si="4"/>
        <v>39956.242299999998</v>
      </c>
      <c r="S5" s="8">
        <f t="shared" si="4"/>
        <v>42086.018609999999</v>
      </c>
      <c r="T5" s="8">
        <f t="shared" si="4"/>
        <v>38669.867829999996</v>
      </c>
      <c r="U5" s="8">
        <f t="shared" si="4"/>
        <v>37600.476040000001</v>
      </c>
      <c r="V5" s="8">
        <f t="shared" si="4"/>
        <v>32274.400250000006</v>
      </c>
      <c r="W5" s="8">
        <f t="shared" si="4"/>
        <v>38027.546109999996</v>
      </c>
      <c r="X5" s="8">
        <f t="shared" ref="X5:Y5" si="5">SUM(X6,X10,X18,X24,X28)</f>
        <v>42290.753159999993</v>
      </c>
      <c r="Y5" s="8">
        <f t="shared" si="5"/>
        <v>30591.522940000003</v>
      </c>
    </row>
    <row r="6" spans="1:25" x14ac:dyDescent="0.25">
      <c r="A6" s="15" t="s">
        <v>117</v>
      </c>
      <c r="B6" s="16">
        <f>SUM(B7:B9)</f>
        <v>24091.044110000003</v>
      </c>
      <c r="C6" s="16">
        <f t="shared" ref="C6:W6" si="6">SUM(C7:C9)</f>
        <v>27742.714159999996</v>
      </c>
      <c r="D6" s="16">
        <f t="shared" si="6"/>
        <v>25007.742760000001</v>
      </c>
      <c r="E6" s="16">
        <f t="shared" si="6"/>
        <v>27022.521420000001</v>
      </c>
      <c r="F6" s="16">
        <f t="shared" si="6"/>
        <v>26785.86117</v>
      </c>
      <c r="G6" s="16">
        <f t="shared" si="6"/>
        <v>26985.095000000001</v>
      </c>
      <c r="H6" s="16">
        <f t="shared" si="6"/>
        <v>27277.90741</v>
      </c>
      <c r="I6" s="16">
        <f t="shared" si="6"/>
        <v>30598.717810000002</v>
      </c>
      <c r="J6" s="16">
        <f t="shared" si="6"/>
        <v>32111.57401</v>
      </c>
      <c r="K6" s="16">
        <f t="shared" si="6"/>
        <v>29356.15669</v>
      </c>
      <c r="L6" s="16">
        <f t="shared" si="6"/>
        <v>31200.83411</v>
      </c>
      <c r="M6" s="16">
        <f t="shared" si="6"/>
        <v>35951.173360000001</v>
      </c>
      <c r="N6" s="16">
        <f t="shared" si="6"/>
        <v>31192.29219</v>
      </c>
      <c r="O6" s="16">
        <f t="shared" si="6"/>
        <v>26877.273669999999</v>
      </c>
      <c r="P6" s="16">
        <f t="shared" si="6"/>
        <v>28646.29838</v>
      </c>
      <c r="Q6" s="16">
        <f t="shared" si="6"/>
        <v>29653.069680000004</v>
      </c>
      <c r="R6" s="16">
        <f t="shared" si="6"/>
        <v>26259.678529999997</v>
      </c>
      <c r="S6" s="16">
        <f t="shared" si="6"/>
        <v>27543.823199999999</v>
      </c>
      <c r="T6" s="16">
        <f t="shared" si="6"/>
        <v>23416.592479999996</v>
      </c>
      <c r="U6" s="16">
        <f t="shared" si="6"/>
        <v>22428.673879999998</v>
      </c>
      <c r="V6" s="16">
        <f t="shared" si="6"/>
        <v>17817.257830000002</v>
      </c>
      <c r="W6" s="16">
        <f t="shared" si="6"/>
        <v>21976.542369999999</v>
      </c>
      <c r="X6" s="16">
        <f t="shared" ref="X6:Y6" si="7">SUM(X7:X9)</f>
        <v>26874.262189999998</v>
      </c>
      <c r="Y6" s="16">
        <f t="shared" si="7"/>
        <v>15672.478090000001</v>
      </c>
    </row>
    <row r="7" spans="1:25" x14ac:dyDescent="0.25">
      <c r="A7" s="10" t="s">
        <v>118</v>
      </c>
      <c r="B7" s="8">
        <v>23228.35513</v>
      </c>
      <c r="C7" s="8">
        <v>26929.127339999999</v>
      </c>
      <c r="D7" s="8">
        <v>24161.665389999998</v>
      </c>
      <c r="E7" s="8">
        <v>26250.383880000001</v>
      </c>
      <c r="F7" s="8">
        <v>25996.05905</v>
      </c>
      <c r="G7" s="8">
        <v>26174.651310000001</v>
      </c>
      <c r="H7" s="8">
        <v>26357.744019999998</v>
      </c>
      <c r="I7" s="8">
        <v>29699.419320000001</v>
      </c>
      <c r="J7" s="8">
        <v>31222.864170000001</v>
      </c>
      <c r="K7" s="8">
        <v>28551.537240000001</v>
      </c>
      <c r="L7" s="8">
        <v>30479.681820000002</v>
      </c>
      <c r="M7" s="8">
        <v>35265.16012</v>
      </c>
      <c r="N7" s="8">
        <v>30482.080610000001</v>
      </c>
      <c r="O7" s="8">
        <v>26226.506870000001</v>
      </c>
      <c r="P7" s="8">
        <v>27992.52305</v>
      </c>
      <c r="Q7" s="8">
        <v>28834.163400000001</v>
      </c>
      <c r="R7" s="8">
        <v>25423.308929999999</v>
      </c>
      <c r="S7" s="8">
        <v>26677.874019999999</v>
      </c>
      <c r="T7" s="8">
        <v>22590.277999999998</v>
      </c>
      <c r="U7" s="8">
        <v>21433.689910000001</v>
      </c>
      <c r="V7" s="8">
        <v>17012.039720000001</v>
      </c>
      <c r="W7" s="8">
        <v>21245.359980000001</v>
      </c>
      <c r="X7" s="8">
        <v>25838.113949999999</v>
      </c>
      <c r="Y7" s="8">
        <v>14713.11357</v>
      </c>
    </row>
    <row r="8" spans="1:25" x14ac:dyDescent="0.25">
      <c r="A8" s="10" t="s">
        <v>119</v>
      </c>
      <c r="B8" s="8">
        <v>641.36442</v>
      </c>
      <c r="C8" s="8">
        <v>651.76576</v>
      </c>
      <c r="D8" s="8">
        <v>684.89883999999995</v>
      </c>
      <c r="E8" s="8">
        <v>598.53688</v>
      </c>
      <c r="F8" s="8">
        <v>628.87346000000002</v>
      </c>
      <c r="G8" s="8">
        <v>660.65630999999996</v>
      </c>
      <c r="H8" s="8">
        <v>785.10267999999996</v>
      </c>
      <c r="I8" s="8">
        <v>780.20299</v>
      </c>
      <c r="J8" s="8">
        <v>808.32354999999995</v>
      </c>
      <c r="K8" s="8">
        <v>798.24788999999998</v>
      </c>
      <c r="L8" s="8">
        <v>715.04008999999996</v>
      </c>
      <c r="M8" s="8">
        <v>682.66060000000004</v>
      </c>
      <c r="N8" s="8">
        <v>704.95249000000001</v>
      </c>
      <c r="O8" s="8">
        <v>646.83932000000004</v>
      </c>
      <c r="P8" s="8">
        <v>649.70865000000003</v>
      </c>
      <c r="Q8" s="8">
        <v>814.97388000000001</v>
      </c>
      <c r="R8" s="8">
        <v>832.66997000000003</v>
      </c>
      <c r="S8" s="8">
        <v>862.10296000000005</v>
      </c>
      <c r="T8" s="8">
        <v>820.62348999999995</v>
      </c>
      <c r="U8" s="8">
        <v>991.47627999999997</v>
      </c>
      <c r="V8" s="8">
        <v>803.05313999999998</v>
      </c>
      <c r="W8" s="8">
        <v>728.71055999999999</v>
      </c>
      <c r="X8" s="8">
        <v>1031.4853499999999</v>
      </c>
      <c r="Y8" s="8">
        <v>954.79899999999998</v>
      </c>
    </row>
    <row r="9" spans="1:25" x14ac:dyDescent="0.25">
      <c r="A9" s="10" t="s">
        <v>120</v>
      </c>
      <c r="B9" s="8">
        <v>221.32455999999999</v>
      </c>
      <c r="C9" s="8">
        <v>161.82105999999999</v>
      </c>
      <c r="D9" s="8">
        <v>161.17852999999999</v>
      </c>
      <c r="E9" s="8">
        <v>173.60066</v>
      </c>
      <c r="F9" s="8">
        <v>160.92866000000001</v>
      </c>
      <c r="G9" s="8">
        <v>149.78738000000001</v>
      </c>
      <c r="H9" s="8">
        <v>135.06071</v>
      </c>
      <c r="I9" s="8">
        <v>119.0955</v>
      </c>
      <c r="J9" s="8">
        <v>80.386290000000002</v>
      </c>
      <c r="K9" s="8">
        <v>6.3715599999999997</v>
      </c>
      <c r="L9" s="8">
        <v>6.1121999999999996</v>
      </c>
      <c r="M9" s="8">
        <v>3.3526400000000001</v>
      </c>
      <c r="N9" s="8">
        <v>5.2590899999999996</v>
      </c>
      <c r="O9" s="8">
        <v>3.9274800000000001</v>
      </c>
      <c r="P9" s="8">
        <v>4.0666799999999999</v>
      </c>
      <c r="Q9" s="8">
        <v>3.9323999999999999</v>
      </c>
      <c r="R9" s="8">
        <v>3.69963</v>
      </c>
      <c r="S9" s="8">
        <v>3.8462200000000002</v>
      </c>
      <c r="T9" s="8">
        <v>5.6909900000000002</v>
      </c>
      <c r="U9" s="8">
        <v>3.5076900000000002</v>
      </c>
      <c r="V9" s="8">
        <v>2.1649699999999998</v>
      </c>
      <c r="W9" s="8">
        <v>2.4718300000000002</v>
      </c>
      <c r="X9" s="8">
        <v>4.66289</v>
      </c>
      <c r="Y9" s="8">
        <v>4.5655200000000002</v>
      </c>
    </row>
    <row r="10" spans="1:25" x14ac:dyDescent="0.25">
      <c r="A10" s="15" t="s">
        <v>121</v>
      </c>
      <c r="B10" s="16">
        <f>SUM(B11:B17)</f>
        <v>7195.5266599999995</v>
      </c>
      <c r="C10" s="16">
        <f t="shared" ref="C10:W10" si="8">SUM(C11:C17)</f>
        <v>7147.1882299999997</v>
      </c>
      <c r="D10" s="16">
        <f t="shared" si="8"/>
        <v>7055.394479999999</v>
      </c>
      <c r="E10" s="16">
        <f t="shared" si="8"/>
        <v>8086.1097399999999</v>
      </c>
      <c r="F10" s="16">
        <f t="shared" si="8"/>
        <v>7303.8661300000003</v>
      </c>
      <c r="G10" s="16">
        <f t="shared" si="8"/>
        <v>7045.4143599999998</v>
      </c>
      <c r="H10" s="16">
        <f t="shared" si="8"/>
        <v>7158.9803999999995</v>
      </c>
      <c r="I10" s="16">
        <f t="shared" si="8"/>
        <v>7807.3308999999999</v>
      </c>
      <c r="J10" s="16">
        <f t="shared" si="8"/>
        <v>5498.0317500000001</v>
      </c>
      <c r="K10" s="16">
        <f t="shared" si="8"/>
        <v>3113.9343199999998</v>
      </c>
      <c r="L10" s="16">
        <f t="shared" si="8"/>
        <v>3128.4848699999998</v>
      </c>
      <c r="M10" s="16">
        <f t="shared" si="8"/>
        <v>2716.7632400000002</v>
      </c>
      <c r="N10" s="16">
        <f t="shared" si="8"/>
        <v>2572.2594000000004</v>
      </c>
      <c r="O10" s="16">
        <f t="shared" si="8"/>
        <v>2598.4038499999997</v>
      </c>
      <c r="P10" s="16">
        <f t="shared" si="8"/>
        <v>2548.4274299999997</v>
      </c>
      <c r="Q10" s="16">
        <f t="shared" si="8"/>
        <v>2819.7098099999994</v>
      </c>
      <c r="R10" s="16">
        <f t="shared" si="8"/>
        <v>2870.8206899999996</v>
      </c>
      <c r="S10" s="16">
        <f t="shared" si="8"/>
        <v>3561.6509099999998</v>
      </c>
      <c r="T10" s="16">
        <f t="shared" si="8"/>
        <v>4231.7744499999999</v>
      </c>
      <c r="U10" s="16">
        <f t="shared" si="8"/>
        <v>4063.94193</v>
      </c>
      <c r="V10" s="16">
        <f t="shared" si="8"/>
        <v>3969.2554399999999</v>
      </c>
      <c r="W10" s="16">
        <f t="shared" si="8"/>
        <v>4572.7424799999999</v>
      </c>
      <c r="X10" s="16">
        <f t="shared" ref="X10:Y10" si="9">SUM(X11:X17)</f>
        <v>4316.1017000000002</v>
      </c>
      <c r="Y10" s="16">
        <f t="shared" si="9"/>
        <v>3780.97678</v>
      </c>
    </row>
    <row r="11" spans="1:25" x14ac:dyDescent="0.25">
      <c r="A11" s="10" t="s">
        <v>122</v>
      </c>
      <c r="B11" s="8">
        <v>959.19460000000004</v>
      </c>
      <c r="C11" s="8">
        <v>1160.9299799999999</v>
      </c>
      <c r="D11" s="8">
        <v>1168.9518399999999</v>
      </c>
      <c r="E11" s="8">
        <v>1404.7981400000001</v>
      </c>
      <c r="F11" s="8">
        <v>1242.3443400000001</v>
      </c>
      <c r="G11" s="8">
        <v>1103.07365</v>
      </c>
      <c r="H11" s="8">
        <v>1096.1617900000001</v>
      </c>
      <c r="I11" s="8">
        <v>1189.95777</v>
      </c>
      <c r="J11" s="8">
        <v>728.03917000000001</v>
      </c>
      <c r="K11" s="8">
        <v>224.25700000000001</v>
      </c>
      <c r="L11" s="8">
        <v>130.95491000000001</v>
      </c>
      <c r="M11" s="8">
        <v>146.07624999999999</v>
      </c>
      <c r="N11" s="8">
        <v>116.24847</v>
      </c>
      <c r="O11" s="8">
        <v>99.011380000000003</v>
      </c>
      <c r="P11" s="8">
        <v>117.39455</v>
      </c>
      <c r="Q11" s="8">
        <v>115.79971999999999</v>
      </c>
      <c r="R11" s="8">
        <v>113.61416</v>
      </c>
      <c r="S11" s="8">
        <v>118.61057</v>
      </c>
      <c r="T11" s="8">
        <v>129.69927000000001</v>
      </c>
      <c r="U11" s="8">
        <v>120.86698</v>
      </c>
      <c r="V11" s="8">
        <v>114.88827999999999</v>
      </c>
      <c r="W11" s="8">
        <v>123.42542</v>
      </c>
      <c r="X11" s="8">
        <v>110.85709</v>
      </c>
      <c r="Y11" s="8">
        <v>111.68872</v>
      </c>
    </row>
    <row r="12" spans="1:25" x14ac:dyDescent="0.25">
      <c r="A12" s="10" t="s">
        <v>123</v>
      </c>
      <c r="B12" s="8">
        <v>183.94820999999999</v>
      </c>
      <c r="C12" s="8">
        <v>156.10826</v>
      </c>
      <c r="D12" s="8">
        <v>138.85523000000001</v>
      </c>
      <c r="E12" s="8">
        <v>131.58176</v>
      </c>
      <c r="F12" s="8">
        <v>136.68445</v>
      </c>
      <c r="G12" s="8">
        <v>157.17301</v>
      </c>
      <c r="H12" s="8">
        <v>152.68495999999999</v>
      </c>
      <c r="I12" s="8">
        <v>102.66243</v>
      </c>
      <c r="J12" s="8">
        <v>154.18429</v>
      </c>
      <c r="K12" s="8">
        <v>136.16525999999999</v>
      </c>
      <c r="L12" s="8">
        <v>167.92474000000001</v>
      </c>
      <c r="M12" s="8">
        <v>142.39993999999999</v>
      </c>
      <c r="N12" s="8">
        <v>124.91553</v>
      </c>
      <c r="O12" s="8">
        <v>145.50798</v>
      </c>
      <c r="P12" s="8">
        <v>141.66442000000001</v>
      </c>
      <c r="Q12" s="8">
        <v>145.84715</v>
      </c>
      <c r="R12" s="8">
        <v>164.49511999999999</v>
      </c>
      <c r="S12" s="8">
        <v>176.23378</v>
      </c>
      <c r="T12" s="8">
        <v>204.98286999999999</v>
      </c>
      <c r="U12" s="8">
        <v>251.18460999999999</v>
      </c>
      <c r="V12" s="8">
        <v>249.05708000000001</v>
      </c>
      <c r="W12" s="8">
        <v>245.78039000000001</v>
      </c>
      <c r="X12" s="8">
        <v>254.45923999999999</v>
      </c>
      <c r="Y12" s="8">
        <v>239.94329999999999</v>
      </c>
    </row>
    <row r="13" spans="1:25" x14ac:dyDescent="0.25">
      <c r="A13" s="10" t="s">
        <v>124</v>
      </c>
      <c r="B13" s="8">
        <v>1820.83239</v>
      </c>
      <c r="C13" s="8">
        <v>1848.93445</v>
      </c>
      <c r="D13" s="8">
        <v>1315.04927</v>
      </c>
      <c r="E13" s="8">
        <v>1503.47693</v>
      </c>
      <c r="F13" s="8">
        <v>1362.7682500000001</v>
      </c>
      <c r="G13" s="8">
        <v>1221.58935</v>
      </c>
      <c r="H13" s="8">
        <v>1137.7240999999999</v>
      </c>
      <c r="I13" s="8">
        <v>1202.71444</v>
      </c>
      <c r="J13" s="8">
        <v>938.85316</v>
      </c>
      <c r="K13" s="8">
        <v>302.49788000000001</v>
      </c>
      <c r="L13" s="8">
        <v>215.64502999999999</v>
      </c>
      <c r="M13" s="8">
        <v>223.70724000000001</v>
      </c>
      <c r="N13" s="8">
        <v>225.87144000000001</v>
      </c>
      <c r="O13" s="8">
        <v>248.39344</v>
      </c>
      <c r="P13" s="8">
        <v>223.42892000000001</v>
      </c>
      <c r="Q13" s="8">
        <v>344.97496999999998</v>
      </c>
      <c r="R13" s="8">
        <v>378.73773999999997</v>
      </c>
      <c r="S13" s="8">
        <v>1020.4978599999999</v>
      </c>
      <c r="T13" s="8">
        <v>1538.57954</v>
      </c>
      <c r="U13" s="8">
        <v>1427.40551</v>
      </c>
      <c r="V13" s="8">
        <v>1327.3772899999999</v>
      </c>
      <c r="W13" s="8">
        <v>1556.46459</v>
      </c>
      <c r="X13" s="8">
        <v>1432.9393700000001</v>
      </c>
      <c r="Y13" s="8">
        <v>1085.0990899999999</v>
      </c>
    </row>
    <row r="14" spans="1:25" x14ac:dyDescent="0.25">
      <c r="A14" s="10" t="s">
        <v>125</v>
      </c>
      <c r="B14" s="8">
        <v>192.06912</v>
      </c>
      <c r="C14" s="8">
        <v>138.78541999999999</v>
      </c>
      <c r="D14" s="8">
        <v>364.19168000000002</v>
      </c>
      <c r="E14" s="8">
        <v>279.05977000000001</v>
      </c>
      <c r="F14" s="8">
        <v>219.34769</v>
      </c>
      <c r="G14" s="8">
        <v>221.21718000000001</v>
      </c>
      <c r="H14" s="8">
        <v>163.4554</v>
      </c>
      <c r="I14" s="8">
        <v>199.57708</v>
      </c>
      <c r="J14" s="8">
        <v>166.13539</v>
      </c>
      <c r="K14" s="8">
        <v>86.611429999999999</v>
      </c>
      <c r="L14" s="8">
        <v>102.68828000000001</v>
      </c>
      <c r="M14" s="8">
        <v>112.4782</v>
      </c>
      <c r="N14" s="8">
        <v>107.78327</v>
      </c>
      <c r="O14" s="8">
        <v>122.9744</v>
      </c>
      <c r="P14" s="8">
        <v>113.30647</v>
      </c>
      <c r="Q14" s="8">
        <v>111.17166</v>
      </c>
      <c r="R14" s="8">
        <v>117.01112000000001</v>
      </c>
      <c r="S14" s="8">
        <v>105.61706</v>
      </c>
      <c r="T14" s="8">
        <v>106.7801</v>
      </c>
      <c r="U14" s="8">
        <v>102.19427</v>
      </c>
      <c r="V14" s="8">
        <v>94.626310000000004</v>
      </c>
      <c r="W14" s="8">
        <v>110.25006999999999</v>
      </c>
      <c r="X14" s="8">
        <v>88.122690000000006</v>
      </c>
      <c r="Y14" s="8">
        <v>57.62621</v>
      </c>
    </row>
    <row r="15" spans="1:25" x14ac:dyDescent="0.25">
      <c r="A15" s="10" t="s">
        <v>126</v>
      </c>
      <c r="B15" s="8">
        <v>668.07483000000002</v>
      </c>
      <c r="C15" s="8">
        <v>568.37697000000003</v>
      </c>
      <c r="D15" s="8">
        <v>558.43188999999995</v>
      </c>
      <c r="E15" s="8">
        <v>497.30243999999999</v>
      </c>
      <c r="F15" s="8">
        <v>499.71591999999998</v>
      </c>
      <c r="G15" s="8">
        <v>476.12110000000001</v>
      </c>
      <c r="H15" s="8">
        <v>506.00040999999999</v>
      </c>
      <c r="I15" s="8">
        <v>496.54487</v>
      </c>
      <c r="J15" s="8">
        <v>433.72877</v>
      </c>
      <c r="K15" s="8">
        <v>373.71708000000001</v>
      </c>
      <c r="L15" s="8">
        <v>354.30464999999998</v>
      </c>
      <c r="M15" s="8">
        <v>318.41374000000002</v>
      </c>
      <c r="N15" s="8">
        <v>289.78561999999999</v>
      </c>
      <c r="O15" s="8">
        <v>289.27920999999998</v>
      </c>
      <c r="P15" s="8">
        <v>256.39796000000001</v>
      </c>
      <c r="Q15" s="8">
        <v>259.19292999999999</v>
      </c>
      <c r="R15" s="8">
        <v>239.90181999999999</v>
      </c>
      <c r="S15" s="8">
        <v>240.18637000000001</v>
      </c>
      <c r="T15" s="8">
        <v>238.41673</v>
      </c>
      <c r="U15" s="8">
        <v>228.03321</v>
      </c>
      <c r="V15" s="8">
        <v>222.87667999999999</v>
      </c>
      <c r="W15" s="8">
        <v>318.01168999999999</v>
      </c>
      <c r="X15" s="8">
        <v>302.87502000000001</v>
      </c>
      <c r="Y15" s="8">
        <v>288.27861000000001</v>
      </c>
    </row>
    <row r="16" spans="1:25" x14ac:dyDescent="0.25">
      <c r="A16" s="10" t="s">
        <v>127</v>
      </c>
      <c r="B16" s="8">
        <v>1397.0754999999999</v>
      </c>
      <c r="C16" s="8">
        <v>1515.98543</v>
      </c>
      <c r="D16" s="8">
        <v>1703.8029899999999</v>
      </c>
      <c r="E16" s="8">
        <v>1766.59059</v>
      </c>
      <c r="F16" s="8">
        <v>1880.3434</v>
      </c>
      <c r="G16" s="8">
        <v>1916.64671</v>
      </c>
      <c r="H16" s="8">
        <v>2055.7213400000001</v>
      </c>
      <c r="I16" s="8">
        <v>2409.6004699999999</v>
      </c>
      <c r="J16" s="8">
        <v>2079.1487999999999</v>
      </c>
      <c r="K16" s="8">
        <v>1426.8380999999999</v>
      </c>
      <c r="L16" s="8">
        <v>1712.41111</v>
      </c>
      <c r="M16" s="8">
        <v>1304.58907</v>
      </c>
      <c r="N16" s="8">
        <v>1246.2541000000001</v>
      </c>
      <c r="O16" s="8">
        <v>1244.7765300000001</v>
      </c>
      <c r="P16" s="8">
        <v>1254.44894</v>
      </c>
      <c r="Q16" s="8">
        <v>1228.7858699999999</v>
      </c>
      <c r="R16" s="8">
        <v>1232.1429499999999</v>
      </c>
      <c r="S16" s="8">
        <v>1194.10797</v>
      </c>
      <c r="T16" s="8">
        <v>1145.57287</v>
      </c>
      <c r="U16" s="8">
        <v>1030.12041</v>
      </c>
      <c r="V16" s="8">
        <v>1006.56703</v>
      </c>
      <c r="W16" s="8">
        <v>1068.86942</v>
      </c>
      <c r="X16" s="8">
        <v>1049.98433</v>
      </c>
      <c r="Y16" s="8">
        <v>940.69829000000004</v>
      </c>
    </row>
    <row r="17" spans="1:25" x14ac:dyDescent="0.25">
      <c r="A17" s="10" t="s">
        <v>128</v>
      </c>
      <c r="B17" s="8">
        <v>1974.3320100000001</v>
      </c>
      <c r="C17" s="8">
        <v>1758.06772</v>
      </c>
      <c r="D17" s="8">
        <v>1806.11158</v>
      </c>
      <c r="E17" s="8">
        <v>2503.3001100000001</v>
      </c>
      <c r="F17" s="8">
        <v>1962.6620800000001</v>
      </c>
      <c r="G17" s="8">
        <v>1949.5933600000001</v>
      </c>
      <c r="H17" s="8">
        <v>2047.2324000000001</v>
      </c>
      <c r="I17" s="8">
        <v>2206.2738399999998</v>
      </c>
      <c r="J17" s="8">
        <v>997.94217000000003</v>
      </c>
      <c r="K17" s="8">
        <v>563.84757000000002</v>
      </c>
      <c r="L17" s="8">
        <v>444.55615</v>
      </c>
      <c r="M17" s="8">
        <v>469.09879999999998</v>
      </c>
      <c r="N17" s="8">
        <v>461.40096999999997</v>
      </c>
      <c r="O17" s="8">
        <v>448.46091000000001</v>
      </c>
      <c r="P17" s="8">
        <v>441.78617000000003</v>
      </c>
      <c r="Q17" s="8">
        <v>613.93750999999997</v>
      </c>
      <c r="R17" s="8">
        <v>624.91777999999999</v>
      </c>
      <c r="S17" s="8">
        <v>706.39729999999997</v>
      </c>
      <c r="T17" s="8">
        <v>867.74306999999999</v>
      </c>
      <c r="U17" s="8">
        <v>904.13693999999998</v>
      </c>
      <c r="V17" s="8">
        <v>953.86276999999995</v>
      </c>
      <c r="W17" s="8">
        <v>1149.9409000000001</v>
      </c>
      <c r="X17" s="8">
        <v>1076.8639599999999</v>
      </c>
      <c r="Y17" s="8">
        <v>1057.64256</v>
      </c>
    </row>
    <row r="18" spans="1:25" x14ac:dyDescent="0.25">
      <c r="A18" s="15" t="s">
        <v>129</v>
      </c>
      <c r="B18" s="16">
        <f>SUM(B19:B23)</f>
        <v>5367.5016999999989</v>
      </c>
      <c r="C18" s="16">
        <f t="shared" ref="C18:W18" si="10">SUM(C19:C23)</f>
        <v>5480.2947599999998</v>
      </c>
      <c r="D18" s="16">
        <f t="shared" si="10"/>
        <v>5750.1864800000003</v>
      </c>
      <c r="E18" s="16">
        <f t="shared" si="10"/>
        <v>6345.6396299999997</v>
      </c>
      <c r="F18" s="16">
        <f t="shared" si="10"/>
        <v>6893.1070799999998</v>
      </c>
      <c r="G18" s="16">
        <f t="shared" si="10"/>
        <v>7715.9121999999998</v>
      </c>
      <c r="H18" s="16">
        <f t="shared" si="10"/>
        <v>8169.5489500000003</v>
      </c>
      <c r="I18" s="16">
        <f t="shared" si="10"/>
        <v>7962.24892</v>
      </c>
      <c r="J18" s="16">
        <f t="shared" si="10"/>
        <v>8444.3368000000009</v>
      </c>
      <c r="K18" s="16">
        <f t="shared" si="10"/>
        <v>8096.3534500000014</v>
      </c>
      <c r="L18" s="16">
        <f t="shared" si="10"/>
        <v>7887.4200600000004</v>
      </c>
      <c r="M18" s="16">
        <f t="shared" si="10"/>
        <v>8059.5642700000008</v>
      </c>
      <c r="N18" s="16">
        <f t="shared" si="10"/>
        <v>8408.6947799999998</v>
      </c>
      <c r="O18" s="16">
        <f t="shared" si="10"/>
        <v>7344.656750000001</v>
      </c>
      <c r="P18" s="16">
        <f t="shared" si="10"/>
        <v>8319.4306299999989</v>
      </c>
      <c r="Q18" s="16">
        <f t="shared" si="10"/>
        <v>9091.8316099999993</v>
      </c>
      <c r="R18" s="16">
        <f t="shared" si="10"/>
        <v>9194.0222199999971</v>
      </c>
      <c r="S18" s="16">
        <f t="shared" si="10"/>
        <v>9332.9539600000007</v>
      </c>
      <c r="T18" s="16">
        <f t="shared" si="10"/>
        <v>9545.0676599999988</v>
      </c>
      <c r="U18" s="16">
        <f t="shared" si="10"/>
        <v>9699.5821200000009</v>
      </c>
      <c r="V18" s="16">
        <f t="shared" si="10"/>
        <v>9121.7163100000016</v>
      </c>
      <c r="W18" s="16">
        <f t="shared" si="10"/>
        <v>9815.5301599999984</v>
      </c>
      <c r="X18" s="16">
        <f t="shared" ref="X18:Y18" si="11">SUM(X19:X23)</f>
        <v>9832.6876699999975</v>
      </c>
      <c r="Y18" s="16">
        <f t="shared" si="11"/>
        <v>10048.37204</v>
      </c>
    </row>
    <row r="19" spans="1:25" x14ac:dyDescent="0.25">
      <c r="A19" s="10" t="s">
        <v>130</v>
      </c>
      <c r="B19" s="8">
        <v>17.256640000000001</v>
      </c>
      <c r="C19" s="8">
        <v>36.099510000000002</v>
      </c>
      <c r="D19" s="8">
        <v>22.264500000000002</v>
      </c>
      <c r="E19" s="8">
        <v>19.958659999999998</v>
      </c>
      <c r="F19" s="8">
        <v>16.920120000000001</v>
      </c>
      <c r="G19" s="8">
        <v>17.214510000000001</v>
      </c>
      <c r="H19" s="8">
        <v>15.397880000000001</v>
      </c>
      <c r="I19" s="8">
        <v>17.535070000000001</v>
      </c>
      <c r="J19" s="8">
        <v>23.926939999999998</v>
      </c>
      <c r="K19" s="8">
        <v>23.910630000000001</v>
      </c>
      <c r="L19" s="8">
        <v>22.116440000000001</v>
      </c>
      <c r="M19" s="8">
        <v>27.211400000000001</v>
      </c>
      <c r="N19" s="8">
        <v>25.106729999999999</v>
      </c>
      <c r="O19" s="8">
        <v>19.7227</v>
      </c>
      <c r="P19" s="8">
        <v>18.753170000000001</v>
      </c>
      <c r="Q19" s="8">
        <v>19.142019999999999</v>
      </c>
      <c r="R19" s="8">
        <v>18.871490000000001</v>
      </c>
      <c r="S19" s="8">
        <v>22.136150000000001</v>
      </c>
      <c r="T19" s="8">
        <v>21.966480000000001</v>
      </c>
      <c r="U19" s="8">
        <v>20.74831</v>
      </c>
      <c r="V19" s="8">
        <v>12.2103</v>
      </c>
      <c r="W19" s="8">
        <v>14.796390000000001</v>
      </c>
      <c r="X19" s="8">
        <v>16.60737</v>
      </c>
      <c r="Y19" s="8">
        <v>17.46651</v>
      </c>
    </row>
    <row r="20" spans="1:25" x14ac:dyDescent="0.25">
      <c r="A20" s="10" t="s">
        <v>131</v>
      </c>
      <c r="B20" s="8">
        <v>4844.6862099999998</v>
      </c>
      <c r="C20" s="8">
        <v>5016.1088099999997</v>
      </c>
      <c r="D20" s="8">
        <v>5300.93966</v>
      </c>
      <c r="E20" s="8">
        <v>6025.1596499999996</v>
      </c>
      <c r="F20" s="8">
        <v>6466.2152500000002</v>
      </c>
      <c r="G20" s="8">
        <v>7097.3114500000001</v>
      </c>
      <c r="H20" s="8">
        <v>7525.6863199999998</v>
      </c>
      <c r="I20" s="8">
        <v>7247.4898599999997</v>
      </c>
      <c r="J20" s="8">
        <v>7708.4191700000001</v>
      </c>
      <c r="K20" s="8">
        <v>7675.6192300000002</v>
      </c>
      <c r="L20" s="8">
        <v>7468.2659100000001</v>
      </c>
      <c r="M20" s="8">
        <v>7495.2487700000001</v>
      </c>
      <c r="N20" s="8">
        <v>7835.9311200000002</v>
      </c>
      <c r="O20" s="8">
        <v>6849.8792000000003</v>
      </c>
      <c r="P20" s="8">
        <v>7864.9006099999997</v>
      </c>
      <c r="Q20" s="8">
        <v>8671.0983099999994</v>
      </c>
      <c r="R20" s="8">
        <v>8792.8345599999993</v>
      </c>
      <c r="S20" s="8">
        <v>8865.4236000000001</v>
      </c>
      <c r="T20" s="8">
        <v>9164.3546999999999</v>
      </c>
      <c r="U20" s="8">
        <v>9515.5030900000002</v>
      </c>
      <c r="V20" s="8">
        <v>8993.2307400000009</v>
      </c>
      <c r="W20" s="8">
        <v>9635.47588</v>
      </c>
      <c r="X20" s="8">
        <v>9584.8138999999992</v>
      </c>
      <c r="Y20" s="8">
        <v>9775.5718899999993</v>
      </c>
    </row>
    <row r="21" spans="1:25" x14ac:dyDescent="0.25">
      <c r="A21" s="10" t="s">
        <v>132</v>
      </c>
      <c r="B21" s="8">
        <v>119.10834</v>
      </c>
      <c r="C21" s="8">
        <v>103.43619</v>
      </c>
      <c r="D21" s="8">
        <v>97.167330000000007</v>
      </c>
      <c r="E21" s="8">
        <v>87.764039999999994</v>
      </c>
      <c r="F21" s="8">
        <v>89.321700000000007</v>
      </c>
      <c r="G21" s="8">
        <v>90.898470000000003</v>
      </c>
      <c r="H21" s="8">
        <v>89.970150000000004</v>
      </c>
      <c r="I21" s="8">
        <v>78.360749999999996</v>
      </c>
      <c r="J21" s="8">
        <v>100.30176</v>
      </c>
      <c r="K21" s="8">
        <v>62.688600000000001</v>
      </c>
      <c r="L21" s="8">
        <v>62.688600000000001</v>
      </c>
      <c r="M21" s="8">
        <v>56.419739999999997</v>
      </c>
      <c r="N21" s="8">
        <v>68.957459999999998</v>
      </c>
      <c r="O21" s="8">
        <v>46.7119</v>
      </c>
      <c r="P21" s="8">
        <v>37.391750000000002</v>
      </c>
      <c r="Q21" s="8">
        <v>49.8367</v>
      </c>
      <c r="R21" s="8">
        <v>40.461489999999998</v>
      </c>
      <c r="S21" s="8">
        <v>41.717579999999998</v>
      </c>
      <c r="T21" s="8">
        <v>34.250059999999998</v>
      </c>
      <c r="U21" s="8">
        <v>30.86844</v>
      </c>
      <c r="V21" s="8">
        <v>29.383759999999999</v>
      </c>
      <c r="W21" s="8">
        <v>31.785799999999998</v>
      </c>
      <c r="X21" s="8">
        <v>32.228650000000002</v>
      </c>
      <c r="Y21" s="8">
        <v>29.59102</v>
      </c>
    </row>
    <row r="22" spans="1:25" x14ac:dyDescent="0.25">
      <c r="A22" s="10" t="s">
        <v>133</v>
      </c>
      <c r="B22" s="8">
        <v>6.2688600000000001</v>
      </c>
      <c r="C22" s="8">
        <v>5.7289199999999996</v>
      </c>
      <c r="D22" s="8">
        <v>8.4591399999999997</v>
      </c>
      <c r="E22" s="8">
        <v>10.4442</v>
      </c>
      <c r="F22" s="8">
        <v>9.7774800000000006</v>
      </c>
      <c r="G22" s="8">
        <v>11.313040000000001</v>
      </c>
      <c r="H22" s="8">
        <v>11.944000000000001</v>
      </c>
      <c r="I22" s="8">
        <v>13.292070000000001</v>
      </c>
      <c r="J22" s="8">
        <v>15.343500000000001</v>
      </c>
      <c r="K22" s="8">
        <v>11.24667</v>
      </c>
      <c r="L22" s="8">
        <v>8.6522100000000002</v>
      </c>
      <c r="M22" s="8">
        <v>9.4305500000000002</v>
      </c>
      <c r="N22" s="8">
        <v>8.4893000000000001</v>
      </c>
      <c r="O22" s="8">
        <v>7.1334999999999997</v>
      </c>
      <c r="P22" s="8">
        <v>8.5832899999999999</v>
      </c>
      <c r="Q22" s="8">
        <v>10.16292</v>
      </c>
      <c r="R22" s="8">
        <v>7.3213200000000001</v>
      </c>
      <c r="S22" s="8">
        <v>6.5398100000000001</v>
      </c>
      <c r="T22" s="8">
        <v>5.0931699999999998</v>
      </c>
      <c r="U22" s="8">
        <v>6.4098800000000002</v>
      </c>
      <c r="V22" s="8">
        <v>4.8492199999999999</v>
      </c>
      <c r="W22" s="8">
        <v>4.4362000000000004</v>
      </c>
      <c r="X22" s="8">
        <v>4.6160699999999997</v>
      </c>
      <c r="Y22" s="8">
        <v>5.8182299999999998</v>
      </c>
    </row>
    <row r="23" spans="1:25" x14ac:dyDescent="0.25">
      <c r="A23" s="10" t="s">
        <v>134</v>
      </c>
      <c r="B23" s="8">
        <v>380.18164999999999</v>
      </c>
      <c r="C23" s="8">
        <v>318.92133000000001</v>
      </c>
      <c r="D23" s="8">
        <v>321.35584999999998</v>
      </c>
      <c r="E23" s="8">
        <v>202.31308000000001</v>
      </c>
      <c r="F23" s="8">
        <v>310.87252999999998</v>
      </c>
      <c r="G23" s="8">
        <v>499.17473000000001</v>
      </c>
      <c r="H23" s="8">
        <v>526.55060000000003</v>
      </c>
      <c r="I23" s="8">
        <v>605.57117000000005</v>
      </c>
      <c r="J23" s="8">
        <v>596.34542999999996</v>
      </c>
      <c r="K23" s="8">
        <v>322.88832000000002</v>
      </c>
      <c r="L23" s="8">
        <v>325.69690000000003</v>
      </c>
      <c r="M23" s="8">
        <v>471.25380999999999</v>
      </c>
      <c r="N23" s="8">
        <v>470.21017000000001</v>
      </c>
      <c r="O23" s="8">
        <v>421.20945</v>
      </c>
      <c r="P23" s="8">
        <v>389.80180999999999</v>
      </c>
      <c r="Q23" s="8">
        <v>341.59165999999999</v>
      </c>
      <c r="R23" s="8">
        <v>334.53336000000002</v>
      </c>
      <c r="S23" s="8">
        <v>397.13682</v>
      </c>
      <c r="T23" s="8">
        <v>319.40325000000001</v>
      </c>
      <c r="U23" s="8">
        <v>126.05240000000001</v>
      </c>
      <c r="V23" s="8">
        <v>82.042289999999994</v>
      </c>
      <c r="W23" s="8">
        <v>129.03588999999999</v>
      </c>
      <c r="X23" s="8">
        <v>194.42168000000001</v>
      </c>
      <c r="Y23" s="8">
        <v>219.92438999999999</v>
      </c>
    </row>
    <row r="24" spans="1:25" x14ac:dyDescent="0.25">
      <c r="A24" s="15" t="s">
        <v>135</v>
      </c>
      <c r="B24" s="16">
        <f>SUM(B25:B27)</f>
        <v>2225.1735799999997</v>
      </c>
      <c r="C24" s="16">
        <f t="shared" ref="C24:W24" si="12">SUM(C25:C27)</f>
        <v>2051.5415600000001</v>
      </c>
      <c r="D24" s="16">
        <f t="shared" si="12"/>
        <v>2427.74458</v>
      </c>
      <c r="E24" s="16">
        <f t="shared" si="12"/>
        <v>2562.0313700000002</v>
      </c>
      <c r="F24" s="16">
        <f t="shared" si="12"/>
        <v>2116.7169700000004</v>
      </c>
      <c r="G24" s="16">
        <f t="shared" si="12"/>
        <v>2118.4353099999998</v>
      </c>
      <c r="H24" s="16">
        <f t="shared" si="12"/>
        <v>2361.8234600000001</v>
      </c>
      <c r="I24" s="16">
        <f t="shared" si="12"/>
        <v>2090.3664800000001</v>
      </c>
      <c r="J24" s="16">
        <f t="shared" si="12"/>
        <v>1836.64192</v>
      </c>
      <c r="K24" s="16">
        <f t="shared" si="12"/>
        <v>1594.73233</v>
      </c>
      <c r="L24" s="16">
        <f t="shared" si="12"/>
        <v>1738.53035</v>
      </c>
      <c r="M24" s="16">
        <f t="shared" si="12"/>
        <v>1983.8146099999999</v>
      </c>
      <c r="N24" s="16">
        <f t="shared" si="12"/>
        <v>1935.0726299999999</v>
      </c>
      <c r="O24" s="16">
        <f t="shared" si="12"/>
        <v>1682.6119000000001</v>
      </c>
      <c r="P24" s="16">
        <f t="shared" si="12"/>
        <v>1410.3991900000001</v>
      </c>
      <c r="Q24" s="16">
        <f t="shared" si="12"/>
        <v>1557.8618899999999</v>
      </c>
      <c r="R24" s="16">
        <f t="shared" si="12"/>
        <v>1589.4181800000001</v>
      </c>
      <c r="S24" s="16">
        <f t="shared" si="12"/>
        <v>1607.6009099999999</v>
      </c>
      <c r="T24" s="16">
        <f t="shared" si="12"/>
        <v>1445.5342700000001</v>
      </c>
      <c r="U24" s="16">
        <f t="shared" si="12"/>
        <v>1380.992</v>
      </c>
      <c r="V24" s="16">
        <f t="shared" si="12"/>
        <v>1347.6991399999999</v>
      </c>
      <c r="W24" s="16">
        <f t="shared" si="12"/>
        <v>1634.6988700000002</v>
      </c>
      <c r="X24" s="16">
        <f t="shared" ref="X24:Y24" si="13">SUM(X25:X27)</f>
        <v>1228.4556700000001</v>
      </c>
      <c r="Y24" s="16">
        <f t="shared" si="13"/>
        <v>1027.18235</v>
      </c>
    </row>
    <row r="25" spans="1:25" x14ac:dyDescent="0.25">
      <c r="A25" s="10" t="s">
        <v>136</v>
      </c>
      <c r="B25" s="8">
        <v>330.74702000000002</v>
      </c>
      <c r="C25" s="8">
        <v>581.72382000000005</v>
      </c>
      <c r="D25" s="8">
        <v>398.43392</v>
      </c>
      <c r="E25" s="8">
        <v>287.92684000000003</v>
      </c>
      <c r="F25" s="8">
        <v>205.31164000000001</v>
      </c>
      <c r="G25" s="8">
        <v>230.79070999999999</v>
      </c>
      <c r="H25" s="8">
        <v>381.09120999999999</v>
      </c>
      <c r="I25" s="8">
        <v>324.12175000000002</v>
      </c>
      <c r="J25" s="8">
        <v>400.91359999999997</v>
      </c>
      <c r="K25" s="8">
        <v>375.00286</v>
      </c>
      <c r="L25" s="8">
        <v>342.37047000000001</v>
      </c>
      <c r="M25" s="8">
        <v>318.56756999999999</v>
      </c>
      <c r="N25" s="8">
        <v>310.23253</v>
      </c>
      <c r="O25" s="8">
        <v>273.25006000000002</v>
      </c>
      <c r="P25" s="8">
        <v>250.59272000000001</v>
      </c>
      <c r="Q25" s="8">
        <v>349.92192</v>
      </c>
      <c r="R25" s="8">
        <v>353.04135000000002</v>
      </c>
      <c r="S25" s="8">
        <v>341.29527999999999</v>
      </c>
      <c r="T25" s="8">
        <v>314.17379</v>
      </c>
      <c r="U25" s="8">
        <v>312.78910999999999</v>
      </c>
      <c r="V25" s="8">
        <v>284.28194999999999</v>
      </c>
      <c r="W25" s="8">
        <v>337.19006999999999</v>
      </c>
      <c r="X25" s="8">
        <v>334.63281999999998</v>
      </c>
      <c r="Y25" s="8">
        <v>318.92737</v>
      </c>
    </row>
    <row r="26" spans="1:25" x14ac:dyDescent="0.25">
      <c r="A26" s="10" t="s">
        <v>137</v>
      </c>
      <c r="B26" s="8">
        <v>1034.1901399999999</v>
      </c>
      <c r="C26" s="8">
        <v>685.04679999999996</v>
      </c>
      <c r="D26" s="8">
        <v>1234.23786</v>
      </c>
      <c r="E26" s="8">
        <v>1476.3771400000001</v>
      </c>
      <c r="F26" s="8">
        <v>1137.38743</v>
      </c>
      <c r="G26" s="8">
        <v>1047.80906</v>
      </c>
      <c r="H26" s="8">
        <v>1147.40013</v>
      </c>
      <c r="I26" s="8">
        <v>1022.5879</v>
      </c>
      <c r="J26" s="8">
        <v>960.08893999999998</v>
      </c>
      <c r="K26" s="8">
        <v>745.23719000000006</v>
      </c>
      <c r="L26" s="8">
        <v>939.08110999999997</v>
      </c>
      <c r="M26" s="8">
        <v>1166.3326099999999</v>
      </c>
      <c r="N26" s="8">
        <v>1137.6063899999999</v>
      </c>
      <c r="O26" s="8">
        <v>933.83645000000001</v>
      </c>
      <c r="P26" s="8">
        <v>698.65642000000003</v>
      </c>
      <c r="Q26" s="8">
        <v>743.13559999999995</v>
      </c>
      <c r="R26" s="8">
        <v>807.72045000000003</v>
      </c>
      <c r="S26" s="8">
        <v>833.22663</v>
      </c>
      <c r="T26" s="8">
        <v>674.10968000000003</v>
      </c>
      <c r="U26" s="8">
        <v>622.68363999999997</v>
      </c>
      <c r="V26" s="8">
        <v>642.96923000000004</v>
      </c>
      <c r="W26" s="8">
        <v>842.91147000000001</v>
      </c>
      <c r="X26" s="8">
        <v>417.19103000000001</v>
      </c>
      <c r="Y26" s="8">
        <v>252.10409999999999</v>
      </c>
    </row>
    <row r="27" spans="1:25" x14ac:dyDescent="0.25">
      <c r="A27" s="10" t="s">
        <v>138</v>
      </c>
      <c r="B27" s="8">
        <v>860.23641999999995</v>
      </c>
      <c r="C27" s="8">
        <v>784.77094</v>
      </c>
      <c r="D27" s="8">
        <v>795.07280000000003</v>
      </c>
      <c r="E27" s="8">
        <v>797.72739000000001</v>
      </c>
      <c r="F27" s="8">
        <v>774.01790000000005</v>
      </c>
      <c r="G27" s="8">
        <v>839.83554000000004</v>
      </c>
      <c r="H27" s="8">
        <v>833.33212000000003</v>
      </c>
      <c r="I27" s="8">
        <v>743.65683000000001</v>
      </c>
      <c r="J27" s="8">
        <v>475.63938000000002</v>
      </c>
      <c r="K27" s="8">
        <v>474.49227999999999</v>
      </c>
      <c r="L27" s="8">
        <v>457.07877000000002</v>
      </c>
      <c r="M27" s="8">
        <v>498.91442999999998</v>
      </c>
      <c r="N27" s="8">
        <v>487.23370999999997</v>
      </c>
      <c r="O27" s="8">
        <v>475.52539000000002</v>
      </c>
      <c r="P27" s="8">
        <v>461.15005000000002</v>
      </c>
      <c r="Q27" s="8">
        <v>464.80437000000001</v>
      </c>
      <c r="R27" s="8">
        <v>428.65638000000001</v>
      </c>
      <c r="S27" s="8">
        <v>433.07900000000001</v>
      </c>
      <c r="T27" s="8">
        <v>457.25080000000003</v>
      </c>
      <c r="U27" s="8">
        <v>445.51925</v>
      </c>
      <c r="V27" s="8">
        <v>420.44796000000002</v>
      </c>
      <c r="W27" s="8">
        <v>454.59733</v>
      </c>
      <c r="X27" s="8">
        <v>476.63182</v>
      </c>
      <c r="Y27" s="8">
        <v>456.15087999999997</v>
      </c>
    </row>
    <row r="28" spans="1:25" x14ac:dyDescent="0.25">
      <c r="A28" s="15" t="s">
        <v>35</v>
      </c>
      <c r="B28" s="16">
        <f>SUM(B29:B30)</f>
        <v>46.117759999999997</v>
      </c>
      <c r="C28" s="16">
        <f t="shared" ref="C28:W28" si="14">SUM(C29:C30)</f>
        <v>99.153189999999995</v>
      </c>
      <c r="D28" s="16">
        <f t="shared" si="14"/>
        <v>57.647199999999998</v>
      </c>
      <c r="E28" s="16">
        <f t="shared" si="14"/>
        <v>50.72954</v>
      </c>
      <c r="F28" s="16">
        <f t="shared" si="14"/>
        <v>41.62182</v>
      </c>
      <c r="G28" s="16">
        <f t="shared" si="14"/>
        <v>23.128219999999999</v>
      </c>
      <c r="H28" s="16">
        <f t="shared" si="14"/>
        <v>59.922640000000001</v>
      </c>
      <c r="I28" s="16">
        <f t="shared" si="14"/>
        <v>107.03833</v>
      </c>
      <c r="J28" s="16">
        <f t="shared" si="14"/>
        <v>16.513670000000001</v>
      </c>
      <c r="K28" s="16">
        <f t="shared" si="14"/>
        <v>47.275959999999998</v>
      </c>
      <c r="L28" s="16">
        <f t="shared" si="14"/>
        <v>24.43092</v>
      </c>
      <c r="M28" s="16">
        <f t="shared" si="14"/>
        <v>37.905650000000001</v>
      </c>
      <c r="N28" s="16">
        <f t="shared" si="14"/>
        <v>9.2157599999999995</v>
      </c>
      <c r="O28" s="16">
        <f t="shared" si="14"/>
        <v>17.545480000000001</v>
      </c>
      <c r="P28" s="16">
        <f t="shared" si="14"/>
        <v>9.2675999999999998</v>
      </c>
      <c r="Q28" s="16">
        <f t="shared" si="14"/>
        <v>21.186509999999998</v>
      </c>
      <c r="R28" s="16">
        <f t="shared" si="14"/>
        <v>42.302680000000002</v>
      </c>
      <c r="S28" s="16">
        <f t="shared" si="14"/>
        <v>39.989629999999998</v>
      </c>
      <c r="T28" s="16">
        <f t="shared" si="14"/>
        <v>30.898969999999998</v>
      </c>
      <c r="U28" s="16">
        <f t="shared" si="14"/>
        <v>27.286110000000001</v>
      </c>
      <c r="V28" s="16">
        <f t="shared" si="14"/>
        <v>18.471530000000001</v>
      </c>
      <c r="W28" s="16">
        <f t="shared" si="14"/>
        <v>28.032229999999998</v>
      </c>
      <c r="X28" s="16">
        <f t="shared" ref="X28:Y28" si="15">SUM(X29:X30)</f>
        <v>39.245930000000001</v>
      </c>
      <c r="Y28" s="16">
        <f t="shared" si="15"/>
        <v>62.513680000000001</v>
      </c>
    </row>
    <row r="29" spans="1:25" x14ac:dyDescent="0.25">
      <c r="A29" s="10" t="s">
        <v>36</v>
      </c>
      <c r="B29" s="8">
        <v>0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31.22353</v>
      </c>
    </row>
    <row r="30" spans="1:25" x14ac:dyDescent="0.25">
      <c r="A30" s="10" t="s">
        <v>37</v>
      </c>
      <c r="B30" s="8">
        <v>46.117759999999997</v>
      </c>
      <c r="C30" s="8">
        <v>99.153189999999995</v>
      </c>
      <c r="D30" s="8">
        <v>57.647199999999998</v>
      </c>
      <c r="E30" s="8">
        <v>50.72954</v>
      </c>
      <c r="F30" s="8">
        <v>41.62182</v>
      </c>
      <c r="G30" s="8">
        <v>23.128219999999999</v>
      </c>
      <c r="H30" s="8">
        <v>59.922640000000001</v>
      </c>
      <c r="I30" s="8">
        <v>107.03833</v>
      </c>
      <c r="J30" s="8">
        <v>16.513670000000001</v>
      </c>
      <c r="K30" s="8">
        <v>47.275959999999998</v>
      </c>
      <c r="L30" s="8">
        <v>24.43092</v>
      </c>
      <c r="M30" s="8">
        <v>37.905650000000001</v>
      </c>
      <c r="N30" s="8">
        <v>9.2157599999999995</v>
      </c>
      <c r="O30" s="8">
        <v>17.545480000000001</v>
      </c>
      <c r="P30" s="8">
        <v>9.2675999999999998</v>
      </c>
      <c r="Q30" s="8">
        <v>21.186509999999998</v>
      </c>
      <c r="R30" s="8">
        <v>42.302680000000002</v>
      </c>
      <c r="S30" s="8">
        <v>39.989629999999998</v>
      </c>
      <c r="T30" s="8">
        <v>30.898969999999998</v>
      </c>
      <c r="U30" s="8">
        <v>27.286110000000001</v>
      </c>
      <c r="V30" s="8">
        <v>18.471530000000001</v>
      </c>
      <c r="W30" s="8">
        <v>28.032229999999998</v>
      </c>
      <c r="X30" s="8">
        <v>39.245930000000001</v>
      </c>
      <c r="Y30" s="8">
        <v>31.290150000000001</v>
      </c>
    </row>
    <row r="31" spans="1:25" x14ac:dyDescent="0.25">
      <c r="A31" s="17" t="s">
        <v>38</v>
      </c>
      <c r="B31" s="16">
        <v>124.44147</v>
      </c>
      <c r="C31" s="16">
        <v>124.92251</v>
      </c>
      <c r="D31" s="16">
        <v>120.97235000000001</v>
      </c>
      <c r="E31" s="16">
        <v>116.259</v>
      </c>
      <c r="F31" s="16">
        <v>118.64575000000001</v>
      </c>
      <c r="G31" s="16">
        <v>124.12781</v>
      </c>
      <c r="H31" s="16">
        <v>128.63735</v>
      </c>
      <c r="I31" s="16">
        <v>139.78184999999999</v>
      </c>
      <c r="J31" s="16">
        <v>151.93919</v>
      </c>
      <c r="K31" s="16">
        <v>327.15352000000001</v>
      </c>
      <c r="L31" s="16">
        <v>374.36399999999998</v>
      </c>
      <c r="M31" s="16">
        <v>394.47978999999998</v>
      </c>
      <c r="N31" s="16">
        <v>383.02204</v>
      </c>
      <c r="O31" s="16">
        <v>412.00821999999999</v>
      </c>
      <c r="P31" s="16">
        <v>383.96964000000003</v>
      </c>
      <c r="Q31" s="16">
        <v>600.37504999999999</v>
      </c>
      <c r="R31" s="16">
        <v>812.91006000000004</v>
      </c>
      <c r="S31" s="16">
        <v>877.46151999999995</v>
      </c>
      <c r="T31" s="16">
        <v>711.45353999999998</v>
      </c>
      <c r="U31" s="16">
        <v>827.00400000000002</v>
      </c>
      <c r="V31" s="16">
        <v>684.38027999999997</v>
      </c>
      <c r="W31" s="16">
        <v>562.52218000000005</v>
      </c>
      <c r="X31" s="16">
        <v>780.78566000000001</v>
      </c>
      <c r="Y31" s="16">
        <v>692.92323999999996</v>
      </c>
    </row>
    <row r="32" spans="1:25" x14ac:dyDescent="0.25">
      <c r="A32" s="9" t="s">
        <v>39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</row>
    <row r="33" spans="1:25" x14ac:dyDescent="0.25">
      <c r="A33" s="18" t="s">
        <v>139</v>
      </c>
      <c r="B33" s="16">
        <f>SUM(B34:B41)</f>
        <v>6345.4233200000008</v>
      </c>
      <c r="C33" s="16">
        <f t="shared" ref="C33:W33" si="16">SUM(C34:C41)</f>
        <v>6284.6947300000002</v>
      </c>
      <c r="D33" s="16">
        <f t="shared" si="16"/>
        <v>5626.1867000000002</v>
      </c>
      <c r="E33" s="16">
        <f t="shared" si="16"/>
        <v>6224.2014399999998</v>
      </c>
      <c r="F33" s="16">
        <f t="shared" si="16"/>
        <v>6148.9979599999997</v>
      </c>
      <c r="G33" s="16">
        <f t="shared" si="16"/>
        <v>6485.5241299999989</v>
      </c>
      <c r="H33" s="16">
        <f t="shared" si="16"/>
        <v>6582.8674300000002</v>
      </c>
      <c r="I33" s="16">
        <f t="shared" si="16"/>
        <v>6900.1917299999996</v>
      </c>
      <c r="J33" s="16">
        <f t="shared" si="16"/>
        <v>5871.0203000000001</v>
      </c>
      <c r="K33" s="16">
        <f t="shared" si="16"/>
        <v>3131.7290200000002</v>
      </c>
      <c r="L33" s="16">
        <f t="shared" si="16"/>
        <v>3388.6332400000006</v>
      </c>
      <c r="M33" s="16">
        <f t="shared" si="16"/>
        <v>3910.3685500000001</v>
      </c>
      <c r="N33" s="16">
        <f t="shared" si="16"/>
        <v>3701.9497200000005</v>
      </c>
      <c r="O33" s="16">
        <f t="shared" si="16"/>
        <v>3542.1219999999998</v>
      </c>
      <c r="P33" s="16">
        <f t="shared" si="16"/>
        <v>3767.8757299999997</v>
      </c>
      <c r="Q33" s="16">
        <f t="shared" si="16"/>
        <v>4306.7553400000006</v>
      </c>
      <c r="R33" s="16">
        <f t="shared" si="16"/>
        <v>4493.5833600000005</v>
      </c>
      <c r="S33" s="16">
        <f t="shared" si="16"/>
        <v>4393.2093599999998</v>
      </c>
      <c r="T33" s="16">
        <f t="shared" si="16"/>
        <v>4039.0990499999998</v>
      </c>
      <c r="U33" s="16">
        <f t="shared" si="16"/>
        <v>3674.4423199999997</v>
      </c>
      <c r="V33" s="16">
        <f t="shared" si="16"/>
        <v>3409.91689</v>
      </c>
      <c r="W33" s="16">
        <f t="shared" si="16"/>
        <v>3692.1096400000001</v>
      </c>
      <c r="X33" s="16">
        <f t="shared" ref="X33:Y33" si="17">SUM(X34:X41)</f>
        <v>3775.9949200000001</v>
      </c>
      <c r="Y33" s="16">
        <f t="shared" si="17"/>
        <v>3118.4207300000003</v>
      </c>
    </row>
    <row r="34" spans="1:25" x14ac:dyDescent="0.25">
      <c r="A34" s="9" t="s">
        <v>140</v>
      </c>
      <c r="B34" s="8">
        <v>1629.2457400000001</v>
      </c>
      <c r="C34" s="8">
        <v>1654.4961499999999</v>
      </c>
      <c r="D34" s="8">
        <v>1720.6561300000001</v>
      </c>
      <c r="E34" s="8">
        <v>1758.5312200000001</v>
      </c>
      <c r="F34" s="8">
        <v>1989.29312</v>
      </c>
      <c r="G34" s="8">
        <v>2196.3994600000001</v>
      </c>
      <c r="H34" s="8">
        <v>2330.4646499999999</v>
      </c>
      <c r="I34" s="8">
        <v>2825.3868600000001</v>
      </c>
      <c r="J34" s="8">
        <v>2814.60833</v>
      </c>
      <c r="K34" s="8">
        <v>1746.34097</v>
      </c>
      <c r="L34" s="8">
        <v>1811.7874200000001</v>
      </c>
      <c r="M34" s="8">
        <v>1953.7697900000001</v>
      </c>
      <c r="N34" s="8">
        <v>2056.83761</v>
      </c>
      <c r="O34" s="8">
        <v>1941.34842</v>
      </c>
      <c r="P34" s="8">
        <v>2005.28674</v>
      </c>
      <c r="Q34" s="8">
        <v>2385.6663899999999</v>
      </c>
      <c r="R34" s="8">
        <v>2508.20822</v>
      </c>
      <c r="S34" s="8">
        <v>2521.4803299999999</v>
      </c>
      <c r="T34" s="8">
        <v>2478.5225599999999</v>
      </c>
      <c r="U34" s="8">
        <v>2357.6834399999998</v>
      </c>
      <c r="V34" s="8">
        <v>2280.76629</v>
      </c>
      <c r="W34" s="8">
        <v>2348.8963199999998</v>
      </c>
      <c r="X34" s="8">
        <v>2650.5231899999999</v>
      </c>
      <c r="Y34" s="8">
        <v>1967.8711000000001</v>
      </c>
    </row>
    <row r="35" spans="1:25" x14ac:dyDescent="0.25">
      <c r="A35" s="9" t="s">
        <v>141</v>
      </c>
      <c r="B35" s="8">
        <v>2075.01928</v>
      </c>
      <c r="C35" s="8">
        <v>2104.3922600000001</v>
      </c>
      <c r="D35" s="8">
        <v>1598.30493</v>
      </c>
      <c r="E35" s="8">
        <v>1633.64366</v>
      </c>
      <c r="F35" s="8">
        <v>1797.6805999999999</v>
      </c>
      <c r="G35" s="8">
        <v>1897.71849</v>
      </c>
      <c r="H35" s="8">
        <v>1674.52685</v>
      </c>
      <c r="I35" s="8">
        <v>1785.1941899999999</v>
      </c>
      <c r="J35" s="8">
        <v>1747.17651</v>
      </c>
      <c r="K35" s="8">
        <v>1044.19382</v>
      </c>
      <c r="L35" s="8">
        <v>1244.69892</v>
      </c>
      <c r="M35" s="8">
        <v>1600.9196300000001</v>
      </c>
      <c r="N35" s="8">
        <v>1319.3218400000001</v>
      </c>
      <c r="O35" s="8">
        <v>1349.9572900000001</v>
      </c>
      <c r="P35" s="8">
        <v>1479.9493299999999</v>
      </c>
      <c r="Q35" s="8">
        <v>1664.70598</v>
      </c>
      <c r="R35" s="8">
        <v>1724.49172</v>
      </c>
      <c r="S35" s="8">
        <v>1652.74468</v>
      </c>
      <c r="T35" s="8">
        <v>1339.9332099999999</v>
      </c>
      <c r="U35" s="8">
        <v>1120.0548200000001</v>
      </c>
      <c r="V35" s="8">
        <v>945.73420999999996</v>
      </c>
      <c r="W35" s="8">
        <v>1174.4000100000001</v>
      </c>
      <c r="X35" s="8">
        <v>937.42427999999995</v>
      </c>
      <c r="Y35" s="8">
        <v>958.48692000000005</v>
      </c>
    </row>
    <row r="36" spans="1:25" x14ac:dyDescent="0.25">
      <c r="A36" s="9" t="s">
        <v>142</v>
      </c>
      <c r="B36" s="8">
        <v>2603.8446300000001</v>
      </c>
      <c r="C36" s="8">
        <v>2500.7161099999998</v>
      </c>
      <c r="D36" s="8">
        <v>2274.72316</v>
      </c>
      <c r="E36" s="8">
        <v>2796.26791</v>
      </c>
      <c r="F36" s="8">
        <v>2316.3058099999998</v>
      </c>
      <c r="G36" s="8">
        <v>2345.2089099999998</v>
      </c>
      <c r="H36" s="8">
        <v>2529.8840300000002</v>
      </c>
      <c r="I36" s="8">
        <v>2242.1753199999998</v>
      </c>
      <c r="J36" s="8">
        <v>1269.38921</v>
      </c>
      <c r="K36" s="8">
        <v>308.09546999999998</v>
      </c>
      <c r="L36" s="8">
        <v>288.64156000000003</v>
      </c>
      <c r="M36" s="8">
        <v>315.87558000000001</v>
      </c>
      <c r="N36" s="8">
        <v>290.17072000000002</v>
      </c>
      <c r="O36" s="8">
        <v>221.79076000000001</v>
      </c>
      <c r="P36" s="8">
        <v>249.28626</v>
      </c>
      <c r="Q36" s="8">
        <v>224.05950000000001</v>
      </c>
      <c r="R36" s="8">
        <v>223.42013</v>
      </c>
      <c r="S36" s="8">
        <v>183.07884000000001</v>
      </c>
      <c r="T36" s="8">
        <v>186.11260999999999</v>
      </c>
      <c r="U36" s="8">
        <v>160.64558</v>
      </c>
      <c r="V36" s="8">
        <v>148.93224000000001</v>
      </c>
      <c r="W36" s="8">
        <v>132.64837</v>
      </c>
      <c r="X36" s="8">
        <v>151.22022999999999</v>
      </c>
      <c r="Y36" s="8">
        <v>158.11116999999999</v>
      </c>
    </row>
    <row r="37" spans="1:25" x14ac:dyDescent="0.25">
      <c r="A37" s="9" t="s">
        <v>143</v>
      </c>
      <c r="B37" s="8">
        <v>22.594000000000001</v>
      </c>
      <c r="C37" s="8">
        <v>18.070799999999998</v>
      </c>
      <c r="D37" s="8">
        <v>22.8536</v>
      </c>
      <c r="E37" s="8">
        <v>27.997199999999999</v>
      </c>
      <c r="F37" s="8">
        <v>29.678000000000001</v>
      </c>
      <c r="G37" s="8">
        <v>28.256799999999998</v>
      </c>
      <c r="H37" s="8">
        <v>30.298400000000001</v>
      </c>
      <c r="I37" s="8">
        <v>27.636399999999998</v>
      </c>
      <c r="J37" s="8">
        <v>22.067340000000002</v>
      </c>
      <c r="K37" s="8">
        <v>19.47672</v>
      </c>
      <c r="L37" s="8">
        <v>28.49633</v>
      </c>
      <c r="M37" s="8">
        <v>27.274460000000001</v>
      </c>
      <c r="N37" s="8">
        <v>23.829560000000001</v>
      </c>
      <c r="O37" s="8">
        <v>18.61947</v>
      </c>
      <c r="P37" s="8">
        <v>20.348659999999999</v>
      </c>
      <c r="Q37" s="8">
        <v>14.239739999999999</v>
      </c>
      <c r="R37" s="8">
        <v>18.92398</v>
      </c>
      <c r="S37" s="8">
        <v>17.18139</v>
      </c>
      <c r="T37" s="8">
        <v>15.397169999999999</v>
      </c>
      <c r="U37" s="8">
        <v>16.43628</v>
      </c>
      <c r="V37" s="8">
        <v>16.079730000000001</v>
      </c>
      <c r="W37" s="8">
        <v>16.276150000000001</v>
      </c>
      <c r="X37" s="8">
        <v>14.730829999999999</v>
      </c>
      <c r="Y37" s="8">
        <v>12.83292</v>
      </c>
    </row>
    <row r="38" spans="1:25" x14ac:dyDescent="0.25">
      <c r="A38" s="9" t="s">
        <v>144</v>
      </c>
      <c r="B38" s="8">
        <v>0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</row>
    <row r="39" spans="1:25" x14ac:dyDescent="0.25">
      <c r="A39" s="9" t="s">
        <v>145</v>
      </c>
      <c r="B39" s="8">
        <v>0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</row>
    <row r="40" spans="1:25" x14ac:dyDescent="0.25">
      <c r="A40" s="9" t="s">
        <v>146</v>
      </c>
      <c r="B40" s="8">
        <v>14.719670000000001</v>
      </c>
      <c r="C40" s="8">
        <v>7.0194099999999997</v>
      </c>
      <c r="D40" s="8">
        <v>9.6488800000000001</v>
      </c>
      <c r="E40" s="8">
        <v>7.76145</v>
      </c>
      <c r="F40" s="8">
        <v>16.040430000000001</v>
      </c>
      <c r="G40" s="8">
        <v>17.940470000000001</v>
      </c>
      <c r="H40" s="8">
        <v>17.6935</v>
      </c>
      <c r="I40" s="8">
        <v>19.798960000000001</v>
      </c>
      <c r="J40" s="8">
        <v>17.77891</v>
      </c>
      <c r="K40" s="8">
        <v>13.62204</v>
      </c>
      <c r="L40" s="8">
        <v>15.00901</v>
      </c>
      <c r="M40" s="8">
        <v>12.52909</v>
      </c>
      <c r="N40" s="8">
        <v>11.78999</v>
      </c>
      <c r="O40" s="8">
        <v>10.40606</v>
      </c>
      <c r="P40" s="8">
        <v>13.00474</v>
      </c>
      <c r="Q40" s="8">
        <v>18.083729999999999</v>
      </c>
      <c r="R40" s="8">
        <v>18.53931</v>
      </c>
      <c r="S40" s="8">
        <v>18.724119999999999</v>
      </c>
      <c r="T40" s="8">
        <v>19.133500000000002</v>
      </c>
      <c r="U40" s="8">
        <v>19.622199999999999</v>
      </c>
      <c r="V40" s="8">
        <v>18.404419999999998</v>
      </c>
      <c r="W40" s="8">
        <v>19.88879</v>
      </c>
      <c r="X40" s="8">
        <v>22.09639</v>
      </c>
      <c r="Y40" s="8">
        <v>21.11862</v>
      </c>
    </row>
    <row r="41" spans="1:25" x14ac:dyDescent="0.25">
      <c r="A41" s="9" t="s">
        <v>147</v>
      </c>
      <c r="B41" s="8">
        <v>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</row>
    <row r="42" spans="1:25" x14ac:dyDescent="0.25">
      <c r="A42" s="18" t="s">
        <v>40</v>
      </c>
      <c r="B42" s="16">
        <v>41.505130000000001</v>
      </c>
      <c r="C42" s="16">
        <v>49.424900000000001</v>
      </c>
      <c r="D42" s="16">
        <v>56.41489</v>
      </c>
      <c r="E42" s="16">
        <v>39.92315</v>
      </c>
      <c r="F42" s="16">
        <v>58.813040000000001</v>
      </c>
      <c r="G42" s="16">
        <v>47.8932</v>
      </c>
      <c r="H42" s="16">
        <v>46.235889999999998</v>
      </c>
      <c r="I42" s="16">
        <v>29.320650000000001</v>
      </c>
      <c r="J42" s="16">
        <v>53.463500000000003</v>
      </c>
      <c r="K42" s="16">
        <v>49.634830000000001</v>
      </c>
      <c r="L42" s="16">
        <v>59.547580000000004</v>
      </c>
      <c r="M42" s="16">
        <v>56.684260000000002</v>
      </c>
      <c r="N42" s="16">
        <v>53.964509999999997</v>
      </c>
      <c r="O42" s="16">
        <v>69.466279999999998</v>
      </c>
      <c r="P42" s="16">
        <v>72.129159999999999</v>
      </c>
      <c r="Q42" s="16">
        <v>66.231589999999997</v>
      </c>
      <c r="R42" s="16">
        <v>68.741320000000002</v>
      </c>
      <c r="S42" s="16">
        <v>74.437389999999994</v>
      </c>
      <c r="T42" s="16">
        <v>76.138900000000007</v>
      </c>
      <c r="U42" s="16">
        <v>80.460499999999996</v>
      </c>
      <c r="V42" s="16">
        <v>79.043610000000001</v>
      </c>
      <c r="W42" s="16">
        <v>77.142489999999995</v>
      </c>
      <c r="X42" s="16">
        <v>80.084599999999995</v>
      </c>
      <c r="Y42" s="16">
        <v>91.290450000000007</v>
      </c>
    </row>
    <row r="43" spans="1:25" x14ac:dyDescent="0.25">
      <c r="A43" s="18" t="s">
        <v>63</v>
      </c>
      <c r="B43" s="16">
        <v>62.58</v>
      </c>
      <c r="C43" s="16">
        <v>39.705019999999998</v>
      </c>
      <c r="D43" s="16">
        <v>38.751989999999999</v>
      </c>
      <c r="E43" s="16">
        <v>43.793480000000002</v>
      </c>
      <c r="F43" s="16">
        <v>69.657060000000001</v>
      </c>
      <c r="G43" s="16">
        <v>54.826250000000002</v>
      </c>
      <c r="H43" s="16">
        <v>51.571330000000003</v>
      </c>
      <c r="I43" s="16">
        <v>34.221980000000002</v>
      </c>
      <c r="J43" s="16">
        <v>42.393439999999998</v>
      </c>
      <c r="K43" s="16">
        <v>33.27843</v>
      </c>
      <c r="L43" s="16">
        <v>13.45438</v>
      </c>
      <c r="M43" s="16">
        <v>9.7074800000000003</v>
      </c>
      <c r="N43" s="16">
        <v>20.08859</v>
      </c>
      <c r="O43" s="16">
        <v>38.901769999999999</v>
      </c>
      <c r="P43" s="16">
        <v>11.26379</v>
      </c>
      <c r="Q43" s="16">
        <v>10.10178</v>
      </c>
      <c r="R43" s="16">
        <v>12.272209999999999</v>
      </c>
      <c r="S43" s="16">
        <v>14.71641</v>
      </c>
      <c r="T43" s="16">
        <v>6.7674300000000001</v>
      </c>
      <c r="U43" s="16">
        <v>12.598240000000001</v>
      </c>
      <c r="V43" s="16">
        <v>123.28915000000001</v>
      </c>
      <c r="W43" s="16">
        <v>5.7134200000000002</v>
      </c>
      <c r="X43" s="16">
        <v>4.1765800000000004</v>
      </c>
      <c r="Y43" s="16">
        <v>6.7900600000000004</v>
      </c>
    </row>
    <row r="44" spans="1:25" x14ac:dyDescent="0.25">
      <c r="A44" s="18" t="s">
        <v>64</v>
      </c>
      <c r="B44" s="16">
        <v>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</row>
    <row r="45" spans="1:25" x14ac:dyDescent="0.25">
      <c r="A45" s="18" t="s">
        <v>148</v>
      </c>
      <c r="B45" s="16">
        <f>SUM(B46:B47)</f>
        <v>440.41452000000004</v>
      </c>
      <c r="C45" s="16">
        <f t="shared" ref="C45:W45" si="18">SUM(C46:C47)</f>
        <v>611.39134999999999</v>
      </c>
      <c r="D45" s="16">
        <f t="shared" si="18"/>
        <v>701.12965000000008</v>
      </c>
      <c r="E45" s="16">
        <f t="shared" si="18"/>
        <v>905.96441000000004</v>
      </c>
      <c r="F45" s="16">
        <f t="shared" si="18"/>
        <v>819.83836999999994</v>
      </c>
      <c r="G45" s="16">
        <f t="shared" si="18"/>
        <v>863.55375000000004</v>
      </c>
      <c r="H45" s="16">
        <f t="shared" si="18"/>
        <v>905.78104000000008</v>
      </c>
      <c r="I45" s="16">
        <f t="shared" si="18"/>
        <v>785.25603999999998</v>
      </c>
      <c r="J45" s="16">
        <f t="shared" si="18"/>
        <v>1011.70286</v>
      </c>
      <c r="K45" s="16">
        <f t="shared" si="18"/>
        <v>1187.6115199999999</v>
      </c>
      <c r="L45" s="16">
        <f t="shared" si="18"/>
        <v>876.32020000000011</v>
      </c>
      <c r="M45" s="16">
        <f t="shared" si="18"/>
        <v>805.64022999999997</v>
      </c>
      <c r="N45" s="16">
        <f t="shared" si="18"/>
        <v>720.30512999999996</v>
      </c>
      <c r="O45" s="16">
        <f t="shared" si="18"/>
        <v>798.53017999999997</v>
      </c>
      <c r="P45" s="16">
        <f t="shared" si="18"/>
        <v>804.53627999999992</v>
      </c>
      <c r="Q45" s="16">
        <f t="shared" si="18"/>
        <v>842.02167000000009</v>
      </c>
      <c r="R45" s="16">
        <f t="shared" si="18"/>
        <v>940.71415000000002</v>
      </c>
      <c r="S45" s="16">
        <f t="shared" si="18"/>
        <v>1021.2793200000001</v>
      </c>
      <c r="T45" s="16">
        <f t="shared" si="18"/>
        <v>1069.3714299999999</v>
      </c>
      <c r="U45" s="16">
        <f t="shared" si="18"/>
        <v>1001.55915</v>
      </c>
      <c r="V45" s="16">
        <f t="shared" si="18"/>
        <v>668.81635000000006</v>
      </c>
      <c r="W45" s="16">
        <f t="shared" si="18"/>
        <v>756.26102000000003</v>
      </c>
      <c r="X45" s="16">
        <f t="shared" ref="X45:Y45" si="19">SUM(X46:X47)</f>
        <v>803.17102999999997</v>
      </c>
      <c r="Y45" s="16">
        <f t="shared" si="19"/>
        <v>865.85603999999989</v>
      </c>
    </row>
    <row r="46" spans="1:25" x14ac:dyDescent="0.25">
      <c r="A46" s="9" t="s">
        <v>149</v>
      </c>
      <c r="B46" s="8">
        <v>239.81100000000001</v>
      </c>
      <c r="C46" s="8">
        <v>310.52449999999999</v>
      </c>
      <c r="D46" s="8">
        <v>372.0145</v>
      </c>
      <c r="E46" s="8">
        <v>476.54750000000001</v>
      </c>
      <c r="F46" s="8">
        <v>459.37891999999999</v>
      </c>
      <c r="G46" s="8">
        <v>518.76644999999996</v>
      </c>
      <c r="H46" s="8">
        <v>576.92465000000004</v>
      </c>
      <c r="I46" s="8">
        <v>622.26567999999997</v>
      </c>
      <c r="J46" s="8">
        <v>629.91728000000001</v>
      </c>
      <c r="K46" s="8">
        <v>540.97501999999997</v>
      </c>
      <c r="L46" s="8">
        <v>570.91384000000005</v>
      </c>
      <c r="M46" s="8">
        <v>568.53801999999996</v>
      </c>
      <c r="N46" s="8">
        <v>520.43178</v>
      </c>
      <c r="O46" s="8">
        <v>515.70658000000003</v>
      </c>
      <c r="P46" s="8">
        <v>549.54544999999996</v>
      </c>
      <c r="Q46" s="8">
        <v>571.42930000000001</v>
      </c>
      <c r="R46" s="8">
        <v>698.25723000000005</v>
      </c>
      <c r="S46" s="8">
        <v>771.04834000000005</v>
      </c>
      <c r="T46" s="8">
        <v>812.50514999999996</v>
      </c>
      <c r="U46" s="8">
        <v>767.41363000000001</v>
      </c>
      <c r="V46" s="8">
        <v>407.33737000000002</v>
      </c>
      <c r="W46" s="8">
        <v>491.72782000000001</v>
      </c>
      <c r="X46" s="8">
        <v>591.86487</v>
      </c>
      <c r="Y46" s="8">
        <v>659.79229999999995</v>
      </c>
    </row>
    <row r="47" spans="1:25" x14ac:dyDescent="0.25">
      <c r="A47" s="11" t="s">
        <v>150</v>
      </c>
      <c r="B47" s="12">
        <v>200.60352</v>
      </c>
      <c r="C47" s="12">
        <v>300.86685</v>
      </c>
      <c r="D47" s="12">
        <v>329.11515000000003</v>
      </c>
      <c r="E47" s="12">
        <v>429.41690999999997</v>
      </c>
      <c r="F47" s="12">
        <v>360.45945</v>
      </c>
      <c r="G47" s="12">
        <v>344.78730000000002</v>
      </c>
      <c r="H47" s="12">
        <v>328.85638999999998</v>
      </c>
      <c r="I47" s="12">
        <v>162.99036000000001</v>
      </c>
      <c r="J47" s="12">
        <v>381.78557999999998</v>
      </c>
      <c r="K47" s="12">
        <v>646.63649999999996</v>
      </c>
      <c r="L47" s="12">
        <v>305.40636000000001</v>
      </c>
      <c r="M47" s="12">
        <v>237.10221000000001</v>
      </c>
      <c r="N47" s="12">
        <v>199.87334999999999</v>
      </c>
      <c r="O47" s="12">
        <v>282.8236</v>
      </c>
      <c r="P47" s="12">
        <v>254.99082999999999</v>
      </c>
      <c r="Q47" s="12">
        <v>270.59237000000002</v>
      </c>
      <c r="R47" s="12">
        <v>242.45692</v>
      </c>
      <c r="S47" s="12">
        <v>250.23097999999999</v>
      </c>
      <c r="T47" s="12">
        <v>256.86628000000002</v>
      </c>
      <c r="U47" s="12">
        <v>234.14552</v>
      </c>
      <c r="V47" s="12">
        <v>261.47897999999998</v>
      </c>
      <c r="W47" s="12">
        <v>264.53320000000002</v>
      </c>
      <c r="X47" s="12">
        <v>211.30616000000001</v>
      </c>
      <c r="Y47" s="12">
        <v>206.06374</v>
      </c>
    </row>
    <row r="49" spans="1:25" x14ac:dyDescent="0.25">
      <c r="A49" s="4" t="s">
        <v>111</v>
      </c>
      <c r="B49" s="5">
        <f>SUM(B50,B84,B89,B90,B91,B92)</f>
        <v>49706.345776208145</v>
      </c>
      <c r="C49" s="5">
        <f t="shared" ref="C49:W49" si="20">SUM(C50,C84,C89,C90,C91,C92)</f>
        <v>52868.942054847379</v>
      </c>
      <c r="D49" s="5">
        <f t="shared" si="20"/>
        <v>49728.564367119594</v>
      </c>
      <c r="E49" s="5">
        <f t="shared" si="20"/>
        <v>54654.947486980462</v>
      </c>
      <c r="F49" s="5">
        <f t="shared" si="20"/>
        <v>53888.509305459927</v>
      </c>
      <c r="G49" s="5">
        <f t="shared" si="20"/>
        <v>54854.444473299998</v>
      </c>
      <c r="H49" s="5">
        <f t="shared" si="20"/>
        <v>55646.967666686098</v>
      </c>
      <c r="I49" s="5">
        <f t="shared" si="20"/>
        <v>59320.212466141042</v>
      </c>
      <c r="J49" s="5">
        <f t="shared" si="20"/>
        <v>56856.88787063153</v>
      </c>
      <c r="K49" s="5">
        <f t="shared" si="20"/>
        <v>48206.975601346923</v>
      </c>
      <c r="L49" s="5">
        <f t="shared" si="20"/>
        <v>50216.781275855574</v>
      </c>
      <c r="M49" s="5">
        <f t="shared" si="20"/>
        <v>55865.974868402365</v>
      </c>
      <c r="N49" s="5">
        <f t="shared" si="20"/>
        <v>50513.644007481416</v>
      </c>
      <c r="O49" s="5">
        <f t="shared" si="20"/>
        <v>44911.309718611825</v>
      </c>
      <c r="P49" s="5">
        <f t="shared" si="20"/>
        <v>47539.107119593922</v>
      </c>
      <c r="Q49" s="5">
        <f t="shared" si="20"/>
        <v>50777.829307845801</v>
      </c>
      <c r="R49" s="5">
        <f t="shared" si="20"/>
        <v>48134.388700868578</v>
      </c>
      <c r="S49" s="5">
        <f t="shared" si="20"/>
        <v>50403.954308104352</v>
      </c>
      <c r="T49" s="5">
        <f t="shared" si="20"/>
        <v>46236.180139721502</v>
      </c>
      <c r="U49" s="5">
        <f t="shared" si="20"/>
        <v>44694.420896831398</v>
      </c>
      <c r="V49" s="5">
        <f t="shared" si="20"/>
        <v>38531.632824727356</v>
      </c>
      <c r="W49" s="5">
        <f t="shared" si="20"/>
        <v>44537.263621678372</v>
      </c>
      <c r="X49" s="5">
        <f t="shared" ref="X49:Y49" si="21">SUM(X50,X84,X89,X90,X91,X92)</f>
        <v>49171.014648482276</v>
      </c>
      <c r="Y49" s="5">
        <f t="shared" si="21"/>
        <v>36451.429436297352</v>
      </c>
    </row>
    <row r="50" spans="1:25" x14ac:dyDescent="0.25">
      <c r="A50" s="13" t="s">
        <v>77</v>
      </c>
      <c r="B50" s="14">
        <f>SUM(B51,B82,B83)</f>
        <v>43694.215871778113</v>
      </c>
      <c r="C50" s="14">
        <f t="shared" ref="C50:W50" si="22">SUM(C51,C82,C83)</f>
        <v>46779.109235943753</v>
      </c>
      <c r="D50" s="14">
        <f t="shared" si="22"/>
        <v>44057.592774440403</v>
      </c>
      <c r="E50" s="14">
        <f t="shared" si="22"/>
        <v>48390.635726987734</v>
      </c>
      <c r="F50" s="14">
        <f t="shared" si="22"/>
        <v>47472.212272480749</v>
      </c>
      <c r="G50" s="14">
        <f t="shared" si="22"/>
        <v>48148.90523480167</v>
      </c>
      <c r="H50" s="14">
        <f t="shared" si="22"/>
        <v>49117.91469309391</v>
      </c>
      <c r="I50" s="14">
        <f t="shared" si="22"/>
        <v>52496.36786116162</v>
      </c>
      <c r="J50" s="14">
        <f t="shared" si="22"/>
        <v>50355.272939904207</v>
      </c>
      <c r="K50" s="14">
        <f t="shared" si="22"/>
        <v>43888.125256706924</v>
      </c>
      <c r="L50" s="14">
        <f t="shared" si="22"/>
        <v>45945.792751855573</v>
      </c>
      <c r="M50" s="14">
        <f t="shared" si="22"/>
        <v>51141.084228522363</v>
      </c>
      <c r="N50" s="14">
        <f t="shared" si="22"/>
        <v>46046.187482161418</v>
      </c>
      <c r="O50" s="14">
        <f t="shared" si="22"/>
        <v>40497.564453691826</v>
      </c>
      <c r="P50" s="14">
        <f t="shared" si="22"/>
        <v>42921.683924913923</v>
      </c>
      <c r="Q50" s="14">
        <f t="shared" si="22"/>
        <v>45591.080025765797</v>
      </c>
      <c r="R50" s="14">
        <f t="shared" si="22"/>
        <v>42676.054571828572</v>
      </c>
      <c r="S50" s="14">
        <f t="shared" si="22"/>
        <v>44953.684667864356</v>
      </c>
      <c r="T50" s="14">
        <f t="shared" si="22"/>
        <v>41085.248298121507</v>
      </c>
      <c r="U50" s="14">
        <f t="shared" si="22"/>
        <v>39972.431809751397</v>
      </c>
      <c r="V50" s="14">
        <f t="shared" si="22"/>
        <v>34238.953931440898</v>
      </c>
      <c r="W50" s="14">
        <f t="shared" si="22"/>
        <v>39987.058151397679</v>
      </c>
      <c r="X50" s="14">
        <f t="shared" ref="X50:Y50" si="23">SUM(X51,X82,X83)</f>
        <v>44425.54568085105</v>
      </c>
      <c r="Y50" s="14">
        <f t="shared" si="23"/>
        <v>32304.18489075017</v>
      </c>
    </row>
    <row r="51" spans="1:25" x14ac:dyDescent="0.25">
      <c r="A51" s="9" t="s">
        <v>78</v>
      </c>
      <c r="B51" s="8">
        <f>SUM(B52,B69,B75,B79)</f>
        <v>43569.774401778115</v>
      </c>
      <c r="C51" s="8">
        <f t="shared" ref="C51:W51" si="24">SUM(C52,C69,C75,C79)</f>
        <v>46654.186725943757</v>
      </c>
      <c r="D51" s="8">
        <f t="shared" si="24"/>
        <v>43936.6204244404</v>
      </c>
      <c r="E51" s="8">
        <f t="shared" si="24"/>
        <v>48274.376726987735</v>
      </c>
      <c r="F51" s="8">
        <f t="shared" si="24"/>
        <v>47353.566522480745</v>
      </c>
      <c r="G51" s="8">
        <f t="shared" si="24"/>
        <v>48024.777424801672</v>
      </c>
      <c r="H51" s="8">
        <f t="shared" si="24"/>
        <v>48989.277343093912</v>
      </c>
      <c r="I51" s="8">
        <f t="shared" si="24"/>
        <v>52356.58601116162</v>
      </c>
      <c r="J51" s="8">
        <f t="shared" si="24"/>
        <v>50203.33374990421</v>
      </c>
      <c r="K51" s="8">
        <f t="shared" si="24"/>
        <v>43560.971736706924</v>
      </c>
      <c r="L51" s="8">
        <f t="shared" si="24"/>
        <v>45571.428751855572</v>
      </c>
      <c r="M51" s="8">
        <f t="shared" si="24"/>
        <v>50746.604438522365</v>
      </c>
      <c r="N51" s="8">
        <f t="shared" si="24"/>
        <v>45663.165442161415</v>
      </c>
      <c r="O51" s="8">
        <f t="shared" si="24"/>
        <v>40085.556233691823</v>
      </c>
      <c r="P51" s="8">
        <f t="shared" si="24"/>
        <v>42537.71428491392</v>
      </c>
      <c r="Q51" s="8">
        <f t="shared" si="24"/>
        <v>44990.704975765795</v>
      </c>
      <c r="R51" s="8">
        <f t="shared" si="24"/>
        <v>41863.14451182857</v>
      </c>
      <c r="S51" s="8">
        <f t="shared" si="24"/>
        <v>44076.223147864359</v>
      </c>
      <c r="T51" s="8">
        <f t="shared" si="24"/>
        <v>40373.794758121505</v>
      </c>
      <c r="U51" s="8">
        <f t="shared" si="24"/>
        <v>39145.427809751396</v>
      </c>
      <c r="V51" s="8">
        <f t="shared" si="24"/>
        <v>33554.5736514409</v>
      </c>
      <c r="W51" s="8">
        <f t="shared" si="24"/>
        <v>39424.53597139768</v>
      </c>
      <c r="X51" s="8">
        <f t="shared" ref="X51:Y51" si="25">SUM(X52,X69,X75,X79)</f>
        <v>43644.760020851048</v>
      </c>
      <c r="Y51" s="8">
        <f t="shared" si="25"/>
        <v>31611.26165075017</v>
      </c>
    </row>
    <row r="52" spans="1:25" x14ac:dyDescent="0.25">
      <c r="A52" s="15" t="s">
        <v>79</v>
      </c>
      <c r="B52" s="16">
        <f>SUM(B53,B57)</f>
        <v>35783.035550186265</v>
      </c>
      <c r="C52" s="16">
        <f t="shared" ref="C52:W52" si="26">SUM(C53,C57)</f>
        <v>38798.560229602866</v>
      </c>
      <c r="D52" s="16">
        <f t="shared" si="26"/>
        <v>35526.32347458641</v>
      </c>
      <c r="E52" s="16">
        <f t="shared" si="26"/>
        <v>39145.356243237147</v>
      </c>
      <c r="F52" s="16">
        <f t="shared" si="26"/>
        <v>38164.450664950316</v>
      </c>
      <c r="G52" s="16">
        <f t="shared" si="26"/>
        <v>38029.241812591979</v>
      </c>
      <c r="H52" s="16">
        <f t="shared" si="26"/>
        <v>38347.811830189523</v>
      </c>
      <c r="I52" s="16">
        <f t="shared" si="26"/>
        <v>42215.61158096655</v>
      </c>
      <c r="J52" s="16">
        <f t="shared" si="26"/>
        <v>40020.950670930441</v>
      </c>
      <c r="K52" s="16">
        <f t="shared" si="26"/>
        <v>33920.677657938322</v>
      </c>
      <c r="L52" s="16">
        <f t="shared" si="26"/>
        <v>36020.176568720926</v>
      </c>
      <c r="M52" s="16">
        <f t="shared" si="26"/>
        <v>40763.63502345857</v>
      </c>
      <c r="N52" s="16">
        <f t="shared" si="26"/>
        <v>35481.85736780538</v>
      </c>
      <c r="O52" s="16">
        <f t="shared" si="26"/>
        <v>31117.102960136486</v>
      </c>
      <c r="P52" s="16">
        <f t="shared" si="26"/>
        <v>32967.061216241229</v>
      </c>
      <c r="Q52" s="16">
        <f t="shared" si="26"/>
        <v>34468.256973288961</v>
      </c>
      <c r="R52" s="16">
        <f t="shared" si="26"/>
        <v>31168.016771341543</v>
      </c>
      <c r="S52" s="16">
        <f t="shared" si="26"/>
        <v>33211.485050519776</v>
      </c>
      <c r="T52" s="16">
        <f t="shared" si="26"/>
        <v>29478.554439703628</v>
      </c>
      <c r="U52" s="16">
        <f t="shared" si="26"/>
        <v>28182.601006751884</v>
      </c>
      <c r="V52" s="16">
        <f t="shared" si="26"/>
        <v>23212.684665498848</v>
      </c>
      <c r="W52" s="16">
        <f t="shared" si="26"/>
        <v>28087.245402469805</v>
      </c>
      <c r="X52" s="16">
        <f t="shared" ref="X52:Y52" si="27">SUM(X53,X57)</f>
        <v>32701.760044212828</v>
      </c>
      <c r="Y52" s="16">
        <f t="shared" si="27"/>
        <v>20594.391578092327</v>
      </c>
    </row>
    <row r="53" spans="1:25" x14ac:dyDescent="0.25">
      <c r="A53" s="19" t="s">
        <v>75</v>
      </c>
      <c r="B53" s="16">
        <f>SUM(B54:B56)</f>
        <v>27748.939020511767</v>
      </c>
      <c r="C53" s="16">
        <f t="shared" ref="C53:W53" si="28">SUM(C54:C56)</f>
        <v>30868.891476806992</v>
      </c>
      <c r="D53" s="16">
        <f t="shared" si="28"/>
        <v>27972.963117198204</v>
      </c>
      <c r="E53" s="16">
        <f t="shared" si="28"/>
        <v>30994.971590185232</v>
      </c>
      <c r="F53" s="16">
        <f t="shared" si="28"/>
        <v>30104.022923402717</v>
      </c>
      <c r="G53" s="16">
        <f t="shared" si="28"/>
        <v>30139.462060839774</v>
      </c>
      <c r="H53" s="16">
        <f t="shared" si="28"/>
        <v>30364.335039337475</v>
      </c>
      <c r="I53" s="16">
        <f t="shared" si="28"/>
        <v>33749.749927654892</v>
      </c>
      <c r="J53" s="16">
        <f t="shared" si="28"/>
        <v>33838.377148211533</v>
      </c>
      <c r="K53" s="16">
        <f t="shared" si="28"/>
        <v>30387.334485957537</v>
      </c>
      <c r="L53" s="16">
        <f t="shared" si="28"/>
        <v>32279.442954691545</v>
      </c>
      <c r="M53" s="16">
        <f t="shared" si="28"/>
        <v>37123.346974188091</v>
      </c>
      <c r="N53" s="16">
        <f t="shared" si="28"/>
        <v>32193.401742858154</v>
      </c>
      <c r="O53" s="16">
        <f t="shared" si="28"/>
        <v>27822.81206679872</v>
      </c>
      <c r="P53" s="16">
        <f t="shared" si="28"/>
        <v>29610.815234883932</v>
      </c>
      <c r="Q53" s="16">
        <f t="shared" si="28"/>
        <v>30798.326433584793</v>
      </c>
      <c r="R53" s="16">
        <f t="shared" si="28"/>
        <v>27414.985707549902</v>
      </c>
      <c r="S53" s="16">
        <f t="shared" si="28"/>
        <v>28797.959254351674</v>
      </c>
      <c r="T53" s="16">
        <f t="shared" si="28"/>
        <v>24621.81512852279</v>
      </c>
      <c r="U53" s="16">
        <f t="shared" si="28"/>
        <v>23576.433165903436</v>
      </c>
      <c r="V53" s="16">
        <f t="shared" si="28"/>
        <v>18792.269163744495</v>
      </c>
      <c r="W53" s="16">
        <f t="shared" si="28"/>
        <v>23051.948688653403</v>
      </c>
      <c r="X53" s="16">
        <f t="shared" ref="X53:Y53" si="29">SUM(X54:X56)</f>
        <v>28041.496815395181</v>
      </c>
      <c r="Y53" s="16">
        <f t="shared" si="29"/>
        <v>16554.231051851119</v>
      </c>
    </row>
    <row r="54" spans="1:25" x14ac:dyDescent="0.25">
      <c r="A54" s="20" t="s">
        <v>41</v>
      </c>
      <c r="B54" s="8">
        <v>25252.440999526949</v>
      </c>
      <c r="C54" s="8">
        <v>28810.099944919391</v>
      </c>
      <c r="D54" s="8">
        <v>26033.305128783071</v>
      </c>
      <c r="E54" s="8">
        <v>28864.151688375568</v>
      </c>
      <c r="F54" s="8">
        <v>28141.697089840338</v>
      </c>
      <c r="G54" s="8">
        <v>28274.847165160609</v>
      </c>
      <c r="H54" s="8">
        <v>28410.422767911379</v>
      </c>
      <c r="I54" s="8">
        <v>31914.489106106761</v>
      </c>
      <c r="J54" s="8">
        <v>32549.276443382256</v>
      </c>
      <c r="K54" s="8">
        <v>29360.774092707834</v>
      </c>
      <c r="L54" s="8">
        <v>31321.602668054107</v>
      </c>
      <c r="M54" s="8">
        <v>36185.618626806041</v>
      </c>
      <c r="N54" s="8">
        <v>31239.938966229507</v>
      </c>
      <c r="O54" s="8">
        <v>26895.44115735872</v>
      </c>
      <c r="P54" s="8">
        <v>28755.694122221372</v>
      </c>
      <c r="Q54" s="8">
        <v>29703.233656908502</v>
      </c>
      <c r="R54" s="8">
        <v>26276.748442143933</v>
      </c>
      <c r="S54" s="8">
        <v>27621.103962763176</v>
      </c>
      <c r="T54" s="8">
        <v>23535.82327826069</v>
      </c>
      <c r="U54" s="8">
        <v>22315.406107116785</v>
      </c>
      <c r="V54" s="8">
        <v>17795.951733919832</v>
      </c>
      <c r="W54" s="8">
        <v>22175.155275638583</v>
      </c>
      <c r="X54" s="8">
        <v>26773.561345589867</v>
      </c>
      <c r="Y54" s="8">
        <v>15382.620460819386</v>
      </c>
    </row>
    <row r="55" spans="1:25" x14ac:dyDescent="0.25">
      <c r="A55" s="20" t="s">
        <v>42</v>
      </c>
      <c r="B55" s="8">
        <v>645.10321752000004</v>
      </c>
      <c r="C55" s="8">
        <v>655.06735259999994</v>
      </c>
      <c r="D55" s="8">
        <v>686.8842249600001</v>
      </c>
      <c r="E55" s="8">
        <v>598.39377372000001</v>
      </c>
      <c r="F55" s="8">
        <v>632.55486023999993</v>
      </c>
      <c r="G55" s="8">
        <v>663.94470599999988</v>
      </c>
      <c r="H55" s="8">
        <v>789.10376328000007</v>
      </c>
      <c r="I55" s="8">
        <v>784.16011007999998</v>
      </c>
      <c r="J55" s="8">
        <v>811.4453643600001</v>
      </c>
      <c r="K55" s="8">
        <v>1018.9465448400001</v>
      </c>
      <c r="L55" s="8">
        <v>950.53066667999997</v>
      </c>
      <c r="M55" s="8">
        <v>933.75590148000015</v>
      </c>
      <c r="N55" s="8">
        <v>946.92543264000005</v>
      </c>
      <c r="O55" s="8">
        <v>921.86828244000003</v>
      </c>
      <c r="P55" s="8">
        <v>850.29343056000005</v>
      </c>
      <c r="Q55" s="8">
        <v>1090.5426230400001</v>
      </c>
      <c r="R55" s="8">
        <v>1133.82753048</v>
      </c>
      <c r="S55" s="8">
        <v>1172.2857732000004</v>
      </c>
      <c r="T55" s="8">
        <v>1079.7253462799999</v>
      </c>
      <c r="U55" s="8">
        <v>1256.6382390000001</v>
      </c>
      <c r="V55" s="8">
        <v>993.74196600000028</v>
      </c>
      <c r="W55" s="8">
        <v>873.78348564000021</v>
      </c>
      <c r="X55" s="8">
        <v>1262.7402490799998</v>
      </c>
      <c r="Y55" s="8">
        <v>1165.7952226800003</v>
      </c>
    </row>
    <row r="56" spans="1:25" x14ac:dyDescent="0.25">
      <c r="A56" s="20" t="s">
        <v>76</v>
      </c>
      <c r="B56" s="8">
        <v>1851.3948034648163</v>
      </c>
      <c r="C56" s="8">
        <v>1403.7241792876007</v>
      </c>
      <c r="D56" s="8">
        <v>1252.7737634551327</v>
      </c>
      <c r="E56" s="8">
        <v>1532.426128089664</v>
      </c>
      <c r="F56" s="8">
        <v>1329.7709733223792</v>
      </c>
      <c r="G56" s="8">
        <v>1200.6701896791683</v>
      </c>
      <c r="H56" s="8">
        <v>1164.8085081460965</v>
      </c>
      <c r="I56" s="8">
        <v>1051.1007114681324</v>
      </c>
      <c r="J56" s="8">
        <v>477.65534046927553</v>
      </c>
      <c r="K56" s="8">
        <v>7.6138484097032233</v>
      </c>
      <c r="L56" s="8">
        <v>7.3096199574381444</v>
      </c>
      <c r="M56" s="8">
        <v>3.9724459020521863</v>
      </c>
      <c r="N56" s="8">
        <v>6.5373439886465121</v>
      </c>
      <c r="O56" s="8">
        <v>5.5026269999999613</v>
      </c>
      <c r="P56" s="8">
        <v>4.8276821025594927</v>
      </c>
      <c r="Q56" s="8">
        <v>4.5501536362905881</v>
      </c>
      <c r="R56" s="8">
        <v>4.409734925968678</v>
      </c>
      <c r="S56" s="8">
        <v>4.5695183884974995</v>
      </c>
      <c r="T56" s="8">
        <v>6.2665039821010851</v>
      </c>
      <c r="U56" s="8">
        <v>4.3888197866497194</v>
      </c>
      <c r="V56" s="8">
        <v>2.5754638246627337</v>
      </c>
      <c r="W56" s="8">
        <v>3.0099273748199948</v>
      </c>
      <c r="X56" s="8">
        <v>5.195220725312538</v>
      </c>
      <c r="Y56" s="8">
        <v>5.8153683517343779</v>
      </c>
    </row>
    <row r="57" spans="1:25" x14ac:dyDescent="0.25">
      <c r="A57" s="19" t="s">
        <v>43</v>
      </c>
      <c r="B57" s="16">
        <f>SUM(B58:B68)</f>
        <v>8034.0965296744989</v>
      </c>
      <c r="C57" s="16">
        <f t="shared" ref="C57:W57" si="30">SUM(C58:C68)</f>
        <v>7929.6687527958784</v>
      </c>
      <c r="D57" s="16">
        <f t="shared" si="30"/>
        <v>7553.3603573882083</v>
      </c>
      <c r="E57" s="16">
        <f t="shared" si="30"/>
        <v>8150.3846530519168</v>
      </c>
      <c r="F57" s="16">
        <f t="shared" si="30"/>
        <v>8060.4277415476017</v>
      </c>
      <c r="G57" s="16">
        <f t="shared" si="30"/>
        <v>7889.7797517522031</v>
      </c>
      <c r="H57" s="16">
        <f t="shared" si="30"/>
        <v>7983.4767908520453</v>
      </c>
      <c r="I57" s="16">
        <f t="shared" si="30"/>
        <v>8465.8616533116565</v>
      </c>
      <c r="J57" s="16">
        <f t="shared" si="30"/>
        <v>6182.573522718907</v>
      </c>
      <c r="K57" s="16">
        <f t="shared" si="30"/>
        <v>3533.3431719807854</v>
      </c>
      <c r="L57" s="16">
        <f t="shared" si="30"/>
        <v>3740.7336140293824</v>
      </c>
      <c r="M57" s="16">
        <f t="shared" si="30"/>
        <v>3640.2880492704762</v>
      </c>
      <c r="N57" s="16">
        <f t="shared" si="30"/>
        <v>3288.4556249472298</v>
      </c>
      <c r="O57" s="16">
        <f t="shared" si="30"/>
        <v>3294.2908933377653</v>
      </c>
      <c r="P57" s="16">
        <f t="shared" si="30"/>
        <v>3356.2459813572968</v>
      </c>
      <c r="Q57" s="16">
        <f t="shared" si="30"/>
        <v>3669.9305397041676</v>
      </c>
      <c r="R57" s="16">
        <f t="shared" si="30"/>
        <v>3753.03106379164</v>
      </c>
      <c r="S57" s="16">
        <f t="shared" si="30"/>
        <v>4413.5257961681027</v>
      </c>
      <c r="T57" s="16">
        <f t="shared" si="30"/>
        <v>4856.7393111808387</v>
      </c>
      <c r="U57" s="16">
        <f t="shared" si="30"/>
        <v>4606.1678408484486</v>
      </c>
      <c r="V57" s="16">
        <f t="shared" si="30"/>
        <v>4420.4155017543544</v>
      </c>
      <c r="W57" s="16">
        <f t="shared" si="30"/>
        <v>5035.2967138164022</v>
      </c>
      <c r="X57" s="16">
        <f t="shared" ref="X57:Y57" si="31">SUM(X58:X68)</f>
        <v>4660.2632288176474</v>
      </c>
      <c r="Y57" s="16">
        <f t="shared" si="31"/>
        <v>4040.1605262412099</v>
      </c>
    </row>
    <row r="58" spans="1:25" x14ac:dyDescent="0.25">
      <c r="A58" s="20" t="s">
        <v>44</v>
      </c>
      <c r="B58" s="8">
        <v>1818.0976307099033</v>
      </c>
      <c r="C58" s="8">
        <v>1950.1005485372309</v>
      </c>
      <c r="D58" s="8">
        <v>1832.1816876053331</v>
      </c>
      <c r="E58" s="8">
        <v>2228.9009894066171</v>
      </c>
      <c r="F58" s="8">
        <v>1950.7715836164041</v>
      </c>
      <c r="G58" s="8">
        <v>1770.7479075198446</v>
      </c>
      <c r="H58" s="8">
        <v>1818.105848465698</v>
      </c>
      <c r="I58" s="8">
        <v>1788.1870319935033</v>
      </c>
      <c r="J58" s="8">
        <v>1064.0462943600003</v>
      </c>
      <c r="K58" s="8">
        <v>227.75897628000001</v>
      </c>
      <c r="L58" s="8">
        <v>132.99227568000001</v>
      </c>
      <c r="M58" s="8">
        <v>148.28872608000003</v>
      </c>
      <c r="N58" s="8">
        <v>118.14700392</v>
      </c>
      <c r="O58" s="8">
        <v>100.32484176</v>
      </c>
      <c r="P58" s="8">
        <v>118.80458568</v>
      </c>
      <c r="Q58" s="8">
        <v>116.78498567999999</v>
      </c>
      <c r="R58" s="8">
        <v>114.56140608</v>
      </c>
      <c r="S58" s="8">
        <v>119.91972888000002</v>
      </c>
      <c r="T58" s="8">
        <v>131.00285735999998</v>
      </c>
      <c r="U58" s="8">
        <v>121.90067928000001</v>
      </c>
      <c r="V58" s="8">
        <v>116.6377122</v>
      </c>
      <c r="W58" s="8">
        <v>125.63290188000002</v>
      </c>
      <c r="X58" s="8">
        <v>111.96708623999999</v>
      </c>
      <c r="Y58" s="8">
        <v>113.48306784000002</v>
      </c>
    </row>
    <row r="59" spans="1:25" x14ac:dyDescent="0.25">
      <c r="A59" s="20" t="s">
        <v>45</v>
      </c>
      <c r="B59" s="8">
        <v>366.43793507999999</v>
      </c>
      <c r="C59" s="8">
        <v>342.87259031999997</v>
      </c>
      <c r="D59" s="8">
        <v>262.75619663999998</v>
      </c>
      <c r="E59" s="8">
        <v>264.87187919999997</v>
      </c>
      <c r="F59" s="8">
        <v>332.07542459999996</v>
      </c>
      <c r="G59" s="8">
        <v>299.76326855999997</v>
      </c>
      <c r="H59" s="8">
        <v>300.29222987999998</v>
      </c>
      <c r="I59" s="8">
        <v>271.01035944</v>
      </c>
      <c r="J59" s="8">
        <v>140.50206346330981</v>
      </c>
      <c r="K59" s="8">
        <v>134.04254653100139</v>
      </c>
      <c r="L59" s="8">
        <v>146.41132823999999</v>
      </c>
      <c r="M59" s="8">
        <v>140.50927944000006</v>
      </c>
      <c r="N59" s="8">
        <v>123.02445528000001</v>
      </c>
      <c r="O59" s="8">
        <v>119.82386016000001</v>
      </c>
      <c r="P59" s="8">
        <v>119.19639960000001</v>
      </c>
      <c r="Q59" s="8">
        <v>119.26117152</v>
      </c>
      <c r="R59" s="8">
        <v>118.45211975999999</v>
      </c>
      <c r="S59" s="8">
        <v>133.51368564000001</v>
      </c>
      <c r="T59" s="8">
        <v>161.29655712000002</v>
      </c>
      <c r="U59" s="8">
        <v>167.33712492000001</v>
      </c>
      <c r="V59" s="8">
        <v>161.56881971999999</v>
      </c>
      <c r="W59" s="8">
        <v>173.67622776000002</v>
      </c>
      <c r="X59" s="8">
        <v>155.93116428000002</v>
      </c>
      <c r="Y59" s="8">
        <v>150.65892504000001</v>
      </c>
    </row>
    <row r="60" spans="1:25" x14ac:dyDescent="0.25">
      <c r="A60" s="20" t="s">
        <v>46</v>
      </c>
      <c r="B60" s="8">
        <v>2686.0415771805174</v>
      </c>
      <c r="C60" s="8">
        <v>2631.9199992355834</v>
      </c>
      <c r="D60" s="8">
        <v>2036.3468225369327</v>
      </c>
      <c r="E60" s="8">
        <v>2176.3860126614072</v>
      </c>
      <c r="F60" s="8">
        <v>2154.1823334129353</v>
      </c>
      <c r="G60" s="8">
        <v>1972.0351087221516</v>
      </c>
      <c r="H60" s="8">
        <v>1836.9886189334102</v>
      </c>
      <c r="I60" s="8">
        <v>1935.0423915134118</v>
      </c>
      <c r="J60" s="8">
        <v>1646.5117397929766</v>
      </c>
      <c r="K60" s="8">
        <v>723.31143287334135</v>
      </c>
      <c r="L60" s="8">
        <v>835.206733936962</v>
      </c>
      <c r="M60" s="8">
        <v>1082.6264512773746</v>
      </c>
      <c r="N60" s="8">
        <v>951.23626738232019</v>
      </c>
      <c r="O60" s="8">
        <v>943.62274413306761</v>
      </c>
      <c r="P60" s="8">
        <v>1013.2673308361367</v>
      </c>
      <c r="Q60" s="8">
        <v>1233.3865576079836</v>
      </c>
      <c r="R60" s="8">
        <v>1315.1236540072396</v>
      </c>
      <c r="S60" s="8">
        <v>1947.918818323139</v>
      </c>
      <c r="T60" s="8">
        <v>2357.175515626845</v>
      </c>
      <c r="U60" s="8">
        <v>2157.4443020197741</v>
      </c>
      <c r="V60" s="8">
        <v>1988.5879647005456</v>
      </c>
      <c r="W60" s="8">
        <v>2249.1817115992862</v>
      </c>
      <c r="X60" s="8">
        <v>2000.6553071391218</v>
      </c>
      <c r="Y60" s="8">
        <v>1716.6532793936806</v>
      </c>
    </row>
    <row r="61" spans="1:25" x14ac:dyDescent="0.25">
      <c r="A61" s="20" t="s">
        <v>48</v>
      </c>
      <c r="B61" s="8">
        <v>244.06549344000007</v>
      </c>
      <c r="C61" s="8">
        <v>144.94325580000006</v>
      </c>
      <c r="D61" s="8">
        <v>383.7724180162453</v>
      </c>
      <c r="E61" s="8">
        <v>433.98199353595828</v>
      </c>
      <c r="F61" s="8">
        <v>391.81772376000004</v>
      </c>
      <c r="G61" s="8">
        <v>518.51708208000014</v>
      </c>
      <c r="H61" s="8">
        <v>449.64787248000005</v>
      </c>
      <c r="I61" s="8">
        <v>521.92676124000002</v>
      </c>
      <c r="J61" s="8">
        <v>167.93386884000006</v>
      </c>
      <c r="K61" s="8">
        <v>87.577187039999984</v>
      </c>
      <c r="L61" s="8">
        <v>103.85225784000001</v>
      </c>
      <c r="M61" s="8">
        <v>114.02244612000003</v>
      </c>
      <c r="N61" s="8">
        <v>109.29074579999998</v>
      </c>
      <c r="O61" s="8">
        <v>124.56503720948709</v>
      </c>
      <c r="P61" s="8">
        <v>114.56551595040966</v>
      </c>
      <c r="Q61" s="8">
        <v>112.19753376667197</v>
      </c>
      <c r="R61" s="8">
        <v>118.15059394769202</v>
      </c>
      <c r="S61" s="8">
        <v>106.88792700637993</v>
      </c>
      <c r="T61" s="8">
        <v>107.93821277964857</v>
      </c>
      <c r="U61" s="8">
        <v>103.13484767344175</v>
      </c>
      <c r="V61" s="8">
        <v>95.696850996622999</v>
      </c>
      <c r="W61" s="8">
        <v>111.85620739804581</v>
      </c>
      <c r="X61" s="8">
        <v>89.048478832077393</v>
      </c>
      <c r="Y61" s="8">
        <v>58.408014651653303</v>
      </c>
    </row>
    <row r="62" spans="1:25" x14ac:dyDescent="0.25">
      <c r="A62" s="20" t="s">
        <v>49</v>
      </c>
      <c r="B62" s="8">
        <v>676.20697803469977</v>
      </c>
      <c r="C62" s="8">
        <v>575.86098968754641</v>
      </c>
      <c r="D62" s="8">
        <v>565.80594861468205</v>
      </c>
      <c r="E62" s="8">
        <v>503.89805026298313</v>
      </c>
      <c r="F62" s="8">
        <v>508.67828461618944</v>
      </c>
      <c r="G62" s="8">
        <v>484.40932139288896</v>
      </c>
      <c r="H62" s="8">
        <v>512.33890392976718</v>
      </c>
      <c r="I62" s="8">
        <v>501.01178498398326</v>
      </c>
      <c r="J62" s="8">
        <v>438.96721553052288</v>
      </c>
      <c r="K62" s="8">
        <v>378.14382038340136</v>
      </c>
      <c r="L62" s="8">
        <v>359.26812601289487</v>
      </c>
      <c r="M62" s="8">
        <v>322.66312030295421</v>
      </c>
      <c r="N62" s="8">
        <v>293.79091415365917</v>
      </c>
      <c r="O62" s="8">
        <v>292.93693946397747</v>
      </c>
      <c r="P62" s="8">
        <v>259.17381551040967</v>
      </c>
      <c r="Q62" s="8">
        <v>261.18661338622343</v>
      </c>
      <c r="R62" s="8">
        <v>241.69574705057141</v>
      </c>
      <c r="S62" s="8">
        <v>242.67700195036286</v>
      </c>
      <c r="T62" s="8">
        <v>240.71611730937775</v>
      </c>
      <c r="U62" s="8">
        <v>229.94591655092134</v>
      </c>
      <c r="V62" s="8">
        <v>225.14855745768756</v>
      </c>
      <c r="W62" s="8">
        <v>321.53049705281171</v>
      </c>
      <c r="X62" s="8">
        <v>304.75413014378955</v>
      </c>
      <c r="Y62" s="8">
        <v>291.70970805500752</v>
      </c>
    </row>
    <row r="63" spans="1:25" x14ac:dyDescent="0.25">
      <c r="A63" s="20" t="s">
        <v>47</v>
      </c>
      <c r="B63" s="8">
        <v>1435.5385835284947</v>
      </c>
      <c r="C63" s="8">
        <v>1555.2187931377312</v>
      </c>
      <c r="D63" s="8">
        <v>1768.0567264765641</v>
      </c>
      <c r="E63" s="8">
        <v>1832.6783198122564</v>
      </c>
      <c r="F63" s="8">
        <v>1934.7825910519423</v>
      </c>
      <c r="G63" s="8">
        <v>1971.9382563177969</v>
      </c>
      <c r="H63" s="8">
        <v>2113.5754350746429</v>
      </c>
      <c r="I63" s="8">
        <v>2457.4726020689886</v>
      </c>
      <c r="J63" s="8">
        <v>2144.639892547797</v>
      </c>
      <c r="K63" s="8">
        <v>1513.5159774443607</v>
      </c>
      <c r="L63" s="8">
        <v>1801.2661872907593</v>
      </c>
      <c r="M63" s="8">
        <v>1418.4126399301761</v>
      </c>
      <c r="N63" s="8">
        <v>1336.5046424257441</v>
      </c>
      <c r="O63" s="8">
        <v>1366.2508163431548</v>
      </c>
      <c r="P63" s="8">
        <v>1366.6652912600136</v>
      </c>
      <c r="Q63" s="8">
        <v>1364.8468778483186</v>
      </c>
      <c r="R63" s="8">
        <v>1448.0465653579927</v>
      </c>
      <c r="S63" s="8">
        <v>1454.3346439033094</v>
      </c>
      <c r="T63" s="8">
        <v>1436.7141734415745</v>
      </c>
      <c r="U63" s="8">
        <v>1400.6765051495699</v>
      </c>
      <c r="V63" s="8">
        <v>1385.058916117717</v>
      </c>
      <c r="W63" s="8">
        <v>1503.5482724270521</v>
      </c>
      <c r="X63" s="8">
        <v>1481.9254913595796</v>
      </c>
      <c r="Y63" s="8">
        <v>1219.3140154454895</v>
      </c>
    </row>
    <row r="64" spans="1:25" x14ac:dyDescent="0.25">
      <c r="A64" s="20" t="s">
        <v>50</v>
      </c>
      <c r="B64" s="8">
        <v>9.8024677199999992</v>
      </c>
      <c r="C64" s="8">
        <v>12.48418296</v>
      </c>
      <c r="D64" s="8">
        <v>6.6160195200000009</v>
      </c>
      <c r="E64" s="8">
        <v>6.574756680000001</v>
      </c>
      <c r="F64" s="8">
        <v>3.74157144</v>
      </c>
      <c r="G64" s="8">
        <v>4.0543502399999998</v>
      </c>
      <c r="H64" s="8">
        <v>4.50876024</v>
      </c>
      <c r="I64" s="8">
        <v>4.5183304799999995</v>
      </c>
      <c r="J64" s="8">
        <v>5.2251904799999984</v>
      </c>
      <c r="K64" s="8">
        <v>6.5132100000000008</v>
      </c>
      <c r="L64" s="8">
        <v>8.9369319600000008</v>
      </c>
      <c r="M64" s="8">
        <v>13.632300000000001</v>
      </c>
      <c r="N64" s="8">
        <v>16.106310000000001</v>
      </c>
      <c r="O64" s="8">
        <v>15.753081960000003</v>
      </c>
      <c r="P64" s="8">
        <v>15.450141960000002</v>
      </c>
      <c r="Q64" s="8">
        <v>17.36876196</v>
      </c>
      <c r="R64" s="8">
        <v>18.075420000000001</v>
      </c>
      <c r="S64" s="8">
        <v>20.789515632156949</v>
      </c>
      <c r="T64" s="8">
        <v>18.546592426341864</v>
      </c>
      <c r="U64" s="8">
        <v>14.580499762699489</v>
      </c>
      <c r="V64" s="8">
        <v>13.073200060675125</v>
      </c>
      <c r="W64" s="8">
        <v>15.161263970394433</v>
      </c>
      <c r="X64" s="8">
        <v>17.27074886881438</v>
      </c>
      <c r="Y64" s="8">
        <v>17.213806079999998</v>
      </c>
    </row>
    <row r="65" spans="1:25" x14ac:dyDescent="0.25">
      <c r="A65" s="20" t="s">
        <v>51</v>
      </c>
      <c r="B65" s="8">
        <v>196.382773377441</v>
      </c>
      <c r="C65" s="8">
        <v>158.66334292781127</v>
      </c>
      <c r="D65" s="8">
        <v>144.67202057381374</v>
      </c>
      <c r="E65" s="8">
        <v>135.72004047319615</v>
      </c>
      <c r="F65" s="8">
        <v>124.31961077036136</v>
      </c>
      <c r="G65" s="8">
        <v>136.46888881218388</v>
      </c>
      <c r="H65" s="8">
        <v>134.21238781861155</v>
      </c>
      <c r="I65" s="8">
        <v>123.56471008086565</v>
      </c>
      <c r="J65" s="8">
        <v>135.57566005841363</v>
      </c>
      <c r="K65" s="8">
        <v>81.883548332645887</v>
      </c>
      <c r="L65" s="8">
        <v>79.11735177462667</v>
      </c>
      <c r="M65" s="8">
        <v>113.22614791342244</v>
      </c>
      <c r="N65" s="8">
        <v>101.57658222224447</v>
      </c>
      <c r="O65" s="8">
        <v>93.2563330546201</v>
      </c>
      <c r="P65" s="8">
        <v>93.4255324365337</v>
      </c>
      <c r="Q65" s="8">
        <v>105.31423236024995</v>
      </c>
      <c r="R65" s="8">
        <v>114.80853851999998</v>
      </c>
      <c r="S65" s="8">
        <v>121.48466439366804</v>
      </c>
      <c r="T65" s="8">
        <v>115.51688631984217</v>
      </c>
      <c r="U65" s="8">
        <v>110.59613652954653</v>
      </c>
      <c r="V65" s="8">
        <v>105.89257249602706</v>
      </c>
      <c r="W65" s="8">
        <v>117.28918441759868</v>
      </c>
      <c r="X65" s="8">
        <v>108.44427666281774</v>
      </c>
      <c r="Y65" s="8">
        <v>106.12182321691918</v>
      </c>
    </row>
    <row r="66" spans="1:25" x14ac:dyDescent="0.25">
      <c r="A66" s="20" t="s">
        <v>52</v>
      </c>
      <c r="B66" s="8">
        <v>211.20304952912008</v>
      </c>
      <c r="C66" s="8">
        <v>195.91227053212253</v>
      </c>
      <c r="D66" s="8">
        <v>196.65798088490385</v>
      </c>
      <c r="E66" s="8">
        <v>201.41842009421737</v>
      </c>
      <c r="F66" s="8">
        <v>188.5563711483627</v>
      </c>
      <c r="G66" s="8">
        <v>170.47316509218388</v>
      </c>
      <c r="H66" s="8">
        <v>176.02537986439467</v>
      </c>
      <c r="I66" s="8">
        <v>139.55008278554311</v>
      </c>
      <c r="J66" s="8">
        <v>125.23308077659941</v>
      </c>
      <c r="K66" s="8">
        <v>88.490315531001357</v>
      </c>
      <c r="L66" s="8">
        <v>73.89879592720888</v>
      </c>
      <c r="M66" s="8">
        <v>70.490937433422417</v>
      </c>
      <c r="N66" s="8">
        <v>59.762220782244476</v>
      </c>
      <c r="O66" s="8">
        <v>60.849071946729161</v>
      </c>
      <c r="P66" s="8">
        <v>55.094879163793891</v>
      </c>
      <c r="Q66" s="8">
        <v>62.434759134469736</v>
      </c>
      <c r="R66" s="8">
        <v>59.167637748144188</v>
      </c>
      <c r="S66" s="8">
        <v>56.958383265677341</v>
      </c>
      <c r="T66" s="8">
        <v>52.106983286074339</v>
      </c>
      <c r="U66" s="8">
        <v>47.495232359604671</v>
      </c>
      <c r="V66" s="8">
        <v>40.284895257305337</v>
      </c>
      <c r="W66" s="8">
        <v>44.259226314525527</v>
      </c>
      <c r="X66" s="8">
        <v>41.439941223521032</v>
      </c>
      <c r="Y66" s="8">
        <v>35.735143262452624</v>
      </c>
    </row>
    <row r="67" spans="1:25" x14ac:dyDescent="0.25">
      <c r="A67" s="20" t="s">
        <v>53</v>
      </c>
      <c r="B67" s="8">
        <v>98.73743832000001</v>
      </c>
      <c r="C67" s="8">
        <v>86.074296863905644</v>
      </c>
      <c r="D67" s="8">
        <v>94.046281200000024</v>
      </c>
      <c r="E67" s="8">
        <v>94.744081080000029</v>
      </c>
      <c r="F67" s="8">
        <v>94.459773240000033</v>
      </c>
      <c r="G67" s="8">
        <v>109.09979064000002</v>
      </c>
      <c r="H67" s="8">
        <v>144.18550368000001</v>
      </c>
      <c r="I67" s="8">
        <v>128.86157916000005</v>
      </c>
      <c r="J67" s="8">
        <v>20.749339080000002</v>
      </c>
      <c r="K67" s="8">
        <v>25.87944852</v>
      </c>
      <c r="L67" s="8">
        <v>38.576441567208882</v>
      </c>
      <c r="M67" s="8">
        <v>37.251980833422422</v>
      </c>
      <c r="N67" s="8">
        <v>28.681188005781983</v>
      </c>
      <c r="O67" s="8">
        <v>12.135764734620095</v>
      </c>
      <c r="P67" s="8">
        <v>12.01682196</v>
      </c>
      <c r="Q67" s="8">
        <v>11.31446208024995</v>
      </c>
      <c r="R67" s="8">
        <v>3.8877300000000008</v>
      </c>
      <c r="S67" s="8">
        <v>11.333786733289463</v>
      </c>
      <c r="T67" s="8">
        <v>14.756952099362763</v>
      </c>
      <c r="U67" s="8">
        <v>19.83477267141976</v>
      </c>
      <c r="V67" s="8">
        <v>23.913448608751462</v>
      </c>
      <c r="W67" s="8">
        <v>21.259245046532175</v>
      </c>
      <c r="X67" s="8">
        <v>12.383385173525726</v>
      </c>
      <c r="Y67" s="8">
        <v>9.3848388160072673</v>
      </c>
    </row>
    <row r="68" spans="1:25" x14ac:dyDescent="0.25">
      <c r="A68" s="20" t="s">
        <v>74</v>
      </c>
      <c r="B68" s="8">
        <v>291.58260275432178</v>
      </c>
      <c r="C68" s="8">
        <v>275.61848279394775</v>
      </c>
      <c r="D68" s="8">
        <v>262.44825531973373</v>
      </c>
      <c r="E68" s="8">
        <v>271.21010984528147</v>
      </c>
      <c r="F68" s="8">
        <v>377.04247389140653</v>
      </c>
      <c r="G68" s="8">
        <v>452.27261237515398</v>
      </c>
      <c r="H68" s="8">
        <v>493.59585048552191</v>
      </c>
      <c r="I68" s="8">
        <v>594.71601956536028</v>
      </c>
      <c r="J68" s="8">
        <v>293.18917778928824</v>
      </c>
      <c r="K68" s="8">
        <v>266.22670904503326</v>
      </c>
      <c r="L68" s="8">
        <v>161.20718379972192</v>
      </c>
      <c r="M68" s="8">
        <v>179.16401993970419</v>
      </c>
      <c r="N68" s="8">
        <v>150.33529497523537</v>
      </c>
      <c r="O68" s="8">
        <v>164.77240257210909</v>
      </c>
      <c r="P68" s="8">
        <v>188.58566700000003</v>
      </c>
      <c r="Q68" s="8">
        <v>265.83458436000001</v>
      </c>
      <c r="R68" s="8">
        <v>201.06165132000004</v>
      </c>
      <c r="S68" s="8">
        <v>197.70764044011952</v>
      </c>
      <c r="T68" s="8">
        <v>220.96846341177189</v>
      </c>
      <c r="U68" s="8">
        <v>233.22182393147122</v>
      </c>
      <c r="V68" s="8">
        <v>264.55256413902254</v>
      </c>
      <c r="W68" s="8">
        <v>351.90197595015724</v>
      </c>
      <c r="X68" s="8">
        <v>336.44321889440016</v>
      </c>
      <c r="Y68" s="8">
        <v>321.47790444000003</v>
      </c>
    </row>
    <row r="69" spans="1:25" x14ac:dyDescent="0.25">
      <c r="A69" s="15" t="s">
        <v>54</v>
      </c>
      <c r="B69" s="16">
        <f>SUM(B70:B74)</f>
        <v>5485.5710593199992</v>
      </c>
      <c r="C69" s="16">
        <f t="shared" ref="C69:W69" si="32">SUM(C70:C74)</f>
        <v>5665.9639730400004</v>
      </c>
      <c r="D69" s="16">
        <f t="shared" si="32"/>
        <v>5894.6185137599996</v>
      </c>
      <c r="E69" s="16">
        <f t="shared" si="32"/>
        <v>6492.3508090800005</v>
      </c>
      <c r="F69" s="16">
        <f t="shared" si="32"/>
        <v>6984.9525081599995</v>
      </c>
      <c r="G69" s="16">
        <f t="shared" si="32"/>
        <v>7803.6244768800007</v>
      </c>
      <c r="H69" s="16">
        <f t="shared" si="32"/>
        <v>8188.8450371999988</v>
      </c>
      <c r="I69" s="16">
        <f t="shared" si="32"/>
        <v>7925.7147267600012</v>
      </c>
      <c r="J69" s="16">
        <f t="shared" si="32"/>
        <v>8305.3132437599979</v>
      </c>
      <c r="K69" s="16">
        <f t="shared" si="32"/>
        <v>7977.9179566800012</v>
      </c>
      <c r="L69" s="16">
        <f t="shared" si="32"/>
        <v>7760.1484126800015</v>
      </c>
      <c r="M69" s="16">
        <f t="shared" si="32"/>
        <v>7935.5439662400022</v>
      </c>
      <c r="N69" s="16">
        <f t="shared" si="32"/>
        <v>8212.129045919999</v>
      </c>
      <c r="O69" s="16">
        <f t="shared" si="32"/>
        <v>7268.3802431999984</v>
      </c>
      <c r="P69" s="16">
        <f t="shared" si="32"/>
        <v>8134.8701666400002</v>
      </c>
      <c r="Q69" s="16">
        <f t="shared" si="32"/>
        <v>8928.1385992799987</v>
      </c>
      <c r="R69" s="16">
        <f t="shared" si="32"/>
        <v>9045.2577862800026</v>
      </c>
      <c r="S69" s="16">
        <f t="shared" si="32"/>
        <v>9189.4664534399963</v>
      </c>
      <c r="T69" s="16">
        <f t="shared" si="32"/>
        <v>9397.2594531600007</v>
      </c>
      <c r="U69" s="16">
        <f t="shared" si="32"/>
        <v>9507.7320001200023</v>
      </c>
      <c r="V69" s="16">
        <f t="shared" si="32"/>
        <v>8935.7745848399973</v>
      </c>
      <c r="W69" s="16">
        <f t="shared" si="32"/>
        <v>9618.0322266000003</v>
      </c>
      <c r="X69" s="16">
        <f t="shared" ref="X69:Y69" si="33">SUM(X70:X74)</f>
        <v>9628.778961359998</v>
      </c>
      <c r="Y69" s="16">
        <f t="shared" si="33"/>
        <v>9852.0704197199975</v>
      </c>
    </row>
    <row r="70" spans="1:25" x14ac:dyDescent="0.25">
      <c r="A70" s="10" t="s">
        <v>73</v>
      </c>
      <c r="B70" s="8">
        <v>63.415799999999997</v>
      </c>
      <c r="C70" s="8">
        <v>139.44508200000001</v>
      </c>
      <c r="D70" s="8">
        <v>82.370861999999988</v>
      </c>
      <c r="E70" s="8">
        <v>72.858491999999998</v>
      </c>
      <c r="F70" s="8">
        <v>58.883075999999988</v>
      </c>
      <c r="G70" s="8">
        <v>40.281021719999984</v>
      </c>
      <c r="H70" s="8">
        <v>74.407958279999988</v>
      </c>
      <c r="I70" s="8">
        <v>123.66805752000002</v>
      </c>
      <c r="J70" s="8">
        <v>40.180257719999986</v>
      </c>
      <c r="K70" s="8">
        <v>71.097401519999991</v>
      </c>
      <c r="L70" s="8">
        <v>46.36368648000002</v>
      </c>
      <c r="M70" s="8">
        <v>64.913972760000021</v>
      </c>
      <c r="N70" s="8">
        <v>33.996828959999988</v>
      </c>
      <c r="O70" s="8">
        <v>37.088672759999994</v>
      </c>
      <c r="P70" s="8">
        <v>27.813659040000001</v>
      </c>
      <c r="Q70" s="8">
        <v>40.180257719999986</v>
      </c>
      <c r="R70" s="8">
        <v>58.742184960000017</v>
      </c>
      <c r="S70" s="8">
        <v>61.98029136000001</v>
      </c>
      <c r="T70" s="8">
        <v>52.722767880000013</v>
      </c>
      <c r="U70" s="8">
        <v>21.675489839999997</v>
      </c>
      <c r="V70" s="8">
        <v>11.657351520000002</v>
      </c>
      <c r="W70" s="8">
        <v>15.22420704</v>
      </c>
      <c r="X70" s="8">
        <v>23.952888000000002</v>
      </c>
      <c r="Y70" s="8">
        <v>16.952466959999999</v>
      </c>
    </row>
    <row r="71" spans="1:25" x14ac:dyDescent="0.25">
      <c r="A71" s="10" t="s">
        <v>56</v>
      </c>
      <c r="B71" s="8">
        <v>4903.7239529279996</v>
      </c>
      <c r="C71" s="8">
        <v>5080.3880621112003</v>
      </c>
      <c r="D71" s="8">
        <v>5367.1239151308</v>
      </c>
      <c r="E71" s="8">
        <v>6101.9575028496001</v>
      </c>
      <c r="F71" s="8">
        <v>6483.7160411147988</v>
      </c>
      <c r="G71" s="8">
        <v>7128.8930232612001</v>
      </c>
      <c r="H71" s="8">
        <v>7459.617128270399</v>
      </c>
      <c r="I71" s="8">
        <v>7080.1757433432012</v>
      </c>
      <c r="J71" s="8">
        <v>7475.4025847783978</v>
      </c>
      <c r="K71" s="8">
        <v>7345.1834888687999</v>
      </c>
      <c r="L71" s="8">
        <v>7142.9328895572007</v>
      </c>
      <c r="M71" s="8">
        <v>7198.685801402401</v>
      </c>
      <c r="N71" s="8">
        <v>7472.3951143979994</v>
      </c>
      <c r="O71" s="8">
        <v>6602.7025169387989</v>
      </c>
      <c r="P71" s="8">
        <v>7511.3129358576007</v>
      </c>
      <c r="Q71" s="8">
        <v>8291.1216089051995</v>
      </c>
      <c r="R71" s="8">
        <v>8415.3662971020021</v>
      </c>
      <c r="S71" s="8">
        <v>8495.2913378939975</v>
      </c>
      <c r="T71" s="8">
        <v>8775.0707752151975</v>
      </c>
      <c r="U71" s="8">
        <v>9077.3693579772025</v>
      </c>
      <c r="V71" s="8">
        <v>8540.5785570647986</v>
      </c>
      <c r="W71" s="8">
        <v>9439.8737774399997</v>
      </c>
      <c r="X71" s="8">
        <v>9376.2757605599982</v>
      </c>
      <c r="Y71" s="8">
        <v>9582.1215667199976</v>
      </c>
    </row>
    <row r="72" spans="1:25" x14ac:dyDescent="0.25">
      <c r="A72" s="10" t="s">
        <v>55</v>
      </c>
      <c r="B72" s="8">
        <v>121.07942964</v>
      </c>
      <c r="C72" s="8">
        <v>105.14798892000002</v>
      </c>
      <c r="D72" s="8">
        <v>98.775359280000004</v>
      </c>
      <c r="E72" s="8">
        <v>89.216281440000017</v>
      </c>
      <c r="F72" s="8">
        <v>90.774019440000018</v>
      </c>
      <c r="G72" s="8">
        <v>92.402729640000018</v>
      </c>
      <c r="H72" s="8">
        <v>89.970145200000005</v>
      </c>
      <c r="I72" s="8">
        <v>78.360750000000024</v>
      </c>
      <c r="J72" s="8">
        <v>100.30176</v>
      </c>
      <c r="K72" s="8">
        <v>62.688600000000008</v>
      </c>
      <c r="L72" s="8">
        <v>62.688600000000022</v>
      </c>
      <c r="M72" s="8">
        <v>56.419740000000004</v>
      </c>
      <c r="N72" s="8">
        <v>68.957459999999998</v>
      </c>
      <c r="O72" s="8">
        <v>43.882020000000011</v>
      </c>
      <c r="P72" s="8">
        <v>37.613159999999993</v>
      </c>
      <c r="Q72" s="8">
        <v>50.150879999999987</v>
      </c>
      <c r="R72" s="8">
        <v>40.747590000000002</v>
      </c>
      <c r="S72" s="8">
        <v>42.029638560000009</v>
      </c>
      <c r="T72" s="8">
        <v>34.488066599999996</v>
      </c>
      <c r="U72" s="8">
        <v>31.090344479999992</v>
      </c>
      <c r="V72" s="8">
        <v>29.614094639999998</v>
      </c>
      <c r="W72" s="8">
        <v>32.077890000000004</v>
      </c>
      <c r="X72" s="8">
        <v>32.479097039999999</v>
      </c>
      <c r="Y72" s="8">
        <v>29.827235880000003</v>
      </c>
    </row>
    <row r="73" spans="1:25" x14ac:dyDescent="0.25">
      <c r="A73" s="10" t="s">
        <v>57</v>
      </c>
      <c r="B73" s="8">
        <v>7.8801437520000004</v>
      </c>
      <c r="C73" s="8">
        <v>10.628886808800001</v>
      </c>
      <c r="D73" s="8">
        <v>13.523443549200001</v>
      </c>
      <c r="E73" s="8">
        <v>16.467638990400001</v>
      </c>
      <c r="F73" s="8">
        <v>29.4078278052</v>
      </c>
      <c r="G73" s="8">
        <v>31.647774178800002</v>
      </c>
      <c r="H73" s="8">
        <v>29.758401129600003</v>
      </c>
      <c r="I73" s="8">
        <v>27.878335336800003</v>
      </c>
      <c r="J73" s="8">
        <v>83.088980301600003</v>
      </c>
      <c r="K73" s="8">
        <v>171.01773393120001</v>
      </c>
      <c r="L73" s="8">
        <v>177.39940940279999</v>
      </c>
      <c r="M73" s="8">
        <v>137.1331157976</v>
      </c>
      <c r="N73" s="8">
        <v>158.89037884200002</v>
      </c>
      <c r="O73" s="8">
        <v>157.91001450120001</v>
      </c>
      <c r="P73" s="8">
        <v>163.64638686239999</v>
      </c>
      <c r="Q73" s="8">
        <v>202.18773561480003</v>
      </c>
      <c r="R73" s="8">
        <v>193.07903401800002</v>
      </c>
      <c r="S73" s="8">
        <v>188.61155094600002</v>
      </c>
      <c r="T73" s="8">
        <v>212.34815718480002</v>
      </c>
      <c r="U73" s="8">
        <v>250.4613721428</v>
      </c>
      <c r="V73" s="8">
        <v>271.00869185520003</v>
      </c>
      <c r="W73" s="8">
        <v>0.36999612000000009</v>
      </c>
      <c r="X73" s="8">
        <v>0.49537332000000006</v>
      </c>
      <c r="Y73" s="8">
        <v>0.45776016000000003</v>
      </c>
    </row>
    <row r="74" spans="1:25" x14ac:dyDescent="0.25">
      <c r="A74" s="10" t="s">
        <v>58</v>
      </c>
      <c r="B74" s="8">
        <v>389.47173299999997</v>
      </c>
      <c r="C74" s="8">
        <v>330.35395319999992</v>
      </c>
      <c r="D74" s="8">
        <v>332.8249338</v>
      </c>
      <c r="E74" s="8">
        <v>211.85089380000002</v>
      </c>
      <c r="F74" s="8">
        <v>322.17154380000011</v>
      </c>
      <c r="G74" s="8">
        <v>510.39992807999994</v>
      </c>
      <c r="H74" s="8">
        <v>535.09140432000004</v>
      </c>
      <c r="I74" s="8">
        <v>615.63184056</v>
      </c>
      <c r="J74" s="8">
        <v>606.33966096000006</v>
      </c>
      <c r="K74" s="8">
        <v>327.93073236000009</v>
      </c>
      <c r="L74" s="8">
        <v>330.76382724000018</v>
      </c>
      <c r="M74" s="8">
        <v>478.3913362799999</v>
      </c>
      <c r="N74" s="8">
        <v>477.88926372000003</v>
      </c>
      <c r="O74" s="8">
        <v>426.79701900000003</v>
      </c>
      <c r="P74" s="8">
        <v>394.48402487999999</v>
      </c>
      <c r="Q74" s="8">
        <v>344.49811704000001</v>
      </c>
      <c r="R74" s="8">
        <v>337.32268020000004</v>
      </c>
      <c r="S74" s="8">
        <v>401.55363468000007</v>
      </c>
      <c r="T74" s="8">
        <v>322.62968627999999</v>
      </c>
      <c r="U74" s="8">
        <v>127.13543567999999</v>
      </c>
      <c r="V74" s="8">
        <v>82.915889759999985</v>
      </c>
      <c r="W74" s="8">
        <v>130.486356</v>
      </c>
      <c r="X74" s="8">
        <v>195.57584244000003</v>
      </c>
      <c r="Y74" s="8">
        <v>222.71139000000002</v>
      </c>
    </row>
    <row r="75" spans="1:25" x14ac:dyDescent="0.25">
      <c r="A75" s="15" t="s">
        <v>59</v>
      </c>
      <c r="B75" s="16">
        <f>SUM(B76:B78)</f>
        <v>2255.0500322718517</v>
      </c>
      <c r="C75" s="16">
        <f t="shared" ref="C75:W75" si="34">SUM(C76:C78)</f>
        <v>2090.5093333008886</v>
      </c>
      <c r="D75" s="16">
        <f t="shared" si="34"/>
        <v>2458.0312360939902</v>
      </c>
      <c r="E75" s="16">
        <f t="shared" si="34"/>
        <v>2585.9401346705881</v>
      </c>
      <c r="F75" s="16">
        <f t="shared" si="34"/>
        <v>2162.54152937043</v>
      </c>
      <c r="G75" s="16">
        <f t="shared" si="34"/>
        <v>2168.7829153296921</v>
      </c>
      <c r="H75" s="16">
        <f t="shared" si="34"/>
        <v>2392.697835704389</v>
      </c>
      <c r="I75" s="16">
        <f t="shared" si="34"/>
        <v>2108.2213734350689</v>
      </c>
      <c r="J75" s="16">
        <f t="shared" si="34"/>
        <v>1860.5561652137699</v>
      </c>
      <c r="K75" s="16">
        <f t="shared" si="34"/>
        <v>1615.1001620886016</v>
      </c>
      <c r="L75" s="16">
        <f t="shared" si="34"/>
        <v>1766.6728504546472</v>
      </c>
      <c r="M75" s="16">
        <f t="shared" si="34"/>
        <v>2009.519798823796</v>
      </c>
      <c r="N75" s="16">
        <f t="shared" si="34"/>
        <v>1959.9632684360374</v>
      </c>
      <c r="O75" s="16">
        <f t="shared" si="34"/>
        <v>1682.5275503553348</v>
      </c>
      <c r="P75" s="16">
        <f t="shared" si="34"/>
        <v>1426.5153020326898</v>
      </c>
      <c r="Q75" s="16">
        <f t="shared" si="34"/>
        <v>1573.122893196836</v>
      </c>
      <c r="R75" s="16">
        <f t="shared" si="34"/>
        <v>1607.5672742070237</v>
      </c>
      <c r="S75" s="16">
        <f t="shared" si="34"/>
        <v>1635.2820139045884</v>
      </c>
      <c r="T75" s="16">
        <f t="shared" si="34"/>
        <v>1467.0818952578695</v>
      </c>
      <c r="U75" s="16">
        <f t="shared" si="34"/>
        <v>1427.8086928795062</v>
      </c>
      <c r="V75" s="16">
        <f t="shared" si="34"/>
        <v>1387.6428711020517</v>
      </c>
      <c r="W75" s="16">
        <f t="shared" si="34"/>
        <v>1691.2261123278727</v>
      </c>
      <c r="X75" s="16">
        <f t="shared" ref="X75:Y75" si="35">SUM(X76:X78)</f>
        <v>1274.9750852782258</v>
      </c>
      <c r="Y75" s="16">
        <f t="shared" si="35"/>
        <v>1102.2859729378451</v>
      </c>
    </row>
    <row r="76" spans="1:25" x14ac:dyDescent="0.25">
      <c r="A76" s="10" t="s">
        <v>60</v>
      </c>
      <c r="B76" s="8">
        <v>335.84810584788113</v>
      </c>
      <c r="C76" s="8">
        <v>591.25569528540325</v>
      </c>
      <c r="D76" s="8">
        <v>404.62436771955885</v>
      </c>
      <c r="E76" s="8">
        <v>292.16735926159089</v>
      </c>
      <c r="F76" s="8">
        <v>209.91033967249763</v>
      </c>
      <c r="G76" s="8">
        <v>235.13095416141741</v>
      </c>
      <c r="H76" s="8">
        <v>384.05193619061288</v>
      </c>
      <c r="I76" s="8">
        <v>326.95928965522683</v>
      </c>
      <c r="J76" s="8">
        <v>404.48942578981445</v>
      </c>
      <c r="K76" s="8">
        <v>377.97381639483137</v>
      </c>
      <c r="L76" s="8">
        <v>345.86012875545646</v>
      </c>
      <c r="M76" s="8">
        <v>322.24489523088289</v>
      </c>
      <c r="N76" s="8">
        <v>313.68673585049805</v>
      </c>
      <c r="O76" s="8">
        <v>273.26704794223758</v>
      </c>
      <c r="P76" s="8">
        <v>253.21777651233532</v>
      </c>
      <c r="Q76" s="8">
        <v>352.20162553875059</v>
      </c>
      <c r="R76" s="8">
        <v>355.48624755366268</v>
      </c>
      <c r="S76" s="8">
        <v>346.98289694705971</v>
      </c>
      <c r="T76" s="8">
        <v>317.49378118821562</v>
      </c>
      <c r="U76" s="8">
        <v>316.39433985215481</v>
      </c>
      <c r="V76" s="8">
        <v>290.73822264378794</v>
      </c>
      <c r="W76" s="8">
        <v>342.28058367477445</v>
      </c>
      <c r="X76" s="8">
        <v>339.98636408996867</v>
      </c>
      <c r="Y76" s="8">
        <v>354.28305908272336</v>
      </c>
    </row>
    <row r="77" spans="1:25" x14ac:dyDescent="0.25">
      <c r="A77" s="10" t="s">
        <v>61</v>
      </c>
      <c r="B77" s="8">
        <v>1045.094135109958</v>
      </c>
      <c r="C77" s="8">
        <v>701.71151772212602</v>
      </c>
      <c r="D77" s="8">
        <v>1245.332236379259</v>
      </c>
      <c r="E77" s="8">
        <v>1483.0646976498708</v>
      </c>
      <c r="F77" s="8">
        <v>1159.1656952865285</v>
      </c>
      <c r="G77" s="8">
        <v>1072.0646261914442</v>
      </c>
      <c r="H77" s="8">
        <v>1172.9281735760992</v>
      </c>
      <c r="I77" s="8">
        <v>1035.8408981933851</v>
      </c>
      <c r="J77" s="8">
        <v>978.55410857700838</v>
      </c>
      <c r="K77" s="8">
        <v>761.30587895806025</v>
      </c>
      <c r="L77" s="8">
        <v>962.06855459624933</v>
      </c>
      <c r="M77" s="8">
        <v>1186.6312669052206</v>
      </c>
      <c r="N77" s="8">
        <v>1155.6606675281009</v>
      </c>
      <c r="O77" s="8">
        <v>951.38960301242332</v>
      </c>
      <c r="P77" s="8">
        <v>708.80719946014108</v>
      </c>
      <c r="Q77" s="8">
        <v>752.80421963326262</v>
      </c>
      <c r="R77" s="8">
        <v>819.89448746781056</v>
      </c>
      <c r="S77" s="8">
        <v>851.03584336870847</v>
      </c>
      <c r="T77" s="8">
        <v>688.10197693109512</v>
      </c>
      <c r="U77" s="8">
        <v>635.48109298316751</v>
      </c>
      <c r="V77" s="8">
        <v>653.11751389075835</v>
      </c>
      <c r="W77" s="8">
        <v>861.53867881322697</v>
      </c>
      <c r="X77" s="8">
        <v>421.60040444383708</v>
      </c>
      <c r="Y77" s="8">
        <v>255.57439302942487</v>
      </c>
    </row>
    <row r="78" spans="1:25" x14ac:dyDescent="0.25">
      <c r="A78" s="10" t="s">
        <v>62</v>
      </c>
      <c r="B78" s="8">
        <v>874.10779131401227</v>
      </c>
      <c r="C78" s="8">
        <v>797.54212029335929</v>
      </c>
      <c r="D78" s="8">
        <v>808.07463199517213</v>
      </c>
      <c r="E78" s="8">
        <v>810.70807775912635</v>
      </c>
      <c r="F78" s="8">
        <v>793.4654944114036</v>
      </c>
      <c r="G78" s="8">
        <v>861.58733497683045</v>
      </c>
      <c r="H78" s="8">
        <v>835.71772593767707</v>
      </c>
      <c r="I78" s="8">
        <v>745.42118558645711</v>
      </c>
      <c r="J78" s="8">
        <v>477.51263084694705</v>
      </c>
      <c r="K78" s="8">
        <v>475.82046673570994</v>
      </c>
      <c r="L78" s="8">
        <v>458.74416710294133</v>
      </c>
      <c r="M78" s="8">
        <v>500.64363668769232</v>
      </c>
      <c r="N78" s="8">
        <v>490.61586505743844</v>
      </c>
      <c r="O78" s="8">
        <v>457.87089940067392</v>
      </c>
      <c r="P78" s="8">
        <v>464.49032606021353</v>
      </c>
      <c r="Q78" s="8">
        <v>468.11704802482268</v>
      </c>
      <c r="R78" s="8">
        <v>432.18653918555043</v>
      </c>
      <c r="S78" s="8">
        <v>437.2632735888202</v>
      </c>
      <c r="T78" s="8">
        <v>461.48613713855883</v>
      </c>
      <c r="U78" s="8">
        <v>475.9332600441839</v>
      </c>
      <c r="V78" s="8">
        <v>443.78713456750552</v>
      </c>
      <c r="W78" s="8">
        <v>487.40684983987131</v>
      </c>
      <c r="X78" s="8">
        <v>513.38831674441997</v>
      </c>
      <c r="Y78" s="8">
        <v>492.42852082569692</v>
      </c>
    </row>
    <row r="79" spans="1:25" x14ac:dyDescent="0.25">
      <c r="A79" s="15" t="s">
        <v>35</v>
      </c>
      <c r="B79" s="16">
        <f>SUM(B80:B81)</f>
        <v>46.117759999999997</v>
      </c>
      <c r="C79" s="16">
        <f t="shared" ref="C79:W79" si="36">SUM(C80:C81)</f>
        <v>99.153189999999995</v>
      </c>
      <c r="D79" s="16">
        <f t="shared" si="36"/>
        <v>57.647199999999998</v>
      </c>
      <c r="E79" s="16">
        <f t="shared" si="36"/>
        <v>50.72954</v>
      </c>
      <c r="F79" s="16">
        <f t="shared" si="36"/>
        <v>41.62182</v>
      </c>
      <c r="G79" s="16">
        <f t="shared" si="36"/>
        <v>23.128219999999999</v>
      </c>
      <c r="H79" s="16">
        <f t="shared" si="36"/>
        <v>59.922640000000001</v>
      </c>
      <c r="I79" s="16">
        <f t="shared" si="36"/>
        <v>107.03833</v>
      </c>
      <c r="J79" s="16">
        <f t="shared" si="36"/>
        <v>16.513670000000001</v>
      </c>
      <c r="K79" s="16">
        <f t="shared" si="36"/>
        <v>47.275959999999998</v>
      </c>
      <c r="L79" s="16">
        <f t="shared" si="36"/>
        <v>24.43092</v>
      </c>
      <c r="M79" s="16">
        <f t="shared" si="36"/>
        <v>37.905650000000001</v>
      </c>
      <c r="N79" s="16">
        <f t="shared" si="36"/>
        <v>9.2157599999999995</v>
      </c>
      <c r="O79" s="16">
        <f t="shared" si="36"/>
        <v>17.545480000000001</v>
      </c>
      <c r="P79" s="16">
        <f t="shared" si="36"/>
        <v>9.2675999999999998</v>
      </c>
      <c r="Q79" s="16">
        <f t="shared" si="36"/>
        <v>21.186509999999998</v>
      </c>
      <c r="R79" s="16">
        <f t="shared" si="36"/>
        <v>42.302680000000002</v>
      </c>
      <c r="S79" s="16">
        <f t="shared" si="36"/>
        <v>39.989629999999998</v>
      </c>
      <c r="T79" s="16">
        <f t="shared" si="36"/>
        <v>30.898969999999998</v>
      </c>
      <c r="U79" s="16">
        <f t="shared" si="36"/>
        <v>27.286110000000001</v>
      </c>
      <c r="V79" s="16">
        <f t="shared" si="36"/>
        <v>18.471530000000001</v>
      </c>
      <c r="W79" s="16">
        <f t="shared" si="36"/>
        <v>28.032229999999998</v>
      </c>
      <c r="X79" s="16">
        <f t="shared" ref="X79:Y79" si="37">SUM(X80:X81)</f>
        <v>39.245930000000001</v>
      </c>
      <c r="Y79" s="16">
        <f t="shared" si="37"/>
        <v>62.513680000000001</v>
      </c>
    </row>
    <row r="80" spans="1:25" x14ac:dyDescent="0.25">
      <c r="A80" s="10" t="s">
        <v>36</v>
      </c>
      <c r="B80" s="8">
        <f t="shared" ref="B80:W80" si="38">B29</f>
        <v>0</v>
      </c>
      <c r="C80" s="8">
        <f t="shared" si="38"/>
        <v>0</v>
      </c>
      <c r="D80" s="8">
        <f t="shared" si="38"/>
        <v>0</v>
      </c>
      <c r="E80" s="8">
        <f t="shared" si="38"/>
        <v>0</v>
      </c>
      <c r="F80" s="8">
        <f t="shared" si="38"/>
        <v>0</v>
      </c>
      <c r="G80" s="8">
        <f t="shared" si="38"/>
        <v>0</v>
      </c>
      <c r="H80" s="8">
        <f t="shared" si="38"/>
        <v>0</v>
      </c>
      <c r="I80" s="8">
        <f t="shared" si="38"/>
        <v>0</v>
      </c>
      <c r="J80" s="8">
        <f t="shared" si="38"/>
        <v>0</v>
      </c>
      <c r="K80" s="8">
        <f t="shared" si="38"/>
        <v>0</v>
      </c>
      <c r="L80" s="8">
        <f t="shared" si="38"/>
        <v>0</v>
      </c>
      <c r="M80" s="8">
        <f t="shared" si="38"/>
        <v>0</v>
      </c>
      <c r="N80" s="8">
        <f t="shared" si="38"/>
        <v>0</v>
      </c>
      <c r="O80" s="8">
        <f t="shared" si="38"/>
        <v>0</v>
      </c>
      <c r="P80" s="8">
        <f t="shared" si="38"/>
        <v>0</v>
      </c>
      <c r="Q80" s="8">
        <f t="shared" si="38"/>
        <v>0</v>
      </c>
      <c r="R80" s="8">
        <f t="shared" si="38"/>
        <v>0</v>
      </c>
      <c r="S80" s="8">
        <f t="shared" si="38"/>
        <v>0</v>
      </c>
      <c r="T80" s="8">
        <f t="shared" si="38"/>
        <v>0</v>
      </c>
      <c r="U80" s="8">
        <f t="shared" si="38"/>
        <v>0</v>
      </c>
      <c r="V80" s="8">
        <f t="shared" si="38"/>
        <v>0</v>
      </c>
      <c r="W80" s="8">
        <f t="shared" si="38"/>
        <v>0</v>
      </c>
      <c r="X80" s="8">
        <f t="shared" ref="X80:Y80" si="39">X29</f>
        <v>0</v>
      </c>
      <c r="Y80" s="8">
        <f t="shared" si="39"/>
        <v>31.22353</v>
      </c>
    </row>
    <row r="81" spans="1:25" x14ac:dyDescent="0.25">
      <c r="A81" s="10" t="s">
        <v>37</v>
      </c>
      <c r="B81" s="8">
        <f t="shared" ref="B81:W81" si="40">B30</f>
        <v>46.117759999999997</v>
      </c>
      <c r="C81" s="8">
        <f t="shared" si="40"/>
        <v>99.153189999999995</v>
      </c>
      <c r="D81" s="8">
        <f t="shared" si="40"/>
        <v>57.647199999999998</v>
      </c>
      <c r="E81" s="8">
        <f t="shared" si="40"/>
        <v>50.72954</v>
      </c>
      <c r="F81" s="8">
        <f t="shared" si="40"/>
        <v>41.62182</v>
      </c>
      <c r="G81" s="8">
        <f t="shared" si="40"/>
        <v>23.128219999999999</v>
      </c>
      <c r="H81" s="8">
        <f t="shared" si="40"/>
        <v>59.922640000000001</v>
      </c>
      <c r="I81" s="8">
        <f t="shared" si="40"/>
        <v>107.03833</v>
      </c>
      <c r="J81" s="8">
        <f t="shared" si="40"/>
        <v>16.513670000000001</v>
      </c>
      <c r="K81" s="8">
        <f t="shared" si="40"/>
        <v>47.275959999999998</v>
      </c>
      <c r="L81" s="8">
        <f t="shared" si="40"/>
        <v>24.43092</v>
      </c>
      <c r="M81" s="8">
        <f t="shared" si="40"/>
        <v>37.905650000000001</v>
      </c>
      <c r="N81" s="8">
        <f t="shared" si="40"/>
        <v>9.2157599999999995</v>
      </c>
      <c r="O81" s="8">
        <f t="shared" si="40"/>
        <v>17.545480000000001</v>
      </c>
      <c r="P81" s="8">
        <f t="shared" si="40"/>
        <v>9.2675999999999998</v>
      </c>
      <c r="Q81" s="8">
        <f t="shared" si="40"/>
        <v>21.186509999999998</v>
      </c>
      <c r="R81" s="8">
        <f t="shared" si="40"/>
        <v>42.302680000000002</v>
      </c>
      <c r="S81" s="8">
        <f t="shared" si="40"/>
        <v>39.989629999999998</v>
      </c>
      <c r="T81" s="8">
        <f t="shared" si="40"/>
        <v>30.898969999999998</v>
      </c>
      <c r="U81" s="8">
        <f t="shared" si="40"/>
        <v>27.286110000000001</v>
      </c>
      <c r="V81" s="8">
        <f t="shared" si="40"/>
        <v>18.471530000000001</v>
      </c>
      <c r="W81" s="8">
        <f t="shared" si="40"/>
        <v>28.032229999999998</v>
      </c>
      <c r="X81" s="8">
        <f t="shared" ref="X81:Y81" si="41">X30</f>
        <v>39.245930000000001</v>
      </c>
      <c r="Y81" s="8">
        <f t="shared" si="41"/>
        <v>31.290150000000001</v>
      </c>
    </row>
    <row r="82" spans="1:25" x14ac:dyDescent="0.25">
      <c r="A82" s="17" t="s">
        <v>38</v>
      </c>
      <c r="B82" s="16">
        <f t="shared" ref="B82:W82" si="42">B31</f>
        <v>124.44147</v>
      </c>
      <c r="C82" s="16">
        <f t="shared" si="42"/>
        <v>124.92251</v>
      </c>
      <c r="D82" s="16">
        <f t="shared" si="42"/>
        <v>120.97235000000001</v>
      </c>
      <c r="E82" s="16">
        <f t="shared" si="42"/>
        <v>116.259</v>
      </c>
      <c r="F82" s="16">
        <f t="shared" si="42"/>
        <v>118.64575000000001</v>
      </c>
      <c r="G82" s="16">
        <f t="shared" si="42"/>
        <v>124.12781</v>
      </c>
      <c r="H82" s="16">
        <f t="shared" si="42"/>
        <v>128.63735</v>
      </c>
      <c r="I82" s="16">
        <f t="shared" si="42"/>
        <v>139.78184999999999</v>
      </c>
      <c r="J82" s="16">
        <f t="shared" si="42"/>
        <v>151.93919</v>
      </c>
      <c r="K82" s="16">
        <f t="shared" si="42"/>
        <v>327.15352000000001</v>
      </c>
      <c r="L82" s="16">
        <f t="shared" si="42"/>
        <v>374.36399999999998</v>
      </c>
      <c r="M82" s="16">
        <f t="shared" si="42"/>
        <v>394.47978999999998</v>
      </c>
      <c r="N82" s="16">
        <f t="shared" si="42"/>
        <v>383.02204</v>
      </c>
      <c r="O82" s="16">
        <f t="shared" si="42"/>
        <v>412.00821999999999</v>
      </c>
      <c r="P82" s="16">
        <f t="shared" si="42"/>
        <v>383.96964000000003</v>
      </c>
      <c r="Q82" s="16">
        <f t="shared" si="42"/>
        <v>600.37504999999999</v>
      </c>
      <c r="R82" s="16">
        <f t="shared" si="42"/>
        <v>812.91006000000004</v>
      </c>
      <c r="S82" s="16">
        <f t="shared" si="42"/>
        <v>877.46151999999995</v>
      </c>
      <c r="T82" s="16">
        <f t="shared" si="42"/>
        <v>711.45353999999998</v>
      </c>
      <c r="U82" s="16">
        <f t="shared" si="42"/>
        <v>827.00400000000002</v>
      </c>
      <c r="V82" s="16">
        <f t="shared" si="42"/>
        <v>684.38027999999997</v>
      </c>
      <c r="W82" s="16">
        <f t="shared" si="42"/>
        <v>562.52218000000005</v>
      </c>
      <c r="X82" s="16">
        <f t="shared" ref="X82:Y82" si="43">X31</f>
        <v>780.78566000000001</v>
      </c>
      <c r="Y82" s="16">
        <f t="shared" si="43"/>
        <v>692.92323999999996</v>
      </c>
    </row>
    <row r="83" spans="1:25" x14ac:dyDescent="0.25">
      <c r="A83" s="9" t="s">
        <v>39</v>
      </c>
      <c r="B83" s="8">
        <f t="shared" ref="B83:W83" si="44">B32</f>
        <v>0</v>
      </c>
      <c r="C83" s="8">
        <f t="shared" si="44"/>
        <v>0</v>
      </c>
      <c r="D83" s="8">
        <f t="shared" si="44"/>
        <v>0</v>
      </c>
      <c r="E83" s="8">
        <f t="shared" si="44"/>
        <v>0</v>
      </c>
      <c r="F83" s="8">
        <f t="shared" si="44"/>
        <v>0</v>
      </c>
      <c r="G83" s="8">
        <f t="shared" si="44"/>
        <v>0</v>
      </c>
      <c r="H83" s="8">
        <f t="shared" si="44"/>
        <v>0</v>
      </c>
      <c r="I83" s="8">
        <f t="shared" si="44"/>
        <v>0</v>
      </c>
      <c r="J83" s="8">
        <f t="shared" si="44"/>
        <v>0</v>
      </c>
      <c r="K83" s="8">
        <f t="shared" si="44"/>
        <v>0</v>
      </c>
      <c r="L83" s="8">
        <f t="shared" si="44"/>
        <v>0</v>
      </c>
      <c r="M83" s="8">
        <f t="shared" si="44"/>
        <v>0</v>
      </c>
      <c r="N83" s="8">
        <f t="shared" si="44"/>
        <v>0</v>
      </c>
      <c r="O83" s="8">
        <f t="shared" si="44"/>
        <v>0</v>
      </c>
      <c r="P83" s="8">
        <f t="shared" si="44"/>
        <v>0</v>
      </c>
      <c r="Q83" s="8">
        <f t="shared" si="44"/>
        <v>0</v>
      </c>
      <c r="R83" s="8">
        <f t="shared" si="44"/>
        <v>0</v>
      </c>
      <c r="S83" s="8">
        <f t="shared" si="44"/>
        <v>0</v>
      </c>
      <c r="T83" s="8">
        <f t="shared" si="44"/>
        <v>0</v>
      </c>
      <c r="U83" s="8">
        <f t="shared" si="44"/>
        <v>0</v>
      </c>
      <c r="V83" s="8">
        <f t="shared" si="44"/>
        <v>0</v>
      </c>
      <c r="W83" s="8">
        <f t="shared" si="44"/>
        <v>0</v>
      </c>
      <c r="X83" s="8">
        <f t="shared" ref="X83:Y83" si="45">X32</f>
        <v>0</v>
      </c>
      <c r="Y83" s="8">
        <f t="shared" si="45"/>
        <v>0</v>
      </c>
    </row>
    <row r="84" spans="1:25" x14ac:dyDescent="0.25">
      <c r="A84" s="18" t="s">
        <v>66</v>
      </c>
      <c r="B84" s="16">
        <f>SUM(B85:B88)</f>
        <v>5456.8000729900323</v>
      </c>
      <c r="C84" s="16">
        <f t="shared" ref="C84:W84" si="46">SUM(C85:C88)</f>
        <v>5374.6277701036252</v>
      </c>
      <c r="D84" s="16">
        <f t="shared" si="46"/>
        <v>4857.577533759194</v>
      </c>
      <c r="E84" s="16">
        <f t="shared" si="46"/>
        <v>5252.5995503527238</v>
      </c>
      <c r="F84" s="16">
        <f t="shared" si="46"/>
        <v>5459.4535618591735</v>
      </c>
      <c r="G84" s="16">
        <f t="shared" si="46"/>
        <v>5684.9668211383332</v>
      </c>
      <c r="H84" s="16">
        <f t="shared" si="46"/>
        <v>5559.8319895521845</v>
      </c>
      <c r="I84" s="16">
        <f t="shared" si="46"/>
        <v>6050.0806286994193</v>
      </c>
      <c r="J84" s="16">
        <f t="shared" si="46"/>
        <v>5387.0820337673231</v>
      </c>
      <c r="K84" s="16">
        <f t="shared" si="46"/>
        <v>3131.7290199999998</v>
      </c>
      <c r="L84" s="16">
        <f t="shared" si="46"/>
        <v>3388.6332500000003</v>
      </c>
      <c r="M84" s="16">
        <f t="shared" si="46"/>
        <v>3910.3685599999999</v>
      </c>
      <c r="N84" s="16">
        <f t="shared" si="46"/>
        <v>3701.9497200000001</v>
      </c>
      <c r="O84" s="16">
        <f t="shared" si="46"/>
        <v>3542.1220100000005</v>
      </c>
      <c r="P84" s="16">
        <f t="shared" si="46"/>
        <v>3767.87572</v>
      </c>
      <c r="Q84" s="16">
        <f t="shared" si="46"/>
        <v>4306.7553400000006</v>
      </c>
      <c r="R84" s="16">
        <f t="shared" si="46"/>
        <v>4493.5833600000005</v>
      </c>
      <c r="S84" s="16">
        <f t="shared" si="46"/>
        <v>4393.2093699999996</v>
      </c>
      <c r="T84" s="16">
        <f t="shared" si="46"/>
        <v>4039.0990500000007</v>
      </c>
      <c r="U84" s="16">
        <f t="shared" si="46"/>
        <v>3674.4423300000003</v>
      </c>
      <c r="V84" s="16">
        <f t="shared" si="46"/>
        <v>3411.2588135264623</v>
      </c>
      <c r="W84" s="16">
        <f t="shared" si="46"/>
        <v>3706.2088780006943</v>
      </c>
      <c r="X84" s="16">
        <f t="shared" ref="X84:Y84" si="47">SUM(X85:X88)</f>
        <v>3787.6557319512199</v>
      </c>
      <c r="Y84" s="16">
        <f t="shared" si="47"/>
        <v>3129.6667501871848</v>
      </c>
    </row>
    <row r="85" spans="1:25" x14ac:dyDescent="0.25">
      <c r="A85" s="9" t="s">
        <v>67</v>
      </c>
      <c r="B85" s="8">
        <v>1629.2457399999998</v>
      </c>
      <c r="C85" s="8">
        <v>1654.4961499999999</v>
      </c>
      <c r="D85" s="8">
        <v>1720.6561299999998</v>
      </c>
      <c r="E85" s="8">
        <v>1758.5312199999998</v>
      </c>
      <c r="F85" s="8">
        <v>1989.29312</v>
      </c>
      <c r="G85" s="8">
        <v>2196.3994600000001</v>
      </c>
      <c r="H85" s="8">
        <v>2330.4646500000003</v>
      </c>
      <c r="I85" s="8">
        <v>2825.3868599999996</v>
      </c>
      <c r="J85" s="8">
        <v>2814.6083299999996</v>
      </c>
      <c r="K85" s="8">
        <v>1746.34097</v>
      </c>
      <c r="L85" s="8">
        <v>1811.7874200000003</v>
      </c>
      <c r="M85" s="8">
        <v>1953.7697899999998</v>
      </c>
      <c r="N85" s="8">
        <v>2056.83761</v>
      </c>
      <c r="O85" s="8">
        <v>1941.3484200000003</v>
      </c>
      <c r="P85" s="8">
        <v>2005.28674</v>
      </c>
      <c r="Q85" s="8">
        <v>2385.6663899999999</v>
      </c>
      <c r="R85" s="8">
        <v>2508.20822</v>
      </c>
      <c r="S85" s="8">
        <v>2521.4803299999999</v>
      </c>
      <c r="T85" s="8">
        <v>2478.5225600000003</v>
      </c>
      <c r="U85" s="8">
        <v>2357.6834400000002</v>
      </c>
      <c r="V85" s="8">
        <v>2280.76629</v>
      </c>
      <c r="W85" s="8">
        <v>2348.8963199999998</v>
      </c>
      <c r="X85" s="8">
        <v>2650.5231900000003</v>
      </c>
      <c r="Y85" s="8">
        <v>1967.8711000000001</v>
      </c>
    </row>
    <row r="86" spans="1:25" x14ac:dyDescent="0.25">
      <c r="A86" s="9" t="s">
        <v>68</v>
      </c>
      <c r="B86" s="8">
        <v>2075.01928</v>
      </c>
      <c r="C86" s="8">
        <v>2104.3922600000001</v>
      </c>
      <c r="D86" s="8">
        <v>1598.30493</v>
      </c>
      <c r="E86" s="8">
        <v>1633.64366</v>
      </c>
      <c r="F86" s="8">
        <v>1797.6805999999999</v>
      </c>
      <c r="G86" s="8">
        <v>1897.71849</v>
      </c>
      <c r="H86" s="8">
        <v>1674.52685</v>
      </c>
      <c r="I86" s="8">
        <v>1785.1941899999999</v>
      </c>
      <c r="J86" s="8">
        <v>1747.17651</v>
      </c>
      <c r="K86" s="8">
        <v>1044.19382</v>
      </c>
      <c r="L86" s="8">
        <v>1244.69892</v>
      </c>
      <c r="M86" s="8">
        <v>1600.9196300000001</v>
      </c>
      <c r="N86" s="8">
        <v>1319.3218400000001</v>
      </c>
      <c r="O86" s="8">
        <v>1349.9572900000001</v>
      </c>
      <c r="P86" s="8">
        <v>1479.9493299999999</v>
      </c>
      <c r="Q86" s="8">
        <v>1664.70598</v>
      </c>
      <c r="R86" s="8">
        <v>1724.49172</v>
      </c>
      <c r="S86" s="8">
        <v>1652.74468</v>
      </c>
      <c r="T86" s="8">
        <v>1339.9332099999999</v>
      </c>
      <c r="U86" s="8">
        <v>1120.0548200000001</v>
      </c>
      <c r="V86" s="8">
        <v>945.73420999999996</v>
      </c>
      <c r="W86" s="8">
        <v>1174.4000100000001</v>
      </c>
      <c r="X86" s="8">
        <v>937.42427999999995</v>
      </c>
      <c r="Y86" s="8">
        <v>958.48692000000005</v>
      </c>
    </row>
    <row r="87" spans="1:25" x14ac:dyDescent="0.25">
      <c r="A87" s="9" t="s">
        <v>69</v>
      </c>
      <c r="B87" s="8">
        <v>1715.2213829900318</v>
      </c>
      <c r="C87" s="8">
        <v>1590.6491501036244</v>
      </c>
      <c r="D87" s="8">
        <v>1506.1139937591938</v>
      </c>
      <c r="E87" s="8">
        <v>1824.6660203527242</v>
      </c>
      <c r="F87" s="8">
        <v>1626.7614118591732</v>
      </c>
      <c r="G87" s="8">
        <v>1544.6516011383339</v>
      </c>
      <c r="H87" s="8">
        <v>1506.848589552184</v>
      </c>
      <c r="I87" s="8">
        <v>1392.0642186994191</v>
      </c>
      <c r="J87" s="8">
        <v>785.45094376732413</v>
      </c>
      <c r="K87" s="8">
        <v>308.09546999999998</v>
      </c>
      <c r="L87" s="8">
        <v>288.64157</v>
      </c>
      <c r="M87" s="8">
        <v>315.87558999999999</v>
      </c>
      <c r="N87" s="8">
        <v>290.17071999999996</v>
      </c>
      <c r="O87" s="8">
        <v>221.79077000000001</v>
      </c>
      <c r="P87" s="8">
        <v>249.28625</v>
      </c>
      <c r="Q87" s="8">
        <v>224.05949999999999</v>
      </c>
      <c r="R87" s="8">
        <v>223.42013</v>
      </c>
      <c r="S87" s="8">
        <v>183.07884999999999</v>
      </c>
      <c r="T87" s="8">
        <v>186.11260999999999</v>
      </c>
      <c r="U87" s="8">
        <v>160.64559</v>
      </c>
      <c r="V87" s="8">
        <v>150.27416352646262</v>
      </c>
      <c r="W87" s="8">
        <v>146.74760800069396</v>
      </c>
      <c r="X87" s="8">
        <v>162.88104195121952</v>
      </c>
      <c r="Y87" s="8">
        <v>169.3571901871847</v>
      </c>
    </row>
    <row r="88" spans="1:25" x14ac:dyDescent="0.25">
      <c r="A88" s="9" t="s">
        <v>65</v>
      </c>
      <c r="B88" s="8">
        <v>37.313670000000002</v>
      </c>
      <c r="C88" s="8">
        <v>25.090209999999999</v>
      </c>
      <c r="D88" s="8">
        <v>32.502479999999998</v>
      </c>
      <c r="E88" s="8">
        <v>35.758650000000003</v>
      </c>
      <c r="F88" s="8">
        <v>45.718429999999998</v>
      </c>
      <c r="G88" s="8">
        <v>46.197270000000003</v>
      </c>
      <c r="H88" s="8">
        <v>47.991900000000001</v>
      </c>
      <c r="I88" s="8">
        <v>47.435360000000003</v>
      </c>
      <c r="J88" s="8">
        <v>39.846249999999998</v>
      </c>
      <c r="K88" s="8">
        <v>33.098759999999999</v>
      </c>
      <c r="L88" s="8">
        <v>43.505339999999997</v>
      </c>
      <c r="M88" s="8">
        <v>39.803550000000001</v>
      </c>
      <c r="N88" s="8">
        <v>35.619549999999997</v>
      </c>
      <c r="O88" s="8">
        <v>29.02553</v>
      </c>
      <c r="P88" s="8">
        <v>33.353400000000001</v>
      </c>
      <c r="Q88" s="8">
        <v>32.32347</v>
      </c>
      <c r="R88" s="8">
        <v>37.463290000000001</v>
      </c>
      <c r="S88" s="8">
        <v>35.90551</v>
      </c>
      <c r="T88" s="8">
        <v>34.530670000000001</v>
      </c>
      <c r="U88" s="8">
        <v>36.058480000000003</v>
      </c>
      <c r="V88" s="8">
        <v>34.48415</v>
      </c>
      <c r="W88" s="8">
        <v>36.164940000000001</v>
      </c>
      <c r="X88" s="8">
        <v>36.827219999999997</v>
      </c>
      <c r="Y88" s="8">
        <v>33.951540000000001</v>
      </c>
    </row>
    <row r="89" spans="1:25" x14ac:dyDescent="0.25">
      <c r="A89" s="18" t="s">
        <v>40</v>
      </c>
      <c r="B89" s="16">
        <f t="shared" ref="B89:W89" si="48">B42</f>
        <v>41.505130000000001</v>
      </c>
      <c r="C89" s="16">
        <f t="shared" si="48"/>
        <v>49.424900000000001</v>
      </c>
      <c r="D89" s="16">
        <f t="shared" si="48"/>
        <v>56.41489</v>
      </c>
      <c r="E89" s="16">
        <f t="shared" si="48"/>
        <v>39.92315</v>
      </c>
      <c r="F89" s="16">
        <f t="shared" si="48"/>
        <v>58.813040000000001</v>
      </c>
      <c r="G89" s="16">
        <f t="shared" si="48"/>
        <v>47.8932</v>
      </c>
      <c r="H89" s="16">
        <f t="shared" si="48"/>
        <v>46.235889999999998</v>
      </c>
      <c r="I89" s="16">
        <f t="shared" si="48"/>
        <v>29.320650000000001</v>
      </c>
      <c r="J89" s="16">
        <f t="shared" si="48"/>
        <v>53.463500000000003</v>
      </c>
      <c r="K89" s="16">
        <f t="shared" si="48"/>
        <v>49.634830000000001</v>
      </c>
      <c r="L89" s="16">
        <f t="shared" si="48"/>
        <v>59.547580000000004</v>
      </c>
      <c r="M89" s="16">
        <f t="shared" si="48"/>
        <v>56.684260000000002</v>
      </c>
      <c r="N89" s="16">
        <f t="shared" si="48"/>
        <v>53.964509999999997</v>
      </c>
      <c r="O89" s="16">
        <f t="shared" si="48"/>
        <v>69.466279999999998</v>
      </c>
      <c r="P89" s="16">
        <f t="shared" si="48"/>
        <v>72.129159999999999</v>
      </c>
      <c r="Q89" s="16">
        <f t="shared" si="48"/>
        <v>66.231589999999997</v>
      </c>
      <c r="R89" s="16">
        <f t="shared" si="48"/>
        <v>68.741320000000002</v>
      </c>
      <c r="S89" s="16">
        <f t="shared" si="48"/>
        <v>74.437389999999994</v>
      </c>
      <c r="T89" s="16">
        <f t="shared" si="48"/>
        <v>76.138900000000007</v>
      </c>
      <c r="U89" s="16">
        <f t="shared" si="48"/>
        <v>80.460499999999996</v>
      </c>
      <c r="V89" s="16">
        <f t="shared" si="48"/>
        <v>79.043610000000001</v>
      </c>
      <c r="W89" s="16">
        <f t="shared" si="48"/>
        <v>77.142489999999995</v>
      </c>
      <c r="X89" s="16">
        <f t="shared" ref="X89:Y89" si="49">X42</f>
        <v>80.084599999999995</v>
      </c>
      <c r="Y89" s="16">
        <f t="shared" si="49"/>
        <v>91.290450000000007</v>
      </c>
    </row>
    <row r="90" spans="1:25" x14ac:dyDescent="0.25">
      <c r="A90" s="18" t="s">
        <v>63</v>
      </c>
      <c r="B90" s="16">
        <f t="shared" ref="B90:W90" si="50">B43</f>
        <v>62.58</v>
      </c>
      <c r="C90" s="16">
        <f t="shared" si="50"/>
        <v>39.705019999999998</v>
      </c>
      <c r="D90" s="16">
        <f t="shared" si="50"/>
        <v>38.751989999999999</v>
      </c>
      <c r="E90" s="16">
        <f t="shared" si="50"/>
        <v>43.793480000000002</v>
      </c>
      <c r="F90" s="16">
        <f t="shared" si="50"/>
        <v>69.657060000000001</v>
      </c>
      <c r="G90" s="16">
        <f t="shared" si="50"/>
        <v>54.826250000000002</v>
      </c>
      <c r="H90" s="16">
        <f t="shared" si="50"/>
        <v>51.571330000000003</v>
      </c>
      <c r="I90" s="16">
        <f t="shared" si="50"/>
        <v>34.221980000000002</v>
      </c>
      <c r="J90" s="16">
        <f t="shared" si="50"/>
        <v>42.393439999999998</v>
      </c>
      <c r="K90" s="16">
        <f t="shared" si="50"/>
        <v>33.27843</v>
      </c>
      <c r="L90" s="16">
        <f t="shared" si="50"/>
        <v>13.45438</v>
      </c>
      <c r="M90" s="16">
        <f t="shared" si="50"/>
        <v>9.7074800000000003</v>
      </c>
      <c r="N90" s="16">
        <f t="shared" si="50"/>
        <v>20.08859</v>
      </c>
      <c r="O90" s="16">
        <f t="shared" si="50"/>
        <v>38.901769999999999</v>
      </c>
      <c r="P90" s="16">
        <f t="shared" si="50"/>
        <v>11.26379</v>
      </c>
      <c r="Q90" s="16">
        <f t="shared" si="50"/>
        <v>10.10178</v>
      </c>
      <c r="R90" s="16">
        <f t="shared" si="50"/>
        <v>12.272209999999999</v>
      </c>
      <c r="S90" s="16">
        <f t="shared" si="50"/>
        <v>14.71641</v>
      </c>
      <c r="T90" s="16">
        <f t="shared" si="50"/>
        <v>6.7674300000000001</v>
      </c>
      <c r="U90" s="16">
        <f t="shared" si="50"/>
        <v>12.598240000000001</v>
      </c>
      <c r="V90" s="16">
        <f t="shared" si="50"/>
        <v>123.28915000000001</v>
      </c>
      <c r="W90" s="16">
        <f t="shared" si="50"/>
        <v>5.7134200000000002</v>
      </c>
      <c r="X90" s="16">
        <f t="shared" ref="X90:Y90" si="51">X43</f>
        <v>4.1765800000000004</v>
      </c>
      <c r="Y90" s="16">
        <f t="shared" si="51"/>
        <v>6.7900600000000004</v>
      </c>
    </row>
    <row r="91" spans="1:25" x14ac:dyDescent="0.25">
      <c r="A91" s="18" t="s">
        <v>64</v>
      </c>
      <c r="B91" s="16">
        <f t="shared" ref="B91:W91" si="52">B44</f>
        <v>0</v>
      </c>
      <c r="C91" s="16">
        <f t="shared" si="52"/>
        <v>0</v>
      </c>
      <c r="D91" s="16">
        <f t="shared" si="52"/>
        <v>0</v>
      </c>
      <c r="E91" s="16">
        <f t="shared" si="52"/>
        <v>0</v>
      </c>
      <c r="F91" s="16">
        <f t="shared" si="52"/>
        <v>0</v>
      </c>
      <c r="G91" s="16">
        <f t="shared" si="52"/>
        <v>0</v>
      </c>
      <c r="H91" s="16">
        <f t="shared" si="52"/>
        <v>0</v>
      </c>
      <c r="I91" s="16">
        <f t="shared" si="52"/>
        <v>0</v>
      </c>
      <c r="J91" s="16">
        <f t="shared" si="52"/>
        <v>0</v>
      </c>
      <c r="K91" s="16">
        <f t="shared" si="52"/>
        <v>0</v>
      </c>
      <c r="L91" s="16">
        <f t="shared" si="52"/>
        <v>0</v>
      </c>
      <c r="M91" s="16">
        <f t="shared" si="52"/>
        <v>0</v>
      </c>
      <c r="N91" s="16">
        <f t="shared" si="52"/>
        <v>0</v>
      </c>
      <c r="O91" s="16">
        <f t="shared" si="52"/>
        <v>0</v>
      </c>
      <c r="P91" s="16">
        <f t="shared" si="52"/>
        <v>0</v>
      </c>
      <c r="Q91" s="16">
        <f t="shared" si="52"/>
        <v>0</v>
      </c>
      <c r="R91" s="16">
        <f t="shared" si="52"/>
        <v>0</v>
      </c>
      <c r="S91" s="16">
        <f t="shared" si="52"/>
        <v>0</v>
      </c>
      <c r="T91" s="16">
        <f t="shared" si="52"/>
        <v>0</v>
      </c>
      <c r="U91" s="16">
        <f t="shared" si="52"/>
        <v>0</v>
      </c>
      <c r="V91" s="16">
        <f t="shared" si="52"/>
        <v>0</v>
      </c>
      <c r="W91" s="16">
        <f t="shared" si="52"/>
        <v>0</v>
      </c>
      <c r="X91" s="16">
        <f t="shared" ref="X91:Y91" si="53">X44</f>
        <v>0</v>
      </c>
      <c r="Y91" s="16">
        <f t="shared" si="53"/>
        <v>0</v>
      </c>
    </row>
    <row r="92" spans="1:25" x14ac:dyDescent="0.25">
      <c r="A92" s="18" t="s">
        <v>70</v>
      </c>
      <c r="B92" s="16">
        <f>SUM(B93:B94)</f>
        <v>451.24470144000009</v>
      </c>
      <c r="C92" s="16">
        <f t="shared" ref="C92:W92" si="54">SUM(C93:C94)</f>
        <v>626.07512880000013</v>
      </c>
      <c r="D92" s="16">
        <f t="shared" si="54"/>
        <v>718.22717892000014</v>
      </c>
      <c r="E92" s="16">
        <f t="shared" si="54"/>
        <v>927.99557964000041</v>
      </c>
      <c r="F92" s="16">
        <f t="shared" si="54"/>
        <v>828.37337112000023</v>
      </c>
      <c r="G92" s="16">
        <f t="shared" si="54"/>
        <v>917.85296735999987</v>
      </c>
      <c r="H92" s="16">
        <f t="shared" si="54"/>
        <v>871.41376404000027</v>
      </c>
      <c r="I92" s="16">
        <f t="shared" si="54"/>
        <v>710.22134628000003</v>
      </c>
      <c r="J92" s="16">
        <f t="shared" si="54"/>
        <v>1018.6759569600001</v>
      </c>
      <c r="K92" s="16">
        <f t="shared" si="54"/>
        <v>1104.2080646400002</v>
      </c>
      <c r="L92" s="16">
        <f t="shared" si="54"/>
        <v>809.35331399999995</v>
      </c>
      <c r="M92" s="16">
        <f t="shared" si="54"/>
        <v>748.13033988000029</v>
      </c>
      <c r="N92" s="16">
        <f t="shared" si="54"/>
        <v>691.45370532000038</v>
      </c>
      <c r="O92" s="16">
        <f t="shared" si="54"/>
        <v>763.2552049200001</v>
      </c>
      <c r="P92" s="16">
        <f t="shared" si="54"/>
        <v>766.15452468000001</v>
      </c>
      <c r="Q92" s="16">
        <f t="shared" si="54"/>
        <v>803.66057208000007</v>
      </c>
      <c r="R92" s="16">
        <f t="shared" si="54"/>
        <v>883.73723904000008</v>
      </c>
      <c r="S92" s="16">
        <f t="shared" si="54"/>
        <v>967.9064702400002</v>
      </c>
      <c r="T92" s="16">
        <f t="shared" si="54"/>
        <v>1028.9264616000003</v>
      </c>
      <c r="U92" s="16">
        <f t="shared" si="54"/>
        <v>954.48801707999974</v>
      </c>
      <c r="V92" s="16">
        <f t="shared" si="54"/>
        <v>679.0873197599999</v>
      </c>
      <c r="W92" s="16">
        <f t="shared" si="54"/>
        <v>761.14068228000019</v>
      </c>
      <c r="X92" s="16">
        <f t="shared" ref="X92:Y92" si="55">SUM(X93:X94)</f>
        <v>873.55205568000019</v>
      </c>
      <c r="Y92" s="16">
        <f t="shared" si="55"/>
        <v>919.49728536000021</v>
      </c>
    </row>
    <row r="93" spans="1:25" x14ac:dyDescent="0.25">
      <c r="A93" s="9" t="s">
        <v>71</v>
      </c>
      <c r="B93" s="8">
        <v>247.32162000000011</v>
      </c>
      <c r="C93" s="8">
        <v>320.24979000000019</v>
      </c>
      <c r="D93" s="8">
        <v>383.66559000000012</v>
      </c>
      <c r="E93" s="8">
        <v>491.47245000000044</v>
      </c>
      <c r="F93" s="8">
        <v>461.94890076000013</v>
      </c>
      <c r="G93" s="8">
        <v>567.35993772000006</v>
      </c>
      <c r="H93" s="8">
        <v>542.55737124000029</v>
      </c>
      <c r="I93" s="8">
        <v>547.23098628000002</v>
      </c>
      <c r="J93" s="8">
        <v>636.89031504000013</v>
      </c>
      <c r="K93" s="8">
        <v>457.57165752000003</v>
      </c>
      <c r="L93" s="8">
        <v>503.9469849599999</v>
      </c>
      <c r="M93" s="8">
        <v>510.13041372000021</v>
      </c>
      <c r="N93" s="8">
        <v>491.58038628000031</v>
      </c>
      <c r="O93" s="8">
        <v>479.21352876000003</v>
      </c>
      <c r="P93" s="8">
        <v>510.13041371999998</v>
      </c>
      <c r="Q93" s="8">
        <v>531.77228496000009</v>
      </c>
      <c r="R93" s="8">
        <v>639.98190000000011</v>
      </c>
      <c r="S93" s="8">
        <v>716.35005360000025</v>
      </c>
      <c r="T93" s="8">
        <v>770.81904900000029</v>
      </c>
      <c r="U93" s="8">
        <v>716.9849881199998</v>
      </c>
      <c r="V93" s="8">
        <v>414.09844415999993</v>
      </c>
      <c r="W93" s="8">
        <v>493.29623664000019</v>
      </c>
      <c r="X93" s="8">
        <v>658.90336284000011</v>
      </c>
      <c r="Y93" s="8">
        <v>710.04962916000022</v>
      </c>
    </row>
    <row r="94" spans="1:25" x14ac:dyDescent="0.25">
      <c r="A94" s="11" t="s">
        <v>72</v>
      </c>
      <c r="B94" s="12">
        <v>203.92308144</v>
      </c>
      <c r="C94" s="12">
        <v>305.8253388</v>
      </c>
      <c r="D94" s="12">
        <v>334.56158891999996</v>
      </c>
      <c r="E94" s="12">
        <v>436.52312963999992</v>
      </c>
      <c r="F94" s="12">
        <v>366.42447036000004</v>
      </c>
      <c r="G94" s="12">
        <v>350.49302963999986</v>
      </c>
      <c r="H94" s="12">
        <v>328.85639279999998</v>
      </c>
      <c r="I94" s="12">
        <v>162.99035999999998</v>
      </c>
      <c r="J94" s="12">
        <v>381.78564191999993</v>
      </c>
      <c r="K94" s="12">
        <v>646.63640712000017</v>
      </c>
      <c r="L94" s="12">
        <v>305.40632904</v>
      </c>
      <c r="M94" s="12">
        <v>237.99992616000003</v>
      </c>
      <c r="N94" s="12">
        <v>199.87331904000001</v>
      </c>
      <c r="O94" s="12">
        <v>284.04167616000001</v>
      </c>
      <c r="P94" s="12">
        <v>256.02411096000003</v>
      </c>
      <c r="Q94" s="12">
        <v>271.88828711999997</v>
      </c>
      <c r="R94" s="12">
        <v>243.75533904</v>
      </c>
      <c r="S94" s="12">
        <v>251.55641663999998</v>
      </c>
      <c r="T94" s="12">
        <v>258.10741259999998</v>
      </c>
      <c r="U94" s="12">
        <v>237.50302895999997</v>
      </c>
      <c r="V94" s="12">
        <v>264.98887559999997</v>
      </c>
      <c r="W94" s="12">
        <v>267.84444564</v>
      </c>
      <c r="X94" s="12">
        <v>214.64869284000002</v>
      </c>
      <c r="Y94" s="12">
        <v>209.44765619999998</v>
      </c>
    </row>
    <row r="96" spans="1:25" x14ac:dyDescent="0.25">
      <c r="A96" s="4" t="s">
        <v>112</v>
      </c>
      <c r="B96" s="5">
        <f>SUM(B97,B131,B136,B137,B138,B139)</f>
        <v>-3766.6175262081451</v>
      </c>
      <c r="C96" s="5">
        <f t="shared" ref="C96:W96" si="56">SUM(C97,C131,C136,C137,C138,C139)</f>
        <v>-3237.9116448473847</v>
      </c>
      <c r="D96" s="5">
        <f t="shared" si="56"/>
        <v>-2886.3932871195943</v>
      </c>
      <c r="E96" s="5">
        <f t="shared" si="56"/>
        <v>-3257.7743069804565</v>
      </c>
      <c r="F96" s="5">
        <f t="shared" si="56"/>
        <v>-3531.3839554599199</v>
      </c>
      <c r="G96" s="5">
        <f t="shared" si="56"/>
        <v>-3390.5342433000019</v>
      </c>
      <c r="H96" s="5">
        <f t="shared" si="56"/>
        <v>-2903.691766686095</v>
      </c>
      <c r="I96" s="5">
        <f t="shared" si="56"/>
        <v>-2865.7377761410371</v>
      </c>
      <c r="J96" s="5">
        <f t="shared" si="56"/>
        <v>-1819.2704306315338</v>
      </c>
      <c r="K96" s="5">
        <f t="shared" si="56"/>
        <v>-1269.1155313469237</v>
      </c>
      <c r="L96" s="5">
        <f t="shared" si="56"/>
        <v>-1524.7615658555776</v>
      </c>
      <c r="M96" s="5">
        <f t="shared" si="56"/>
        <v>-1939.8734284023658</v>
      </c>
      <c r="N96" s="5">
        <f t="shared" si="56"/>
        <v>-1516.7792574814143</v>
      </c>
      <c r="O96" s="5">
        <f t="shared" si="56"/>
        <v>-1529.7896186118223</v>
      </c>
      <c r="P96" s="5">
        <f t="shared" si="56"/>
        <v>-1565.5092895939201</v>
      </c>
      <c r="Q96" s="5">
        <f t="shared" si="56"/>
        <v>-1808.6843778457921</v>
      </c>
      <c r="R96" s="5">
        <f t="shared" si="56"/>
        <v>-1849.9253008685716</v>
      </c>
      <c r="S96" s="5">
        <f t="shared" si="56"/>
        <v>-1936.8316981043624</v>
      </c>
      <c r="T96" s="5">
        <f t="shared" si="56"/>
        <v>-1663.4819597214992</v>
      </c>
      <c r="U96" s="5">
        <f t="shared" si="56"/>
        <v>-1497.8806468313926</v>
      </c>
      <c r="V96" s="5">
        <f t="shared" si="56"/>
        <v>-1291.7862947273563</v>
      </c>
      <c r="W96" s="5">
        <f t="shared" si="56"/>
        <v>-1415.9687616783722</v>
      </c>
      <c r="X96" s="5">
        <f t="shared" ref="X96:Y96" si="57">SUM(X97,X131,X136,X137,X138,X139)</f>
        <v>-1436.0486984822755</v>
      </c>
      <c r="Y96" s="5">
        <f t="shared" si="57"/>
        <v>-1084.6259762973543</v>
      </c>
    </row>
    <row r="97" spans="1:25" x14ac:dyDescent="0.25">
      <c r="A97" s="13" t="s">
        <v>77</v>
      </c>
      <c r="B97" s="14">
        <f>SUM(B98,B129,B130)</f>
        <v>-4644.4105917781135</v>
      </c>
      <c r="C97" s="14">
        <f t="shared" ref="C97:W97" si="58">SUM(C98,C129,C130)</f>
        <v>-4133.2948259437599</v>
      </c>
      <c r="D97" s="14">
        <f t="shared" si="58"/>
        <v>-3637.9049244404005</v>
      </c>
      <c r="E97" s="14">
        <f t="shared" si="58"/>
        <v>-4207.3450269877321</v>
      </c>
      <c r="F97" s="14">
        <f t="shared" si="58"/>
        <v>-4212.3933524807462</v>
      </c>
      <c r="G97" s="14">
        <f t="shared" si="58"/>
        <v>-4136.7923348016675</v>
      </c>
      <c r="H97" s="14">
        <f t="shared" si="58"/>
        <v>-3961.0944830939111</v>
      </c>
      <c r="I97" s="14">
        <f t="shared" si="58"/>
        <v>-3790.8835711616175</v>
      </c>
      <c r="J97" s="14">
        <f t="shared" si="58"/>
        <v>-2296.2355999042097</v>
      </c>
      <c r="K97" s="14">
        <f t="shared" si="58"/>
        <v>-1352.5189867069234</v>
      </c>
      <c r="L97" s="14">
        <f t="shared" si="58"/>
        <v>-1591.7284418555778</v>
      </c>
      <c r="M97" s="14">
        <f t="shared" si="58"/>
        <v>-1997.3833085223655</v>
      </c>
      <c r="N97" s="14">
        <f t="shared" si="58"/>
        <v>-1545.6306821614139</v>
      </c>
      <c r="O97" s="14">
        <f t="shared" si="58"/>
        <v>-1565.0645836918222</v>
      </c>
      <c r="P97" s="14">
        <f t="shared" si="58"/>
        <v>-1603.89105491392</v>
      </c>
      <c r="Q97" s="14">
        <f t="shared" si="58"/>
        <v>-1847.0454757657922</v>
      </c>
      <c r="R97" s="14">
        <f t="shared" si="58"/>
        <v>-1906.9022118285716</v>
      </c>
      <c r="S97" s="14">
        <f t="shared" si="58"/>
        <v>-1990.2045378643622</v>
      </c>
      <c r="T97" s="14">
        <f t="shared" si="58"/>
        <v>-1703.9269281214988</v>
      </c>
      <c r="U97" s="14">
        <f t="shared" si="58"/>
        <v>-1544.9517697513929</v>
      </c>
      <c r="V97" s="14">
        <f t="shared" si="58"/>
        <v>-1280.1734014408939</v>
      </c>
      <c r="W97" s="14">
        <f t="shared" si="58"/>
        <v>-1396.9898613976779</v>
      </c>
      <c r="X97" s="14">
        <f t="shared" ref="X97:Y97" si="59">SUM(X98,X129,X130)</f>
        <v>-1354.0068608510558</v>
      </c>
      <c r="Y97" s="14">
        <f t="shared" si="59"/>
        <v>-1019.7387107501694</v>
      </c>
    </row>
    <row r="98" spans="1:25" x14ac:dyDescent="0.25">
      <c r="A98" s="9" t="s">
        <v>78</v>
      </c>
      <c r="B98" s="8">
        <f>SUM(B99,B116,B122,B126)</f>
        <v>-4644.4105917781135</v>
      </c>
      <c r="C98" s="8">
        <f t="shared" ref="C98:W98" si="60">SUM(C99,C116,C122,C126)</f>
        <v>-4133.2948259437599</v>
      </c>
      <c r="D98" s="8">
        <f t="shared" si="60"/>
        <v>-3637.9049244404005</v>
      </c>
      <c r="E98" s="8">
        <f t="shared" si="60"/>
        <v>-4207.3450269877321</v>
      </c>
      <c r="F98" s="8">
        <f t="shared" si="60"/>
        <v>-4212.3933524807462</v>
      </c>
      <c r="G98" s="8">
        <f t="shared" si="60"/>
        <v>-4136.7923348016675</v>
      </c>
      <c r="H98" s="8">
        <f t="shared" si="60"/>
        <v>-3961.0944830939111</v>
      </c>
      <c r="I98" s="8">
        <f t="shared" si="60"/>
        <v>-3790.8835711616175</v>
      </c>
      <c r="J98" s="8">
        <f t="shared" si="60"/>
        <v>-2296.2355999042097</v>
      </c>
      <c r="K98" s="8">
        <f t="shared" si="60"/>
        <v>-1352.5189867069234</v>
      </c>
      <c r="L98" s="8">
        <f t="shared" si="60"/>
        <v>-1591.7284418555778</v>
      </c>
      <c r="M98" s="8">
        <f t="shared" si="60"/>
        <v>-1997.3833085223655</v>
      </c>
      <c r="N98" s="8">
        <f t="shared" si="60"/>
        <v>-1545.6306821614139</v>
      </c>
      <c r="O98" s="8">
        <f t="shared" si="60"/>
        <v>-1565.0645836918222</v>
      </c>
      <c r="P98" s="8">
        <f t="shared" si="60"/>
        <v>-1603.89105491392</v>
      </c>
      <c r="Q98" s="8">
        <f t="shared" si="60"/>
        <v>-1847.0454757657922</v>
      </c>
      <c r="R98" s="8">
        <f t="shared" si="60"/>
        <v>-1906.9022118285716</v>
      </c>
      <c r="S98" s="8">
        <f t="shared" si="60"/>
        <v>-1990.2045378643622</v>
      </c>
      <c r="T98" s="8">
        <f t="shared" si="60"/>
        <v>-1703.9269281214988</v>
      </c>
      <c r="U98" s="8">
        <f t="shared" si="60"/>
        <v>-1544.9517697513929</v>
      </c>
      <c r="V98" s="8">
        <f t="shared" si="60"/>
        <v>-1280.1734014408939</v>
      </c>
      <c r="W98" s="8">
        <f t="shared" si="60"/>
        <v>-1396.9898613976779</v>
      </c>
      <c r="X98" s="8">
        <f t="shared" ref="X98:Y98" si="61">SUM(X99,X116,X122,X126)</f>
        <v>-1354.0068608510558</v>
      </c>
      <c r="Y98" s="8">
        <f t="shared" si="61"/>
        <v>-1019.7387107501694</v>
      </c>
    </row>
    <row r="99" spans="1:25" x14ac:dyDescent="0.25">
      <c r="A99" s="15" t="s">
        <v>79</v>
      </c>
      <c r="B99" s="16">
        <f t="shared" ref="B99:W99" si="62">(B6+B10)-B52</f>
        <v>-4496.4647801862629</v>
      </c>
      <c r="C99" s="16">
        <f t="shared" si="62"/>
        <v>-3908.6578396028708</v>
      </c>
      <c r="D99" s="16">
        <f t="shared" si="62"/>
        <v>-3463.1862345864101</v>
      </c>
      <c r="E99" s="16">
        <f t="shared" si="62"/>
        <v>-4036.7250832371428</v>
      </c>
      <c r="F99" s="16">
        <f t="shared" si="62"/>
        <v>-4074.7233649503178</v>
      </c>
      <c r="G99" s="16">
        <f t="shared" si="62"/>
        <v>-3998.7324525919757</v>
      </c>
      <c r="H99" s="16">
        <f t="shared" si="62"/>
        <v>-3910.9240201895227</v>
      </c>
      <c r="I99" s="16">
        <f t="shared" si="62"/>
        <v>-3809.5628709665471</v>
      </c>
      <c r="J99" s="16">
        <f t="shared" si="62"/>
        <v>-2411.344910930442</v>
      </c>
      <c r="K99" s="16">
        <f t="shared" si="62"/>
        <v>-1450.5866479383221</v>
      </c>
      <c r="L99" s="16">
        <f t="shared" si="62"/>
        <v>-1690.8575887209299</v>
      </c>
      <c r="M99" s="16">
        <f t="shared" si="62"/>
        <v>-2095.6984234585689</v>
      </c>
      <c r="N99" s="16">
        <f t="shared" si="62"/>
        <v>-1717.3057778053771</v>
      </c>
      <c r="O99" s="16">
        <f t="shared" si="62"/>
        <v>-1641.4254401364888</v>
      </c>
      <c r="P99" s="16">
        <f t="shared" si="62"/>
        <v>-1772.3354062412291</v>
      </c>
      <c r="Q99" s="16">
        <f t="shared" si="62"/>
        <v>-1995.4774832889561</v>
      </c>
      <c r="R99" s="16">
        <f t="shared" si="62"/>
        <v>-2037.5175513415452</v>
      </c>
      <c r="S99" s="16">
        <f t="shared" si="62"/>
        <v>-2106.0109405197763</v>
      </c>
      <c r="T99" s="16">
        <f t="shared" si="62"/>
        <v>-1830.1875097036318</v>
      </c>
      <c r="U99" s="16">
        <f t="shared" si="62"/>
        <v>-1689.9851967518844</v>
      </c>
      <c r="V99" s="16">
        <f t="shared" si="62"/>
        <v>-1426.1713954988445</v>
      </c>
      <c r="W99" s="16">
        <f t="shared" si="62"/>
        <v>-1537.9605524698054</v>
      </c>
      <c r="X99" s="16">
        <f t="shared" ref="X99:Y99" si="63">(X6+X10)-X52</f>
        <v>-1511.3961542128309</v>
      </c>
      <c r="Y99" s="16">
        <f t="shared" si="63"/>
        <v>-1140.9367080923257</v>
      </c>
    </row>
    <row r="100" spans="1:25" x14ac:dyDescent="0.25">
      <c r="A100" s="19" t="s">
        <v>75</v>
      </c>
      <c r="B100" s="16">
        <f>SUM(B101:B103)</f>
        <v>-3486.9072753280698</v>
      </c>
      <c r="C100" s="16">
        <f t="shared" ref="C100:W100" si="64">SUM(C101:C103)</f>
        <v>-3109.8044349236634</v>
      </c>
      <c r="D100" s="16">
        <f t="shared" si="64"/>
        <v>-2726.8676106429552</v>
      </c>
      <c r="E100" s="16">
        <f t="shared" si="64"/>
        <v>-3196.2457690990896</v>
      </c>
      <c r="F100" s="16">
        <f t="shared" si="64"/>
        <v>-3214.1315660975383</v>
      </c>
      <c r="G100" s="16">
        <f t="shared" si="64"/>
        <v>-3169.1308924922878</v>
      </c>
      <c r="H100" s="16">
        <f t="shared" si="64"/>
        <v>-3096.724469919785</v>
      </c>
      <c r="I100" s="16">
        <f t="shared" si="64"/>
        <v>-3045.598284942726</v>
      </c>
      <c r="J100" s="16">
        <f t="shared" si="64"/>
        <v>-2038.8320907567245</v>
      </c>
      <c r="K100" s="16">
        <f t="shared" si="64"/>
        <v>-1299.4864700602459</v>
      </c>
      <c r="L100" s="16">
        <f t="shared" si="64"/>
        <v>-1515.2602313177024</v>
      </c>
      <c r="M100" s="16">
        <f t="shared" si="64"/>
        <v>-1908.5476474936454</v>
      </c>
      <c r="N100" s="16">
        <f t="shared" si="64"/>
        <v>-1558.1460194466572</v>
      </c>
      <c r="O100" s="16">
        <f t="shared" si="64"/>
        <v>-1467.651779829429</v>
      </c>
      <c r="P100" s="16">
        <f t="shared" si="64"/>
        <v>-1591.9009554481479</v>
      </c>
      <c r="Q100" s="16">
        <f t="shared" si="64"/>
        <v>-1783.0134830672655</v>
      </c>
      <c r="R100" s="16">
        <f t="shared" si="64"/>
        <v>-1792.1741687546664</v>
      </c>
      <c r="S100" s="16">
        <f t="shared" si="64"/>
        <v>-1826.1398778781252</v>
      </c>
      <c r="T100" s="16">
        <f t="shared" si="64"/>
        <v>-1528.6549619190682</v>
      </c>
      <c r="U100" s="16">
        <f t="shared" si="64"/>
        <v>-1413.7738043781458</v>
      </c>
      <c r="V100" s="16">
        <f t="shared" si="64"/>
        <v>-1154.5841045125585</v>
      </c>
      <c r="W100" s="16">
        <f t="shared" si="64"/>
        <v>-1262.2450949778611</v>
      </c>
      <c r="X100" s="16">
        <f t="shared" ref="X100:Y100" si="65">SUM(X101:X103)</f>
        <v>-1296.0100737042701</v>
      </c>
      <c r="Y100" s="16">
        <f t="shared" si="65"/>
        <v>-917.11036034638312</v>
      </c>
    </row>
    <row r="101" spans="1:25" x14ac:dyDescent="0.25">
      <c r="A101" s="20" t="s">
        <v>41</v>
      </c>
      <c r="B101" s="8">
        <f>B99-SUM(B102:B104)</f>
        <v>-3173.1995293930131</v>
      </c>
      <c r="C101" s="8">
        <f t="shared" ref="C101:W101" si="66">C99-SUM(C102:C104)</f>
        <v>-2902.3969534707662</v>
      </c>
      <c r="D101" s="8">
        <f t="shared" si="66"/>
        <v>-2537.7853699745642</v>
      </c>
      <c r="E101" s="8">
        <f t="shared" si="66"/>
        <v>-2976.5125754081519</v>
      </c>
      <c r="F101" s="8">
        <f t="shared" si="66"/>
        <v>-3004.6189231969665</v>
      </c>
      <c r="G101" s="8">
        <f t="shared" si="66"/>
        <v>-2973.0687114032635</v>
      </c>
      <c r="H101" s="8">
        <f t="shared" si="66"/>
        <v>-2897.4535840214794</v>
      </c>
      <c r="I101" s="8">
        <f t="shared" si="66"/>
        <v>-2879.9832145344708</v>
      </c>
      <c r="J101" s="8">
        <f t="shared" si="66"/>
        <v>-1961.1611116281656</v>
      </c>
      <c r="K101" s="8">
        <f t="shared" si="66"/>
        <v>-1255.5865570111373</v>
      </c>
      <c r="L101" s="8">
        <f t="shared" si="66"/>
        <v>-1470.2973335275249</v>
      </c>
      <c r="M101" s="8">
        <f t="shared" si="66"/>
        <v>-1860.338114214534</v>
      </c>
      <c r="N101" s="8">
        <f t="shared" si="66"/>
        <v>-1511.9988541995408</v>
      </c>
      <c r="O101" s="8">
        <f t="shared" si="66"/>
        <v>-1418.7330162431335</v>
      </c>
      <c r="P101" s="8">
        <f t="shared" si="66"/>
        <v>-1545.928964961789</v>
      </c>
      <c r="Q101" s="8">
        <f t="shared" si="66"/>
        <v>-1719.6150646423548</v>
      </c>
      <c r="R101" s="8">
        <f t="shared" si="66"/>
        <v>-1717.7652507003068</v>
      </c>
      <c r="S101" s="8">
        <f t="shared" si="66"/>
        <v>-1751.5129795107732</v>
      </c>
      <c r="T101" s="8">
        <f t="shared" si="66"/>
        <v>-1461.2307358073344</v>
      </c>
      <c r="U101" s="8">
        <f t="shared" si="66"/>
        <v>-1338.1556220271823</v>
      </c>
      <c r="V101" s="8">
        <f t="shared" si="66"/>
        <v>-1093.3710462330575</v>
      </c>
      <c r="W101" s="8">
        <f t="shared" si="66"/>
        <v>-1214.2349158891141</v>
      </c>
      <c r="X101" s="8">
        <f t="shared" ref="X101:Y101" si="67">X99-SUM(X102:X104)</f>
        <v>-1237.4091668948849</v>
      </c>
      <c r="Y101" s="8">
        <f t="shared" si="67"/>
        <v>-852.20271178444034</v>
      </c>
    </row>
    <row r="102" spans="1:25" x14ac:dyDescent="0.25">
      <c r="A102" s="20" t="s">
        <v>42</v>
      </c>
      <c r="B102" s="8">
        <f t="shared" ref="B102:B103" si="68">IF(B55=0,0,B55/B$52*B$99)</f>
        <v>-81.06310301973302</v>
      </c>
      <c r="C102" s="8">
        <f t="shared" ref="C102:W102" si="69">IF(C55=0,0,C55/C$52*C$99)</f>
        <v>-65.993019536181279</v>
      </c>
      <c r="D102" s="8">
        <f t="shared" si="69"/>
        <v>-66.959025308028188</v>
      </c>
      <c r="E102" s="8">
        <f t="shared" si="69"/>
        <v>-61.707221184013925</v>
      </c>
      <c r="F102" s="8">
        <f t="shared" si="69"/>
        <v>-67.536307315434172</v>
      </c>
      <c r="G102" s="8">
        <f t="shared" si="69"/>
        <v>-69.813046909858542</v>
      </c>
      <c r="H102" s="8">
        <f t="shared" si="69"/>
        <v>-80.477208866559906</v>
      </c>
      <c r="I102" s="8">
        <f t="shared" si="69"/>
        <v>-70.763092808080359</v>
      </c>
      <c r="J102" s="8">
        <f t="shared" si="69"/>
        <v>-48.891258629416612</v>
      </c>
      <c r="K102" s="8">
        <f t="shared" si="69"/>
        <v>-43.57431380979159</v>
      </c>
      <c r="L102" s="8">
        <f t="shared" si="69"/>
        <v>-44.61976992260243</v>
      </c>
      <c r="M102" s="8">
        <f t="shared" si="69"/>
        <v>-48.005305942432152</v>
      </c>
      <c r="N102" s="8">
        <f t="shared" si="69"/>
        <v>-45.830760767868725</v>
      </c>
      <c r="O102" s="8">
        <f t="shared" si="69"/>
        <v>-48.628500319918885</v>
      </c>
      <c r="P102" s="8">
        <f t="shared" si="69"/>
        <v>-45.71245046050327</v>
      </c>
      <c r="Q102" s="8">
        <f t="shared" si="69"/>
        <v>-63.134995498310161</v>
      </c>
      <c r="R102" s="8">
        <f t="shared" si="69"/>
        <v>-74.120644585619701</v>
      </c>
      <c r="S102" s="8">
        <f t="shared" si="69"/>
        <v>-74.337135482481159</v>
      </c>
      <c r="T102" s="8">
        <f t="shared" si="69"/>
        <v>-67.0351677764275</v>
      </c>
      <c r="U102" s="8">
        <f t="shared" si="69"/>
        <v>-75.355004354408891</v>
      </c>
      <c r="V102" s="8">
        <f t="shared" si="69"/>
        <v>-61.054823551816369</v>
      </c>
      <c r="W102" s="8">
        <f t="shared" si="69"/>
        <v>-47.845365861179047</v>
      </c>
      <c r="X102" s="8">
        <f t="shared" ref="X102:Y102" si="70">IF(X55=0,0,X55/X$52*X$99)</f>
        <v>-58.360796288914351</v>
      </c>
      <c r="Y102" s="8">
        <f t="shared" si="70"/>
        <v>-64.585475061530673</v>
      </c>
    </row>
    <row r="103" spans="1:25" x14ac:dyDescent="0.25">
      <c r="A103" s="20" t="s">
        <v>76</v>
      </c>
      <c r="B103" s="8">
        <f t="shared" si="68"/>
        <v>-232.64464291532363</v>
      </c>
      <c r="C103" s="8">
        <f t="shared" ref="C103:W103" si="71">IF(C56=0,0,C56/C$52*C$99)</f>
        <v>-141.41446191671599</v>
      </c>
      <c r="D103" s="8">
        <f t="shared" si="71"/>
        <v>-122.12321536036275</v>
      </c>
      <c r="E103" s="8">
        <f t="shared" si="71"/>
        <v>-158.02597250692355</v>
      </c>
      <c r="F103" s="8">
        <f t="shared" si="71"/>
        <v>-141.97633558513786</v>
      </c>
      <c r="G103" s="8">
        <f t="shared" si="71"/>
        <v>-126.24913417916544</v>
      </c>
      <c r="H103" s="8">
        <f t="shared" si="71"/>
        <v>-118.79367703174573</v>
      </c>
      <c r="I103" s="8">
        <f t="shared" si="71"/>
        <v>-94.851977600174791</v>
      </c>
      <c r="J103" s="8">
        <f t="shared" si="71"/>
        <v>-28.779720499142186</v>
      </c>
      <c r="K103" s="8">
        <f t="shared" si="71"/>
        <v>-0.32559923931700141</v>
      </c>
      <c r="L103" s="8">
        <f t="shared" si="71"/>
        <v>-0.34312786757500152</v>
      </c>
      <c r="M103" s="8">
        <f t="shared" si="71"/>
        <v>-0.20422733667923232</v>
      </c>
      <c r="N103" s="8">
        <f t="shared" si="71"/>
        <v>-0.31640447924776416</v>
      </c>
      <c r="O103" s="8">
        <f t="shared" si="71"/>
        <v>-0.2902632663764611</v>
      </c>
      <c r="P103" s="8">
        <f t="shared" si="71"/>
        <v>-0.25954002585550573</v>
      </c>
      <c r="Q103" s="8">
        <f t="shared" si="71"/>
        <v>-0.26342292660053962</v>
      </c>
      <c r="R103" s="8">
        <f t="shared" si="71"/>
        <v>-0.28827346874012411</v>
      </c>
      <c r="S103" s="8">
        <f t="shared" si="71"/>
        <v>-0.28976288487079921</v>
      </c>
      <c r="T103" s="8">
        <f t="shared" si="71"/>
        <v>-0.38905833530637618</v>
      </c>
      <c r="U103" s="8">
        <f t="shared" si="71"/>
        <v>-0.26317799655442881</v>
      </c>
      <c r="V103" s="8">
        <f t="shared" si="71"/>
        <v>-0.1582347276847009</v>
      </c>
      <c r="W103" s="8">
        <f t="shared" si="71"/>
        <v>-0.16481322756788011</v>
      </c>
      <c r="X103" s="8">
        <f t="shared" ref="X103:Y103" si="72">IF(X56=0,0,X56/X$52*X$99)</f>
        <v>-0.24011052047070858</v>
      </c>
      <c r="Y103" s="8">
        <f t="shared" si="72"/>
        <v>-0.322173500412131</v>
      </c>
    </row>
    <row r="104" spans="1:25" x14ac:dyDescent="0.25">
      <c r="A104" s="19" t="s">
        <v>43</v>
      </c>
      <c r="B104" s="16">
        <f>SUM(B105:B115)</f>
        <v>-1009.5575048581931</v>
      </c>
      <c r="C104" s="16">
        <f t="shared" ref="C104:W104" si="73">SUM(C105:C115)</f>
        <v>-798.85340467920719</v>
      </c>
      <c r="D104" s="16">
        <f t="shared" si="73"/>
        <v>-736.31862394345501</v>
      </c>
      <c r="E104" s="16">
        <f t="shared" si="73"/>
        <v>-840.47931413805361</v>
      </c>
      <c r="F104" s="16">
        <f t="shared" si="73"/>
        <v>-860.59179885277911</v>
      </c>
      <c r="G104" s="16">
        <f t="shared" si="73"/>
        <v>-829.60156009968819</v>
      </c>
      <c r="H104" s="16">
        <f t="shared" si="73"/>
        <v>-814.19955026973776</v>
      </c>
      <c r="I104" s="16">
        <f t="shared" si="73"/>
        <v>-763.96458602382131</v>
      </c>
      <c r="J104" s="16">
        <f t="shared" si="73"/>
        <v>-372.51282017371761</v>
      </c>
      <c r="K104" s="16">
        <f t="shared" si="73"/>
        <v>-151.10017787807618</v>
      </c>
      <c r="L104" s="16">
        <f t="shared" si="73"/>
        <v>-175.59735740322753</v>
      </c>
      <c r="M104" s="16">
        <f t="shared" si="73"/>
        <v>-187.15077596492358</v>
      </c>
      <c r="N104" s="16">
        <f t="shared" si="73"/>
        <v>-159.1597583587199</v>
      </c>
      <c r="O104" s="16">
        <f t="shared" si="73"/>
        <v>-173.77366030706</v>
      </c>
      <c r="P104" s="16">
        <f t="shared" si="73"/>
        <v>-180.43445079308137</v>
      </c>
      <c r="Q104" s="16">
        <f t="shared" si="73"/>
        <v>-212.46400022169058</v>
      </c>
      <c r="R104" s="16">
        <f t="shared" si="73"/>
        <v>-245.34338258687862</v>
      </c>
      <c r="S104" s="16">
        <f t="shared" si="73"/>
        <v>-279.87106264165112</v>
      </c>
      <c r="T104" s="16">
        <f t="shared" si="73"/>
        <v>-301.53254778456358</v>
      </c>
      <c r="U104" s="16">
        <f t="shared" si="73"/>
        <v>-276.21139237373865</v>
      </c>
      <c r="V104" s="16">
        <f t="shared" si="73"/>
        <v>-271.58729098628595</v>
      </c>
      <c r="W104" s="16">
        <f t="shared" si="73"/>
        <v>-275.71545749194433</v>
      </c>
      <c r="X104" s="16">
        <f t="shared" ref="X104:Y104" si="74">SUM(X105:X115)</f>
        <v>-215.38608050856087</v>
      </c>
      <c r="Y104" s="16">
        <f t="shared" si="74"/>
        <v>-223.8263477459426</v>
      </c>
    </row>
    <row r="105" spans="1:25" x14ac:dyDescent="0.25">
      <c r="A105" s="20" t="s">
        <v>44</v>
      </c>
      <c r="B105" s="8">
        <f>IF(B58=0,0,B58/B$52*B$99)</f>
        <v>-228.46054946796198</v>
      </c>
      <c r="C105" s="8">
        <f t="shared" ref="C105:W105" si="75">IF(C58=0,0,C58/C$52*C$99)</f>
        <v>-196.45769719151062</v>
      </c>
      <c r="D105" s="8">
        <f t="shared" si="75"/>
        <v>-178.60520817233134</v>
      </c>
      <c r="E105" s="8">
        <f t="shared" si="75"/>
        <v>-229.8474556236591</v>
      </c>
      <c r="F105" s="8">
        <f t="shared" si="75"/>
        <v>-208.27902440485033</v>
      </c>
      <c r="G105" s="8">
        <f t="shared" si="75"/>
        <v>-186.19217175174944</v>
      </c>
      <c r="H105" s="8">
        <f t="shared" si="75"/>
        <v>-185.42058841578523</v>
      </c>
      <c r="I105" s="8">
        <f t="shared" si="75"/>
        <v>-161.36710255543693</v>
      </c>
      <c r="J105" s="8">
        <f t="shared" si="75"/>
        <v>-64.110986218102511</v>
      </c>
      <c r="K105" s="8">
        <f t="shared" si="75"/>
        <v>-9.7399035854034768</v>
      </c>
      <c r="L105" s="8">
        <f t="shared" si="75"/>
        <v>-6.2429177198999817</v>
      </c>
      <c r="M105" s="8">
        <f t="shared" si="75"/>
        <v>-7.6236687254140918</v>
      </c>
      <c r="N105" s="8">
        <f t="shared" si="75"/>
        <v>-5.7182613175799473</v>
      </c>
      <c r="O105" s="8">
        <f t="shared" si="75"/>
        <v>-5.2921297896367303</v>
      </c>
      <c r="P105" s="8">
        <f t="shared" si="75"/>
        <v>-6.3870289269445255</v>
      </c>
      <c r="Q105" s="8">
        <f t="shared" si="75"/>
        <v>-6.7610558169871489</v>
      </c>
      <c r="R105" s="8">
        <f t="shared" si="75"/>
        <v>-7.4891154386503187</v>
      </c>
      <c r="S105" s="8">
        <f t="shared" si="75"/>
        <v>-7.6043651953917326</v>
      </c>
      <c r="T105" s="8">
        <f t="shared" si="75"/>
        <v>-8.1333633155645657</v>
      </c>
      <c r="U105" s="8">
        <f t="shared" si="75"/>
        <v>-7.3098413949742946</v>
      </c>
      <c r="V105" s="8">
        <f t="shared" si="75"/>
        <v>-7.1661408912044857</v>
      </c>
      <c r="W105" s="8">
        <f t="shared" si="75"/>
        <v>-6.8792238047935923</v>
      </c>
      <c r="X105" s="8">
        <f t="shared" ref="X105:Y105" si="76">IF(X58=0,0,X58/X$52*X$99)</f>
        <v>-5.1748475712853894</v>
      </c>
      <c r="Y105" s="8">
        <f t="shared" si="76"/>
        <v>-6.2870028160152733</v>
      </c>
    </row>
    <row r="106" spans="1:25" x14ac:dyDescent="0.25">
      <c r="A106" s="20" t="s">
        <v>45</v>
      </c>
      <c r="B106" s="8">
        <f t="shared" ref="B106:B115" si="77">IF(B59=0,0,B59/B$52*B$99)</f>
        <v>-46.046268682278509</v>
      </c>
      <c r="C106" s="8">
        <f t="shared" ref="C106:W106" si="78">IF(C59=0,0,C59/C$52*C$99)</f>
        <v>-34.541787896466204</v>
      </c>
      <c r="D106" s="8">
        <f t="shared" si="78"/>
        <v>-25.61406738039959</v>
      </c>
      <c r="E106" s="8">
        <f t="shared" si="78"/>
        <v>-27.313966744025191</v>
      </c>
      <c r="F106" s="8">
        <f t="shared" si="78"/>
        <v>-35.454866190071989</v>
      </c>
      <c r="G106" s="8">
        <f t="shared" si="78"/>
        <v>-31.519774072619544</v>
      </c>
      <c r="H106" s="8">
        <f t="shared" si="78"/>
        <v>-30.625478713478962</v>
      </c>
      <c r="I106" s="8">
        <f t="shared" si="78"/>
        <v>-24.456142273097072</v>
      </c>
      <c r="J106" s="8">
        <f t="shared" si="78"/>
        <v>-8.4655394244187114</v>
      </c>
      <c r="K106" s="8">
        <f t="shared" si="78"/>
        <v>-5.7322064793130041</v>
      </c>
      <c r="L106" s="8">
        <f t="shared" si="78"/>
        <v>-6.8728343115422392</v>
      </c>
      <c r="M106" s="8">
        <f t="shared" si="78"/>
        <v>-7.2237197500725703</v>
      </c>
      <c r="N106" s="8">
        <f t="shared" si="78"/>
        <v>-5.9543277476618393</v>
      </c>
      <c r="O106" s="8">
        <f t="shared" si="78"/>
        <v>-6.3207019192611371</v>
      </c>
      <c r="P106" s="8">
        <f t="shared" si="78"/>
        <v>-6.4080931546146607</v>
      </c>
      <c r="Q106" s="8">
        <f t="shared" si="78"/>
        <v>-6.9044101238785043</v>
      </c>
      <c r="R106" s="8">
        <f t="shared" si="78"/>
        <v>-7.7434594178775678</v>
      </c>
      <c r="S106" s="8">
        <f t="shared" si="78"/>
        <v>-8.4663869212484233</v>
      </c>
      <c r="T106" s="8">
        <f t="shared" si="78"/>
        <v>-10.014159439298147</v>
      </c>
      <c r="U106" s="8">
        <f t="shared" si="78"/>
        <v>-10.034462891273568</v>
      </c>
      <c r="V106" s="8">
        <f t="shared" si="78"/>
        <v>-9.9266772633005882</v>
      </c>
      <c r="W106" s="8">
        <f t="shared" si="78"/>
        <v>-9.5099104012938831</v>
      </c>
      <c r="X106" s="8">
        <f t="shared" ref="X106:Y106" si="79">IF(X59=0,0,X59/X$52*X$99)</f>
        <v>-7.2067607889021845</v>
      </c>
      <c r="Y106" s="8">
        <f t="shared" si="79"/>
        <v>-8.3465586894404673</v>
      </c>
    </row>
    <row r="107" spans="1:25" x14ac:dyDescent="0.25">
      <c r="A107" s="20" t="s">
        <v>46</v>
      </c>
      <c r="B107" s="8">
        <f t="shared" si="77"/>
        <v>-337.5256225249255</v>
      </c>
      <c r="C107" s="8">
        <f t="shared" ref="C107:W107" si="80">IF(C60=0,0,C60/C$52*C$99)</f>
        <v>-265.14578575445876</v>
      </c>
      <c r="D107" s="8">
        <f t="shared" si="80"/>
        <v>-198.50768655243692</v>
      </c>
      <c r="E107" s="8">
        <f t="shared" si="80"/>
        <v>-224.43203616609244</v>
      </c>
      <c r="F107" s="8">
        <f t="shared" si="80"/>
        <v>-229.99668365152689</v>
      </c>
      <c r="G107" s="8">
        <f t="shared" si="80"/>
        <v>-207.35729693898273</v>
      </c>
      <c r="H107" s="8">
        <f t="shared" si="80"/>
        <v>-187.34635880698556</v>
      </c>
      <c r="I107" s="8">
        <f t="shared" si="80"/>
        <v>-174.61942092956474</v>
      </c>
      <c r="J107" s="8">
        <f t="shared" si="80"/>
        <v>-99.205731947314504</v>
      </c>
      <c r="K107" s="8">
        <f t="shared" si="80"/>
        <v>-30.931749577876101</v>
      </c>
      <c r="L107" s="8">
        <f t="shared" si="80"/>
        <v>-39.206238801574052</v>
      </c>
      <c r="M107" s="8">
        <f t="shared" si="80"/>
        <v>-55.658886795322871</v>
      </c>
      <c r="N107" s="8">
        <f t="shared" si="80"/>
        <v>-46.039403211059074</v>
      </c>
      <c r="O107" s="8">
        <f t="shared" si="80"/>
        <v>-49.776046957059918</v>
      </c>
      <c r="P107" s="8">
        <f t="shared" si="80"/>
        <v>-54.474056836576764</v>
      </c>
      <c r="Q107" s="8">
        <f t="shared" si="80"/>
        <v>-71.404687095297604</v>
      </c>
      <c r="R107" s="8">
        <f t="shared" si="80"/>
        <v>-85.97234616762691</v>
      </c>
      <c r="S107" s="8">
        <f t="shared" si="80"/>
        <v>-123.52167740745702</v>
      </c>
      <c r="T107" s="8">
        <f t="shared" si="80"/>
        <v>-146.34615804189491</v>
      </c>
      <c r="U107" s="8">
        <f t="shared" si="80"/>
        <v>-129.37233622817897</v>
      </c>
      <c r="V107" s="8">
        <f t="shared" si="80"/>
        <v>-122.17747811412991</v>
      </c>
      <c r="W107" s="8">
        <f t="shared" si="80"/>
        <v>-123.15742246023336</v>
      </c>
      <c r="X107" s="8">
        <f t="shared" ref="X107:Y107" si="81">IF(X60=0,0,X60/X$52*X$99)</f>
        <v>-92.465443236920578</v>
      </c>
      <c r="Y107" s="8">
        <f t="shared" si="81"/>
        <v>-95.103209730692484</v>
      </c>
    </row>
    <row r="108" spans="1:25" x14ac:dyDescent="0.25">
      <c r="A108" s="20" t="s">
        <v>48</v>
      </c>
      <c r="B108" s="8">
        <f t="shared" si="77"/>
        <v>-30.669055278235867</v>
      </c>
      <c r="C108" s="8">
        <f t="shared" ref="C108:W108" si="82">IF(C61=0,0,C61/C$52*C$99)</f>
        <v>-14.601923105589258</v>
      </c>
      <c r="D108" s="8">
        <f t="shared" si="82"/>
        <v>-37.411001907882479</v>
      </c>
      <c r="E108" s="8">
        <f t="shared" si="82"/>
        <v>-44.752843430375457</v>
      </c>
      <c r="F108" s="8">
        <f t="shared" si="82"/>
        <v>-41.833402708263506</v>
      </c>
      <c r="G108" s="8">
        <f t="shared" si="82"/>
        <v>-54.521494105887228</v>
      </c>
      <c r="H108" s="8">
        <f t="shared" si="82"/>
        <v>-45.857601286254578</v>
      </c>
      <c r="I108" s="8">
        <f t="shared" si="82"/>
        <v>-47.098993394192171</v>
      </c>
      <c r="J108" s="8">
        <f t="shared" si="82"/>
        <v>-10.118362338012394</v>
      </c>
      <c r="K108" s="8">
        <f t="shared" si="82"/>
        <v>-3.7451580261837956</v>
      </c>
      <c r="L108" s="8">
        <f t="shared" si="82"/>
        <v>-4.8750282481139493</v>
      </c>
      <c r="M108" s="8">
        <f t="shared" si="82"/>
        <v>-5.8620056929432174</v>
      </c>
      <c r="N108" s="8">
        <f t="shared" si="82"/>
        <v>-5.289622447817405</v>
      </c>
      <c r="O108" s="8">
        <f t="shared" si="82"/>
        <v>-6.570798743351383</v>
      </c>
      <c r="P108" s="8">
        <f t="shared" si="82"/>
        <v>-6.1591331699646137</v>
      </c>
      <c r="Q108" s="8">
        <f t="shared" si="82"/>
        <v>-6.4954735740030927</v>
      </c>
      <c r="R108" s="8">
        <f t="shared" si="82"/>
        <v>-7.723748053523936</v>
      </c>
      <c r="S108" s="8">
        <f t="shared" si="82"/>
        <v>-6.7779909071362754</v>
      </c>
      <c r="T108" s="8">
        <f t="shared" si="82"/>
        <v>-6.7013858923481138</v>
      </c>
      <c r="U108" s="8">
        <f t="shared" si="82"/>
        <v>-6.1845379635335931</v>
      </c>
      <c r="V108" s="8">
        <f t="shared" si="82"/>
        <v>-5.8795487681590757</v>
      </c>
      <c r="W108" s="8">
        <f t="shared" si="82"/>
        <v>-6.1248595959484327</v>
      </c>
      <c r="X108" s="8">
        <f t="shared" ref="X108:Y108" si="83">IF(X61=0,0,X61/X$52*X$99)</f>
        <v>-4.1156050397086243</v>
      </c>
      <c r="Y108" s="8">
        <f t="shared" si="83"/>
        <v>-3.235825040529726</v>
      </c>
    </row>
    <row r="109" spans="1:25" x14ac:dyDescent="0.25">
      <c r="A109" s="20" t="s">
        <v>49</v>
      </c>
      <c r="B109" s="8">
        <f t="shared" si="77"/>
        <v>-84.971574213842402</v>
      </c>
      <c r="C109" s="8">
        <f t="shared" ref="C109:W109" si="84">IF(C62=0,0,C62/C$52*C$99)</f>
        <v>-58.013585002732341</v>
      </c>
      <c r="D109" s="8">
        <f t="shared" si="84"/>
        <v>-55.156041522033256</v>
      </c>
      <c r="E109" s="8">
        <f t="shared" si="84"/>
        <v>-51.9626871256866</v>
      </c>
      <c r="F109" s="8">
        <f t="shared" si="84"/>
        <v>-54.310313798699433</v>
      </c>
      <c r="G109" s="8">
        <f t="shared" si="84"/>
        <v>-50.935101029293406</v>
      </c>
      <c r="H109" s="8">
        <f t="shared" si="84"/>
        <v>-52.251182798364006</v>
      </c>
      <c r="I109" s="8">
        <f t="shared" si="84"/>
        <v>-45.211613015034246</v>
      </c>
      <c r="J109" s="8">
        <f t="shared" si="84"/>
        <v>-26.448681090519031</v>
      </c>
      <c r="K109" s="8">
        <f t="shared" si="84"/>
        <v>-16.170973421581358</v>
      </c>
      <c r="L109" s="8">
        <f t="shared" si="84"/>
        <v>-16.864749013528279</v>
      </c>
      <c r="M109" s="8">
        <f t="shared" si="84"/>
        <v>-16.588427213078099</v>
      </c>
      <c r="N109" s="8">
        <f t="shared" si="84"/>
        <v>-14.219346780887205</v>
      </c>
      <c r="O109" s="8">
        <f t="shared" si="84"/>
        <v>-15.452407166820201</v>
      </c>
      <c r="P109" s="8">
        <f t="shared" si="84"/>
        <v>-13.933390258438806</v>
      </c>
      <c r="Q109" s="8">
        <f t="shared" si="84"/>
        <v>-15.120927244815494</v>
      </c>
      <c r="R109" s="8">
        <f t="shared" si="84"/>
        <v>-15.800149567198439</v>
      </c>
      <c r="S109" s="8">
        <f t="shared" si="84"/>
        <v>-15.388665106139378</v>
      </c>
      <c r="T109" s="8">
        <f t="shared" si="84"/>
        <v>-14.944953701345968</v>
      </c>
      <c r="U109" s="8">
        <f t="shared" si="84"/>
        <v>-13.78883357613091</v>
      </c>
      <c r="V109" s="8">
        <f t="shared" si="84"/>
        <v>-13.832972661763486</v>
      </c>
      <c r="W109" s="8">
        <f t="shared" si="84"/>
        <v>-17.605899539003929</v>
      </c>
      <c r="X109" s="8">
        <f t="shared" ref="X109:Y109" si="85">IF(X62=0,0,X62/X$52*X$99)</f>
        <v>-14.084997861187363</v>
      </c>
      <c r="Y109" s="8">
        <f t="shared" si="85"/>
        <v>-16.160822851445619</v>
      </c>
    </row>
    <row r="110" spans="1:25" x14ac:dyDescent="0.25">
      <c r="A110" s="20" t="s">
        <v>47</v>
      </c>
      <c r="B110" s="8">
        <f t="shared" si="77"/>
        <v>-180.38851601567802</v>
      </c>
      <c r="C110" s="8">
        <f t="shared" ref="C110:W110" si="86">IF(C63=0,0,C63/C$52*C$99)</f>
        <v>-156.67638417823139</v>
      </c>
      <c r="D110" s="8">
        <f t="shared" si="86"/>
        <v>-172.35416216039593</v>
      </c>
      <c r="E110" s="8">
        <f t="shared" si="86"/>
        <v>-188.98840764462676</v>
      </c>
      <c r="F110" s="8">
        <f t="shared" si="86"/>
        <v>-206.57191948261803</v>
      </c>
      <c r="G110" s="8">
        <f t="shared" si="86"/>
        <v>-207.3471130164551</v>
      </c>
      <c r="H110" s="8">
        <f t="shared" si="86"/>
        <v>-215.55422703436921</v>
      </c>
      <c r="I110" s="8">
        <f t="shared" si="86"/>
        <v>-221.76384590103862</v>
      </c>
      <c r="J110" s="8">
        <f t="shared" si="86"/>
        <v>-129.21898165777154</v>
      </c>
      <c r="K110" s="8">
        <f t="shared" si="86"/>
        <v>-64.724121683586333</v>
      </c>
      <c r="L110" s="8">
        <f t="shared" si="86"/>
        <v>-84.554960364403016</v>
      </c>
      <c r="M110" s="8">
        <f t="shared" si="86"/>
        <v>-72.921983812403667</v>
      </c>
      <c r="N110" s="8">
        <f t="shared" si="86"/>
        <v>-64.686217542376681</v>
      </c>
      <c r="O110" s="8">
        <f t="shared" si="86"/>
        <v>-72.069654119981848</v>
      </c>
      <c r="P110" s="8">
        <f t="shared" si="86"/>
        <v>-73.473011995009486</v>
      </c>
      <c r="Q110" s="8">
        <f t="shared" si="86"/>
        <v>-79.015344901082017</v>
      </c>
      <c r="R110" s="8">
        <f t="shared" si="86"/>
        <v>-94.661791082890232</v>
      </c>
      <c r="S110" s="8">
        <f t="shared" si="86"/>
        <v>-92.222454568901227</v>
      </c>
      <c r="T110" s="8">
        <f t="shared" si="86"/>
        <v>-89.198957860207173</v>
      </c>
      <c r="U110" s="8">
        <f t="shared" si="86"/>
        <v>-83.992338342860236</v>
      </c>
      <c r="V110" s="8">
        <f t="shared" si="86"/>
        <v>-85.097068077768199</v>
      </c>
      <c r="W110" s="8">
        <f t="shared" si="86"/>
        <v>-82.329110547935528</v>
      </c>
      <c r="X110" s="8">
        <f t="shared" ref="X110:Y110" si="87">IF(X63=0,0,X63/X$52*X$99)</f>
        <v>-68.491007378277104</v>
      </c>
      <c r="Y110" s="8">
        <f t="shared" si="87"/>
        <v>-67.550435449284393</v>
      </c>
    </row>
    <row r="111" spans="1:25" x14ac:dyDescent="0.25">
      <c r="A111" s="20" t="s">
        <v>50</v>
      </c>
      <c r="B111" s="8">
        <f t="shared" si="77"/>
        <v>-1.2317694735561164</v>
      </c>
      <c r="C111" s="8">
        <f t="shared" ref="C111:W111" si="88">IF(C64=0,0,C64/C$52*C$99)</f>
        <v>-1.2576858344452038</v>
      </c>
      <c r="D111" s="8">
        <f t="shared" si="88"/>
        <v>-0.64494452249778522</v>
      </c>
      <c r="E111" s="8">
        <f t="shared" si="88"/>
        <v>-0.67799830563356211</v>
      </c>
      <c r="F111" s="8">
        <f t="shared" si="88"/>
        <v>-0.39947826583549895</v>
      </c>
      <c r="G111" s="8">
        <f t="shared" si="88"/>
        <v>-0.42631041551540932</v>
      </c>
      <c r="H111" s="8">
        <f t="shared" si="88"/>
        <v>-0.4598285503740131</v>
      </c>
      <c r="I111" s="8">
        <f t="shared" si="88"/>
        <v>-0.40773693405699934</v>
      </c>
      <c r="J111" s="8">
        <f t="shared" si="88"/>
        <v>-0.31482851509927062</v>
      </c>
      <c r="K111" s="8">
        <f t="shared" si="88"/>
        <v>-0.27853144788241835</v>
      </c>
      <c r="L111" s="8">
        <f t="shared" si="88"/>
        <v>-0.41951707803594501</v>
      </c>
      <c r="M111" s="8">
        <f t="shared" si="88"/>
        <v>-0.70084990216582288</v>
      </c>
      <c r="N111" s="8">
        <f t="shared" si="88"/>
        <v>-0.7795380871808999</v>
      </c>
      <c r="O111" s="8">
        <f t="shared" si="88"/>
        <v>-0.8309741920006094</v>
      </c>
      <c r="P111" s="8">
        <f t="shared" si="88"/>
        <v>-0.83061190827865183</v>
      </c>
      <c r="Q111" s="8">
        <f t="shared" si="88"/>
        <v>-1.0055331034187365</v>
      </c>
      <c r="R111" s="8">
        <f t="shared" si="88"/>
        <v>-1.1816274923123633</v>
      </c>
      <c r="S111" s="8">
        <f t="shared" si="88"/>
        <v>-1.3183074259651097</v>
      </c>
      <c r="T111" s="8">
        <f t="shared" si="88"/>
        <v>-1.1514723992210831</v>
      </c>
      <c r="U111" s="8">
        <f t="shared" si="88"/>
        <v>-0.87432770148870009</v>
      </c>
      <c r="V111" s="8">
        <f t="shared" si="88"/>
        <v>-0.80320842861748942</v>
      </c>
      <c r="W111" s="8">
        <f t="shared" si="88"/>
        <v>-0.83017845210260455</v>
      </c>
      <c r="X111" s="8">
        <f t="shared" ref="X111:Y111" si="89">IF(X64=0,0,X64/X$52*X$99)</f>
        <v>-0.79821218752172463</v>
      </c>
      <c r="Y111" s="8">
        <f t="shared" si="89"/>
        <v>-0.95365105437478104</v>
      </c>
    </row>
    <row r="112" spans="1:25" x14ac:dyDescent="0.25">
      <c r="A112" s="20" t="s">
        <v>51</v>
      </c>
      <c r="B112" s="8">
        <f t="shared" si="77"/>
        <v>-24.677286606624055</v>
      </c>
      <c r="C112" s="8">
        <f t="shared" ref="C112:W112" si="90">IF(C65=0,0,C65/C$52*C$99)</f>
        <v>-15.984116820892043</v>
      </c>
      <c r="D112" s="8">
        <f t="shared" si="90"/>
        <v>-14.102955250616922</v>
      </c>
      <c r="E112" s="8">
        <f t="shared" si="90"/>
        <v>-13.995644547768334</v>
      </c>
      <c r="F112" s="8">
        <f t="shared" si="90"/>
        <v>-13.273295276138887</v>
      </c>
      <c r="G112" s="8">
        <f t="shared" si="90"/>
        <v>-14.349551777857334</v>
      </c>
      <c r="H112" s="8">
        <f t="shared" si="90"/>
        <v>-13.687728876190365</v>
      </c>
      <c r="I112" s="8">
        <f t="shared" si="90"/>
        <v>-11.150555779181111</v>
      </c>
      <c r="J112" s="8">
        <f t="shared" si="90"/>
        <v>-8.1687134475131842</v>
      </c>
      <c r="K112" s="8">
        <f t="shared" si="90"/>
        <v>-3.501674792435963</v>
      </c>
      <c r="L112" s="8">
        <f t="shared" si="90"/>
        <v>-3.7139233449454805</v>
      </c>
      <c r="M112" s="8">
        <f t="shared" si="90"/>
        <v>-5.8210672217993373</v>
      </c>
      <c r="N112" s="8">
        <f t="shared" si="90"/>
        <v>-4.9162604350656265</v>
      </c>
      <c r="O112" s="8">
        <f t="shared" si="90"/>
        <v>-4.9192663509130021</v>
      </c>
      <c r="P112" s="8">
        <f t="shared" si="90"/>
        <v>-5.0226308586654786</v>
      </c>
      <c r="Q112" s="8">
        <f t="shared" si="90"/>
        <v>-6.096977271220779</v>
      </c>
      <c r="R112" s="8">
        <f t="shared" si="90"/>
        <v>-7.5052709960507116</v>
      </c>
      <c r="S112" s="8">
        <f t="shared" si="90"/>
        <v>-7.7036010864691544</v>
      </c>
      <c r="T112" s="8">
        <f t="shared" si="90"/>
        <v>-7.1719107846644805</v>
      </c>
      <c r="U112" s="8">
        <f t="shared" si="90"/>
        <v>-6.6319582606341321</v>
      </c>
      <c r="V112" s="8">
        <f t="shared" si="90"/>
        <v>-6.5059668912008624</v>
      </c>
      <c r="W112" s="8">
        <f t="shared" si="90"/>
        <v>-6.4223506535019981</v>
      </c>
      <c r="X112" s="8">
        <f t="shared" ref="X112:Y112" si="91">IF(X65=0,0,X65/X$52*X$99)</f>
        <v>-5.0120318439429221</v>
      </c>
      <c r="Y112" s="8">
        <f t="shared" si="91"/>
        <v>-5.8791872136036698</v>
      </c>
    </row>
    <row r="113" spans="1:25" x14ac:dyDescent="0.25">
      <c r="A113" s="20" t="s">
        <v>52</v>
      </c>
      <c r="B113" s="8">
        <f t="shared" si="77"/>
        <v>-26.539589475121542</v>
      </c>
      <c r="C113" s="8">
        <f t="shared" ref="C113:W113" si="92">IF(C66=0,0,C66/C$52*C$99)</f>
        <v>-19.736661039950587</v>
      </c>
      <c r="D113" s="8">
        <f t="shared" si="92"/>
        <v>-19.170664051667259</v>
      </c>
      <c r="E113" s="8">
        <f t="shared" si="92"/>
        <v>-20.770555351908225</v>
      </c>
      <c r="F113" s="8">
        <f t="shared" si="92"/>
        <v>-20.131694227007099</v>
      </c>
      <c r="G113" s="8">
        <f t="shared" si="92"/>
        <v>-17.925063584214641</v>
      </c>
      <c r="H113" s="8">
        <f t="shared" si="92"/>
        <v>-17.952051327546215</v>
      </c>
      <c r="I113" s="8">
        <f t="shared" si="92"/>
        <v>-12.593085688229204</v>
      </c>
      <c r="J113" s="8">
        <f t="shared" si="92"/>
        <v>-7.5455516910081757</v>
      </c>
      <c r="K113" s="8">
        <f t="shared" si="92"/>
        <v>-3.7842071280400686</v>
      </c>
      <c r="L113" s="8">
        <f t="shared" si="92"/>
        <v>-3.468954119435554</v>
      </c>
      <c r="M113" s="8">
        <f t="shared" si="92"/>
        <v>-3.6240081720466275</v>
      </c>
      <c r="N113" s="8">
        <f t="shared" si="92"/>
        <v>-2.892464336913513</v>
      </c>
      <c r="O113" s="8">
        <f t="shared" si="92"/>
        <v>-3.2097851406671793</v>
      </c>
      <c r="P113" s="8">
        <f t="shared" si="92"/>
        <v>-2.961944481616956</v>
      </c>
      <c r="Q113" s="8">
        <f t="shared" si="92"/>
        <v>-3.6145476147503532</v>
      </c>
      <c r="R113" s="8">
        <f t="shared" si="92"/>
        <v>-3.8679105336631707</v>
      </c>
      <c r="S113" s="8">
        <f t="shared" si="92"/>
        <v>-3.6118522893319907</v>
      </c>
      <c r="T113" s="8">
        <f t="shared" si="92"/>
        <v>-3.2350823095336265</v>
      </c>
      <c r="U113" s="8">
        <f t="shared" si="92"/>
        <v>-2.8480777762419116</v>
      </c>
      <c r="V113" s="8">
        <f t="shared" si="92"/>
        <v>-2.4750762832714872</v>
      </c>
      <c r="W113" s="8">
        <f t="shared" si="92"/>
        <v>-2.4234823735540938</v>
      </c>
      <c r="X113" s="8">
        <f t="shared" ref="X113:Y113" si="93">IF(X66=0,0,X66/X$52*X$99)</f>
        <v>-1.9152537267522192</v>
      </c>
      <c r="Y113" s="8">
        <f t="shared" si="93"/>
        <v>-1.9797398025801276</v>
      </c>
    </row>
    <row r="114" spans="1:25" x14ac:dyDescent="0.25">
      <c r="A114" s="20" t="s">
        <v>53</v>
      </c>
      <c r="B114" s="8">
        <f t="shared" si="77"/>
        <v>-12.40725967110922</v>
      </c>
      <c r="C114" s="8">
        <f t="shared" ref="C114:W114" si="94">IF(C67=0,0,C67/C$52*C$99)</f>
        <v>-8.6713262872242733</v>
      </c>
      <c r="D114" s="8">
        <f t="shared" si="94"/>
        <v>-9.1678438580583936</v>
      </c>
      <c r="E114" s="8">
        <f t="shared" si="94"/>
        <v>-9.7701450513677148</v>
      </c>
      <c r="F114" s="8">
        <f t="shared" si="94"/>
        <v>-10.085234776415142</v>
      </c>
      <c r="G114" s="8">
        <f t="shared" si="94"/>
        <v>-11.471721565027538</v>
      </c>
      <c r="H114" s="8">
        <f t="shared" si="94"/>
        <v>-14.70484293086326</v>
      </c>
      <c r="I114" s="8">
        <f t="shared" si="94"/>
        <v>-11.628548517425344</v>
      </c>
      <c r="J114" s="8">
        <f t="shared" si="94"/>
        <v>-1.2501905216377238</v>
      </c>
      <c r="K114" s="8">
        <f t="shared" si="94"/>
        <v>-1.1067108640246681</v>
      </c>
      <c r="L114" s="8">
        <f t="shared" si="94"/>
        <v>-1.810853671006335</v>
      </c>
      <c r="M114" s="8">
        <f t="shared" si="94"/>
        <v>-1.9151608402534577</v>
      </c>
      <c r="N114" s="8">
        <f t="shared" si="94"/>
        <v>-1.3881564701103515</v>
      </c>
      <c r="O114" s="8">
        <f t="shared" si="94"/>
        <v>-0.64016091075174097</v>
      </c>
      <c r="P114" s="8">
        <f t="shared" si="94"/>
        <v>-0.64603389700119029</v>
      </c>
      <c r="Q114" s="8">
        <f t="shared" si="94"/>
        <v>-0.6550303467379287</v>
      </c>
      <c r="R114" s="8">
        <f t="shared" si="94"/>
        <v>-0.25414892991075977</v>
      </c>
      <c r="S114" s="8">
        <f t="shared" si="94"/>
        <v>-0.71869953486021365</v>
      </c>
      <c r="T114" s="8">
        <f t="shared" si="94"/>
        <v>-0.91619110661587966</v>
      </c>
      <c r="U114" s="8">
        <f t="shared" si="94"/>
        <v>-1.1894030713349528</v>
      </c>
      <c r="V114" s="8">
        <f t="shared" si="94"/>
        <v>-1.4692258506497939</v>
      </c>
      <c r="W114" s="8">
        <f t="shared" si="94"/>
        <v>-1.1640828350501233</v>
      </c>
      <c r="X114" s="8">
        <f t="shared" ref="X114:Y114" si="95">IF(X67=0,0,X67/X$52*X$99)</f>
        <v>-0.57233007343025699</v>
      </c>
      <c r="Y114" s="8">
        <f t="shared" si="95"/>
        <v>-0.51992344926094947</v>
      </c>
    </row>
    <row r="115" spans="1:25" x14ac:dyDescent="0.25">
      <c r="A115" s="20" t="s">
        <v>74</v>
      </c>
      <c r="B115" s="8">
        <f t="shared" si="77"/>
        <v>-36.640013448859712</v>
      </c>
      <c r="C115" s="8">
        <f t="shared" ref="C115:W115" si="96">IF(C68=0,0,C68/C$52*C$99)</f>
        <v>-27.766451567706532</v>
      </c>
      <c r="D115" s="8">
        <f t="shared" si="96"/>
        <v>-25.584048565135198</v>
      </c>
      <c r="E115" s="8">
        <f t="shared" si="96"/>
        <v>-27.967574146910188</v>
      </c>
      <c r="F115" s="8">
        <f t="shared" si="96"/>
        <v>-40.255886071352272</v>
      </c>
      <c r="G115" s="8">
        <f t="shared" si="96"/>
        <v>-47.555961842085836</v>
      </c>
      <c r="H115" s="8">
        <f t="shared" si="96"/>
        <v>-50.339661529526268</v>
      </c>
      <c r="I115" s="8">
        <f t="shared" si="96"/>
        <v>-53.667541036565005</v>
      </c>
      <c r="J115" s="8">
        <f t="shared" si="96"/>
        <v>-17.665253322320549</v>
      </c>
      <c r="K115" s="8">
        <f t="shared" si="96"/>
        <v>-11.38494087174902</v>
      </c>
      <c r="L115" s="8">
        <f t="shared" si="96"/>
        <v>-7.5673807307427312</v>
      </c>
      <c r="M115" s="8">
        <f t="shared" si="96"/>
        <v>-9.2109978394238095</v>
      </c>
      <c r="N115" s="8">
        <f t="shared" si="96"/>
        <v>-7.2761599820673588</v>
      </c>
      <c r="O115" s="8">
        <f t="shared" si="96"/>
        <v>-8.6917350166162297</v>
      </c>
      <c r="P115" s="8">
        <f t="shared" si="96"/>
        <v>-10.138515305970198</v>
      </c>
      <c r="Q115" s="8">
        <f t="shared" si="96"/>
        <v>-15.390013129498882</v>
      </c>
      <c r="R115" s="8">
        <f t="shared" si="96"/>
        <v>-13.143814907174185</v>
      </c>
      <c r="S115" s="8">
        <f t="shared" si="96"/>
        <v>-12.537062198750592</v>
      </c>
      <c r="T115" s="8">
        <f t="shared" si="96"/>
        <v>-13.718912933869587</v>
      </c>
      <c r="U115" s="8">
        <f t="shared" si="96"/>
        <v>-13.985275167087444</v>
      </c>
      <c r="V115" s="8">
        <f t="shared" si="96"/>
        <v>-16.25392775622057</v>
      </c>
      <c r="W115" s="8">
        <f t="shared" si="96"/>
        <v>-19.268936828526783</v>
      </c>
      <c r="X115" s="8">
        <f t="shared" ref="X115:Y115" si="97">IF(X68=0,0,X68/X$52*X$99)</f>
        <v>-15.549590800632464</v>
      </c>
      <c r="Y115" s="8">
        <f t="shared" si="97"/>
        <v>-17.809991648715098</v>
      </c>
    </row>
    <row r="116" spans="1:25" x14ac:dyDescent="0.25">
      <c r="A116" s="15" t="s">
        <v>54</v>
      </c>
      <c r="B116" s="16">
        <f>SUM(B117:B121)</f>
        <v>-118.06935931999971</v>
      </c>
      <c r="C116" s="16">
        <f t="shared" ref="C116:W116" si="98">SUM(C117:C121)</f>
        <v>-185.6692130400005</v>
      </c>
      <c r="D116" s="16">
        <f t="shared" si="98"/>
        <v>-144.43203376000002</v>
      </c>
      <c r="E116" s="16">
        <f t="shared" si="98"/>
        <v>-146.71117908000056</v>
      </c>
      <c r="F116" s="16">
        <f t="shared" si="98"/>
        <v>-91.845428159998761</v>
      </c>
      <c r="G116" s="16">
        <f t="shared" si="98"/>
        <v>-87.712276879999919</v>
      </c>
      <c r="H116" s="16">
        <f t="shared" si="98"/>
        <v>-19.296087199999207</v>
      </c>
      <c r="I116" s="16">
        <f t="shared" si="98"/>
        <v>36.534193239998466</v>
      </c>
      <c r="J116" s="16">
        <f t="shared" si="98"/>
        <v>139.02355624000225</v>
      </c>
      <c r="K116" s="16">
        <f t="shared" si="98"/>
        <v>118.43549332000023</v>
      </c>
      <c r="L116" s="16">
        <f t="shared" si="98"/>
        <v>127.2716473199992</v>
      </c>
      <c r="M116" s="16">
        <f t="shared" si="98"/>
        <v>124.02030375999919</v>
      </c>
      <c r="N116" s="16">
        <f t="shared" si="98"/>
        <v>196.56573408000082</v>
      </c>
      <c r="O116" s="16">
        <f t="shared" si="98"/>
        <v>76.276506800001329</v>
      </c>
      <c r="P116" s="16">
        <f t="shared" si="98"/>
        <v>184.56046335999903</v>
      </c>
      <c r="Q116" s="16">
        <f t="shared" si="98"/>
        <v>163.69301071999985</v>
      </c>
      <c r="R116" s="16">
        <f t="shared" si="98"/>
        <v>148.7644337199971</v>
      </c>
      <c r="S116" s="16">
        <f t="shared" si="98"/>
        <v>143.48750656000249</v>
      </c>
      <c r="T116" s="16">
        <f t="shared" si="98"/>
        <v>147.80820684000236</v>
      </c>
      <c r="U116" s="16">
        <f t="shared" si="98"/>
        <v>191.85011987999764</v>
      </c>
      <c r="V116" s="16">
        <f t="shared" si="98"/>
        <v>185.94172516000225</v>
      </c>
      <c r="W116" s="16">
        <f t="shared" si="98"/>
        <v>197.49793340000025</v>
      </c>
      <c r="X116" s="16">
        <f t="shared" ref="X116:Y116" si="99">SUM(X117:X121)</f>
        <v>203.90870864000101</v>
      </c>
      <c r="Y116" s="16">
        <f t="shared" si="99"/>
        <v>196.30162028000157</v>
      </c>
    </row>
    <row r="117" spans="1:25" x14ac:dyDescent="0.25">
      <c r="A117" s="10" t="s">
        <v>73</v>
      </c>
      <c r="B117" s="8">
        <f t="shared" ref="B117:W117" si="100">B19-B70</f>
        <v>-46.15916</v>
      </c>
      <c r="C117" s="8">
        <f t="shared" si="100"/>
        <v>-103.345572</v>
      </c>
      <c r="D117" s="8">
        <f t="shared" si="100"/>
        <v>-60.10636199999999</v>
      </c>
      <c r="E117" s="8">
        <f t="shared" si="100"/>
        <v>-52.899832000000004</v>
      </c>
      <c r="F117" s="8">
        <f t="shared" si="100"/>
        <v>-41.962955999999991</v>
      </c>
      <c r="G117" s="8">
        <f t="shared" si="100"/>
        <v>-23.066511719999983</v>
      </c>
      <c r="H117" s="8">
        <f t="shared" si="100"/>
        <v>-59.010078279999988</v>
      </c>
      <c r="I117" s="8">
        <f t="shared" si="100"/>
        <v>-106.13298752000001</v>
      </c>
      <c r="J117" s="8">
        <f t="shared" si="100"/>
        <v>-16.253317719999988</v>
      </c>
      <c r="K117" s="8">
        <f t="shared" si="100"/>
        <v>-47.186771519999994</v>
      </c>
      <c r="L117" s="8">
        <f t="shared" si="100"/>
        <v>-24.247246480000019</v>
      </c>
      <c r="M117" s="8">
        <f t="shared" si="100"/>
        <v>-37.702572760000024</v>
      </c>
      <c r="N117" s="8">
        <f t="shared" si="100"/>
        <v>-8.8900989599999889</v>
      </c>
      <c r="O117" s="8">
        <f t="shared" si="100"/>
        <v>-17.365972759999995</v>
      </c>
      <c r="P117" s="8">
        <f t="shared" si="100"/>
        <v>-9.0604890400000002</v>
      </c>
      <c r="Q117" s="8">
        <f t="shared" si="100"/>
        <v>-21.038237719999987</v>
      </c>
      <c r="R117" s="8">
        <f t="shared" si="100"/>
        <v>-39.870694960000016</v>
      </c>
      <c r="S117" s="8">
        <f t="shared" si="100"/>
        <v>-39.844141360000009</v>
      </c>
      <c r="T117" s="8">
        <f t="shared" si="100"/>
        <v>-30.756287880000013</v>
      </c>
      <c r="U117" s="8">
        <f t="shared" si="100"/>
        <v>-0.92717983999999731</v>
      </c>
      <c r="V117" s="8">
        <f t="shared" si="100"/>
        <v>0.55294847999999774</v>
      </c>
      <c r="W117" s="8">
        <f t="shared" si="100"/>
        <v>-0.42781703999999898</v>
      </c>
      <c r="X117" s="8">
        <f t="shared" ref="X117:Y117" si="101">X19-X70</f>
        <v>-7.345518000000002</v>
      </c>
      <c r="Y117" s="8">
        <f t="shared" si="101"/>
        <v>0.51404304000000067</v>
      </c>
    </row>
    <row r="118" spans="1:25" x14ac:dyDescent="0.25">
      <c r="A118" s="10" t="s">
        <v>56</v>
      </c>
      <c r="B118" s="8">
        <f t="shared" ref="B118:W118" si="102">B20-B71</f>
        <v>-59.037742927999716</v>
      </c>
      <c r="C118" s="8">
        <f t="shared" si="102"/>
        <v>-64.279252111200549</v>
      </c>
      <c r="D118" s="8">
        <f t="shared" si="102"/>
        <v>-66.184255130800011</v>
      </c>
      <c r="E118" s="8">
        <f t="shared" si="102"/>
        <v>-76.797852849600531</v>
      </c>
      <c r="F118" s="8">
        <f t="shared" si="102"/>
        <v>-17.500791114798631</v>
      </c>
      <c r="G118" s="8">
        <f t="shared" si="102"/>
        <v>-31.581573261199992</v>
      </c>
      <c r="H118" s="8">
        <f t="shared" si="102"/>
        <v>66.069191729600789</v>
      </c>
      <c r="I118" s="8">
        <f t="shared" si="102"/>
        <v>167.31411665679843</v>
      </c>
      <c r="J118" s="8">
        <f t="shared" si="102"/>
        <v>233.01658522160233</v>
      </c>
      <c r="K118" s="8">
        <f t="shared" si="102"/>
        <v>330.4357411312003</v>
      </c>
      <c r="L118" s="8">
        <f t="shared" si="102"/>
        <v>325.33302044279935</v>
      </c>
      <c r="M118" s="8">
        <f t="shared" si="102"/>
        <v>296.56296859759914</v>
      </c>
      <c r="N118" s="8">
        <f t="shared" si="102"/>
        <v>363.53600560200084</v>
      </c>
      <c r="O118" s="8">
        <f t="shared" si="102"/>
        <v>247.1766830612014</v>
      </c>
      <c r="P118" s="8">
        <f t="shared" si="102"/>
        <v>353.58767414239901</v>
      </c>
      <c r="Q118" s="8">
        <f t="shared" si="102"/>
        <v>379.97670109479986</v>
      </c>
      <c r="R118" s="8">
        <f t="shared" si="102"/>
        <v>377.46826289799719</v>
      </c>
      <c r="S118" s="8">
        <f t="shared" si="102"/>
        <v>370.1322621060026</v>
      </c>
      <c r="T118" s="8">
        <f t="shared" si="102"/>
        <v>389.28392478480237</v>
      </c>
      <c r="U118" s="8">
        <f t="shared" si="102"/>
        <v>438.13373202279763</v>
      </c>
      <c r="V118" s="8">
        <f t="shared" si="102"/>
        <v>452.65218293520229</v>
      </c>
      <c r="W118" s="8">
        <f t="shared" si="102"/>
        <v>195.60210256000028</v>
      </c>
      <c r="X118" s="8">
        <f t="shared" ref="X118:Y118" si="103">X20-X71</f>
        <v>208.53813944000103</v>
      </c>
      <c r="Y118" s="8">
        <f t="shared" si="103"/>
        <v>193.45032328000161</v>
      </c>
    </row>
    <row r="119" spans="1:25" x14ac:dyDescent="0.25">
      <c r="A119" s="10" t="s">
        <v>55</v>
      </c>
      <c r="B119" s="8">
        <f t="shared" ref="B119:W119" si="104">B21-B72</f>
        <v>-1.9710896400000024</v>
      </c>
      <c r="C119" s="8">
        <f t="shared" si="104"/>
        <v>-1.711798920000021</v>
      </c>
      <c r="D119" s="8">
        <f t="shared" si="104"/>
        <v>-1.6080292799999967</v>
      </c>
      <c r="E119" s="8">
        <f t="shared" si="104"/>
        <v>-1.452241440000023</v>
      </c>
      <c r="F119" s="8">
        <f t="shared" si="104"/>
        <v>-1.4523194400000108</v>
      </c>
      <c r="G119" s="8">
        <f t="shared" si="104"/>
        <v>-1.504259640000015</v>
      </c>
      <c r="H119" s="8">
        <f t="shared" si="104"/>
        <v>4.7999999992498488E-6</v>
      </c>
      <c r="I119" s="8">
        <f t="shared" si="104"/>
        <v>0</v>
      </c>
      <c r="J119" s="8">
        <f t="shared" si="104"/>
        <v>0</v>
      </c>
      <c r="K119" s="8">
        <f t="shared" si="104"/>
        <v>0</v>
      </c>
      <c r="L119" s="8">
        <f t="shared" si="104"/>
        <v>0</v>
      </c>
      <c r="M119" s="8">
        <f t="shared" si="104"/>
        <v>0</v>
      </c>
      <c r="N119" s="8">
        <f t="shared" si="104"/>
        <v>0</v>
      </c>
      <c r="O119" s="8">
        <f t="shared" si="104"/>
        <v>2.8298799999999886</v>
      </c>
      <c r="P119" s="8">
        <f t="shared" si="104"/>
        <v>-0.22140999999999167</v>
      </c>
      <c r="Q119" s="8">
        <f t="shared" si="104"/>
        <v>-0.31417999999998614</v>
      </c>
      <c r="R119" s="8">
        <f t="shared" si="104"/>
        <v>-0.28610000000000468</v>
      </c>
      <c r="S119" s="8">
        <f t="shared" si="104"/>
        <v>-0.3120585600000112</v>
      </c>
      <c r="T119" s="8">
        <f t="shared" si="104"/>
        <v>-0.23800659999999851</v>
      </c>
      <c r="U119" s="8">
        <f t="shared" si="104"/>
        <v>-0.22190447999999208</v>
      </c>
      <c r="V119" s="8">
        <f t="shared" si="104"/>
        <v>-0.23033463999999881</v>
      </c>
      <c r="W119" s="8">
        <f t="shared" si="104"/>
        <v>-0.29209000000000529</v>
      </c>
      <c r="X119" s="8">
        <f t="shared" ref="X119:Y119" si="105">X21-X72</f>
        <v>-0.2504470399999974</v>
      </c>
      <c r="Y119" s="8">
        <f t="shared" si="105"/>
        <v>-0.23621588000000315</v>
      </c>
    </row>
    <row r="120" spans="1:25" x14ac:dyDescent="0.25">
      <c r="A120" s="10" t="s">
        <v>57</v>
      </c>
      <c r="B120" s="8">
        <f t="shared" ref="B120:W120" si="106">B22-B73</f>
        <v>-1.6112837520000003</v>
      </c>
      <c r="C120" s="8">
        <f t="shared" si="106"/>
        <v>-4.8999668088000012</v>
      </c>
      <c r="D120" s="8">
        <f t="shared" si="106"/>
        <v>-5.0643035492000017</v>
      </c>
      <c r="E120" s="8">
        <f t="shared" si="106"/>
        <v>-6.0234389904000007</v>
      </c>
      <c r="F120" s="8">
        <f t="shared" si="106"/>
        <v>-19.6303478052</v>
      </c>
      <c r="G120" s="8">
        <f t="shared" si="106"/>
        <v>-20.334734178800002</v>
      </c>
      <c r="H120" s="8">
        <f t="shared" si="106"/>
        <v>-17.8144011296</v>
      </c>
      <c r="I120" s="8">
        <f t="shared" si="106"/>
        <v>-14.586265336800002</v>
      </c>
      <c r="J120" s="8">
        <f t="shared" si="106"/>
        <v>-67.745480301599997</v>
      </c>
      <c r="K120" s="8">
        <f t="shared" si="106"/>
        <v>-159.77106393120002</v>
      </c>
      <c r="L120" s="8">
        <f t="shared" si="106"/>
        <v>-168.74719940279999</v>
      </c>
      <c r="M120" s="8">
        <f t="shared" si="106"/>
        <v>-127.7025657976</v>
      </c>
      <c r="N120" s="8">
        <f t="shared" si="106"/>
        <v>-150.401078842</v>
      </c>
      <c r="O120" s="8">
        <f t="shared" si="106"/>
        <v>-150.77651450120001</v>
      </c>
      <c r="P120" s="8">
        <f t="shared" si="106"/>
        <v>-155.06309686239999</v>
      </c>
      <c r="Q120" s="8">
        <f t="shared" si="106"/>
        <v>-192.02481561480005</v>
      </c>
      <c r="R120" s="8">
        <f t="shared" si="106"/>
        <v>-185.757714018</v>
      </c>
      <c r="S120" s="8">
        <f t="shared" si="106"/>
        <v>-182.07174094600003</v>
      </c>
      <c r="T120" s="8">
        <f t="shared" si="106"/>
        <v>-207.25498718480003</v>
      </c>
      <c r="U120" s="8">
        <f t="shared" si="106"/>
        <v>-244.05149214280002</v>
      </c>
      <c r="V120" s="8">
        <f t="shared" si="106"/>
        <v>-266.15947185520002</v>
      </c>
      <c r="W120" s="8">
        <f t="shared" si="106"/>
        <v>4.0662038800000007</v>
      </c>
      <c r="X120" s="8">
        <f t="shared" ref="X120:Y120" si="107">X22-X73</f>
        <v>4.12069668</v>
      </c>
      <c r="Y120" s="8">
        <f t="shared" si="107"/>
        <v>5.3604698399999995</v>
      </c>
    </row>
    <row r="121" spans="1:25" x14ac:dyDescent="0.25">
      <c r="A121" s="10" t="s">
        <v>58</v>
      </c>
      <c r="B121" s="8">
        <f t="shared" ref="B121:W121" si="108">B23-B74</f>
        <v>-9.2900829999999814</v>
      </c>
      <c r="C121" s="8">
        <f t="shared" si="108"/>
        <v>-11.43262319999991</v>
      </c>
      <c r="D121" s="8">
        <f t="shared" si="108"/>
        <v>-11.469083800000021</v>
      </c>
      <c r="E121" s="8">
        <f t="shared" si="108"/>
        <v>-9.5378138000000092</v>
      </c>
      <c r="F121" s="8">
        <f t="shared" si="108"/>
        <v>-11.299013800000125</v>
      </c>
      <c r="G121" s="8">
        <f t="shared" si="108"/>
        <v>-11.225198079999927</v>
      </c>
      <c r="H121" s="8">
        <f t="shared" si="108"/>
        <v>-8.5408043200000066</v>
      </c>
      <c r="I121" s="8">
        <f t="shared" si="108"/>
        <v>-10.060670559999949</v>
      </c>
      <c r="J121" s="8">
        <f t="shared" si="108"/>
        <v>-9.9942309600000954</v>
      </c>
      <c r="K121" s="8">
        <f t="shared" si="108"/>
        <v>-5.0424123600000712</v>
      </c>
      <c r="L121" s="8">
        <f t="shared" si="108"/>
        <v>-5.0669272400001546</v>
      </c>
      <c r="M121" s="8">
        <f t="shared" si="108"/>
        <v>-7.1375262799999177</v>
      </c>
      <c r="N121" s="8">
        <f t="shared" si="108"/>
        <v>-7.6790937200000258</v>
      </c>
      <c r="O121" s="8">
        <f t="shared" si="108"/>
        <v>-5.5875690000000304</v>
      </c>
      <c r="P121" s="8">
        <f t="shared" si="108"/>
        <v>-4.6822148800000036</v>
      </c>
      <c r="Q121" s="8">
        <f t="shared" si="108"/>
        <v>-2.9064570400000207</v>
      </c>
      <c r="R121" s="8">
        <f t="shared" si="108"/>
        <v>-2.7893202000000201</v>
      </c>
      <c r="S121" s="8">
        <f t="shared" si="108"/>
        <v>-4.4168146800000727</v>
      </c>
      <c r="T121" s="8">
        <f t="shared" si="108"/>
        <v>-3.2264362799999731</v>
      </c>
      <c r="U121" s="8">
        <f t="shared" si="108"/>
        <v>-1.0830356799999805</v>
      </c>
      <c r="V121" s="8">
        <f t="shared" si="108"/>
        <v>-0.87359975999999051</v>
      </c>
      <c r="W121" s="8">
        <f t="shared" si="108"/>
        <v>-1.4504660000000058</v>
      </c>
      <c r="X121" s="8">
        <f t="shared" ref="X121:Y121" si="109">X23-X74</f>
        <v>-1.1541624400000217</v>
      </c>
      <c r="Y121" s="8">
        <f t="shared" si="109"/>
        <v>-2.7870000000000346</v>
      </c>
    </row>
    <row r="122" spans="1:25" x14ac:dyDescent="0.25">
      <c r="A122" s="15" t="s">
        <v>59</v>
      </c>
      <c r="B122" s="16">
        <f>SUM(B123:B125)</f>
        <v>-29.876452271851463</v>
      </c>
      <c r="C122" s="16">
        <f t="shared" ref="C122:W122" si="110">SUM(C123:C125)</f>
        <v>-38.967773300888553</v>
      </c>
      <c r="D122" s="16">
        <f t="shared" si="110"/>
        <v>-30.286656093990018</v>
      </c>
      <c r="E122" s="16">
        <f t="shared" si="110"/>
        <v>-23.908764670587971</v>
      </c>
      <c r="F122" s="16">
        <f t="shared" si="110"/>
        <v>-45.824559370429654</v>
      </c>
      <c r="G122" s="16">
        <f t="shared" si="110"/>
        <v>-50.347605329691959</v>
      </c>
      <c r="H122" s="16">
        <f t="shared" si="110"/>
        <v>-30.874375704389138</v>
      </c>
      <c r="I122" s="16">
        <f t="shared" si="110"/>
        <v>-17.854893435069016</v>
      </c>
      <c r="J122" s="16">
        <f t="shared" si="110"/>
        <v>-23.914245213769902</v>
      </c>
      <c r="K122" s="16">
        <f t="shared" si="110"/>
        <v>-20.367832088601517</v>
      </c>
      <c r="L122" s="16">
        <f t="shared" si="110"/>
        <v>-28.14250045464712</v>
      </c>
      <c r="M122" s="16">
        <f t="shared" si="110"/>
        <v>-25.705188823795936</v>
      </c>
      <c r="N122" s="16">
        <f t="shared" si="110"/>
        <v>-24.890638436037534</v>
      </c>
      <c r="O122" s="16">
        <f t="shared" si="110"/>
        <v>8.4349644665223877E-2</v>
      </c>
      <c r="P122" s="16">
        <f t="shared" si="110"/>
        <v>-16.11611203268987</v>
      </c>
      <c r="Q122" s="16">
        <f t="shared" si="110"/>
        <v>-15.261003196835929</v>
      </c>
      <c r="R122" s="16">
        <f t="shared" si="110"/>
        <v>-18.149094207023609</v>
      </c>
      <c r="S122" s="16">
        <f t="shared" si="110"/>
        <v>-27.681103904588383</v>
      </c>
      <c r="T122" s="16">
        <f t="shared" si="110"/>
        <v>-21.547625257869527</v>
      </c>
      <c r="U122" s="16">
        <f t="shared" si="110"/>
        <v>-46.816692879506263</v>
      </c>
      <c r="V122" s="16">
        <f t="shared" si="110"/>
        <v>-39.943731102051743</v>
      </c>
      <c r="W122" s="16">
        <f t="shared" si="110"/>
        <v>-56.527242327872727</v>
      </c>
      <c r="X122" s="16">
        <f t="shared" ref="X122:Y122" si="111">SUM(X123:X125)</f>
        <v>-46.519415278225722</v>
      </c>
      <c r="Y122" s="16">
        <f t="shared" si="111"/>
        <v>-75.103622937845188</v>
      </c>
    </row>
    <row r="123" spans="1:25" x14ac:dyDescent="0.25">
      <c r="A123" s="10" t="s">
        <v>60</v>
      </c>
      <c r="B123" s="8">
        <f t="shared" ref="B123:W123" si="112">B25-B76</f>
        <v>-5.1010858478811087</v>
      </c>
      <c r="C123" s="8">
        <f t="shared" si="112"/>
        <v>-9.5318752854032027</v>
      </c>
      <c r="D123" s="8">
        <f t="shared" si="112"/>
        <v>-6.190447719558847</v>
      </c>
      <c r="E123" s="8">
        <f t="shared" si="112"/>
        <v>-4.2405192615908618</v>
      </c>
      <c r="F123" s="8">
        <f t="shared" si="112"/>
        <v>-4.5986996724976166</v>
      </c>
      <c r="G123" s="8">
        <f t="shared" si="112"/>
        <v>-4.3402441614174165</v>
      </c>
      <c r="H123" s="8">
        <f t="shared" si="112"/>
        <v>-2.9607261906128883</v>
      </c>
      <c r="I123" s="8">
        <f t="shared" si="112"/>
        <v>-2.8375396552268057</v>
      </c>
      <c r="J123" s="8">
        <f t="shared" si="112"/>
        <v>-3.5758257898144734</v>
      </c>
      <c r="K123" s="8">
        <f t="shared" si="112"/>
        <v>-2.9709563948313757</v>
      </c>
      <c r="L123" s="8">
        <f t="shared" si="112"/>
        <v>-3.4896587554564462</v>
      </c>
      <c r="M123" s="8">
        <f t="shared" si="112"/>
        <v>-3.6773252308829001</v>
      </c>
      <c r="N123" s="8">
        <f t="shared" si="112"/>
        <v>-3.454205850498056</v>
      </c>
      <c r="O123" s="8">
        <f t="shared" si="112"/>
        <v>-1.6987942237562947E-2</v>
      </c>
      <c r="P123" s="8">
        <f t="shared" si="112"/>
        <v>-2.6250565123353056</v>
      </c>
      <c r="Q123" s="8">
        <f t="shared" si="112"/>
        <v>-2.2797055387505907</v>
      </c>
      <c r="R123" s="8">
        <f t="shared" si="112"/>
        <v>-2.4448975536626563</v>
      </c>
      <c r="S123" s="8">
        <f t="shared" si="112"/>
        <v>-5.6876169470597233</v>
      </c>
      <c r="T123" s="8">
        <f t="shared" si="112"/>
        <v>-3.3199911882156243</v>
      </c>
      <c r="U123" s="8">
        <f t="shared" si="112"/>
        <v>-3.6052298521548209</v>
      </c>
      <c r="V123" s="8">
        <f t="shared" si="112"/>
        <v>-6.4562726437879405</v>
      </c>
      <c r="W123" s="8">
        <f t="shared" si="112"/>
        <v>-5.0905136747744564</v>
      </c>
      <c r="X123" s="8">
        <f t="shared" ref="X123:Y123" si="113">X25-X76</f>
        <v>-5.3535440899686932</v>
      </c>
      <c r="Y123" s="8">
        <f t="shared" si="113"/>
        <v>-35.355689082723359</v>
      </c>
    </row>
    <row r="124" spans="1:25" x14ac:dyDescent="0.25">
      <c r="A124" s="10" t="s">
        <v>61</v>
      </c>
      <c r="B124" s="8">
        <f t="shared" ref="B124:W124" si="114">B26-B77</f>
        <v>-10.903995109958032</v>
      </c>
      <c r="C124" s="8">
        <f t="shared" si="114"/>
        <v>-16.664717722126056</v>
      </c>
      <c r="D124" s="8">
        <f t="shared" si="114"/>
        <v>-11.094376379259074</v>
      </c>
      <c r="E124" s="8">
        <f t="shared" si="114"/>
        <v>-6.6875576498707687</v>
      </c>
      <c r="F124" s="8">
        <f t="shared" si="114"/>
        <v>-21.778265286528494</v>
      </c>
      <c r="G124" s="8">
        <f t="shared" si="114"/>
        <v>-24.255566191444132</v>
      </c>
      <c r="H124" s="8">
        <f t="shared" si="114"/>
        <v>-25.528043576099208</v>
      </c>
      <c r="I124" s="8">
        <f t="shared" si="114"/>
        <v>-13.25299819338511</v>
      </c>
      <c r="J124" s="8">
        <f t="shared" si="114"/>
        <v>-18.465168577008399</v>
      </c>
      <c r="K124" s="8">
        <f t="shared" si="114"/>
        <v>-16.068688958060193</v>
      </c>
      <c r="L124" s="8">
        <f t="shared" si="114"/>
        <v>-22.987444596249361</v>
      </c>
      <c r="M124" s="8">
        <f t="shared" si="114"/>
        <v>-20.298656905220696</v>
      </c>
      <c r="N124" s="8">
        <f t="shared" si="114"/>
        <v>-18.054277528101011</v>
      </c>
      <c r="O124" s="8">
        <f t="shared" si="114"/>
        <v>-17.553153012423309</v>
      </c>
      <c r="P124" s="8">
        <f t="shared" si="114"/>
        <v>-10.150779460141052</v>
      </c>
      <c r="Q124" s="8">
        <f t="shared" si="114"/>
        <v>-9.668619633262665</v>
      </c>
      <c r="R124" s="8">
        <f t="shared" si="114"/>
        <v>-12.174037467810535</v>
      </c>
      <c r="S124" s="8">
        <f t="shared" si="114"/>
        <v>-17.80921336870847</v>
      </c>
      <c r="T124" s="8">
        <f t="shared" si="114"/>
        <v>-13.992296931095098</v>
      </c>
      <c r="U124" s="8">
        <f t="shared" si="114"/>
        <v>-12.797452983167545</v>
      </c>
      <c r="V124" s="8">
        <f t="shared" si="114"/>
        <v>-10.148283890758307</v>
      </c>
      <c r="W124" s="8">
        <f t="shared" si="114"/>
        <v>-18.627208813226957</v>
      </c>
      <c r="X124" s="8">
        <f t="shared" ref="X124:Y124" si="115">X26-X77</f>
        <v>-4.4093744438370663</v>
      </c>
      <c r="Y124" s="8">
        <f t="shared" si="115"/>
        <v>-3.4702930294248802</v>
      </c>
    </row>
    <row r="125" spans="1:25" x14ac:dyDescent="0.25">
      <c r="A125" s="10" t="s">
        <v>62</v>
      </c>
      <c r="B125" s="8">
        <f t="shared" ref="B125:W125" si="116">B27-B78</f>
        <v>-13.871371314012322</v>
      </c>
      <c r="C125" s="8">
        <f t="shared" si="116"/>
        <v>-12.771180293359294</v>
      </c>
      <c r="D125" s="8">
        <f t="shared" si="116"/>
        <v>-13.001831995172097</v>
      </c>
      <c r="E125" s="8">
        <f t="shared" si="116"/>
        <v>-12.98068775912634</v>
      </c>
      <c r="F125" s="8">
        <f t="shared" si="116"/>
        <v>-19.447594411403543</v>
      </c>
      <c r="G125" s="8">
        <f t="shared" si="116"/>
        <v>-21.751794976830411</v>
      </c>
      <c r="H125" s="8">
        <f t="shared" si="116"/>
        <v>-2.3856059376770418</v>
      </c>
      <c r="I125" s="8">
        <f t="shared" si="116"/>
        <v>-1.7643555864570999</v>
      </c>
      <c r="J125" s="8">
        <f t="shared" si="116"/>
        <v>-1.8732508469470304</v>
      </c>
      <c r="K125" s="8">
        <f t="shared" si="116"/>
        <v>-1.3281867357099486</v>
      </c>
      <c r="L125" s="8">
        <f t="shared" si="116"/>
        <v>-1.6653971029413128</v>
      </c>
      <c r="M125" s="8">
        <f t="shared" si="116"/>
        <v>-1.72920668769234</v>
      </c>
      <c r="N125" s="8">
        <f t="shared" si="116"/>
        <v>-3.3821550574384673</v>
      </c>
      <c r="O125" s="8">
        <f t="shared" si="116"/>
        <v>17.654490599326095</v>
      </c>
      <c r="P125" s="8">
        <f t="shared" si="116"/>
        <v>-3.3402760602135118</v>
      </c>
      <c r="Q125" s="8">
        <f t="shared" si="116"/>
        <v>-3.3126780248226737</v>
      </c>
      <c r="R125" s="8">
        <f t="shared" si="116"/>
        <v>-3.5301591855504171</v>
      </c>
      <c r="S125" s="8">
        <f t="shared" si="116"/>
        <v>-4.1842735888201901</v>
      </c>
      <c r="T125" s="8">
        <f t="shared" si="116"/>
        <v>-4.2353371385588048</v>
      </c>
      <c r="U125" s="8">
        <f t="shared" si="116"/>
        <v>-30.414010044183897</v>
      </c>
      <c r="V125" s="8">
        <f t="shared" si="116"/>
        <v>-23.339174567505495</v>
      </c>
      <c r="W125" s="8">
        <f t="shared" si="116"/>
        <v>-32.809519839871314</v>
      </c>
      <c r="X125" s="8">
        <f t="shared" ref="X125:Y125" si="117">X27-X78</f>
        <v>-36.756496744419962</v>
      </c>
      <c r="Y125" s="8">
        <f t="shared" si="117"/>
        <v>-36.277640825696949</v>
      </c>
    </row>
    <row r="126" spans="1:25" x14ac:dyDescent="0.25">
      <c r="A126" s="15" t="s">
        <v>35</v>
      </c>
      <c r="B126" s="16">
        <f>SUM(B127:B128)</f>
        <v>0</v>
      </c>
      <c r="C126" s="16">
        <f t="shared" ref="C126:W126" si="118">SUM(C127:C128)</f>
        <v>0</v>
      </c>
      <c r="D126" s="16">
        <f t="shared" si="118"/>
        <v>0</v>
      </c>
      <c r="E126" s="16">
        <f t="shared" si="118"/>
        <v>0</v>
      </c>
      <c r="F126" s="16">
        <f t="shared" si="118"/>
        <v>0</v>
      </c>
      <c r="G126" s="16">
        <f t="shared" si="118"/>
        <v>0</v>
      </c>
      <c r="H126" s="16">
        <f t="shared" si="118"/>
        <v>0</v>
      </c>
      <c r="I126" s="16">
        <f t="shared" si="118"/>
        <v>0</v>
      </c>
      <c r="J126" s="16">
        <f t="shared" si="118"/>
        <v>0</v>
      </c>
      <c r="K126" s="16">
        <f t="shared" si="118"/>
        <v>0</v>
      </c>
      <c r="L126" s="16">
        <f t="shared" si="118"/>
        <v>0</v>
      </c>
      <c r="M126" s="16">
        <f t="shared" si="118"/>
        <v>0</v>
      </c>
      <c r="N126" s="16">
        <f t="shared" si="118"/>
        <v>0</v>
      </c>
      <c r="O126" s="16">
        <f t="shared" si="118"/>
        <v>0</v>
      </c>
      <c r="P126" s="16">
        <f t="shared" si="118"/>
        <v>0</v>
      </c>
      <c r="Q126" s="16">
        <f t="shared" si="118"/>
        <v>0</v>
      </c>
      <c r="R126" s="16">
        <f t="shared" si="118"/>
        <v>0</v>
      </c>
      <c r="S126" s="16">
        <f t="shared" si="118"/>
        <v>0</v>
      </c>
      <c r="T126" s="16">
        <f t="shared" si="118"/>
        <v>0</v>
      </c>
      <c r="U126" s="16">
        <f t="shared" si="118"/>
        <v>0</v>
      </c>
      <c r="V126" s="16">
        <f t="shared" si="118"/>
        <v>0</v>
      </c>
      <c r="W126" s="16">
        <f t="shared" si="118"/>
        <v>0</v>
      </c>
      <c r="X126" s="16">
        <f t="shared" ref="X126:Y126" si="119">SUM(X127:X128)</f>
        <v>0</v>
      </c>
      <c r="Y126" s="16">
        <f t="shared" si="119"/>
        <v>0</v>
      </c>
    </row>
    <row r="127" spans="1:25" x14ac:dyDescent="0.25">
      <c r="A127" s="10" t="s">
        <v>36</v>
      </c>
      <c r="B127" s="8">
        <f t="shared" ref="B127:W127" si="120">B29-B80</f>
        <v>0</v>
      </c>
      <c r="C127" s="8">
        <f t="shared" si="120"/>
        <v>0</v>
      </c>
      <c r="D127" s="8">
        <f t="shared" si="120"/>
        <v>0</v>
      </c>
      <c r="E127" s="8">
        <f t="shared" si="120"/>
        <v>0</v>
      </c>
      <c r="F127" s="8">
        <f t="shared" si="120"/>
        <v>0</v>
      </c>
      <c r="G127" s="8">
        <f t="shared" si="120"/>
        <v>0</v>
      </c>
      <c r="H127" s="8">
        <f t="shared" si="120"/>
        <v>0</v>
      </c>
      <c r="I127" s="8">
        <f t="shared" si="120"/>
        <v>0</v>
      </c>
      <c r="J127" s="8">
        <f t="shared" si="120"/>
        <v>0</v>
      </c>
      <c r="K127" s="8">
        <f t="shared" si="120"/>
        <v>0</v>
      </c>
      <c r="L127" s="8">
        <f t="shared" si="120"/>
        <v>0</v>
      </c>
      <c r="M127" s="8">
        <f t="shared" si="120"/>
        <v>0</v>
      </c>
      <c r="N127" s="8">
        <f t="shared" si="120"/>
        <v>0</v>
      </c>
      <c r="O127" s="8">
        <f t="shared" si="120"/>
        <v>0</v>
      </c>
      <c r="P127" s="8">
        <f t="shared" si="120"/>
        <v>0</v>
      </c>
      <c r="Q127" s="8">
        <f t="shared" si="120"/>
        <v>0</v>
      </c>
      <c r="R127" s="8">
        <f t="shared" si="120"/>
        <v>0</v>
      </c>
      <c r="S127" s="8">
        <f t="shared" si="120"/>
        <v>0</v>
      </c>
      <c r="T127" s="8">
        <f t="shared" si="120"/>
        <v>0</v>
      </c>
      <c r="U127" s="8">
        <f t="shared" si="120"/>
        <v>0</v>
      </c>
      <c r="V127" s="8">
        <f t="shared" si="120"/>
        <v>0</v>
      </c>
      <c r="W127" s="8">
        <f t="shared" si="120"/>
        <v>0</v>
      </c>
      <c r="X127" s="8">
        <f t="shared" ref="X127:Y127" si="121">X29-X80</f>
        <v>0</v>
      </c>
      <c r="Y127" s="8">
        <f t="shared" si="121"/>
        <v>0</v>
      </c>
    </row>
    <row r="128" spans="1:25" x14ac:dyDescent="0.25">
      <c r="A128" s="10" t="s">
        <v>37</v>
      </c>
      <c r="B128" s="8">
        <f t="shared" ref="B128:W128" si="122">B30-B81</f>
        <v>0</v>
      </c>
      <c r="C128" s="8">
        <f t="shared" si="122"/>
        <v>0</v>
      </c>
      <c r="D128" s="8">
        <f t="shared" si="122"/>
        <v>0</v>
      </c>
      <c r="E128" s="8">
        <f t="shared" si="122"/>
        <v>0</v>
      </c>
      <c r="F128" s="8">
        <f t="shared" si="122"/>
        <v>0</v>
      </c>
      <c r="G128" s="8">
        <f t="shared" si="122"/>
        <v>0</v>
      </c>
      <c r="H128" s="8">
        <f t="shared" si="122"/>
        <v>0</v>
      </c>
      <c r="I128" s="8">
        <f t="shared" si="122"/>
        <v>0</v>
      </c>
      <c r="J128" s="8">
        <f t="shared" si="122"/>
        <v>0</v>
      </c>
      <c r="K128" s="8">
        <f t="shared" si="122"/>
        <v>0</v>
      </c>
      <c r="L128" s="8">
        <f t="shared" si="122"/>
        <v>0</v>
      </c>
      <c r="M128" s="8">
        <f t="shared" si="122"/>
        <v>0</v>
      </c>
      <c r="N128" s="8">
        <f t="shared" si="122"/>
        <v>0</v>
      </c>
      <c r="O128" s="8">
        <f t="shared" si="122"/>
        <v>0</v>
      </c>
      <c r="P128" s="8">
        <f t="shared" si="122"/>
        <v>0</v>
      </c>
      <c r="Q128" s="8">
        <f t="shared" si="122"/>
        <v>0</v>
      </c>
      <c r="R128" s="8">
        <f t="shared" si="122"/>
        <v>0</v>
      </c>
      <c r="S128" s="8">
        <f t="shared" si="122"/>
        <v>0</v>
      </c>
      <c r="T128" s="8">
        <f t="shared" si="122"/>
        <v>0</v>
      </c>
      <c r="U128" s="8">
        <f t="shared" si="122"/>
        <v>0</v>
      </c>
      <c r="V128" s="8">
        <f t="shared" si="122"/>
        <v>0</v>
      </c>
      <c r="W128" s="8">
        <f t="shared" si="122"/>
        <v>0</v>
      </c>
      <c r="X128" s="8">
        <f t="shared" ref="X128:Y128" si="123">X30-X81</f>
        <v>0</v>
      </c>
      <c r="Y128" s="8">
        <f t="shared" si="123"/>
        <v>0</v>
      </c>
    </row>
    <row r="129" spans="1:25" x14ac:dyDescent="0.25">
      <c r="A129" s="17" t="s">
        <v>38</v>
      </c>
      <c r="B129" s="16">
        <f t="shared" ref="B129:W129" si="124">B31-B82</f>
        <v>0</v>
      </c>
      <c r="C129" s="16">
        <f t="shared" si="124"/>
        <v>0</v>
      </c>
      <c r="D129" s="16">
        <f t="shared" si="124"/>
        <v>0</v>
      </c>
      <c r="E129" s="16">
        <f t="shared" si="124"/>
        <v>0</v>
      </c>
      <c r="F129" s="16">
        <f t="shared" si="124"/>
        <v>0</v>
      </c>
      <c r="G129" s="16">
        <f t="shared" si="124"/>
        <v>0</v>
      </c>
      <c r="H129" s="16">
        <f t="shared" si="124"/>
        <v>0</v>
      </c>
      <c r="I129" s="16">
        <f t="shared" si="124"/>
        <v>0</v>
      </c>
      <c r="J129" s="16">
        <f t="shared" si="124"/>
        <v>0</v>
      </c>
      <c r="K129" s="16">
        <f t="shared" si="124"/>
        <v>0</v>
      </c>
      <c r="L129" s="16">
        <f t="shared" si="124"/>
        <v>0</v>
      </c>
      <c r="M129" s="16">
        <f t="shared" si="124"/>
        <v>0</v>
      </c>
      <c r="N129" s="16">
        <f t="shared" si="124"/>
        <v>0</v>
      </c>
      <c r="O129" s="16">
        <f t="shared" si="124"/>
        <v>0</v>
      </c>
      <c r="P129" s="16">
        <f t="shared" si="124"/>
        <v>0</v>
      </c>
      <c r="Q129" s="16">
        <f t="shared" si="124"/>
        <v>0</v>
      </c>
      <c r="R129" s="16">
        <f t="shared" si="124"/>
        <v>0</v>
      </c>
      <c r="S129" s="16">
        <f t="shared" si="124"/>
        <v>0</v>
      </c>
      <c r="T129" s="16">
        <f t="shared" si="124"/>
        <v>0</v>
      </c>
      <c r="U129" s="16">
        <f t="shared" si="124"/>
        <v>0</v>
      </c>
      <c r="V129" s="16">
        <f t="shared" si="124"/>
        <v>0</v>
      </c>
      <c r="W129" s="16">
        <f t="shared" si="124"/>
        <v>0</v>
      </c>
      <c r="X129" s="16">
        <f t="shared" ref="X129:Y129" si="125">X31-X82</f>
        <v>0</v>
      </c>
      <c r="Y129" s="16">
        <f t="shared" si="125"/>
        <v>0</v>
      </c>
    </row>
    <row r="130" spans="1:25" x14ac:dyDescent="0.25">
      <c r="A130" s="9" t="s">
        <v>39</v>
      </c>
      <c r="B130" s="8">
        <f t="shared" ref="B130:W130" si="126">B32-B83</f>
        <v>0</v>
      </c>
      <c r="C130" s="8">
        <f t="shared" si="126"/>
        <v>0</v>
      </c>
      <c r="D130" s="8">
        <f t="shared" si="126"/>
        <v>0</v>
      </c>
      <c r="E130" s="8">
        <f t="shared" si="126"/>
        <v>0</v>
      </c>
      <c r="F130" s="8">
        <f t="shared" si="126"/>
        <v>0</v>
      </c>
      <c r="G130" s="8">
        <f t="shared" si="126"/>
        <v>0</v>
      </c>
      <c r="H130" s="8">
        <f t="shared" si="126"/>
        <v>0</v>
      </c>
      <c r="I130" s="8">
        <f t="shared" si="126"/>
        <v>0</v>
      </c>
      <c r="J130" s="8">
        <f t="shared" si="126"/>
        <v>0</v>
      </c>
      <c r="K130" s="8">
        <f t="shared" si="126"/>
        <v>0</v>
      </c>
      <c r="L130" s="8">
        <f t="shared" si="126"/>
        <v>0</v>
      </c>
      <c r="M130" s="8">
        <f t="shared" si="126"/>
        <v>0</v>
      </c>
      <c r="N130" s="8">
        <f t="shared" si="126"/>
        <v>0</v>
      </c>
      <c r="O130" s="8">
        <f t="shared" si="126"/>
        <v>0</v>
      </c>
      <c r="P130" s="8">
        <f t="shared" si="126"/>
        <v>0</v>
      </c>
      <c r="Q130" s="8">
        <f t="shared" si="126"/>
        <v>0</v>
      </c>
      <c r="R130" s="8">
        <f t="shared" si="126"/>
        <v>0</v>
      </c>
      <c r="S130" s="8">
        <f t="shared" si="126"/>
        <v>0</v>
      </c>
      <c r="T130" s="8">
        <f t="shared" si="126"/>
        <v>0</v>
      </c>
      <c r="U130" s="8">
        <f t="shared" si="126"/>
        <v>0</v>
      </c>
      <c r="V130" s="8">
        <f t="shared" si="126"/>
        <v>0</v>
      </c>
      <c r="W130" s="8">
        <f t="shared" si="126"/>
        <v>0</v>
      </c>
      <c r="X130" s="8">
        <f t="shared" ref="X130:Y130" si="127">X32-X83</f>
        <v>0</v>
      </c>
      <c r="Y130" s="8">
        <f t="shared" si="127"/>
        <v>0</v>
      </c>
    </row>
    <row r="131" spans="1:25" x14ac:dyDescent="0.25">
      <c r="A131" s="18" t="s">
        <v>66</v>
      </c>
      <c r="B131" s="16">
        <f>SUM(B132:B135)</f>
        <v>888.62324700996828</v>
      </c>
      <c r="C131" s="16">
        <f t="shared" ref="C131:W131" si="128">SUM(C132:C135)</f>
        <v>910.06695989637547</v>
      </c>
      <c r="D131" s="16">
        <f t="shared" si="128"/>
        <v>768.60916624080619</v>
      </c>
      <c r="E131" s="16">
        <f t="shared" si="128"/>
        <v>971.60188964727581</v>
      </c>
      <c r="F131" s="16">
        <f t="shared" si="128"/>
        <v>689.54439814082662</v>
      </c>
      <c r="G131" s="16">
        <f t="shared" si="128"/>
        <v>800.55730886166589</v>
      </c>
      <c r="H131" s="16">
        <f t="shared" si="128"/>
        <v>1023.0354404478162</v>
      </c>
      <c r="I131" s="16">
        <f t="shared" si="128"/>
        <v>850.11110130058069</v>
      </c>
      <c r="J131" s="16">
        <f t="shared" si="128"/>
        <v>483.93826623267591</v>
      </c>
      <c r="K131" s="16">
        <f t="shared" si="128"/>
        <v>0</v>
      </c>
      <c r="L131" s="16">
        <f t="shared" si="128"/>
        <v>-9.9999999747524271E-6</v>
      </c>
      <c r="M131" s="16">
        <f t="shared" si="128"/>
        <v>-9.9999999747524271E-6</v>
      </c>
      <c r="N131" s="16">
        <f t="shared" si="128"/>
        <v>0</v>
      </c>
      <c r="O131" s="16">
        <f t="shared" si="128"/>
        <v>-1.0000000003174137E-5</v>
      </c>
      <c r="P131" s="16">
        <f t="shared" si="128"/>
        <v>1.0000000003174137E-5</v>
      </c>
      <c r="Q131" s="16">
        <f t="shared" si="128"/>
        <v>0</v>
      </c>
      <c r="R131" s="16">
        <f t="shared" si="128"/>
        <v>0</v>
      </c>
      <c r="S131" s="16">
        <f t="shared" si="128"/>
        <v>-9.9999999747524271E-6</v>
      </c>
      <c r="T131" s="16">
        <f t="shared" si="128"/>
        <v>0</v>
      </c>
      <c r="U131" s="16">
        <f t="shared" si="128"/>
        <v>-1.0000000003174137E-5</v>
      </c>
      <c r="V131" s="16">
        <f t="shared" si="128"/>
        <v>-1.3419235264626082</v>
      </c>
      <c r="W131" s="16">
        <f t="shared" si="128"/>
        <v>-14.099238000693958</v>
      </c>
      <c r="X131" s="16">
        <f t="shared" ref="X131:Y131" si="129">SUM(X132:X135)</f>
        <v>-11.660811951219529</v>
      </c>
      <c r="Y131" s="16">
        <f t="shared" si="129"/>
        <v>-11.246020187184712</v>
      </c>
    </row>
    <row r="132" spans="1:25" x14ac:dyDescent="0.25">
      <c r="A132" s="9" t="s">
        <v>67</v>
      </c>
      <c r="B132" s="8">
        <f t="shared" ref="B132:W132" si="130">B34-B85</f>
        <v>0</v>
      </c>
      <c r="C132" s="8">
        <f t="shared" si="130"/>
        <v>0</v>
      </c>
      <c r="D132" s="8">
        <f t="shared" si="130"/>
        <v>0</v>
      </c>
      <c r="E132" s="8">
        <f t="shared" si="130"/>
        <v>0</v>
      </c>
      <c r="F132" s="8">
        <f t="shared" si="130"/>
        <v>0</v>
      </c>
      <c r="G132" s="8">
        <f t="shared" si="130"/>
        <v>0</v>
      </c>
      <c r="H132" s="8">
        <f t="shared" si="130"/>
        <v>0</v>
      </c>
      <c r="I132" s="8">
        <f t="shared" si="130"/>
        <v>0</v>
      </c>
      <c r="J132" s="8">
        <f t="shared" si="130"/>
        <v>0</v>
      </c>
      <c r="K132" s="8">
        <f t="shared" si="130"/>
        <v>0</v>
      </c>
      <c r="L132" s="8">
        <f t="shared" si="130"/>
        <v>0</v>
      </c>
      <c r="M132" s="8">
        <f t="shared" si="130"/>
        <v>0</v>
      </c>
      <c r="N132" s="8">
        <f t="shared" si="130"/>
        <v>0</v>
      </c>
      <c r="O132" s="8">
        <f t="shared" si="130"/>
        <v>0</v>
      </c>
      <c r="P132" s="8">
        <f t="shared" si="130"/>
        <v>0</v>
      </c>
      <c r="Q132" s="8">
        <f t="shared" si="130"/>
        <v>0</v>
      </c>
      <c r="R132" s="8">
        <f t="shared" si="130"/>
        <v>0</v>
      </c>
      <c r="S132" s="8">
        <f t="shared" si="130"/>
        <v>0</v>
      </c>
      <c r="T132" s="8">
        <f t="shared" si="130"/>
        <v>0</v>
      </c>
      <c r="U132" s="8">
        <f t="shared" si="130"/>
        <v>0</v>
      </c>
      <c r="V132" s="8">
        <f t="shared" si="130"/>
        <v>0</v>
      </c>
      <c r="W132" s="8">
        <f t="shared" si="130"/>
        <v>0</v>
      </c>
      <c r="X132" s="8">
        <f t="shared" ref="X132:Y132" si="131">X34-X85</f>
        <v>0</v>
      </c>
      <c r="Y132" s="8">
        <f t="shared" si="131"/>
        <v>0</v>
      </c>
    </row>
    <row r="133" spans="1:25" x14ac:dyDescent="0.25">
      <c r="A133" s="9" t="s">
        <v>68</v>
      </c>
      <c r="B133" s="8">
        <f t="shared" ref="B133:W133" si="132">B35-B86</f>
        <v>0</v>
      </c>
      <c r="C133" s="8">
        <f t="shared" si="132"/>
        <v>0</v>
      </c>
      <c r="D133" s="8">
        <f t="shared" si="132"/>
        <v>0</v>
      </c>
      <c r="E133" s="8">
        <f t="shared" si="132"/>
        <v>0</v>
      </c>
      <c r="F133" s="8">
        <f t="shared" si="132"/>
        <v>0</v>
      </c>
      <c r="G133" s="8">
        <f t="shared" si="132"/>
        <v>0</v>
      </c>
      <c r="H133" s="8">
        <f t="shared" si="132"/>
        <v>0</v>
      </c>
      <c r="I133" s="8">
        <f t="shared" si="132"/>
        <v>0</v>
      </c>
      <c r="J133" s="8">
        <f t="shared" si="132"/>
        <v>0</v>
      </c>
      <c r="K133" s="8">
        <f t="shared" si="132"/>
        <v>0</v>
      </c>
      <c r="L133" s="8">
        <f t="shared" si="132"/>
        <v>0</v>
      </c>
      <c r="M133" s="8">
        <f t="shared" si="132"/>
        <v>0</v>
      </c>
      <c r="N133" s="8">
        <f t="shared" si="132"/>
        <v>0</v>
      </c>
      <c r="O133" s="8">
        <f t="shared" si="132"/>
        <v>0</v>
      </c>
      <c r="P133" s="8">
        <f t="shared" si="132"/>
        <v>0</v>
      </c>
      <c r="Q133" s="8">
        <f t="shared" si="132"/>
        <v>0</v>
      </c>
      <c r="R133" s="8">
        <f t="shared" si="132"/>
        <v>0</v>
      </c>
      <c r="S133" s="8">
        <f t="shared" si="132"/>
        <v>0</v>
      </c>
      <c r="T133" s="8">
        <f t="shared" si="132"/>
        <v>0</v>
      </c>
      <c r="U133" s="8">
        <f t="shared" si="132"/>
        <v>0</v>
      </c>
      <c r="V133" s="8">
        <f t="shared" si="132"/>
        <v>0</v>
      </c>
      <c r="W133" s="8">
        <f t="shared" si="132"/>
        <v>0</v>
      </c>
      <c r="X133" s="8">
        <f t="shared" ref="X133:Y133" si="133">X35-X86</f>
        <v>0</v>
      </c>
      <c r="Y133" s="8">
        <f t="shared" si="133"/>
        <v>0</v>
      </c>
    </row>
    <row r="134" spans="1:25" x14ac:dyDescent="0.25">
      <c r="A134" s="9" t="s">
        <v>69</v>
      </c>
      <c r="B134" s="8">
        <f t="shared" ref="B134:W134" si="134">B36-B87</f>
        <v>888.62324700996828</v>
      </c>
      <c r="C134" s="8">
        <f t="shared" si="134"/>
        <v>910.06695989637547</v>
      </c>
      <c r="D134" s="8">
        <f t="shared" si="134"/>
        <v>768.60916624080619</v>
      </c>
      <c r="E134" s="8">
        <f t="shared" si="134"/>
        <v>971.60188964727581</v>
      </c>
      <c r="F134" s="8">
        <f t="shared" si="134"/>
        <v>689.54439814082662</v>
      </c>
      <c r="G134" s="8">
        <f t="shared" si="134"/>
        <v>800.55730886166589</v>
      </c>
      <c r="H134" s="8">
        <f t="shared" si="134"/>
        <v>1023.0354404478162</v>
      </c>
      <c r="I134" s="8">
        <f t="shared" si="134"/>
        <v>850.11110130058069</v>
      </c>
      <c r="J134" s="8">
        <f t="shared" si="134"/>
        <v>483.93826623267591</v>
      </c>
      <c r="K134" s="8">
        <f t="shared" si="134"/>
        <v>0</v>
      </c>
      <c r="L134" s="8">
        <f t="shared" si="134"/>
        <v>-9.9999999747524271E-6</v>
      </c>
      <c r="M134" s="8">
        <f t="shared" si="134"/>
        <v>-9.9999999747524271E-6</v>
      </c>
      <c r="N134" s="8">
        <f t="shared" si="134"/>
        <v>0</v>
      </c>
      <c r="O134" s="8">
        <f t="shared" si="134"/>
        <v>-1.0000000003174137E-5</v>
      </c>
      <c r="P134" s="8">
        <f t="shared" si="134"/>
        <v>1.0000000003174137E-5</v>
      </c>
      <c r="Q134" s="8">
        <f t="shared" si="134"/>
        <v>0</v>
      </c>
      <c r="R134" s="8">
        <f t="shared" si="134"/>
        <v>0</v>
      </c>
      <c r="S134" s="8">
        <f t="shared" si="134"/>
        <v>-9.9999999747524271E-6</v>
      </c>
      <c r="T134" s="8">
        <f t="shared" si="134"/>
        <v>0</v>
      </c>
      <c r="U134" s="8">
        <f t="shared" si="134"/>
        <v>-1.0000000003174137E-5</v>
      </c>
      <c r="V134" s="8">
        <f t="shared" si="134"/>
        <v>-1.3419235264626082</v>
      </c>
      <c r="W134" s="8">
        <f t="shared" si="134"/>
        <v>-14.099238000693958</v>
      </c>
      <c r="X134" s="8">
        <f t="shared" ref="X134:Y134" si="135">X36-X87</f>
        <v>-11.660811951219529</v>
      </c>
      <c r="Y134" s="8">
        <f t="shared" si="135"/>
        <v>-11.246020187184712</v>
      </c>
    </row>
    <row r="135" spans="1:25" x14ac:dyDescent="0.25">
      <c r="A135" s="9" t="s">
        <v>65</v>
      </c>
      <c r="B135" s="8">
        <f t="shared" ref="B135:W135" si="136">SUM(B37:B41)-B88</f>
        <v>0</v>
      </c>
      <c r="C135" s="8">
        <f t="shared" si="136"/>
        <v>0</v>
      </c>
      <c r="D135" s="8">
        <f t="shared" si="136"/>
        <v>0</v>
      </c>
      <c r="E135" s="8">
        <f t="shared" si="136"/>
        <v>0</v>
      </c>
      <c r="F135" s="8">
        <f t="shared" si="136"/>
        <v>0</v>
      </c>
      <c r="G135" s="8">
        <f t="shared" si="136"/>
        <v>0</v>
      </c>
      <c r="H135" s="8">
        <f t="shared" si="136"/>
        <v>0</v>
      </c>
      <c r="I135" s="8">
        <f t="shared" si="136"/>
        <v>0</v>
      </c>
      <c r="J135" s="8">
        <f t="shared" si="136"/>
        <v>0</v>
      </c>
      <c r="K135" s="8">
        <f t="shared" si="136"/>
        <v>0</v>
      </c>
      <c r="L135" s="8">
        <f t="shared" si="136"/>
        <v>0</v>
      </c>
      <c r="M135" s="8">
        <f t="shared" si="136"/>
        <v>0</v>
      </c>
      <c r="N135" s="8">
        <f t="shared" si="136"/>
        <v>0</v>
      </c>
      <c r="O135" s="8">
        <f t="shared" si="136"/>
        <v>0</v>
      </c>
      <c r="P135" s="8">
        <f t="shared" si="136"/>
        <v>0</v>
      </c>
      <c r="Q135" s="8">
        <f t="shared" si="136"/>
        <v>0</v>
      </c>
      <c r="R135" s="8">
        <f t="shared" si="136"/>
        <v>0</v>
      </c>
      <c r="S135" s="8">
        <f t="shared" si="136"/>
        <v>0</v>
      </c>
      <c r="T135" s="8">
        <f t="shared" si="136"/>
        <v>0</v>
      </c>
      <c r="U135" s="8">
        <f t="shared" si="136"/>
        <v>0</v>
      </c>
      <c r="V135" s="8">
        <f t="shared" si="136"/>
        <v>0</v>
      </c>
      <c r="W135" s="8">
        <f t="shared" si="136"/>
        <v>0</v>
      </c>
      <c r="X135" s="8">
        <f t="shared" ref="X135:Y135" si="137">SUM(X37:X41)-X88</f>
        <v>0</v>
      </c>
      <c r="Y135" s="8">
        <f t="shared" si="137"/>
        <v>0</v>
      </c>
    </row>
    <row r="136" spans="1:25" x14ac:dyDescent="0.25">
      <c r="A136" s="18" t="s">
        <v>40</v>
      </c>
      <c r="B136" s="16">
        <f t="shared" ref="B136:W136" si="138">B42-B89</f>
        <v>0</v>
      </c>
      <c r="C136" s="16">
        <f t="shared" si="138"/>
        <v>0</v>
      </c>
      <c r="D136" s="16">
        <f t="shared" si="138"/>
        <v>0</v>
      </c>
      <c r="E136" s="16">
        <f t="shared" si="138"/>
        <v>0</v>
      </c>
      <c r="F136" s="16">
        <f t="shared" si="138"/>
        <v>0</v>
      </c>
      <c r="G136" s="16">
        <f t="shared" si="138"/>
        <v>0</v>
      </c>
      <c r="H136" s="16">
        <f t="shared" si="138"/>
        <v>0</v>
      </c>
      <c r="I136" s="16">
        <f t="shared" si="138"/>
        <v>0</v>
      </c>
      <c r="J136" s="16">
        <f t="shared" si="138"/>
        <v>0</v>
      </c>
      <c r="K136" s="16">
        <f t="shared" si="138"/>
        <v>0</v>
      </c>
      <c r="L136" s="16">
        <f t="shared" si="138"/>
        <v>0</v>
      </c>
      <c r="M136" s="16">
        <f t="shared" si="138"/>
        <v>0</v>
      </c>
      <c r="N136" s="16">
        <f t="shared" si="138"/>
        <v>0</v>
      </c>
      <c r="O136" s="16">
        <f t="shared" si="138"/>
        <v>0</v>
      </c>
      <c r="P136" s="16">
        <f t="shared" si="138"/>
        <v>0</v>
      </c>
      <c r="Q136" s="16">
        <f t="shared" si="138"/>
        <v>0</v>
      </c>
      <c r="R136" s="16">
        <f t="shared" si="138"/>
        <v>0</v>
      </c>
      <c r="S136" s="16">
        <f t="shared" si="138"/>
        <v>0</v>
      </c>
      <c r="T136" s="16">
        <f t="shared" si="138"/>
        <v>0</v>
      </c>
      <c r="U136" s="16">
        <f t="shared" si="138"/>
        <v>0</v>
      </c>
      <c r="V136" s="16">
        <f t="shared" si="138"/>
        <v>0</v>
      </c>
      <c r="W136" s="16">
        <f t="shared" si="138"/>
        <v>0</v>
      </c>
      <c r="X136" s="16">
        <f t="shared" ref="X136:Y136" si="139">X42-X89</f>
        <v>0</v>
      </c>
      <c r="Y136" s="16">
        <f t="shared" si="139"/>
        <v>0</v>
      </c>
    </row>
    <row r="137" spans="1:25" x14ac:dyDescent="0.25">
      <c r="A137" s="18" t="s">
        <v>63</v>
      </c>
      <c r="B137" s="16">
        <f t="shared" ref="B137:W137" si="140">B43-B90</f>
        <v>0</v>
      </c>
      <c r="C137" s="16">
        <f t="shared" si="140"/>
        <v>0</v>
      </c>
      <c r="D137" s="16">
        <f t="shared" si="140"/>
        <v>0</v>
      </c>
      <c r="E137" s="16">
        <f t="shared" si="140"/>
        <v>0</v>
      </c>
      <c r="F137" s="16">
        <f t="shared" si="140"/>
        <v>0</v>
      </c>
      <c r="G137" s="16">
        <f t="shared" si="140"/>
        <v>0</v>
      </c>
      <c r="H137" s="16">
        <f t="shared" si="140"/>
        <v>0</v>
      </c>
      <c r="I137" s="16">
        <f t="shared" si="140"/>
        <v>0</v>
      </c>
      <c r="J137" s="16">
        <f t="shared" si="140"/>
        <v>0</v>
      </c>
      <c r="K137" s="16">
        <f t="shared" si="140"/>
        <v>0</v>
      </c>
      <c r="L137" s="16">
        <f t="shared" si="140"/>
        <v>0</v>
      </c>
      <c r="M137" s="16">
        <f t="shared" si="140"/>
        <v>0</v>
      </c>
      <c r="N137" s="16">
        <f t="shared" si="140"/>
        <v>0</v>
      </c>
      <c r="O137" s="16">
        <f t="shared" si="140"/>
        <v>0</v>
      </c>
      <c r="P137" s="16">
        <f t="shared" si="140"/>
        <v>0</v>
      </c>
      <c r="Q137" s="16">
        <f t="shared" si="140"/>
        <v>0</v>
      </c>
      <c r="R137" s="16">
        <f t="shared" si="140"/>
        <v>0</v>
      </c>
      <c r="S137" s="16">
        <f t="shared" si="140"/>
        <v>0</v>
      </c>
      <c r="T137" s="16">
        <f t="shared" si="140"/>
        <v>0</v>
      </c>
      <c r="U137" s="16">
        <f t="shared" si="140"/>
        <v>0</v>
      </c>
      <c r="V137" s="16">
        <f t="shared" si="140"/>
        <v>0</v>
      </c>
      <c r="W137" s="16">
        <f t="shared" si="140"/>
        <v>0</v>
      </c>
      <c r="X137" s="16">
        <f t="shared" ref="X137:Y137" si="141">X43-X90</f>
        <v>0</v>
      </c>
      <c r="Y137" s="16">
        <f t="shared" si="141"/>
        <v>0</v>
      </c>
    </row>
    <row r="138" spans="1:25" x14ac:dyDescent="0.25">
      <c r="A138" s="18" t="s">
        <v>64</v>
      </c>
      <c r="B138" s="16">
        <f t="shared" ref="B138:W138" si="142">B44-B91</f>
        <v>0</v>
      </c>
      <c r="C138" s="16">
        <f t="shared" si="142"/>
        <v>0</v>
      </c>
      <c r="D138" s="16">
        <f t="shared" si="142"/>
        <v>0</v>
      </c>
      <c r="E138" s="16">
        <f t="shared" si="142"/>
        <v>0</v>
      </c>
      <c r="F138" s="16">
        <f t="shared" si="142"/>
        <v>0</v>
      </c>
      <c r="G138" s="16">
        <f t="shared" si="142"/>
        <v>0</v>
      </c>
      <c r="H138" s="16">
        <f t="shared" si="142"/>
        <v>0</v>
      </c>
      <c r="I138" s="16">
        <f t="shared" si="142"/>
        <v>0</v>
      </c>
      <c r="J138" s="16">
        <f t="shared" si="142"/>
        <v>0</v>
      </c>
      <c r="K138" s="16">
        <f t="shared" si="142"/>
        <v>0</v>
      </c>
      <c r="L138" s="16">
        <f t="shared" si="142"/>
        <v>0</v>
      </c>
      <c r="M138" s="16">
        <f t="shared" si="142"/>
        <v>0</v>
      </c>
      <c r="N138" s="16">
        <f t="shared" si="142"/>
        <v>0</v>
      </c>
      <c r="O138" s="16">
        <f t="shared" si="142"/>
        <v>0</v>
      </c>
      <c r="P138" s="16">
        <f t="shared" si="142"/>
        <v>0</v>
      </c>
      <c r="Q138" s="16">
        <f t="shared" si="142"/>
        <v>0</v>
      </c>
      <c r="R138" s="16">
        <f t="shared" si="142"/>
        <v>0</v>
      </c>
      <c r="S138" s="16">
        <f t="shared" si="142"/>
        <v>0</v>
      </c>
      <c r="T138" s="16">
        <f t="shared" si="142"/>
        <v>0</v>
      </c>
      <c r="U138" s="16">
        <f t="shared" si="142"/>
        <v>0</v>
      </c>
      <c r="V138" s="16">
        <f t="shared" si="142"/>
        <v>0</v>
      </c>
      <c r="W138" s="16">
        <f t="shared" si="142"/>
        <v>0</v>
      </c>
      <c r="X138" s="16">
        <f t="shared" ref="X138:Y138" si="143">X44-X91</f>
        <v>0</v>
      </c>
      <c r="Y138" s="16">
        <f t="shared" si="143"/>
        <v>0</v>
      </c>
    </row>
    <row r="139" spans="1:25" x14ac:dyDescent="0.25">
      <c r="A139" s="18" t="s">
        <v>70</v>
      </c>
      <c r="B139" s="16">
        <f>SUM(B140:B141)</f>
        <v>-10.830181440000104</v>
      </c>
      <c r="C139" s="16">
        <f t="shared" ref="C139:W139" si="144">SUM(C140:C141)</f>
        <v>-14.683778800000198</v>
      </c>
      <c r="D139" s="16">
        <f t="shared" si="144"/>
        <v>-17.097528920000059</v>
      </c>
      <c r="E139" s="16">
        <f t="shared" si="144"/>
        <v>-22.031169640000371</v>
      </c>
      <c r="F139" s="16">
        <f t="shared" si="144"/>
        <v>-8.5350011200001745</v>
      </c>
      <c r="G139" s="16">
        <f t="shared" si="144"/>
        <v>-54.299217359999943</v>
      </c>
      <c r="H139" s="16">
        <f t="shared" si="144"/>
        <v>34.367275959999745</v>
      </c>
      <c r="I139" s="16">
        <f t="shared" si="144"/>
        <v>75.03469371999995</v>
      </c>
      <c r="J139" s="16">
        <f t="shared" si="144"/>
        <v>-6.9730969600000776</v>
      </c>
      <c r="K139" s="16">
        <f t="shared" si="144"/>
        <v>83.403455359999725</v>
      </c>
      <c r="L139" s="16">
        <f t="shared" si="144"/>
        <v>66.966886000000159</v>
      </c>
      <c r="M139" s="16">
        <f t="shared" si="144"/>
        <v>57.509890119999739</v>
      </c>
      <c r="N139" s="16">
        <f t="shared" si="144"/>
        <v>28.851424679999667</v>
      </c>
      <c r="O139" s="16">
        <f t="shared" si="144"/>
        <v>35.27497507999999</v>
      </c>
      <c r="P139" s="16">
        <f t="shared" si="144"/>
        <v>38.38175531999994</v>
      </c>
      <c r="Q139" s="16">
        <f t="shared" si="144"/>
        <v>38.361097919999963</v>
      </c>
      <c r="R139" s="16">
        <f t="shared" si="144"/>
        <v>56.976910959999941</v>
      </c>
      <c r="S139" s="16">
        <f t="shared" si="144"/>
        <v>53.372849759999809</v>
      </c>
      <c r="T139" s="16">
        <f t="shared" si="144"/>
        <v>40.444968399999709</v>
      </c>
      <c r="U139" s="16">
        <f t="shared" si="144"/>
        <v>47.071132920000252</v>
      </c>
      <c r="V139" s="16">
        <f t="shared" si="144"/>
        <v>-10.2709697599999</v>
      </c>
      <c r="W139" s="16">
        <f t="shared" si="144"/>
        <v>-4.8796622800001614</v>
      </c>
      <c r="X139" s="16">
        <f t="shared" ref="X139:Y139" si="145">SUM(X140:X141)</f>
        <v>-70.381025680000135</v>
      </c>
      <c r="Y139" s="16">
        <f t="shared" si="145"/>
        <v>-53.641245360000255</v>
      </c>
    </row>
    <row r="140" spans="1:25" x14ac:dyDescent="0.25">
      <c r="A140" s="9" t="s">
        <v>71</v>
      </c>
      <c r="B140" s="8">
        <f t="shared" ref="B140:W140" si="146">B46-B93</f>
        <v>-7.5106200000001024</v>
      </c>
      <c r="C140" s="8">
        <f t="shared" si="146"/>
        <v>-9.7252900000002001</v>
      </c>
      <c r="D140" s="8">
        <f t="shared" si="146"/>
        <v>-11.651090000000124</v>
      </c>
      <c r="E140" s="8">
        <f t="shared" si="146"/>
        <v>-14.924950000000422</v>
      </c>
      <c r="F140" s="8">
        <f t="shared" si="146"/>
        <v>-2.569980760000135</v>
      </c>
      <c r="G140" s="8">
        <f t="shared" si="146"/>
        <v>-48.593487720000098</v>
      </c>
      <c r="H140" s="8">
        <f t="shared" si="146"/>
        <v>34.367278759999749</v>
      </c>
      <c r="I140" s="8">
        <f t="shared" si="146"/>
        <v>75.03469371999995</v>
      </c>
      <c r="J140" s="8">
        <f t="shared" si="146"/>
        <v>-6.9730350400001271</v>
      </c>
      <c r="K140" s="8">
        <f t="shared" si="146"/>
        <v>83.403362479999942</v>
      </c>
      <c r="L140" s="8">
        <f t="shared" si="146"/>
        <v>66.966855040000155</v>
      </c>
      <c r="M140" s="8">
        <f t="shared" si="146"/>
        <v>58.407606279999754</v>
      </c>
      <c r="N140" s="8">
        <f t="shared" si="146"/>
        <v>28.851393719999692</v>
      </c>
      <c r="O140" s="8">
        <f t="shared" si="146"/>
        <v>36.49305124</v>
      </c>
      <c r="P140" s="8">
        <f t="shared" si="146"/>
        <v>39.415036279999981</v>
      </c>
      <c r="Q140" s="8">
        <f t="shared" si="146"/>
        <v>39.657015039999919</v>
      </c>
      <c r="R140" s="8">
        <f t="shared" si="146"/>
        <v>58.27532999999994</v>
      </c>
      <c r="S140" s="8">
        <f t="shared" si="146"/>
        <v>54.698286399999802</v>
      </c>
      <c r="T140" s="8">
        <f t="shared" si="146"/>
        <v>41.686100999999667</v>
      </c>
      <c r="U140" s="8">
        <f t="shared" si="146"/>
        <v>50.428641880000214</v>
      </c>
      <c r="V140" s="8">
        <f t="shared" si="146"/>
        <v>-6.7610741599999074</v>
      </c>
      <c r="W140" s="8">
        <f t="shared" si="146"/>
        <v>-1.56841664000018</v>
      </c>
      <c r="X140" s="8">
        <f t="shared" ref="X140:Y140" si="147">X46-X93</f>
        <v>-67.038492840000117</v>
      </c>
      <c r="Y140" s="8">
        <f t="shared" si="147"/>
        <v>-50.257329160000268</v>
      </c>
    </row>
    <row r="141" spans="1:25" x14ac:dyDescent="0.25">
      <c r="A141" s="11" t="s">
        <v>72</v>
      </c>
      <c r="B141" s="12">
        <f t="shared" ref="B141:W141" si="148">B47-B94</f>
        <v>-3.3195614400000011</v>
      </c>
      <c r="C141" s="12">
        <f t="shared" si="148"/>
        <v>-4.9584887999999978</v>
      </c>
      <c r="D141" s="12">
        <f t="shared" si="148"/>
        <v>-5.4464389199999346</v>
      </c>
      <c r="E141" s="12">
        <f t="shared" si="148"/>
        <v>-7.1062196399999493</v>
      </c>
      <c r="F141" s="12">
        <f t="shared" si="148"/>
        <v>-5.9650203600000395</v>
      </c>
      <c r="G141" s="12">
        <f t="shared" si="148"/>
        <v>-5.7057296399998449</v>
      </c>
      <c r="H141" s="12">
        <f t="shared" si="148"/>
        <v>-2.8000000042993634E-6</v>
      </c>
      <c r="I141" s="12">
        <f t="shared" si="148"/>
        <v>0</v>
      </c>
      <c r="J141" s="12">
        <f t="shared" si="148"/>
        <v>-6.1919999950532656E-5</v>
      </c>
      <c r="K141" s="12">
        <f t="shared" si="148"/>
        <v>9.2879999783690437E-5</v>
      </c>
      <c r="L141" s="12">
        <f t="shared" si="148"/>
        <v>3.0960000003688037E-5</v>
      </c>
      <c r="M141" s="12">
        <f t="shared" si="148"/>
        <v>-0.89771616000001586</v>
      </c>
      <c r="N141" s="12">
        <f t="shared" si="148"/>
        <v>3.0959999975266328E-5</v>
      </c>
      <c r="O141" s="12">
        <f t="shared" si="148"/>
        <v>-1.2180761600000096</v>
      </c>
      <c r="P141" s="12">
        <f t="shared" si="148"/>
        <v>-1.0332809600000417</v>
      </c>
      <c r="Q141" s="12">
        <f t="shared" si="148"/>
        <v>-1.295917119999956</v>
      </c>
      <c r="R141" s="12">
        <f t="shared" si="148"/>
        <v>-1.2984190399999989</v>
      </c>
      <c r="S141" s="12">
        <f t="shared" si="148"/>
        <v>-1.3254366399999924</v>
      </c>
      <c r="T141" s="12">
        <f t="shared" si="148"/>
        <v>-1.2411325999999576</v>
      </c>
      <c r="U141" s="12">
        <f t="shared" si="148"/>
        <v>-3.3575089599999615</v>
      </c>
      <c r="V141" s="12">
        <f t="shared" si="148"/>
        <v>-3.509895599999993</v>
      </c>
      <c r="W141" s="12">
        <f t="shared" si="148"/>
        <v>-3.3112456399999814</v>
      </c>
      <c r="X141" s="12">
        <f t="shared" ref="X141:Y141" si="149">X47-X94</f>
        <v>-3.3425328400000183</v>
      </c>
      <c r="Y141" s="12">
        <f t="shared" si="149"/>
        <v>-3.3839161999999874</v>
      </c>
    </row>
  </sheetData>
  <pageMargins left="0.7" right="0.7" top="0.75" bottom="0.75" header="0.3" footer="0.3"/>
  <pageSetup paperSize="9" scale="89" fitToHeight="0" orientation="landscape" r:id="rId1"/>
  <headerFooter alignWithMargins="0"/>
  <ignoredErrors>
    <ignoredError sqref="B104:V104 B122:V122 B126:V126 B131:V131 B139:V139" formula="1"/>
    <ignoredError sqref="B28:Y28 B33:Y33 B135:Y135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pageSetUpPr fitToPage="1"/>
  </sheetPr>
  <dimension ref="A1:Y141"/>
  <sheetViews>
    <sheetView showGridLines="0" zoomScaleNormal="100" workbookViewId="0">
      <pane xSplit="1" ySplit="1" topLeftCell="D2" activePane="bottomRight" state="frozen"/>
      <selection activeCell="Y1" sqref="Y1"/>
      <selection pane="topRight" activeCell="Y1" sqref="Y1"/>
      <selection pane="bottomLeft" activeCell="Y1" sqref="Y1"/>
      <selection pane="bottomRight" activeCell="Y2" sqref="Y2"/>
    </sheetView>
  </sheetViews>
  <sheetFormatPr defaultRowHeight="11.25" x14ac:dyDescent="0.25"/>
  <cols>
    <col min="1" max="1" width="56" style="1" bestFit="1" customWidth="1"/>
    <col min="2" max="25" width="9.28515625" style="1" customWidth="1"/>
    <col min="26" max="16384" width="9.140625" style="1"/>
  </cols>
  <sheetData>
    <row r="1" spans="1:25" ht="12.75" x14ac:dyDescent="0.25">
      <c r="A1" s="2" t="s">
        <v>4</v>
      </c>
      <c r="B1" s="3">
        <v>2000</v>
      </c>
      <c r="C1" s="3">
        <v>2001</v>
      </c>
      <c r="D1" s="3">
        <v>2002</v>
      </c>
      <c r="E1" s="3">
        <v>2003</v>
      </c>
      <c r="F1" s="3">
        <v>2004</v>
      </c>
      <c r="G1" s="3">
        <v>2005</v>
      </c>
      <c r="H1" s="3">
        <v>2006</v>
      </c>
      <c r="I1" s="3">
        <v>2007</v>
      </c>
      <c r="J1" s="3">
        <v>2008</v>
      </c>
      <c r="K1" s="3">
        <v>2009</v>
      </c>
      <c r="L1" s="3">
        <v>2010</v>
      </c>
      <c r="M1" s="3">
        <v>2011</v>
      </c>
      <c r="N1" s="3">
        <v>2012</v>
      </c>
      <c r="O1" s="3">
        <v>2013</v>
      </c>
      <c r="P1" s="3">
        <v>2014</v>
      </c>
      <c r="Q1" s="3">
        <v>2015</v>
      </c>
      <c r="R1" s="3">
        <v>2016</v>
      </c>
      <c r="S1" s="3">
        <v>2017</v>
      </c>
      <c r="T1" s="3">
        <v>2018</v>
      </c>
      <c r="U1" s="3">
        <v>2019</v>
      </c>
      <c r="V1" s="3">
        <v>2020</v>
      </c>
      <c r="W1" s="3">
        <v>2021</v>
      </c>
      <c r="X1" s="3">
        <v>2022</v>
      </c>
      <c r="Y1" s="3">
        <v>2023</v>
      </c>
    </row>
    <row r="2" spans="1:25" x14ac:dyDescent="0.25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 x14ac:dyDescent="0.25">
      <c r="A3" s="4" t="s">
        <v>110</v>
      </c>
      <c r="B3" s="5">
        <f>SUM(B4,B33,B42,B43,B44,B45)</f>
        <v>8540.6694399999997</v>
      </c>
      <c r="C3" s="5">
        <f t="shared" ref="C3:W3" si="0">SUM(C4,C33,C42,C43,C44,C45)</f>
        <v>8553.5069299999996</v>
      </c>
      <c r="D3" s="5">
        <f t="shared" si="0"/>
        <v>8540.3363900000004</v>
      </c>
      <c r="E3" s="5">
        <f t="shared" si="0"/>
        <v>8952.0102200000001</v>
      </c>
      <c r="F3" s="5">
        <f t="shared" si="0"/>
        <v>8873.4146900000014</v>
      </c>
      <c r="G3" s="5">
        <f t="shared" si="0"/>
        <v>9699.0076499999996</v>
      </c>
      <c r="H3" s="5">
        <f t="shared" si="0"/>
        <v>9951.2200900000007</v>
      </c>
      <c r="I3" s="5">
        <f t="shared" si="0"/>
        <v>10164.661290000002</v>
      </c>
      <c r="J3" s="5">
        <f t="shared" si="0"/>
        <v>10338.721939999999</v>
      </c>
      <c r="K3" s="5">
        <f t="shared" si="0"/>
        <v>9931.6555299999982</v>
      </c>
      <c r="L3" s="5">
        <f t="shared" si="0"/>
        <v>9480.07942</v>
      </c>
      <c r="M3" s="5">
        <f t="shared" si="0"/>
        <v>9268.4936899999993</v>
      </c>
      <c r="N3" s="5">
        <f t="shared" si="0"/>
        <v>8702.984199999999</v>
      </c>
      <c r="O3" s="5">
        <f t="shared" si="0"/>
        <v>8101.2687800000012</v>
      </c>
      <c r="P3" s="5">
        <f t="shared" si="0"/>
        <v>8432.3762400000014</v>
      </c>
      <c r="Q3" s="5">
        <f t="shared" si="0"/>
        <v>8470.7879900000007</v>
      </c>
      <c r="R3" s="5">
        <f t="shared" si="0"/>
        <v>9133.0010899999997</v>
      </c>
      <c r="S3" s="5">
        <f t="shared" si="0"/>
        <v>9271.9668700000002</v>
      </c>
      <c r="T3" s="5">
        <f t="shared" si="0"/>
        <v>9212.1433799999995</v>
      </c>
      <c r="U3" s="5">
        <f t="shared" si="0"/>
        <v>9215.9595900000004</v>
      </c>
      <c r="V3" s="5">
        <f t="shared" si="0"/>
        <v>8096.0319900000004</v>
      </c>
      <c r="W3" s="5">
        <f t="shared" si="0"/>
        <v>8303.3043199999993</v>
      </c>
      <c r="X3" s="5">
        <f t="shared" ref="X3:Y3" si="1">SUM(X4,X33,X42,X43,X44,X45)</f>
        <v>8770.2180800000006</v>
      </c>
      <c r="Y3" s="5">
        <f t="shared" si="1"/>
        <v>8881.1780699999999</v>
      </c>
    </row>
    <row r="4" spans="1:25" x14ac:dyDescent="0.25">
      <c r="A4" s="13" t="s">
        <v>115</v>
      </c>
      <c r="B4" s="14">
        <f>SUM(B5,B31,B32)</f>
        <v>6298.3860199999999</v>
      </c>
      <c r="C4" s="14">
        <f t="shared" ref="C4:W4" si="2">SUM(C5,C31,C32)</f>
        <v>6188.6773399999993</v>
      </c>
      <c r="D4" s="14">
        <f t="shared" si="2"/>
        <v>6347.79691</v>
      </c>
      <c r="E4" s="14">
        <f t="shared" si="2"/>
        <v>6733.8379399999994</v>
      </c>
      <c r="F4" s="14">
        <f t="shared" si="2"/>
        <v>6895.3099200000006</v>
      </c>
      <c r="G4" s="14">
        <f t="shared" si="2"/>
        <v>7086.7680499999997</v>
      </c>
      <c r="H4" s="14">
        <f t="shared" si="2"/>
        <v>7276.1164000000008</v>
      </c>
      <c r="I4" s="14">
        <f t="shared" si="2"/>
        <v>7572.1267400000006</v>
      </c>
      <c r="J4" s="14">
        <f t="shared" si="2"/>
        <v>7786.5926899999995</v>
      </c>
      <c r="K4" s="14">
        <f t="shared" si="2"/>
        <v>7706.5669199999993</v>
      </c>
      <c r="L4" s="14">
        <f t="shared" si="2"/>
        <v>7477.5696800000005</v>
      </c>
      <c r="M4" s="14">
        <f t="shared" si="2"/>
        <v>7216.0994199999996</v>
      </c>
      <c r="N4" s="14">
        <f t="shared" si="2"/>
        <v>6730.5204100000001</v>
      </c>
      <c r="O4" s="14">
        <f t="shared" si="2"/>
        <v>5809.8291800000006</v>
      </c>
      <c r="P4" s="14">
        <f t="shared" si="2"/>
        <v>5941.2119400000001</v>
      </c>
      <c r="Q4" s="14">
        <f t="shared" si="2"/>
        <v>6061.4838100000006</v>
      </c>
      <c r="R4" s="14">
        <f t="shared" si="2"/>
        <v>6450.4556899999998</v>
      </c>
      <c r="S4" s="14">
        <f t="shared" si="2"/>
        <v>6527.5185899999997</v>
      </c>
      <c r="T4" s="14">
        <f t="shared" si="2"/>
        <v>6453.3057099999996</v>
      </c>
      <c r="U4" s="14">
        <f t="shared" si="2"/>
        <v>6504.8910599999999</v>
      </c>
      <c r="V4" s="14">
        <f t="shared" si="2"/>
        <v>5996.0234599999994</v>
      </c>
      <c r="W4" s="14">
        <f t="shared" si="2"/>
        <v>6048.5451699999994</v>
      </c>
      <c r="X4" s="14">
        <f t="shared" ref="X4:Y4" si="3">SUM(X5,X31,X32)</f>
        <v>6164.9484800000009</v>
      </c>
      <c r="Y4" s="14">
        <f t="shared" si="3"/>
        <v>6222.2466400000003</v>
      </c>
    </row>
    <row r="5" spans="1:25" x14ac:dyDescent="0.25">
      <c r="A5" s="9" t="s">
        <v>116</v>
      </c>
      <c r="B5" s="8">
        <f>SUM(B6,B10,B18,B24,B28)</f>
        <v>6298.3860199999999</v>
      </c>
      <c r="C5" s="8">
        <f t="shared" ref="C5:W5" si="4">SUM(C6,C10,C18,C24,C28)</f>
        <v>6188.6773399999993</v>
      </c>
      <c r="D5" s="8">
        <f t="shared" si="4"/>
        <v>6347.79691</v>
      </c>
      <c r="E5" s="8">
        <f t="shared" si="4"/>
        <v>6733.8379399999994</v>
      </c>
      <c r="F5" s="8">
        <f t="shared" si="4"/>
        <v>6895.3099200000006</v>
      </c>
      <c r="G5" s="8">
        <f t="shared" si="4"/>
        <v>7086.7680499999997</v>
      </c>
      <c r="H5" s="8">
        <f t="shared" si="4"/>
        <v>7276.1164000000008</v>
      </c>
      <c r="I5" s="8">
        <f t="shared" si="4"/>
        <v>7572.1267400000006</v>
      </c>
      <c r="J5" s="8">
        <f t="shared" si="4"/>
        <v>7786.5926899999995</v>
      </c>
      <c r="K5" s="8">
        <f t="shared" si="4"/>
        <v>7706.5669199999993</v>
      </c>
      <c r="L5" s="8">
        <f t="shared" si="4"/>
        <v>7477.5696800000005</v>
      </c>
      <c r="M5" s="8">
        <f t="shared" si="4"/>
        <v>7216.0994199999996</v>
      </c>
      <c r="N5" s="8">
        <f t="shared" si="4"/>
        <v>6730.5204100000001</v>
      </c>
      <c r="O5" s="8">
        <f t="shared" si="4"/>
        <v>5809.8291800000006</v>
      </c>
      <c r="P5" s="8">
        <f t="shared" si="4"/>
        <v>5941.2119400000001</v>
      </c>
      <c r="Q5" s="8">
        <f t="shared" si="4"/>
        <v>6061.4838100000006</v>
      </c>
      <c r="R5" s="8">
        <f t="shared" si="4"/>
        <v>6450.4556899999998</v>
      </c>
      <c r="S5" s="8">
        <f t="shared" si="4"/>
        <v>6527.5185899999997</v>
      </c>
      <c r="T5" s="8">
        <f t="shared" si="4"/>
        <v>6453.3057099999996</v>
      </c>
      <c r="U5" s="8">
        <f t="shared" si="4"/>
        <v>6504.8910599999999</v>
      </c>
      <c r="V5" s="8">
        <f t="shared" si="4"/>
        <v>5996.0234599999994</v>
      </c>
      <c r="W5" s="8">
        <f t="shared" si="4"/>
        <v>6048.5451699999994</v>
      </c>
      <c r="X5" s="8">
        <f t="shared" ref="X5:Y5" si="5">SUM(X6,X10,X18,X24,X28)</f>
        <v>6164.9484800000009</v>
      </c>
      <c r="Y5" s="8">
        <f t="shared" si="5"/>
        <v>6222.2466400000003</v>
      </c>
    </row>
    <row r="6" spans="1:25" x14ac:dyDescent="0.25">
      <c r="A6" s="15" t="s">
        <v>117</v>
      </c>
      <c r="B6" s="16">
        <f>SUM(B7:B9)</f>
        <v>2954.6042000000002</v>
      </c>
      <c r="C6" s="16">
        <f t="shared" ref="C6:W6" si="6">SUM(C7:C9)</f>
        <v>2837.2828</v>
      </c>
      <c r="D6" s="16">
        <f t="shared" si="6"/>
        <v>2998.4717999999998</v>
      </c>
      <c r="E6" s="16">
        <f t="shared" si="6"/>
        <v>3224.9117999999999</v>
      </c>
      <c r="F6" s="16">
        <f t="shared" si="6"/>
        <v>3283.4408000000003</v>
      </c>
      <c r="G6" s="16">
        <f t="shared" si="6"/>
        <v>3471.84</v>
      </c>
      <c r="H6" s="16">
        <f t="shared" si="6"/>
        <v>3653.38</v>
      </c>
      <c r="I6" s="16">
        <f t="shared" si="6"/>
        <v>3801.67</v>
      </c>
      <c r="J6" s="16">
        <f t="shared" si="6"/>
        <v>3967.29</v>
      </c>
      <c r="K6" s="16">
        <f t="shared" si="6"/>
        <v>3992.47</v>
      </c>
      <c r="L6" s="16">
        <f t="shared" si="6"/>
        <v>3868</v>
      </c>
      <c r="M6" s="16">
        <f t="shared" si="6"/>
        <v>3710.04</v>
      </c>
      <c r="N6" s="16">
        <f t="shared" si="6"/>
        <v>3545.93</v>
      </c>
      <c r="O6" s="16">
        <f t="shared" si="6"/>
        <v>2829.73</v>
      </c>
      <c r="P6" s="16">
        <f t="shared" si="6"/>
        <v>2940.32</v>
      </c>
      <c r="Q6" s="16">
        <f t="shared" si="6"/>
        <v>3023</v>
      </c>
      <c r="R6" s="16">
        <f t="shared" si="6"/>
        <v>3300</v>
      </c>
      <c r="S6" s="16">
        <f t="shared" si="6"/>
        <v>3287.83</v>
      </c>
      <c r="T6" s="16">
        <f t="shared" si="6"/>
        <v>3342.3598999999999</v>
      </c>
      <c r="U6" s="16">
        <f t="shared" si="6"/>
        <v>3282.0565000000001</v>
      </c>
      <c r="V6" s="16">
        <f t="shared" si="6"/>
        <v>3023.1086800000003</v>
      </c>
      <c r="W6" s="16">
        <f t="shared" si="6"/>
        <v>3077.6882000000001</v>
      </c>
      <c r="X6" s="16">
        <f t="shared" ref="X6:Y6" si="7">SUM(X7:X9)</f>
        <v>3104.7084</v>
      </c>
      <c r="Y6" s="16">
        <f t="shared" si="7"/>
        <v>3049.9205000000002</v>
      </c>
    </row>
    <row r="7" spans="1:25" x14ac:dyDescent="0.25">
      <c r="A7" s="10" t="s">
        <v>118</v>
      </c>
      <c r="B7" s="8">
        <v>2850.4</v>
      </c>
      <c r="C7" s="8">
        <v>2783.11</v>
      </c>
      <c r="D7" s="8">
        <v>2891.45</v>
      </c>
      <c r="E7" s="8">
        <v>3117.89</v>
      </c>
      <c r="F7" s="8">
        <v>3257.78</v>
      </c>
      <c r="G7" s="8">
        <v>3471.84</v>
      </c>
      <c r="H7" s="8">
        <v>3653.38</v>
      </c>
      <c r="I7" s="8">
        <v>3801.67</v>
      </c>
      <c r="J7" s="8">
        <v>3967.29</v>
      </c>
      <c r="K7" s="8">
        <v>3992.47</v>
      </c>
      <c r="L7" s="8">
        <v>3868</v>
      </c>
      <c r="M7" s="8">
        <v>3710.04</v>
      </c>
      <c r="N7" s="8">
        <v>3545.93</v>
      </c>
      <c r="O7" s="8">
        <v>2829.73</v>
      </c>
      <c r="P7" s="8">
        <v>2940.32</v>
      </c>
      <c r="Q7" s="8">
        <v>3023</v>
      </c>
      <c r="R7" s="8">
        <v>3300</v>
      </c>
      <c r="S7" s="8">
        <v>3287.83</v>
      </c>
      <c r="T7" s="8">
        <v>3342.3598999999999</v>
      </c>
      <c r="U7" s="8">
        <v>3282.0565000000001</v>
      </c>
      <c r="V7" s="8">
        <v>3003.7296000000001</v>
      </c>
      <c r="W7" s="8">
        <v>3077.6882000000001</v>
      </c>
      <c r="X7" s="8">
        <v>3098.9412000000002</v>
      </c>
      <c r="Y7" s="8">
        <v>3049.9205000000002</v>
      </c>
    </row>
    <row r="8" spans="1:25" x14ac:dyDescent="0.25">
      <c r="A8" s="10" t="s">
        <v>119</v>
      </c>
      <c r="B8" s="8">
        <v>104.2042</v>
      </c>
      <c r="C8" s="8">
        <v>54.172800000000002</v>
      </c>
      <c r="D8" s="8">
        <v>107.0218</v>
      </c>
      <c r="E8" s="8">
        <v>107.0218</v>
      </c>
      <c r="F8" s="8">
        <v>25.660799999999998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</row>
    <row r="9" spans="1:25" x14ac:dyDescent="0.25">
      <c r="A9" s="10" t="s">
        <v>120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19.379079999999998</v>
      </c>
      <c r="W9" s="8">
        <v>0</v>
      </c>
      <c r="X9" s="8">
        <v>5.7671999999999999</v>
      </c>
      <c r="Y9" s="8">
        <v>0</v>
      </c>
    </row>
    <row r="10" spans="1:25" x14ac:dyDescent="0.25">
      <c r="A10" s="15" t="s">
        <v>121</v>
      </c>
      <c r="B10" s="16">
        <f>SUM(B11:B17)</f>
        <v>799.36110999999994</v>
      </c>
      <c r="C10" s="16">
        <f t="shared" ref="C10:W10" si="8">SUM(C11:C17)</f>
        <v>744.42807999999991</v>
      </c>
      <c r="D10" s="16">
        <f t="shared" si="8"/>
        <v>756.66199999999992</v>
      </c>
      <c r="E10" s="16">
        <f t="shared" si="8"/>
        <v>782.46855000000005</v>
      </c>
      <c r="F10" s="16">
        <f t="shared" si="8"/>
        <v>858.8617200000001</v>
      </c>
      <c r="G10" s="16">
        <f t="shared" si="8"/>
        <v>899.74097999999992</v>
      </c>
      <c r="H10" s="16">
        <f t="shared" si="8"/>
        <v>863.96465000000001</v>
      </c>
      <c r="I10" s="16">
        <f t="shared" si="8"/>
        <v>894.71614</v>
      </c>
      <c r="J10" s="16">
        <f t="shared" si="8"/>
        <v>875.65517999999997</v>
      </c>
      <c r="K10" s="16">
        <f t="shared" si="8"/>
        <v>763.74991</v>
      </c>
      <c r="L10" s="16">
        <f t="shared" si="8"/>
        <v>666.72551999999996</v>
      </c>
      <c r="M10" s="16">
        <f t="shared" si="8"/>
        <v>577.14443999999992</v>
      </c>
      <c r="N10" s="16">
        <f t="shared" si="8"/>
        <v>458.80039000000005</v>
      </c>
      <c r="O10" s="16">
        <f t="shared" si="8"/>
        <v>538.17413999999997</v>
      </c>
      <c r="P10" s="16">
        <f t="shared" si="8"/>
        <v>676.80588</v>
      </c>
      <c r="Q10" s="16">
        <f t="shared" si="8"/>
        <v>592.71947</v>
      </c>
      <c r="R10" s="16">
        <f t="shared" si="8"/>
        <v>593.31521999999995</v>
      </c>
      <c r="S10" s="16">
        <f t="shared" si="8"/>
        <v>610.63500999999997</v>
      </c>
      <c r="T10" s="16">
        <f t="shared" si="8"/>
        <v>540.46730000000002</v>
      </c>
      <c r="U10" s="16">
        <f t="shared" si="8"/>
        <v>548.94904999999994</v>
      </c>
      <c r="V10" s="16">
        <f t="shared" si="8"/>
        <v>553.42384000000004</v>
      </c>
      <c r="W10" s="16">
        <f t="shared" si="8"/>
        <v>552.99665000000005</v>
      </c>
      <c r="X10" s="16">
        <f t="shared" ref="X10:Y10" si="9">SUM(X11:X17)</f>
        <v>557.67286000000001</v>
      </c>
      <c r="Y10" s="16">
        <f t="shared" si="9"/>
        <v>557.61794999999995</v>
      </c>
    </row>
    <row r="11" spans="1:25" x14ac:dyDescent="0.25">
      <c r="A11" s="10" t="s">
        <v>122</v>
      </c>
      <c r="B11" s="8">
        <v>1.04074</v>
      </c>
      <c r="C11" s="8">
        <v>1.12079</v>
      </c>
      <c r="D11" s="8">
        <v>1.04074</v>
      </c>
      <c r="E11" s="8">
        <v>1.04074</v>
      </c>
      <c r="F11" s="8">
        <v>0.96067999999999998</v>
      </c>
      <c r="G11" s="8">
        <v>0.88061999999999996</v>
      </c>
      <c r="H11" s="8">
        <v>0.88061999999999996</v>
      </c>
      <c r="I11" s="8">
        <v>0.80057</v>
      </c>
      <c r="J11" s="8">
        <v>0.72050999999999998</v>
      </c>
      <c r="K11" s="8">
        <v>0.72050999999999998</v>
      </c>
      <c r="L11" s="8">
        <v>0.56040000000000001</v>
      </c>
      <c r="M11" s="8">
        <v>0.64044999999999996</v>
      </c>
      <c r="N11" s="8">
        <v>0.80057</v>
      </c>
      <c r="O11" s="8">
        <v>0</v>
      </c>
      <c r="P11" s="8">
        <v>0</v>
      </c>
      <c r="Q11" s="8">
        <v>0</v>
      </c>
      <c r="R11" s="8">
        <v>0.80057</v>
      </c>
      <c r="S11" s="8">
        <v>0.12008000000000001</v>
      </c>
      <c r="T11" s="8">
        <v>0.10407</v>
      </c>
      <c r="U11" s="8">
        <v>9.5600000000000008E-3</v>
      </c>
      <c r="V11" s="8">
        <v>2.23E-2</v>
      </c>
      <c r="W11" s="8">
        <v>0</v>
      </c>
      <c r="X11" s="8">
        <v>1.9120000000000002E-2</v>
      </c>
      <c r="Y11" s="8">
        <v>2.23E-2</v>
      </c>
    </row>
    <row r="12" spans="1:25" x14ac:dyDescent="0.25">
      <c r="A12" s="10" t="s">
        <v>123</v>
      </c>
      <c r="B12" s="8">
        <v>6.0308099999999998</v>
      </c>
      <c r="C12" s="8">
        <v>6.2693899999999996</v>
      </c>
      <c r="D12" s="8">
        <v>6.0860799999999999</v>
      </c>
      <c r="E12" s="8">
        <v>6.3071700000000002</v>
      </c>
      <c r="F12" s="8">
        <v>5.9580500000000001</v>
      </c>
      <c r="G12" s="8">
        <v>5.5536700000000003</v>
      </c>
      <c r="H12" s="8">
        <v>5.6089399999999996</v>
      </c>
      <c r="I12" s="8">
        <v>5.3703599999999998</v>
      </c>
      <c r="J12" s="8">
        <v>2.14716</v>
      </c>
      <c r="K12" s="8">
        <v>5.1317899999999996</v>
      </c>
      <c r="L12" s="8">
        <v>4.6546399999999997</v>
      </c>
      <c r="M12" s="8">
        <v>4.8932200000000003</v>
      </c>
      <c r="N12" s="8">
        <v>5.3703599999999998</v>
      </c>
      <c r="O12" s="8">
        <v>0</v>
      </c>
      <c r="P12" s="8">
        <v>0</v>
      </c>
      <c r="Q12" s="8">
        <v>2.9846300000000001</v>
      </c>
      <c r="R12" s="8">
        <v>5.3703599999999998</v>
      </c>
      <c r="S12" s="8">
        <v>2.0561099999999999</v>
      </c>
      <c r="T12" s="8">
        <v>2.0830199999999999</v>
      </c>
      <c r="U12" s="8">
        <v>2.1518799999999998</v>
      </c>
      <c r="V12" s="8">
        <v>3.29047</v>
      </c>
      <c r="W12" s="8">
        <v>2.74682</v>
      </c>
      <c r="X12" s="8">
        <v>2.2177500000000001</v>
      </c>
      <c r="Y12" s="8">
        <v>1.9489700000000001</v>
      </c>
    </row>
    <row r="13" spans="1:25" x14ac:dyDescent="0.25">
      <c r="A13" s="10" t="s">
        <v>124</v>
      </c>
      <c r="B13" s="8">
        <v>4.2858000000000001</v>
      </c>
      <c r="C13" s="8">
        <v>4.3306800000000001</v>
      </c>
      <c r="D13" s="8">
        <v>4.1511699999999996</v>
      </c>
      <c r="E13" s="8">
        <v>4.2633599999999996</v>
      </c>
      <c r="F13" s="8">
        <v>3.8370199999999999</v>
      </c>
      <c r="G13" s="8">
        <v>3.56562</v>
      </c>
      <c r="H13" s="8">
        <v>3.6414900000000001</v>
      </c>
      <c r="I13" s="8">
        <v>3.03457</v>
      </c>
      <c r="J13" s="8">
        <v>2.7311100000000001</v>
      </c>
      <c r="K13" s="8">
        <v>2.7311100000000001</v>
      </c>
      <c r="L13" s="8">
        <v>2.1242000000000001</v>
      </c>
      <c r="M13" s="8">
        <v>2.4276599999999999</v>
      </c>
      <c r="N13" s="8">
        <v>3.1863000000000001</v>
      </c>
      <c r="O13" s="8">
        <v>0</v>
      </c>
      <c r="P13" s="8">
        <v>3.1863000000000001</v>
      </c>
      <c r="Q13" s="8">
        <v>6.3132599999999996</v>
      </c>
      <c r="R13" s="8">
        <v>6.3132599999999996</v>
      </c>
      <c r="S13" s="8">
        <v>6.6921099999999996</v>
      </c>
      <c r="T13" s="8">
        <v>7.8164400000000001</v>
      </c>
      <c r="U13" s="8">
        <v>8.1740899999999996</v>
      </c>
      <c r="V13" s="8">
        <v>7.7801799999999997</v>
      </c>
      <c r="W13" s="8">
        <v>6.7314600000000002</v>
      </c>
      <c r="X13" s="8">
        <v>10.033569999999999</v>
      </c>
      <c r="Y13" s="8">
        <v>11.803570000000001</v>
      </c>
    </row>
    <row r="14" spans="1:25" x14ac:dyDescent="0.25">
      <c r="A14" s="10" t="s">
        <v>125</v>
      </c>
      <c r="B14" s="8">
        <v>9.1203000000000003</v>
      </c>
      <c r="C14" s="8">
        <v>7.03566</v>
      </c>
      <c r="D14" s="8">
        <v>7.1659499999999996</v>
      </c>
      <c r="E14" s="8">
        <v>8.0779800000000002</v>
      </c>
      <c r="F14" s="8">
        <v>8.8597199999999994</v>
      </c>
      <c r="G14" s="8">
        <v>5.15029</v>
      </c>
      <c r="H14" s="8">
        <v>3.4948399999999999</v>
      </c>
      <c r="I14" s="8">
        <v>4.9663500000000003</v>
      </c>
      <c r="J14" s="8">
        <v>4.5984699999999998</v>
      </c>
      <c r="K14" s="8">
        <v>3.12696</v>
      </c>
      <c r="L14" s="8">
        <v>3.6787800000000002</v>
      </c>
      <c r="M14" s="8">
        <v>6.2539199999999999</v>
      </c>
      <c r="N14" s="8">
        <v>3.4961199999999999</v>
      </c>
      <c r="O14" s="8">
        <v>2.9966699999999999</v>
      </c>
      <c r="P14" s="8">
        <v>3.12696</v>
      </c>
      <c r="Q14" s="8">
        <v>3.12696</v>
      </c>
      <c r="R14" s="8">
        <v>3.12696</v>
      </c>
      <c r="S14" s="8">
        <v>2.72539</v>
      </c>
      <c r="T14" s="8">
        <v>2.6016699999999999</v>
      </c>
      <c r="U14" s="8">
        <v>3.0684499999999999</v>
      </c>
      <c r="V14" s="8">
        <v>3.11463</v>
      </c>
      <c r="W14" s="8">
        <v>3.4859200000000001</v>
      </c>
      <c r="X14" s="8">
        <v>1.64862</v>
      </c>
      <c r="Y14" s="8">
        <v>1.9772099999999999</v>
      </c>
    </row>
    <row r="15" spans="1:25" x14ac:dyDescent="0.25">
      <c r="A15" s="10" t="s">
        <v>126</v>
      </c>
      <c r="B15" s="8">
        <v>131.08906999999999</v>
      </c>
      <c r="C15" s="8">
        <v>106.20802</v>
      </c>
      <c r="D15" s="8">
        <v>107.39879000000001</v>
      </c>
      <c r="E15" s="8">
        <v>119.34298</v>
      </c>
      <c r="F15" s="8">
        <v>127.11323</v>
      </c>
      <c r="G15" s="8">
        <v>81.288390000000007</v>
      </c>
      <c r="H15" s="8">
        <v>61.816400000000002</v>
      </c>
      <c r="I15" s="8">
        <v>77.653779999999998</v>
      </c>
      <c r="J15" s="8">
        <v>72.328879999999998</v>
      </c>
      <c r="K15" s="8">
        <v>54.670749999999998</v>
      </c>
      <c r="L15" s="8">
        <v>59.471809999999998</v>
      </c>
      <c r="M15" s="8">
        <v>94.268529999999998</v>
      </c>
      <c r="N15" s="8">
        <v>52.624690000000001</v>
      </c>
      <c r="O15" s="8">
        <v>43.326799999999999</v>
      </c>
      <c r="P15" s="8">
        <v>43.326799999999999</v>
      </c>
      <c r="Q15" s="8">
        <v>55.810989999999997</v>
      </c>
      <c r="R15" s="8">
        <v>49.640059999999998</v>
      </c>
      <c r="S15" s="8">
        <v>70.983469999999997</v>
      </c>
      <c r="T15" s="8">
        <v>65.513739999999999</v>
      </c>
      <c r="U15" s="8">
        <v>66.563010000000006</v>
      </c>
      <c r="V15" s="8">
        <v>61.933129999999998</v>
      </c>
      <c r="W15" s="8">
        <v>63.9649</v>
      </c>
      <c r="X15" s="8">
        <v>66.831029999999998</v>
      </c>
      <c r="Y15" s="8">
        <v>49.34008</v>
      </c>
    </row>
    <row r="16" spans="1:25" x14ac:dyDescent="0.25">
      <c r="A16" s="10" t="s">
        <v>127</v>
      </c>
      <c r="B16" s="8">
        <v>574.81778999999995</v>
      </c>
      <c r="C16" s="8">
        <v>551.49668999999994</v>
      </c>
      <c r="D16" s="8">
        <v>566.80652999999995</v>
      </c>
      <c r="E16" s="8">
        <v>568.56615999999997</v>
      </c>
      <c r="F16" s="8">
        <v>610.70549000000005</v>
      </c>
      <c r="G16" s="8">
        <v>714.63973999999996</v>
      </c>
      <c r="H16" s="8">
        <v>699.38369</v>
      </c>
      <c r="I16" s="8">
        <v>678.17282</v>
      </c>
      <c r="J16" s="8">
        <v>689.34164999999996</v>
      </c>
      <c r="K16" s="8">
        <v>605.72135000000003</v>
      </c>
      <c r="L16" s="8">
        <v>522.63638000000003</v>
      </c>
      <c r="M16" s="8">
        <v>393.20499999999998</v>
      </c>
      <c r="N16" s="8">
        <v>333.02001000000001</v>
      </c>
      <c r="O16" s="8">
        <v>441.22591</v>
      </c>
      <c r="P16" s="8">
        <v>557.93645000000004</v>
      </c>
      <c r="Q16" s="8">
        <v>480.08440999999999</v>
      </c>
      <c r="R16" s="8">
        <v>477.36443000000003</v>
      </c>
      <c r="S16" s="8">
        <v>470.65026999999998</v>
      </c>
      <c r="T16" s="8">
        <v>410.42081000000002</v>
      </c>
      <c r="U16" s="8">
        <v>402.54579999999999</v>
      </c>
      <c r="V16" s="8">
        <v>419.83483999999999</v>
      </c>
      <c r="W16" s="8">
        <v>408.71249999999998</v>
      </c>
      <c r="X16" s="8">
        <v>392.99806000000001</v>
      </c>
      <c r="Y16" s="8">
        <v>404.23417999999998</v>
      </c>
    </row>
    <row r="17" spans="1:25" x14ac:dyDescent="0.25">
      <c r="A17" s="10" t="s">
        <v>128</v>
      </c>
      <c r="B17" s="8">
        <v>72.976600000000005</v>
      </c>
      <c r="C17" s="8">
        <v>67.966849999999994</v>
      </c>
      <c r="D17" s="8">
        <v>64.012739999999994</v>
      </c>
      <c r="E17" s="8">
        <v>74.870159999999998</v>
      </c>
      <c r="F17" s="8">
        <v>101.42753</v>
      </c>
      <c r="G17" s="8">
        <v>88.662649999999999</v>
      </c>
      <c r="H17" s="8">
        <v>89.138670000000005</v>
      </c>
      <c r="I17" s="8">
        <v>124.71769</v>
      </c>
      <c r="J17" s="8">
        <v>103.78740000000001</v>
      </c>
      <c r="K17" s="8">
        <v>91.647440000000003</v>
      </c>
      <c r="L17" s="8">
        <v>73.599310000000003</v>
      </c>
      <c r="M17" s="8">
        <v>75.455659999999995</v>
      </c>
      <c r="N17" s="8">
        <v>60.302340000000001</v>
      </c>
      <c r="O17" s="8">
        <v>50.624760000000002</v>
      </c>
      <c r="P17" s="8">
        <v>69.229370000000003</v>
      </c>
      <c r="Q17" s="8">
        <v>44.39922</v>
      </c>
      <c r="R17" s="8">
        <v>50.699579999999997</v>
      </c>
      <c r="S17" s="8">
        <v>57.407580000000003</v>
      </c>
      <c r="T17" s="8">
        <v>51.927549999999997</v>
      </c>
      <c r="U17" s="8">
        <v>66.436260000000004</v>
      </c>
      <c r="V17" s="8">
        <v>57.44829</v>
      </c>
      <c r="W17" s="8">
        <v>67.355050000000006</v>
      </c>
      <c r="X17" s="8">
        <v>83.924710000000005</v>
      </c>
      <c r="Y17" s="8">
        <v>88.291640000000001</v>
      </c>
    </row>
    <row r="18" spans="1:25" x14ac:dyDescent="0.25">
      <c r="A18" s="15" t="s">
        <v>129</v>
      </c>
      <c r="B18" s="16">
        <f>SUM(B19:B23)</f>
        <v>1797.5989900000002</v>
      </c>
      <c r="C18" s="16">
        <f t="shared" ref="C18:W18" si="10">SUM(C19:C23)</f>
        <v>1856.7992099999999</v>
      </c>
      <c r="D18" s="16">
        <f t="shared" si="10"/>
        <v>1839.3334399999999</v>
      </c>
      <c r="E18" s="16">
        <f t="shared" si="10"/>
        <v>1947.80736</v>
      </c>
      <c r="F18" s="16">
        <f t="shared" si="10"/>
        <v>2051.4212600000001</v>
      </c>
      <c r="G18" s="16">
        <f t="shared" si="10"/>
        <v>2091.56104</v>
      </c>
      <c r="H18" s="16">
        <f t="shared" si="10"/>
        <v>2079.9228400000002</v>
      </c>
      <c r="I18" s="16">
        <f t="shared" si="10"/>
        <v>2219.3974600000001</v>
      </c>
      <c r="J18" s="16">
        <f t="shared" si="10"/>
        <v>2309.3326400000001</v>
      </c>
      <c r="K18" s="16">
        <f t="shared" si="10"/>
        <v>2313.2662100000002</v>
      </c>
      <c r="L18" s="16">
        <f t="shared" si="10"/>
        <v>2359.3417200000004</v>
      </c>
      <c r="M18" s="16">
        <f t="shared" si="10"/>
        <v>2289.1749500000001</v>
      </c>
      <c r="N18" s="16">
        <f t="shared" si="10"/>
        <v>2114.6474800000001</v>
      </c>
      <c r="O18" s="16">
        <f t="shared" si="10"/>
        <v>1902.9069500000001</v>
      </c>
      <c r="P18" s="16">
        <f t="shared" si="10"/>
        <v>1836.21407</v>
      </c>
      <c r="Q18" s="16">
        <f t="shared" si="10"/>
        <v>1898.7741100000001</v>
      </c>
      <c r="R18" s="16">
        <f t="shared" si="10"/>
        <v>2016.6011100000001</v>
      </c>
      <c r="S18" s="16">
        <f t="shared" si="10"/>
        <v>2080.2092400000001</v>
      </c>
      <c r="T18" s="16">
        <f t="shared" si="10"/>
        <v>2092.0250900000001</v>
      </c>
      <c r="U18" s="16">
        <f t="shared" si="10"/>
        <v>2118.3500400000003</v>
      </c>
      <c r="V18" s="16">
        <f t="shared" si="10"/>
        <v>1896.4042299999999</v>
      </c>
      <c r="W18" s="16">
        <f t="shared" si="10"/>
        <v>1923.7254700000001</v>
      </c>
      <c r="X18" s="16">
        <f t="shared" ref="X18:Y18" si="11">SUM(X19:X23)</f>
        <v>1979.68145</v>
      </c>
      <c r="Y18" s="16">
        <f t="shared" si="11"/>
        <v>2146.0690100000002</v>
      </c>
    </row>
    <row r="19" spans="1:25" x14ac:dyDescent="0.25">
      <c r="A19" s="10" t="s">
        <v>130</v>
      </c>
      <c r="B19" s="8">
        <v>17.745930000000001</v>
      </c>
      <c r="C19" s="8">
        <v>19.405750000000001</v>
      </c>
      <c r="D19" s="8">
        <v>17.330970000000001</v>
      </c>
      <c r="E19" s="8">
        <v>17.110250000000001</v>
      </c>
      <c r="F19" s="8">
        <v>14.324759999999999</v>
      </c>
      <c r="G19" s="8">
        <v>12.168620000000001</v>
      </c>
      <c r="H19" s="8">
        <v>10.36031</v>
      </c>
      <c r="I19" s="8">
        <v>9.2521699999999996</v>
      </c>
      <c r="J19" s="8">
        <v>8.9413999999999998</v>
      </c>
      <c r="K19" s="8">
        <v>7.3111800000000002</v>
      </c>
      <c r="L19" s="8">
        <v>7.7720700000000003</v>
      </c>
      <c r="M19" s="8">
        <v>2.4802300000000002</v>
      </c>
      <c r="N19" s="8">
        <v>1.83521</v>
      </c>
      <c r="O19" s="8">
        <v>1.40262</v>
      </c>
      <c r="P19" s="8">
        <v>1.0490900000000001</v>
      </c>
      <c r="Q19" s="8">
        <v>1.17808</v>
      </c>
      <c r="R19" s="8">
        <v>0.77520999999999995</v>
      </c>
      <c r="S19" s="8">
        <v>1.2303200000000001</v>
      </c>
      <c r="T19" s="8">
        <v>0.87778999999999996</v>
      </c>
      <c r="U19" s="8">
        <v>0.35888999999999999</v>
      </c>
      <c r="V19" s="8">
        <v>0.51456999999999997</v>
      </c>
      <c r="W19" s="8">
        <v>1.2687900000000001</v>
      </c>
      <c r="X19" s="8">
        <v>1.13768</v>
      </c>
      <c r="Y19" s="8">
        <v>1.0652200000000001</v>
      </c>
    </row>
    <row r="20" spans="1:25" x14ac:dyDescent="0.25">
      <c r="A20" s="10" t="s">
        <v>131</v>
      </c>
      <c r="B20" s="8">
        <v>1778.15822</v>
      </c>
      <c r="C20" s="8">
        <v>1836.02269</v>
      </c>
      <c r="D20" s="8">
        <v>1820.2122099999999</v>
      </c>
      <c r="E20" s="8">
        <v>1929.32548</v>
      </c>
      <c r="F20" s="8">
        <v>2035.19516</v>
      </c>
      <c r="G20" s="8">
        <v>2077.0637200000001</v>
      </c>
      <c r="H20" s="8">
        <v>2067.7817500000001</v>
      </c>
      <c r="I20" s="8">
        <v>2208.1484099999998</v>
      </c>
      <c r="J20" s="8">
        <v>2297.9760299999998</v>
      </c>
      <c r="K20" s="8">
        <v>2301.2035799999999</v>
      </c>
      <c r="L20" s="8">
        <v>2348.5535100000002</v>
      </c>
      <c r="M20" s="8">
        <v>2283.8691899999999</v>
      </c>
      <c r="N20" s="8">
        <v>2110.81882</v>
      </c>
      <c r="O20" s="8">
        <v>1899.9991299999999</v>
      </c>
      <c r="P20" s="8">
        <v>1833.3839499999999</v>
      </c>
      <c r="Q20" s="8">
        <v>1895.5813900000001</v>
      </c>
      <c r="R20" s="8">
        <v>2014.3229200000001</v>
      </c>
      <c r="S20" s="8">
        <v>2076.9237600000001</v>
      </c>
      <c r="T20" s="8">
        <v>2089.0029199999999</v>
      </c>
      <c r="U20" s="8">
        <v>2115.1935800000001</v>
      </c>
      <c r="V20" s="8">
        <v>1894.7377799999999</v>
      </c>
      <c r="W20" s="8">
        <v>1919.8169800000001</v>
      </c>
      <c r="X20" s="8">
        <v>1974.0926899999999</v>
      </c>
      <c r="Y20" s="8">
        <v>2139.1873000000001</v>
      </c>
    </row>
    <row r="21" spans="1:25" x14ac:dyDescent="0.25">
      <c r="A21" s="10" t="s">
        <v>132</v>
      </c>
      <c r="B21" s="8">
        <v>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</row>
    <row r="22" spans="1:25" x14ac:dyDescent="0.25">
      <c r="A22" s="10" t="s">
        <v>133</v>
      </c>
      <c r="B22" s="8">
        <v>1.6948399999999999</v>
      </c>
      <c r="C22" s="8">
        <v>1.37077</v>
      </c>
      <c r="D22" s="8">
        <v>1.79026</v>
      </c>
      <c r="E22" s="8">
        <v>1.3716299999999999</v>
      </c>
      <c r="F22" s="8">
        <v>1.90134</v>
      </c>
      <c r="G22" s="8">
        <v>2.3287</v>
      </c>
      <c r="H22" s="8">
        <v>1.78078</v>
      </c>
      <c r="I22" s="8">
        <v>1.99688</v>
      </c>
      <c r="J22" s="8">
        <v>2.4152100000000001</v>
      </c>
      <c r="K22" s="8">
        <v>4.7514500000000002</v>
      </c>
      <c r="L22" s="8">
        <v>3.01614</v>
      </c>
      <c r="M22" s="8">
        <v>2.8255300000000001</v>
      </c>
      <c r="N22" s="8">
        <v>1.9934499999999999</v>
      </c>
      <c r="O22" s="8">
        <v>1.5052000000000001</v>
      </c>
      <c r="P22" s="8">
        <v>1.7810299999999999</v>
      </c>
      <c r="Q22" s="8">
        <v>2.01464</v>
      </c>
      <c r="R22" s="8">
        <v>1.50298</v>
      </c>
      <c r="S22" s="8">
        <v>2.0551599999999999</v>
      </c>
      <c r="T22" s="8">
        <v>2.14438</v>
      </c>
      <c r="U22" s="8">
        <v>2.7975699999999999</v>
      </c>
      <c r="V22" s="8">
        <v>1.15188</v>
      </c>
      <c r="W22" s="8">
        <v>2.6396999999999999</v>
      </c>
      <c r="X22" s="8">
        <v>4.4510800000000001</v>
      </c>
      <c r="Y22" s="8">
        <v>5.8164899999999999</v>
      </c>
    </row>
    <row r="23" spans="1:25" x14ac:dyDescent="0.25">
      <c r="A23" s="10" t="s">
        <v>134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</row>
    <row r="24" spans="1:25" x14ac:dyDescent="0.25">
      <c r="A24" s="15" t="s">
        <v>135</v>
      </c>
      <c r="B24" s="16">
        <f>SUM(B25:B27)</f>
        <v>725.39273000000003</v>
      </c>
      <c r="C24" s="16">
        <f t="shared" ref="C24:W24" si="12">SUM(C25:C27)</f>
        <v>728.51387</v>
      </c>
      <c r="D24" s="16">
        <f t="shared" si="12"/>
        <v>732.57384000000002</v>
      </c>
      <c r="E24" s="16">
        <f t="shared" si="12"/>
        <v>757.33343000000002</v>
      </c>
      <c r="F24" s="16">
        <f t="shared" si="12"/>
        <v>681.19911999999999</v>
      </c>
      <c r="G24" s="16">
        <f t="shared" si="12"/>
        <v>604.59602000000007</v>
      </c>
      <c r="H24" s="16">
        <f t="shared" si="12"/>
        <v>664.90181000000007</v>
      </c>
      <c r="I24" s="16">
        <f t="shared" si="12"/>
        <v>636.02343999999994</v>
      </c>
      <c r="J24" s="16">
        <f t="shared" si="12"/>
        <v>591.69106999999997</v>
      </c>
      <c r="K24" s="16">
        <f t="shared" si="12"/>
        <v>616.7944</v>
      </c>
      <c r="L24" s="16">
        <f t="shared" si="12"/>
        <v>563.21604000000002</v>
      </c>
      <c r="M24" s="16">
        <f t="shared" si="12"/>
        <v>613.11433</v>
      </c>
      <c r="N24" s="16">
        <f t="shared" si="12"/>
        <v>590.85613999999998</v>
      </c>
      <c r="O24" s="16">
        <f t="shared" si="12"/>
        <v>512.59406000000001</v>
      </c>
      <c r="P24" s="16">
        <f t="shared" si="12"/>
        <v>449.90466000000004</v>
      </c>
      <c r="Q24" s="16">
        <f t="shared" si="12"/>
        <v>521.73479999999995</v>
      </c>
      <c r="R24" s="16">
        <f t="shared" si="12"/>
        <v>515.28393000000005</v>
      </c>
      <c r="S24" s="16">
        <f t="shared" si="12"/>
        <v>523.4366</v>
      </c>
      <c r="T24" s="16">
        <f t="shared" si="12"/>
        <v>451.85934999999995</v>
      </c>
      <c r="U24" s="16">
        <f t="shared" si="12"/>
        <v>529.64863000000003</v>
      </c>
      <c r="V24" s="16">
        <f t="shared" si="12"/>
        <v>497.11972000000003</v>
      </c>
      <c r="W24" s="16">
        <f t="shared" si="12"/>
        <v>471.16155000000003</v>
      </c>
      <c r="X24" s="16">
        <f t="shared" ref="X24:Y24" si="13">SUM(X25:X27)</f>
        <v>498.75092000000001</v>
      </c>
      <c r="Y24" s="16">
        <f t="shared" si="13"/>
        <v>445.51495</v>
      </c>
    </row>
    <row r="25" spans="1:25" x14ac:dyDescent="0.25">
      <c r="A25" s="10" t="s">
        <v>136</v>
      </c>
      <c r="B25" s="8">
        <v>115.77473000000001</v>
      </c>
      <c r="C25" s="8">
        <v>114.40813</v>
      </c>
      <c r="D25" s="8">
        <v>112.38479</v>
      </c>
      <c r="E25" s="8">
        <v>117.96599999999999</v>
      </c>
      <c r="F25" s="8">
        <v>110.48933</v>
      </c>
      <c r="G25" s="8">
        <v>98.258570000000006</v>
      </c>
      <c r="H25" s="8">
        <v>105.59381</v>
      </c>
      <c r="I25" s="8">
        <v>102.40751</v>
      </c>
      <c r="J25" s="8">
        <v>111.76474</v>
      </c>
      <c r="K25" s="8">
        <v>105.59381</v>
      </c>
      <c r="L25" s="8">
        <v>118.33901</v>
      </c>
      <c r="M25" s="8">
        <v>111.76474</v>
      </c>
      <c r="N25" s="8">
        <v>105.27346</v>
      </c>
      <c r="O25" s="8">
        <v>102.4905</v>
      </c>
      <c r="P25" s="8">
        <v>80.506749999999997</v>
      </c>
      <c r="Q25" s="8">
        <v>86.618340000000003</v>
      </c>
      <c r="R25" s="8">
        <v>80.369140000000002</v>
      </c>
      <c r="S25" s="8">
        <v>90.368030000000005</v>
      </c>
      <c r="T25" s="8">
        <v>88.595339999999993</v>
      </c>
      <c r="U25" s="8">
        <v>116.95486</v>
      </c>
      <c r="V25" s="8">
        <v>84.979950000000002</v>
      </c>
      <c r="W25" s="8">
        <v>92.874049999999997</v>
      </c>
      <c r="X25" s="8">
        <v>101.95201</v>
      </c>
      <c r="Y25" s="8">
        <v>103.36013</v>
      </c>
    </row>
    <row r="26" spans="1:25" x14ac:dyDescent="0.25">
      <c r="A26" s="10" t="s">
        <v>137</v>
      </c>
      <c r="B26" s="8">
        <v>503.82949000000002</v>
      </c>
      <c r="C26" s="8">
        <v>507.24016999999998</v>
      </c>
      <c r="D26" s="8">
        <v>517.57645000000002</v>
      </c>
      <c r="E26" s="8">
        <v>533.84109999999998</v>
      </c>
      <c r="F26" s="8">
        <v>475.52605999999997</v>
      </c>
      <c r="G26" s="8">
        <v>417.37799000000001</v>
      </c>
      <c r="H26" s="8">
        <v>467.10696999999999</v>
      </c>
      <c r="I26" s="8">
        <v>441.41489999999999</v>
      </c>
      <c r="J26" s="8">
        <v>394.09789999999998</v>
      </c>
      <c r="K26" s="8">
        <v>431.74475999999999</v>
      </c>
      <c r="L26" s="8">
        <v>368.60750000000002</v>
      </c>
      <c r="M26" s="8">
        <v>418.70746000000003</v>
      </c>
      <c r="N26" s="8">
        <v>406.12684999999999</v>
      </c>
      <c r="O26" s="8">
        <v>333.83402999999998</v>
      </c>
      <c r="P26" s="8">
        <v>302.48561000000001</v>
      </c>
      <c r="Q26" s="8">
        <v>352.67599999999999</v>
      </c>
      <c r="R26" s="8">
        <v>355.66063000000003</v>
      </c>
      <c r="S26" s="8">
        <v>349.01531999999997</v>
      </c>
      <c r="T26" s="8">
        <v>284.47996999999998</v>
      </c>
      <c r="U26" s="8">
        <v>328.05275</v>
      </c>
      <c r="V26" s="8">
        <v>323.96264000000002</v>
      </c>
      <c r="W26" s="8">
        <v>293.63260000000002</v>
      </c>
      <c r="X26" s="8">
        <v>315.90501999999998</v>
      </c>
      <c r="Y26" s="8">
        <v>269.98768000000001</v>
      </c>
    </row>
    <row r="27" spans="1:25" x14ac:dyDescent="0.25">
      <c r="A27" s="10" t="s">
        <v>138</v>
      </c>
      <c r="B27" s="8">
        <v>105.78851</v>
      </c>
      <c r="C27" s="8">
        <v>106.86557000000001</v>
      </c>
      <c r="D27" s="8">
        <v>102.6126</v>
      </c>
      <c r="E27" s="8">
        <v>105.52633</v>
      </c>
      <c r="F27" s="8">
        <v>95.183729999999997</v>
      </c>
      <c r="G27" s="8">
        <v>88.959460000000007</v>
      </c>
      <c r="H27" s="8">
        <v>92.201030000000003</v>
      </c>
      <c r="I27" s="8">
        <v>92.201030000000003</v>
      </c>
      <c r="J27" s="8">
        <v>85.828429999999997</v>
      </c>
      <c r="K27" s="8">
        <v>79.455830000000006</v>
      </c>
      <c r="L27" s="8">
        <v>76.269530000000003</v>
      </c>
      <c r="M27" s="8">
        <v>82.642129999999995</v>
      </c>
      <c r="N27" s="8">
        <v>79.455830000000006</v>
      </c>
      <c r="O27" s="8">
        <v>76.269530000000003</v>
      </c>
      <c r="P27" s="8">
        <v>66.912300000000002</v>
      </c>
      <c r="Q27" s="8">
        <v>82.440460000000002</v>
      </c>
      <c r="R27" s="8">
        <v>79.254159999999999</v>
      </c>
      <c r="S27" s="8">
        <v>84.053250000000006</v>
      </c>
      <c r="T27" s="8">
        <v>78.784040000000005</v>
      </c>
      <c r="U27" s="8">
        <v>84.641019999999997</v>
      </c>
      <c r="V27" s="8">
        <v>88.177130000000005</v>
      </c>
      <c r="W27" s="8">
        <v>84.654899999999998</v>
      </c>
      <c r="X27" s="8">
        <v>80.893889999999999</v>
      </c>
      <c r="Y27" s="8">
        <v>72.167140000000003</v>
      </c>
    </row>
    <row r="28" spans="1:25" x14ac:dyDescent="0.25">
      <c r="A28" s="15" t="s">
        <v>35</v>
      </c>
      <c r="B28" s="16">
        <f>SUM(B29:B30)</f>
        <v>21.428989999999999</v>
      </c>
      <c r="C28" s="16">
        <f t="shared" ref="C28:W28" si="14">SUM(C29:C30)</f>
        <v>21.653379999999999</v>
      </c>
      <c r="D28" s="16">
        <f t="shared" si="14"/>
        <v>20.75583</v>
      </c>
      <c r="E28" s="16">
        <f t="shared" si="14"/>
        <v>21.316800000000001</v>
      </c>
      <c r="F28" s="16">
        <f t="shared" si="14"/>
        <v>20.38702</v>
      </c>
      <c r="G28" s="16">
        <f t="shared" si="14"/>
        <v>19.030010000000001</v>
      </c>
      <c r="H28" s="16">
        <f t="shared" si="14"/>
        <v>13.947100000000001</v>
      </c>
      <c r="I28" s="16">
        <f t="shared" si="14"/>
        <v>20.319700000000001</v>
      </c>
      <c r="J28" s="16">
        <f t="shared" si="14"/>
        <v>42.623800000000003</v>
      </c>
      <c r="K28" s="16">
        <f t="shared" si="14"/>
        <v>20.2864</v>
      </c>
      <c r="L28" s="16">
        <f t="shared" si="14"/>
        <v>20.2864</v>
      </c>
      <c r="M28" s="16">
        <f t="shared" si="14"/>
        <v>26.625700000000002</v>
      </c>
      <c r="N28" s="16">
        <f t="shared" si="14"/>
        <v>20.2864</v>
      </c>
      <c r="O28" s="16">
        <f t="shared" si="14"/>
        <v>26.424030000000002</v>
      </c>
      <c r="P28" s="16">
        <f t="shared" si="14"/>
        <v>37.967329999999997</v>
      </c>
      <c r="Q28" s="16">
        <f t="shared" si="14"/>
        <v>25.255429999999997</v>
      </c>
      <c r="R28" s="16">
        <f t="shared" si="14"/>
        <v>25.255429999999997</v>
      </c>
      <c r="S28" s="16">
        <f t="shared" si="14"/>
        <v>25.40774</v>
      </c>
      <c r="T28" s="16">
        <f t="shared" si="14"/>
        <v>26.594069999999999</v>
      </c>
      <c r="U28" s="16">
        <f t="shared" si="14"/>
        <v>25.886839999999999</v>
      </c>
      <c r="V28" s="16">
        <f t="shared" si="14"/>
        <v>25.966990000000003</v>
      </c>
      <c r="W28" s="16">
        <f t="shared" si="14"/>
        <v>22.973300000000002</v>
      </c>
      <c r="X28" s="16">
        <f t="shared" ref="X28:Y28" si="15">SUM(X29:X30)</f>
        <v>24.13485</v>
      </c>
      <c r="Y28" s="16">
        <f t="shared" si="15"/>
        <v>23.124230000000001</v>
      </c>
    </row>
    <row r="29" spans="1:25" x14ac:dyDescent="0.25">
      <c r="A29" s="10" t="s">
        <v>36</v>
      </c>
      <c r="B29" s="8">
        <v>21.428989999999999</v>
      </c>
      <c r="C29" s="8">
        <v>21.653379999999999</v>
      </c>
      <c r="D29" s="8">
        <v>20.75583</v>
      </c>
      <c r="E29" s="8">
        <v>21.316800000000001</v>
      </c>
      <c r="F29" s="8">
        <v>20.38702</v>
      </c>
      <c r="G29" s="8">
        <v>19.030010000000001</v>
      </c>
      <c r="H29" s="8">
        <v>13.947100000000001</v>
      </c>
      <c r="I29" s="8">
        <v>20.319700000000001</v>
      </c>
      <c r="J29" s="8">
        <v>42.623800000000003</v>
      </c>
      <c r="K29" s="8">
        <v>17.133400000000002</v>
      </c>
      <c r="L29" s="8">
        <v>17.133400000000002</v>
      </c>
      <c r="M29" s="8">
        <v>20.319700000000001</v>
      </c>
      <c r="N29" s="8">
        <v>17.133400000000002</v>
      </c>
      <c r="O29" s="8">
        <v>20.118030000000001</v>
      </c>
      <c r="P29" s="8">
        <v>31.66133</v>
      </c>
      <c r="Q29" s="8">
        <v>22.102429999999998</v>
      </c>
      <c r="R29" s="8">
        <v>22.102429999999998</v>
      </c>
      <c r="S29" s="8">
        <v>21.554590000000001</v>
      </c>
      <c r="T29" s="8">
        <v>22.078759999999999</v>
      </c>
      <c r="U29" s="8">
        <v>21.898109999999999</v>
      </c>
      <c r="V29" s="8">
        <v>21.249880000000001</v>
      </c>
      <c r="W29" s="8">
        <v>18.89312</v>
      </c>
      <c r="X29" s="8">
        <v>19.348369999999999</v>
      </c>
      <c r="Y29" s="8">
        <v>20.16658</v>
      </c>
    </row>
    <row r="30" spans="1:25" x14ac:dyDescent="0.25">
      <c r="A30" s="10" t="s">
        <v>37</v>
      </c>
      <c r="B30" s="8">
        <v>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3.153</v>
      </c>
      <c r="L30" s="8">
        <v>3.153</v>
      </c>
      <c r="M30" s="8">
        <v>6.306</v>
      </c>
      <c r="N30" s="8">
        <v>3.153</v>
      </c>
      <c r="O30" s="8">
        <v>6.306</v>
      </c>
      <c r="P30" s="8">
        <v>6.306</v>
      </c>
      <c r="Q30" s="8">
        <v>3.153</v>
      </c>
      <c r="R30" s="8">
        <v>3.153</v>
      </c>
      <c r="S30" s="8">
        <v>3.8531499999999999</v>
      </c>
      <c r="T30" s="8">
        <v>4.5153100000000004</v>
      </c>
      <c r="U30" s="8">
        <v>3.9887299999999999</v>
      </c>
      <c r="V30" s="8">
        <v>4.7171099999999999</v>
      </c>
      <c r="W30" s="8">
        <v>4.0801800000000004</v>
      </c>
      <c r="X30" s="8">
        <v>4.7864800000000001</v>
      </c>
      <c r="Y30" s="8">
        <v>2.9576500000000001</v>
      </c>
    </row>
    <row r="31" spans="1:25" x14ac:dyDescent="0.25">
      <c r="A31" s="17" t="s">
        <v>38</v>
      </c>
      <c r="B31" s="16">
        <v>0</v>
      </c>
      <c r="C31" s="16">
        <v>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</row>
    <row r="32" spans="1:25" x14ac:dyDescent="0.25">
      <c r="A32" s="9" t="s">
        <v>39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</row>
    <row r="33" spans="1:25" x14ac:dyDescent="0.25">
      <c r="A33" s="18" t="s">
        <v>139</v>
      </c>
      <c r="B33" s="16">
        <f>SUM(B34:B41)</f>
        <v>806.84314999999992</v>
      </c>
      <c r="C33" s="16">
        <f t="shared" ref="C33:W33" si="16">SUM(C34:C41)</f>
        <v>790.81474000000003</v>
      </c>
      <c r="D33" s="16">
        <f t="shared" si="16"/>
        <v>823.72064999999998</v>
      </c>
      <c r="E33" s="16">
        <f t="shared" si="16"/>
        <v>826.20497999999998</v>
      </c>
      <c r="F33" s="16">
        <f t="shared" si="16"/>
        <v>890.84557999999993</v>
      </c>
      <c r="G33" s="16">
        <f t="shared" si="16"/>
        <v>863.93665999999996</v>
      </c>
      <c r="H33" s="16">
        <f t="shared" si="16"/>
        <v>905.84883000000002</v>
      </c>
      <c r="I33" s="16">
        <f t="shared" si="16"/>
        <v>901.83411999999998</v>
      </c>
      <c r="J33" s="16">
        <f t="shared" si="16"/>
        <v>904.50634000000002</v>
      </c>
      <c r="K33" s="16">
        <f t="shared" si="16"/>
        <v>730.28222000000005</v>
      </c>
      <c r="L33" s="16">
        <f t="shared" si="16"/>
        <v>593.51404000000002</v>
      </c>
      <c r="M33" s="16">
        <f t="shared" si="16"/>
        <v>575.35524999999996</v>
      </c>
      <c r="N33" s="16">
        <f t="shared" si="16"/>
        <v>530.59858000000008</v>
      </c>
      <c r="O33" s="16">
        <f t="shared" si="16"/>
        <v>767.55132000000003</v>
      </c>
      <c r="P33" s="16">
        <f t="shared" si="16"/>
        <v>988.16980999999998</v>
      </c>
      <c r="Q33" s="16">
        <f t="shared" si="16"/>
        <v>890.5949700000001</v>
      </c>
      <c r="R33" s="16">
        <f t="shared" si="16"/>
        <v>899.07614999999998</v>
      </c>
      <c r="S33" s="16">
        <f t="shared" si="16"/>
        <v>941.34532000000002</v>
      </c>
      <c r="T33" s="16">
        <f t="shared" si="16"/>
        <v>870.67400999999995</v>
      </c>
      <c r="U33" s="16">
        <f t="shared" si="16"/>
        <v>819.36540000000002</v>
      </c>
      <c r="V33" s="16">
        <f t="shared" si="16"/>
        <v>906.92938000000004</v>
      </c>
      <c r="W33" s="16">
        <f t="shared" si="16"/>
        <v>901.93763000000001</v>
      </c>
      <c r="X33" s="16">
        <f t="shared" ref="X33:Y33" si="17">SUM(X34:X41)</f>
        <v>905.55805999999995</v>
      </c>
      <c r="Y33" s="16">
        <f t="shared" si="17"/>
        <v>965.65956000000006</v>
      </c>
    </row>
    <row r="34" spans="1:25" x14ac:dyDescent="0.25">
      <c r="A34" s="9" t="s">
        <v>140</v>
      </c>
      <c r="B34" s="8">
        <v>802.74776999999995</v>
      </c>
      <c r="C34" s="8">
        <v>786.67953</v>
      </c>
      <c r="D34" s="8">
        <v>818.99928999999997</v>
      </c>
      <c r="E34" s="8">
        <v>821.46588999999994</v>
      </c>
      <c r="F34" s="8">
        <v>884.94700999999998</v>
      </c>
      <c r="G34" s="8">
        <v>860.47362999999996</v>
      </c>
      <c r="H34" s="8">
        <v>902.37260000000003</v>
      </c>
      <c r="I34" s="8">
        <v>898.31948999999997</v>
      </c>
      <c r="J34" s="8">
        <v>901.00404000000003</v>
      </c>
      <c r="K34" s="8">
        <v>726.73711000000003</v>
      </c>
      <c r="L34" s="8">
        <v>589.98198000000002</v>
      </c>
      <c r="M34" s="8">
        <v>571.82749999999999</v>
      </c>
      <c r="N34" s="8">
        <v>527.64322000000004</v>
      </c>
      <c r="O34" s="8">
        <v>765.18362000000002</v>
      </c>
      <c r="P34" s="8">
        <v>985.79227000000003</v>
      </c>
      <c r="Q34" s="8">
        <v>888.12471000000005</v>
      </c>
      <c r="R34" s="8">
        <v>896.41561999999999</v>
      </c>
      <c r="S34" s="8">
        <v>938.91385000000002</v>
      </c>
      <c r="T34" s="8">
        <v>868.23731999999995</v>
      </c>
      <c r="U34" s="8">
        <v>814.38850000000002</v>
      </c>
      <c r="V34" s="8">
        <v>902.15011000000004</v>
      </c>
      <c r="W34" s="8">
        <v>896.98706000000004</v>
      </c>
      <c r="X34" s="8">
        <v>900.38621000000001</v>
      </c>
      <c r="Y34" s="8">
        <v>960.28119000000004</v>
      </c>
    </row>
    <row r="35" spans="1:25" x14ac:dyDescent="0.25">
      <c r="A35" s="9" t="s">
        <v>141</v>
      </c>
      <c r="B35" s="8">
        <v>0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</row>
    <row r="36" spans="1:25" x14ac:dyDescent="0.25">
      <c r="A36" s="9" t="s">
        <v>142</v>
      </c>
      <c r="B36" s="8">
        <v>0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</row>
    <row r="37" spans="1:25" x14ac:dyDescent="0.25">
      <c r="A37" s="9" t="s">
        <v>143</v>
      </c>
      <c r="B37" s="8">
        <v>4.0953799999999996</v>
      </c>
      <c r="C37" s="8">
        <v>4.1352099999999998</v>
      </c>
      <c r="D37" s="8">
        <v>4.7213599999999998</v>
      </c>
      <c r="E37" s="8">
        <v>4.73909</v>
      </c>
      <c r="F37" s="8">
        <v>5.8985700000000003</v>
      </c>
      <c r="G37" s="8">
        <v>3.4630299999999998</v>
      </c>
      <c r="H37" s="8">
        <v>3.4762300000000002</v>
      </c>
      <c r="I37" s="8">
        <v>3.5146299999999999</v>
      </c>
      <c r="J37" s="8">
        <v>3.5023</v>
      </c>
      <c r="K37" s="8">
        <v>3.5451100000000002</v>
      </c>
      <c r="L37" s="8">
        <v>3.53206</v>
      </c>
      <c r="M37" s="8">
        <v>3.5277500000000002</v>
      </c>
      <c r="N37" s="8">
        <v>2.9553600000000002</v>
      </c>
      <c r="O37" s="8">
        <v>2.3677000000000001</v>
      </c>
      <c r="P37" s="8">
        <v>2.3775400000000002</v>
      </c>
      <c r="Q37" s="8">
        <v>2.4702600000000001</v>
      </c>
      <c r="R37" s="8">
        <v>2.6605300000000001</v>
      </c>
      <c r="S37" s="8">
        <v>2.43147</v>
      </c>
      <c r="T37" s="8">
        <v>2.43669</v>
      </c>
      <c r="U37" s="8">
        <v>4.9768999999999997</v>
      </c>
      <c r="V37" s="8">
        <v>4.7792700000000004</v>
      </c>
      <c r="W37" s="8">
        <v>4.9505699999999999</v>
      </c>
      <c r="X37" s="8">
        <v>5.1718500000000001</v>
      </c>
      <c r="Y37" s="8">
        <v>5.3783700000000003</v>
      </c>
    </row>
    <row r="38" spans="1:25" x14ac:dyDescent="0.25">
      <c r="A38" s="9" t="s">
        <v>144</v>
      </c>
      <c r="B38" s="8">
        <v>0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</row>
    <row r="39" spans="1:25" x14ac:dyDescent="0.25">
      <c r="A39" s="9" t="s">
        <v>145</v>
      </c>
      <c r="B39" s="8">
        <v>0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</row>
    <row r="40" spans="1:25" x14ac:dyDescent="0.25">
      <c r="A40" s="9" t="s">
        <v>146</v>
      </c>
      <c r="B40" s="8">
        <v>0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</row>
    <row r="41" spans="1:25" x14ac:dyDescent="0.25">
      <c r="A41" s="9" t="s">
        <v>147</v>
      </c>
      <c r="B41" s="8">
        <v>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</row>
    <row r="42" spans="1:25" x14ac:dyDescent="0.25">
      <c r="A42" s="18" t="s">
        <v>40</v>
      </c>
      <c r="B42" s="16">
        <v>1.6719999999999999</v>
      </c>
      <c r="C42" s="16">
        <v>0.16650000000000001</v>
      </c>
      <c r="D42" s="16">
        <v>0.41949999999999998</v>
      </c>
      <c r="E42" s="16">
        <v>0.73109999999999997</v>
      </c>
      <c r="F42" s="16">
        <v>0.94669999999999999</v>
      </c>
      <c r="G42" s="16">
        <v>0.96650000000000003</v>
      </c>
      <c r="H42" s="16">
        <v>1.1659999999999999</v>
      </c>
      <c r="I42" s="16">
        <v>1.1059000000000001</v>
      </c>
      <c r="J42" s="16">
        <v>0.53680000000000005</v>
      </c>
      <c r="K42" s="16">
        <v>1.1389</v>
      </c>
      <c r="L42" s="16">
        <v>0.73770000000000002</v>
      </c>
      <c r="M42" s="16">
        <v>0.90859999999999996</v>
      </c>
      <c r="N42" s="16">
        <v>0.54879999999999995</v>
      </c>
      <c r="O42" s="16">
        <v>0.79049999999999998</v>
      </c>
      <c r="P42" s="16">
        <v>0.40699999999999997</v>
      </c>
      <c r="Q42" s="16">
        <v>0.3982</v>
      </c>
      <c r="R42" s="16">
        <v>0.39400000000000002</v>
      </c>
      <c r="S42" s="16">
        <v>0.41799999999999998</v>
      </c>
      <c r="T42" s="16">
        <v>0.22345000000000001</v>
      </c>
      <c r="U42" s="16">
        <v>0.22586999999999999</v>
      </c>
      <c r="V42" s="16">
        <v>0.22</v>
      </c>
      <c r="W42" s="16">
        <v>0.29882999999999998</v>
      </c>
      <c r="X42" s="16">
        <v>0.27133000000000002</v>
      </c>
      <c r="Y42" s="16">
        <v>0.18307999999999999</v>
      </c>
    </row>
    <row r="43" spans="1:25" x14ac:dyDescent="0.25">
      <c r="A43" s="18" t="s">
        <v>63</v>
      </c>
      <c r="B43" s="16">
        <v>0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</row>
    <row r="44" spans="1:25" x14ac:dyDescent="0.25">
      <c r="A44" s="18" t="s">
        <v>64</v>
      </c>
      <c r="B44" s="16">
        <v>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</row>
    <row r="45" spans="1:25" x14ac:dyDescent="0.25">
      <c r="A45" s="18" t="s">
        <v>148</v>
      </c>
      <c r="B45" s="16">
        <f>SUM(B46:B47)</f>
        <v>1433.76827</v>
      </c>
      <c r="C45" s="16">
        <f t="shared" ref="C45:W45" si="18">SUM(C46:C47)</f>
        <v>1573.84835</v>
      </c>
      <c r="D45" s="16">
        <f t="shared" si="18"/>
        <v>1368.39933</v>
      </c>
      <c r="E45" s="16">
        <f t="shared" si="18"/>
        <v>1391.2362000000001</v>
      </c>
      <c r="F45" s="16">
        <f t="shared" si="18"/>
        <v>1086.31249</v>
      </c>
      <c r="G45" s="16">
        <f t="shared" si="18"/>
        <v>1747.33644</v>
      </c>
      <c r="H45" s="16">
        <f t="shared" si="18"/>
        <v>1768.0888599999998</v>
      </c>
      <c r="I45" s="16">
        <f t="shared" si="18"/>
        <v>1689.5945300000001</v>
      </c>
      <c r="J45" s="16">
        <f t="shared" si="18"/>
        <v>1647.08611</v>
      </c>
      <c r="K45" s="16">
        <f t="shared" si="18"/>
        <v>1493.6674899999998</v>
      </c>
      <c r="L45" s="16">
        <f t="shared" si="18"/>
        <v>1408.2579999999998</v>
      </c>
      <c r="M45" s="16">
        <f t="shared" si="18"/>
        <v>1476.13042</v>
      </c>
      <c r="N45" s="16">
        <f t="shared" si="18"/>
        <v>1441.3164099999999</v>
      </c>
      <c r="O45" s="16">
        <f t="shared" si="18"/>
        <v>1523.0977800000001</v>
      </c>
      <c r="P45" s="16">
        <f t="shared" si="18"/>
        <v>1502.5874899999999</v>
      </c>
      <c r="Q45" s="16">
        <f t="shared" si="18"/>
        <v>1518.3110099999999</v>
      </c>
      <c r="R45" s="16">
        <f t="shared" si="18"/>
        <v>1783.0752499999999</v>
      </c>
      <c r="S45" s="16">
        <f t="shared" si="18"/>
        <v>1802.68496</v>
      </c>
      <c r="T45" s="16">
        <f t="shared" si="18"/>
        <v>1887.94021</v>
      </c>
      <c r="U45" s="16">
        <f t="shared" si="18"/>
        <v>1891.4772600000001</v>
      </c>
      <c r="V45" s="16">
        <f t="shared" si="18"/>
        <v>1192.85915</v>
      </c>
      <c r="W45" s="16">
        <f t="shared" si="18"/>
        <v>1352.52269</v>
      </c>
      <c r="X45" s="16">
        <f t="shared" ref="X45:Y45" si="19">SUM(X46:X47)</f>
        <v>1699.44021</v>
      </c>
      <c r="Y45" s="16">
        <f t="shared" si="19"/>
        <v>1693.08879</v>
      </c>
    </row>
    <row r="46" spans="1:25" x14ac:dyDescent="0.25">
      <c r="A46" s="9" t="s">
        <v>149</v>
      </c>
      <c r="B46" s="8">
        <v>827.29827</v>
      </c>
      <c r="C46" s="8">
        <v>970.68335000000002</v>
      </c>
      <c r="D46" s="8">
        <v>934.92033000000004</v>
      </c>
      <c r="E46" s="8">
        <v>1001.3572</v>
      </c>
      <c r="F46" s="8">
        <v>915.85449000000006</v>
      </c>
      <c r="G46" s="8">
        <v>830.28844000000004</v>
      </c>
      <c r="H46" s="8">
        <v>836.21885999999995</v>
      </c>
      <c r="I46" s="8">
        <v>823.50953000000004</v>
      </c>
      <c r="J46" s="8">
        <v>850.74410999999998</v>
      </c>
      <c r="K46" s="8">
        <v>804.53148999999996</v>
      </c>
      <c r="L46" s="8">
        <v>820.37099999999998</v>
      </c>
      <c r="M46" s="8">
        <v>850.42442000000005</v>
      </c>
      <c r="N46" s="8">
        <v>821.21041000000002</v>
      </c>
      <c r="O46" s="8">
        <v>767.70177999999999</v>
      </c>
      <c r="P46" s="8">
        <v>769.25849000000005</v>
      </c>
      <c r="Q46" s="8">
        <v>750.88201000000004</v>
      </c>
      <c r="R46" s="8">
        <v>876.87324999999998</v>
      </c>
      <c r="S46" s="8">
        <v>998.01796000000002</v>
      </c>
      <c r="T46" s="8">
        <v>1030.7527299999999</v>
      </c>
      <c r="U46" s="8">
        <v>1008.64732</v>
      </c>
      <c r="V46" s="8">
        <v>318.40775000000002</v>
      </c>
      <c r="W46" s="8">
        <v>552.08509000000004</v>
      </c>
      <c r="X46" s="8">
        <v>789.54497000000003</v>
      </c>
      <c r="Y46" s="8">
        <v>953.28620999999998</v>
      </c>
    </row>
    <row r="47" spans="1:25" x14ac:dyDescent="0.25">
      <c r="A47" s="11" t="s">
        <v>150</v>
      </c>
      <c r="B47" s="12">
        <v>606.47</v>
      </c>
      <c r="C47" s="12">
        <v>603.16499999999996</v>
      </c>
      <c r="D47" s="12">
        <v>433.47899999999998</v>
      </c>
      <c r="E47" s="12">
        <v>389.87900000000002</v>
      </c>
      <c r="F47" s="12">
        <v>170.458</v>
      </c>
      <c r="G47" s="12">
        <v>917.048</v>
      </c>
      <c r="H47" s="12">
        <v>931.87</v>
      </c>
      <c r="I47" s="12">
        <v>866.08500000000004</v>
      </c>
      <c r="J47" s="12">
        <v>796.34199999999998</v>
      </c>
      <c r="K47" s="12">
        <v>689.13599999999997</v>
      </c>
      <c r="L47" s="12">
        <v>587.88699999999994</v>
      </c>
      <c r="M47" s="12">
        <v>625.70600000000002</v>
      </c>
      <c r="N47" s="12">
        <v>620.10599999999999</v>
      </c>
      <c r="O47" s="12">
        <v>755.39599999999996</v>
      </c>
      <c r="P47" s="12">
        <v>733.32899999999995</v>
      </c>
      <c r="Q47" s="12">
        <v>767.42899999999997</v>
      </c>
      <c r="R47" s="12">
        <v>906.202</v>
      </c>
      <c r="S47" s="12">
        <v>804.66700000000003</v>
      </c>
      <c r="T47" s="12">
        <v>857.18748000000005</v>
      </c>
      <c r="U47" s="12">
        <v>882.82993999999997</v>
      </c>
      <c r="V47" s="12">
        <v>874.45140000000004</v>
      </c>
      <c r="W47" s="12">
        <v>800.43759999999997</v>
      </c>
      <c r="X47" s="12">
        <v>909.89523999999994</v>
      </c>
      <c r="Y47" s="12">
        <v>739.80258000000003</v>
      </c>
    </row>
    <row r="49" spans="1:25" x14ac:dyDescent="0.25">
      <c r="A49" s="4" t="s">
        <v>111</v>
      </c>
      <c r="B49" s="5">
        <f>SUM(B50,B84,B89,B90,B91,B92)</f>
        <v>8655.6821131692413</v>
      </c>
      <c r="C49" s="5">
        <f t="shared" ref="C49:W49" si="20">SUM(C50,C84,C89,C90,C91,C92)</f>
        <v>8663.2158436356549</v>
      </c>
      <c r="D49" s="5">
        <f t="shared" si="20"/>
        <v>8643.6272759524982</v>
      </c>
      <c r="E49" s="5">
        <f t="shared" si="20"/>
        <v>9350.944095566796</v>
      </c>
      <c r="F49" s="5">
        <f t="shared" si="20"/>
        <v>8994.7799759564732</v>
      </c>
      <c r="G49" s="5">
        <f t="shared" si="20"/>
        <v>9842.5724592751449</v>
      </c>
      <c r="H49" s="5">
        <f t="shared" si="20"/>
        <v>9988.3522231184907</v>
      </c>
      <c r="I49" s="5">
        <f t="shared" si="20"/>
        <v>10189.462798884077</v>
      </c>
      <c r="J49" s="5">
        <f t="shared" si="20"/>
        <v>10337.165915306323</v>
      </c>
      <c r="K49" s="5">
        <f t="shared" si="20"/>
        <v>9895.7182540405211</v>
      </c>
      <c r="L49" s="5">
        <f t="shared" si="20"/>
        <v>9412.2378072869597</v>
      </c>
      <c r="M49" s="5">
        <f t="shared" si="20"/>
        <v>9260.5683320010648</v>
      </c>
      <c r="N49" s="5">
        <f t="shared" si="20"/>
        <v>8613.6544618799999</v>
      </c>
      <c r="O49" s="5">
        <f t="shared" si="20"/>
        <v>7978.7407622399996</v>
      </c>
      <c r="P49" s="5">
        <f t="shared" si="20"/>
        <v>8341.3652231501492</v>
      </c>
      <c r="Q49" s="5">
        <f t="shared" si="20"/>
        <v>8416.822793504547</v>
      </c>
      <c r="R49" s="5">
        <f t="shared" si="20"/>
        <v>9015.360910536001</v>
      </c>
      <c r="S49" s="5">
        <f t="shared" si="20"/>
        <v>9170.9802696235474</v>
      </c>
      <c r="T49" s="5">
        <f t="shared" si="20"/>
        <v>9095.363561864131</v>
      </c>
      <c r="U49" s="5">
        <f t="shared" si="20"/>
        <v>9064.6915675747441</v>
      </c>
      <c r="V49" s="5">
        <f t="shared" si="20"/>
        <v>8003.1488685361555</v>
      </c>
      <c r="W49" s="5">
        <f t="shared" si="20"/>
        <v>8246.9826009009903</v>
      </c>
      <c r="X49" s="5">
        <f t="shared" ref="X49:Y49" si="21">SUM(X50,X84,X89,X90,X91,X92)</f>
        <v>8754.3450203071752</v>
      </c>
      <c r="Y49" s="5">
        <f t="shared" si="21"/>
        <v>8726.6687797281702</v>
      </c>
    </row>
    <row r="50" spans="1:25" x14ac:dyDescent="0.25">
      <c r="A50" s="13" t="s">
        <v>77</v>
      </c>
      <c r="B50" s="14">
        <f>SUM(B51,B82,B83)</f>
        <v>6387.956200009241</v>
      </c>
      <c r="C50" s="14">
        <f t="shared" ref="C50:W50" si="22">SUM(C51,C82,C83)</f>
        <v>6270.4608125156537</v>
      </c>
      <c r="D50" s="14">
        <f t="shared" si="22"/>
        <v>6425.4585816324989</v>
      </c>
      <c r="E50" s="14">
        <f t="shared" si="22"/>
        <v>7107.0033190467957</v>
      </c>
      <c r="F50" s="14">
        <f t="shared" si="22"/>
        <v>6994.1934692764717</v>
      </c>
      <c r="G50" s="14">
        <f t="shared" si="22"/>
        <v>7134.9569477151435</v>
      </c>
      <c r="H50" s="14">
        <f t="shared" si="22"/>
        <v>7195.2687687984899</v>
      </c>
      <c r="I50" s="14">
        <f t="shared" si="22"/>
        <v>7507.1034090040748</v>
      </c>
      <c r="J50" s="14">
        <f t="shared" si="22"/>
        <v>7722.8096805063233</v>
      </c>
      <c r="K50" s="14">
        <f t="shared" si="22"/>
        <v>7630.9557576805209</v>
      </c>
      <c r="L50" s="14">
        <f t="shared" si="22"/>
        <v>7371.6635651269607</v>
      </c>
      <c r="M50" s="14">
        <f t="shared" si="22"/>
        <v>7123.0790259210653</v>
      </c>
      <c r="N50" s="14">
        <f t="shared" si="22"/>
        <v>6622.2892133200003</v>
      </c>
      <c r="O50" s="14">
        <f t="shared" si="22"/>
        <v>5709.1540027199999</v>
      </c>
      <c r="P50" s="14">
        <f t="shared" si="22"/>
        <v>5884.8115805101479</v>
      </c>
      <c r="Q50" s="14">
        <f t="shared" si="22"/>
        <v>6013.775788384547</v>
      </c>
      <c r="R50" s="14">
        <f t="shared" si="22"/>
        <v>6372.7500166160007</v>
      </c>
      <c r="S50" s="14">
        <f t="shared" si="22"/>
        <v>6478.499277423547</v>
      </c>
      <c r="T50" s="14">
        <f t="shared" si="22"/>
        <v>6390.8747535041302</v>
      </c>
      <c r="U50" s="14">
        <f t="shared" si="22"/>
        <v>6427.6405085347442</v>
      </c>
      <c r="V50" s="14">
        <f t="shared" si="22"/>
        <v>5933.1939783761554</v>
      </c>
      <c r="W50" s="14">
        <f t="shared" si="22"/>
        <v>6067.561762660991</v>
      </c>
      <c r="X50" s="14">
        <f t="shared" ref="X50:Y50" si="23">SUM(X51,X82,X83)</f>
        <v>6135.3632931871753</v>
      </c>
      <c r="Y50" s="14">
        <f t="shared" si="23"/>
        <v>6098.9235959281714</v>
      </c>
    </row>
    <row r="51" spans="1:25" x14ac:dyDescent="0.25">
      <c r="A51" s="9" t="s">
        <v>78</v>
      </c>
      <c r="B51" s="8">
        <f>SUM(B52,B69,B75,B79)</f>
        <v>6387.956200009241</v>
      </c>
      <c r="C51" s="8">
        <f t="shared" ref="C51:W51" si="24">SUM(C52,C69,C75,C79)</f>
        <v>6270.4608125156537</v>
      </c>
      <c r="D51" s="8">
        <f t="shared" si="24"/>
        <v>6425.4585816324989</v>
      </c>
      <c r="E51" s="8">
        <f t="shared" si="24"/>
        <v>7107.0033190467957</v>
      </c>
      <c r="F51" s="8">
        <f t="shared" si="24"/>
        <v>6994.1934692764717</v>
      </c>
      <c r="G51" s="8">
        <f t="shared" si="24"/>
        <v>7134.9569477151435</v>
      </c>
      <c r="H51" s="8">
        <f t="shared" si="24"/>
        <v>7195.2687687984899</v>
      </c>
      <c r="I51" s="8">
        <f t="shared" si="24"/>
        <v>7507.1034090040748</v>
      </c>
      <c r="J51" s="8">
        <f t="shared" si="24"/>
        <v>7722.8096805063233</v>
      </c>
      <c r="K51" s="8">
        <f t="shared" si="24"/>
        <v>7630.9557576805209</v>
      </c>
      <c r="L51" s="8">
        <f t="shared" si="24"/>
        <v>7371.6635651269607</v>
      </c>
      <c r="M51" s="8">
        <f t="shared" si="24"/>
        <v>7123.0790259210653</v>
      </c>
      <c r="N51" s="8">
        <f t="shared" si="24"/>
        <v>6622.2892133200003</v>
      </c>
      <c r="O51" s="8">
        <f t="shared" si="24"/>
        <v>5709.1540027199999</v>
      </c>
      <c r="P51" s="8">
        <f t="shared" si="24"/>
        <v>5884.8115805101479</v>
      </c>
      <c r="Q51" s="8">
        <f t="shared" si="24"/>
        <v>6013.775788384547</v>
      </c>
      <c r="R51" s="8">
        <f t="shared" si="24"/>
        <v>6372.7500166160007</v>
      </c>
      <c r="S51" s="8">
        <f t="shared" si="24"/>
        <v>6478.499277423547</v>
      </c>
      <c r="T51" s="8">
        <f t="shared" si="24"/>
        <v>6390.8747535041302</v>
      </c>
      <c r="U51" s="8">
        <f t="shared" si="24"/>
        <v>6427.6405085347442</v>
      </c>
      <c r="V51" s="8">
        <f t="shared" si="24"/>
        <v>5933.1939783761554</v>
      </c>
      <c r="W51" s="8">
        <f t="shared" si="24"/>
        <v>6067.561762660991</v>
      </c>
      <c r="X51" s="8">
        <f t="shared" ref="X51:Y51" si="25">SUM(X52,X69,X75,X79)</f>
        <v>6135.3632931871753</v>
      </c>
      <c r="Y51" s="8">
        <f t="shared" si="25"/>
        <v>6098.9235959281714</v>
      </c>
    </row>
    <row r="52" spans="1:25" x14ac:dyDescent="0.25">
      <c r="A52" s="15" t="s">
        <v>79</v>
      </c>
      <c r="B52" s="16">
        <f>SUM(B53,B57)</f>
        <v>3866.0528940963382</v>
      </c>
      <c r="C52" s="16">
        <f t="shared" ref="C52:W52" si="26">SUM(C53,C57)</f>
        <v>3687.0561446957436</v>
      </c>
      <c r="D52" s="16">
        <f t="shared" si="26"/>
        <v>3856.6422816006179</v>
      </c>
      <c r="E52" s="16">
        <f t="shared" si="26"/>
        <v>4406.5563156724593</v>
      </c>
      <c r="F52" s="16">
        <f t="shared" si="26"/>
        <v>4272.6681850235182</v>
      </c>
      <c r="G52" s="16">
        <f t="shared" si="26"/>
        <v>4454.3254668011177</v>
      </c>
      <c r="H52" s="16">
        <f t="shared" si="26"/>
        <v>4472.2238319066819</v>
      </c>
      <c r="I52" s="16">
        <f t="shared" si="26"/>
        <v>4667.2892518107747</v>
      </c>
      <c r="J52" s="16">
        <f t="shared" si="26"/>
        <v>4851.0706741463237</v>
      </c>
      <c r="K52" s="16">
        <f t="shared" si="26"/>
        <v>4777.9813777605204</v>
      </c>
      <c r="L52" s="16">
        <f t="shared" si="26"/>
        <v>4523.9679404469607</v>
      </c>
      <c r="M52" s="16">
        <f t="shared" si="26"/>
        <v>4280.4135006410661</v>
      </c>
      <c r="N52" s="16">
        <f t="shared" si="26"/>
        <v>3987.3815199599999</v>
      </c>
      <c r="O52" s="16">
        <f t="shared" si="26"/>
        <v>3344.6409510000003</v>
      </c>
      <c r="P52" s="16">
        <f t="shared" si="26"/>
        <v>3602.8120392701476</v>
      </c>
      <c r="Q52" s="16">
        <f t="shared" si="26"/>
        <v>3621.8018053045471</v>
      </c>
      <c r="R52" s="16">
        <f t="shared" si="26"/>
        <v>3868.2953064960002</v>
      </c>
      <c r="S52" s="16">
        <f t="shared" si="26"/>
        <v>3893.2912082235475</v>
      </c>
      <c r="T52" s="16">
        <f t="shared" si="26"/>
        <v>3863.033407504131</v>
      </c>
      <c r="U52" s="16">
        <f t="shared" si="26"/>
        <v>3804.9578784947439</v>
      </c>
      <c r="V52" s="16">
        <f t="shared" si="26"/>
        <v>3607.1364717361548</v>
      </c>
      <c r="W52" s="16">
        <f t="shared" si="26"/>
        <v>3639.6888773009919</v>
      </c>
      <c r="X52" s="16">
        <f t="shared" ref="X52:Y52" si="27">SUM(X53,X57)</f>
        <v>3698.6203743871752</v>
      </c>
      <c r="Y52" s="16">
        <f t="shared" si="27"/>
        <v>3625.5854616881707</v>
      </c>
    </row>
    <row r="53" spans="1:25" x14ac:dyDescent="0.25">
      <c r="A53" s="19" t="s">
        <v>75</v>
      </c>
      <c r="B53" s="16">
        <f>SUM(B54:B56)</f>
        <v>2985.40376784</v>
      </c>
      <c r="C53" s="16">
        <f t="shared" ref="C53:W53" si="28">SUM(C54:C56)</f>
        <v>2872.0095091200001</v>
      </c>
      <c r="D53" s="16">
        <f t="shared" si="28"/>
        <v>3027.9376699200002</v>
      </c>
      <c r="E53" s="16">
        <f t="shared" si="28"/>
        <v>3553.3984409999989</v>
      </c>
      <c r="F53" s="16">
        <f t="shared" si="28"/>
        <v>3337.8302123999997</v>
      </c>
      <c r="G53" s="16">
        <f t="shared" si="28"/>
        <v>3521.9922843600002</v>
      </c>
      <c r="H53" s="16">
        <f t="shared" si="28"/>
        <v>3599.6351346000006</v>
      </c>
      <c r="I53" s="16">
        <f t="shared" si="28"/>
        <v>3784.0865742000001</v>
      </c>
      <c r="J53" s="16">
        <f t="shared" si="28"/>
        <v>3956.5651057199993</v>
      </c>
      <c r="K53" s="16">
        <f t="shared" si="28"/>
        <v>4004.2869998400006</v>
      </c>
      <c r="L53" s="16">
        <f t="shared" si="28"/>
        <v>3846.1300502399995</v>
      </c>
      <c r="M53" s="16">
        <f t="shared" si="28"/>
        <v>3710.3114534400015</v>
      </c>
      <c r="N53" s="16">
        <f t="shared" si="28"/>
        <v>3520.3045499999998</v>
      </c>
      <c r="O53" s="16">
        <f t="shared" si="28"/>
        <v>2805.5237749200001</v>
      </c>
      <c r="P53" s="16">
        <f t="shared" si="28"/>
        <v>2912.4241945200001</v>
      </c>
      <c r="Q53" s="16">
        <f t="shared" si="28"/>
        <v>3003.7126914000005</v>
      </c>
      <c r="R53" s="16">
        <f t="shared" si="28"/>
        <v>3260.8793300400002</v>
      </c>
      <c r="S53" s="16">
        <f t="shared" si="28"/>
        <v>3264.707751840001</v>
      </c>
      <c r="T53" s="16">
        <f t="shared" si="28"/>
        <v>3303.9806094000005</v>
      </c>
      <c r="U53" s="16">
        <f t="shared" si="28"/>
        <v>3237.8979603600005</v>
      </c>
      <c r="V53" s="16">
        <f t="shared" si="28"/>
        <v>3008.5887996000001</v>
      </c>
      <c r="W53" s="16">
        <f t="shared" si="28"/>
        <v>3066.7088451600002</v>
      </c>
      <c r="X53" s="16">
        <f t="shared" ref="X53:Y53" si="29">SUM(X54:X56)</f>
        <v>3118.2780200400002</v>
      </c>
      <c r="Y53" s="16">
        <f t="shared" si="29"/>
        <v>3036.6665305199999</v>
      </c>
    </row>
    <row r="54" spans="1:25" x14ac:dyDescent="0.25">
      <c r="A54" s="20" t="s">
        <v>41</v>
      </c>
      <c r="B54" s="8">
        <v>2881.1972548799999</v>
      </c>
      <c r="C54" s="8">
        <v>2817.8367091200003</v>
      </c>
      <c r="D54" s="8">
        <v>2920.9158219600004</v>
      </c>
      <c r="E54" s="8">
        <v>3446.3765930399991</v>
      </c>
      <c r="F54" s="8">
        <v>3312.1694123999996</v>
      </c>
      <c r="G54" s="8">
        <v>3521.9922843600002</v>
      </c>
      <c r="H54" s="8">
        <v>3599.6351346000006</v>
      </c>
      <c r="I54" s="8">
        <v>3784.0865742000001</v>
      </c>
      <c r="J54" s="8">
        <v>3956.5651057199993</v>
      </c>
      <c r="K54" s="8">
        <v>4004.2869998400006</v>
      </c>
      <c r="L54" s="8">
        <v>3846.1300502399995</v>
      </c>
      <c r="M54" s="8">
        <v>3710.3114534400015</v>
      </c>
      <c r="N54" s="8">
        <v>3520.3045499999998</v>
      </c>
      <c r="O54" s="8">
        <v>2805.5237749200001</v>
      </c>
      <c r="P54" s="8">
        <v>2906.1258408000003</v>
      </c>
      <c r="Q54" s="8">
        <v>3003.7126914000005</v>
      </c>
      <c r="R54" s="8">
        <v>3260.8793300400002</v>
      </c>
      <c r="S54" s="8">
        <v>3264.707751840001</v>
      </c>
      <c r="T54" s="8">
        <v>3303.9806094000005</v>
      </c>
      <c r="U54" s="8">
        <v>3237.8979603600005</v>
      </c>
      <c r="V54" s="8">
        <v>2989.2905809200001</v>
      </c>
      <c r="W54" s="8">
        <v>3066.7088451600002</v>
      </c>
      <c r="X54" s="8">
        <v>3112.5330766800002</v>
      </c>
      <c r="Y54" s="8">
        <v>3036.6665305199999</v>
      </c>
    </row>
    <row r="55" spans="1:25" x14ac:dyDescent="0.25">
      <c r="A55" s="20" t="s">
        <v>42</v>
      </c>
      <c r="B55" s="8">
        <v>104.20651295999998</v>
      </c>
      <c r="C55" s="8">
        <v>54.172799999999995</v>
      </c>
      <c r="D55" s="8">
        <v>107.02184796</v>
      </c>
      <c r="E55" s="8">
        <v>107.02184796</v>
      </c>
      <c r="F55" s="8">
        <v>25.660799999999995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</row>
    <row r="56" spans="1:25" x14ac:dyDescent="0.25">
      <c r="A56" s="20" t="s">
        <v>76</v>
      </c>
      <c r="B56" s="8">
        <v>0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6.2983537199999997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19.298218680000002</v>
      </c>
      <c r="W56" s="8">
        <v>0</v>
      </c>
      <c r="X56" s="8">
        <v>5.7449433600000006</v>
      </c>
      <c r="Y56" s="8">
        <v>0</v>
      </c>
    </row>
    <row r="57" spans="1:25" x14ac:dyDescent="0.25">
      <c r="A57" s="19" t="s">
        <v>43</v>
      </c>
      <c r="B57" s="16">
        <f>SUM(B58:B68)</f>
        <v>880.64912625633804</v>
      </c>
      <c r="C57" s="16">
        <f t="shared" ref="C57:W57" si="30">SUM(C58:C68)</f>
        <v>815.04663557574327</v>
      </c>
      <c r="D57" s="16">
        <f t="shared" si="30"/>
        <v>828.70461168061763</v>
      </c>
      <c r="E57" s="16">
        <f t="shared" si="30"/>
        <v>853.15787467246003</v>
      </c>
      <c r="F57" s="16">
        <f t="shared" si="30"/>
        <v>934.83797262351857</v>
      </c>
      <c r="G57" s="16">
        <f t="shared" si="30"/>
        <v>932.33318244111774</v>
      </c>
      <c r="H57" s="16">
        <f t="shared" si="30"/>
        <v>872.58869730668118</v>
      </c>
      <c r="I57" s="16">
        <f t="shared" si="30"/>
        <v>883.20267761077457</v>
      </c>
      <c r="J57" s="16">
        <f t="shared" si="30"/>
        <v>894.50556842632409</v>
      </c>
      <c r="K57" s="16">
        <f t="shared" si="30"/>
        <v>773.69437792051986</v>
      </c>
      <c r="L57" s="16">
        <f t="shared" si="30"/>
        <v>677.83789020696076</v>
      </c>
      <c r="M57" s="16">
        <f t="shared" si="30"/>
        <v>570.10204720106435</v>
      </c>
      <c r="N57" s="16">
        <f t="shared" si="30"/>
        <v>467.07696996000004</v>
      </c>
      <c r="O57" s="16">
        <f t="shared" si="30"/>
        <v>539.11717608000015</v>
      </c>
      <c r="P57" s="16">
        <f t="shared" si="30"/>
        <v>690.38784475014756</v>
      </c>
      <c r="Q57" s="16">
        <f t="shared" si="30"/>
        <v>618.08911390454659</v>
      </c>
      <c r="R57" s="16">
        <f t="shared" si="30"/>
        <v>607.41597645600007</v>
      </c>
      <c r="S57" s="16">
        <f t="shared" si="30"/>
        <v>628.5834563835466</v>
      </c>
      <c r="T57" s="16">
        <f t="shared" si="30"/>
        <v>559.05279810413026</v>
      </c>
      <c r="U57" s="16">
        <f t="shared" si="30"/>
        <v>567.05991813474327</v>
      </c>
      <c r="V57" s="16">
        <f t="shared" si="30"/>
        <v>598.54767213615492</v>
      </c>
      <c r="W57" s="16">
        <f t="shared" si="30"/>
        <v>572.98003214099163</v>
      </c>
      <c r="X57" s="16">
        <f t="shared" ref="X57:Y57" si="31">SUM(X58:X68)</f>
        <v>580.34235434717482</v>
      </c>
      <c r="Y57" s="16">
        <f t="shared" si="31"/>
        <v>588.91893116817096</v>
      </c>
    </row>
    <row r="58" spans="1:25" x14ac:dyDescent="0.25">
      <c r="A58" s="20" t="s">
        <v>44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</row>
    <row r="59" spans="1:25" x14ac:dyDescent="0.25">
      <c r="A59" s="20" t="s">
        <v>45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</row>
    <row r="60" spans="1:25" x14ac:dyDescent="0.25">
      <c r="A60" s="20" t="s">
        <v>46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3.1757777999999997</v>
      </c>
      <c r="O60" s="8">
        <v>0</v>
      </c>
      <c r="P60" s="8">
        <v>3.1717764000000011</v>
      </c>
      <c r="Q60" s="8">
        <v>6.3455799600000011</v>
      </c>
      <c r="R60" s="8">
        <v>6.3261464399999996</v>
      </c>
      <c r="S60" s="8">
        <v>6.6951237600000013</v>
      </c>
      <c r="T60" s="8">
        <v>7.8081677999999997</v>
      </c>
      <c r="U60" s="8">
        <v>8.1584024400000015</v>
      </c>
      <c r="V60" s="8">
        <v>7.778784240000002</v>
      </c>
      <c r="W60" s="8">
        <v>6.7200865200000006</v>
      </c>
      <c r="X60" s="8">
        <v>10.105759440000002</v>
      </c>
      <c r="Y60" s="8">
        <v>11.795343120000002</v>
      </c>
    </row>
    <row r="61" spans="1:25" x14ac:dyDescent="0.25">
      <c r="A61" s="20" t="s">
        <v>48</v>
      </c>
      <c r="B61" s="8">
        <v>0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</row>
    <row r="62" spans="1:25" x14ac:dyDescent="0.25">
      <c r="A62" s="20" t="s">
        <v>49</v>
      </c>
      <c r="B62" s="8">
        <v>12.857323300689368</v>
      </c>
      <c r="C62" s="8">
        <v>12.991955577924932</v>
      </c>
      <c r="D62" s="8">
        <v>12.453426468982675</v>
      </c>
      <c r="E62" s="8">
        <v>12.790004344199817</v>
      </c>
      <c r="F62" s="8">
        <v>11.511006164077248</v>
      </c>
      <c r="G62" s="8">
        <v>10.568585859171828</v>
      </c>
      <c r="H62" s="8">
        <v>20.599604161312815</v>
      </c>
      <c r="I62" s="8">
        <v>19.791816133642961</v>
      </c>
      <c r="J62" s="8">
        <v>19.383551600698976</v>
      </c>
      <c r="K62" s="8">
        <v>18.970964452465964</v>
      </c>
      <c r="L62" s="8">
        <v>18.038220719204954</v>
      </c>
      <c r="M62" s="8">
        <v>21.821162123279887</v>
      </c>
      <c r="N62" s="8">
        <v>52.8569064</v>
      </c>
      <c r="O62" s="8">
        <v>43.411394520000002</v>
      </c>
      <c r="P62" s="8">
        <v>43.473447</v>
      </c>
      <c r="Q62" s="8">
        <v>56.121277680000006</v>
      </c>
      <c r="R62" s="8">
        <v>49.789359360000006</v>
      </c>
      <c r="S62" s="8">
        <v>71.157198600000001</v>
      </c>
      <c r="T62" s="8">
        <v>65.48877035999999</v>
      </c>
      <c r="U62" s="8">
        <v>66.513868919999993</v>
      </c>
      <c r="V62" s="8">
        <v>62.092682280000005</v>
      </c>
      <c r="W62" s="8">
        <v>64.144603079999996</v>
      </c>
      <c r="X62" s="8">
        <v>67.252830840000001</v>
      </c>
      <c r="Y62" s="8">
        <v>49.295775599999999</v>
      </c>
    </row>
    <row r="63" spans="1:25" x14ac:dyDescent="0.25">
      <c r="A63" s="20" t="s">
        <v>47</v>
      </c>
      <c r="B63" s="8">
        <v>791.15052008924101</v>
      </c>
      <c r="C63" s="8">
        <v>724.61086691565367</v>
      </c>
      <c r="D63" s="8">
        <v>742.01749299249821</v>
      </c>
      <c r="E63" s="8">
        <v>764.12786936679697</v>
      </c>
      <c r="F63" s="8">
        <v>837.03099215647171</v>
      </c>
      <c r="G63" s="8">
        <v>761.76155299514335</v>
      </c>
      <c r="H63" s="8">
        <v>732.44914871848869</v>
      </c>
      <c r="I63" s="8">
        <v>729.99576860407433</v>
      </c>
      <c r="J63" s="8">
        <v>746.56438778632412</v>
      </c>
      <c r="K63" s="8">
        <v>647.83942660051991</v>
      </c>
      <c r="L63" s="8">
        <v>558.41248956696086</v>
      </c>
      <c r="M63" s="8">
        <v>397.09251388106429</v>
      </c>
      <c r="N63" s="8">
        <v>354.13051848000003</v>
      </c>
      <c r="O63" s="8">
        <v>460.95923640000012</v>
      </c>
      <c r="P63" s="8">
        <v>593.34084691014755</v>
      </c>
      <c r="Q63" s="8">
        <v>511.34518126454657</v>
      </c>
      <c r="R63" s="8">
        <v>497.63770965599997</v>
      </c>
      <c r="S63" s="8">
        <v>493.61554642354662</v>
      </c>
      <c r="T63" s="8">
        <v>435.45015690413027</v>
      </c>
      <c r="U63" s="8">
        <v>426.99694689474319</v>
      </c>
      <c r="V63" s="8">
        <v>470.68175253615482</v>
      </c>
      <c r="W63" s="8">
        <v>436.22326022099162</v>
      </c>
      <c r="X63" s="8">
        <v>419.5192263871748</v>
      </c>
      <c r="Y63" s="8">
        <v>442.20305516817098</v>
      </c>
    </row>
    <row r="64" spans="1:25" x14ac:dyDescent="0.25">
      <c r="A64" s="20" t="s">
        <v>50</v>
      </c>
      <c r="B64" s="8">
        <v>0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</row>
    <row r="65" spans="1:25" x14ac:dyDescent="0.25">
      <c r="A65" s="20" t="s">
        <v>51</v>
      </c>
      <c r="B65" s="8">
        <v>0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</row>
    <row r="66" spans="1:25" x14ac:dyDescent="0.25">
      <c r="A66" s="20" t="s">
        <v>52</v>
      </c>
      <c r="B66" s="8">
        <v>0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8.589672000000001E-2</v>
      </c>
      <c r="T66" s="8">
        <v>7.3092240000000003E-2</v>
      </c>
      <c r="U66" s="8">
        <v>5.7086640000000008E-2</v>
      </c>
      <c r="V66" s="8">
        <v>5.3885519999999992E-2</v>
      </c>
      <c r="W66" s="8">
        <v>3.4697519999999989E-2</v>
      </c>
      <c r="X66" s="8">
        <v>2.4846119999999999E-2</v>
      </c>
      <c r="Y66" s="8">
        <v>2.4846119999999999E-2</v>
      </c>
    </row>
    <row r="67" spans="1:25" x14ac:dyDescent="0.25">
      <c r="A67" s="20" t="s">
        <v>53</v>
      </c>
      <c r="B67" s="8">
        <v>0</v>
      </c>
      <c r="C67" s="8"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8.8353719999999997E-2</v>
      </c>
      <c r="T67" s="8">
        <v>8.1951480000000007E-2</v>
      </c>
      <c r="U67" s="8">
        <v>8.8353719999999997E-2</v>
      </c>
      <c r="V67" s="8">
        <v>0.10997783999999999</v>
      </c>
      <c r="W67" s="8">
        <v>0.17914356000000001</v>
      </c>
      <c r="X67" s="8">
        <v>0.12303251999999999</v>
      </c>
      <c r="Y67" s="8">
        <v>0.12650039999999999</v>
      </c>
    </row>
    <row r="68" spans="1:25" x14ac:dyDescent="0.25">
      <c r="A68" s="20" t="s">
        <v>74</v>
      </c>
      <c r="B68" s="8">
        <v>76.641282866407636</v>
      </c>
      <c r="C68" s="8">
        <v>77.443813082164667</v>
      </c>
      <c r="D68" s="8">
        <v>74.233692219136785</v>
      </c>
      <c r="E68" s="8">
        <v>76.240000961463238</v>
      </c>
      <c r="F68" s="8">
        <v>86.295974302969597</v>
      </c>
      <c r="G68" s="8">
        <v>160.00304358680256</v>
      </c>
      <c r="H68" s="8">
        <v>119.5399444268796</v>
      </c>
      <c r="I68" s="8">
        <v>133.41509287305723</v>
      </c>
      <c r="J68" s="8">
        <v>128.55762903930099</v>
      </c>
      <c r="K68" s="8">
        <v>106.88398686753402</v>
      </c>
      <c r="L68" s="8">
        <v>101.38717992079505</v>
      </c>
      <c r="M68" s="8">
        <v>151.18837119672014</v>
      </c>
      <c r="N68" s="8">
        <v>56.913767279999995</v>
      </c>
      <c r="O68" s="8">
        <v>34.746545159999997</v>
      </c>
      <c r="P68" s="8">
        <v>50.401774440000011</v>
      </c>
      <c r="Q68" s="8">
        <v>44.277075000000004</v>
      </c>
      <c r="R68" s="8">
        <v>53.662761000000003</v>
      </c>
      <c r="S68" s="8">
        <v>56.941337160000003</v>
      </c>
      <c r="T68" s="8">
        <v>50.150659320000003</v>
      </c>
      <c r="U68" s="8">
        <v>65.245259520000005</v>
      </c>
      <c r="V68" s="8">
        <v>57.830589719999999</v>
      </c>
      <c r="W68" s="8">
        <v>65.678241240000006</v>
      </c>
      <c r="X68" s="8">
        <v>83.316659040000005</v>
      </c>
      <c r="Y68" s="8">
        <v>85.473410760000007</v>
      </c>
    </row>
    <row r="69" spans="1:25" x14ac:dyDescent="0.25">
      <c r="A69" s="15" t="s">
        <v>54</v>
      </c>
      <c r="B69" s="16">
        <f>SUM(B70:B74)</f>
        <v>1747.6229476799999</v>
      </c>
      <c r="C69" s="16">
        <f t="shared" ref="C69:W69" si="32">SUM(C70:C74)</f>
        <v>1803.4644524400001</v>
      </c>
      <c r="D69" s="16">
        <f t="shared" si="32"/>
        <v>1786.4862217200005</v>
      </c>
      <c r="E69" s="16">
        <f t="shared" si="32"/>
        <v>1892.0287800000001</v>
      </c>
      <c r="F69" s="16">
        <f t="shared" si="32"/>
        <v>1993.6873742399998</v>
      </c>
      <c r="G69" s="16">
        <f t="shared" si="32"/>
        <v>2032.66674612</v>
      </c>
      <c r="H69" s="16">
        <f t="shared" si="32"/>
        <v>2020.7816776800003</v>
      </c>
      <c r="I69" s="16">
        <f t="shared" si="32"/>
        <v>2154.4197501600001</v>
      </c>
      <c r="J69" s="16">
        <f t="shared" si="32"/>
        <v>2196.1451494799994</v>
      </c>
      <c r="K69" s="16">
        <f t="shared" si="32"/>
        <v>2197.2764149200002</v>
      </c>
      <c r="L69" s="16">
        <f t="shared" si="32"/>
        <v>2245.1988207599998</v>
      </c>
      <c r="M69" s="16">
        <f t="shared" si="32"/>
        <v>2177.9591936399997</v>
      </c>
      <c r="N69" s="16">
        <f t="shared" si="32"/>
        <v>2005.8276509999998</v>
      </c>
      <c r="O69" s="16">
        <f t="shared" si="32"/>
        <v>1802.4807171599998</v>
      </c>
      <c r="P69" s="16">
        <f t="shared" si="32"/>
        <v>1757.3609318399999</v>
      </c>
      <c r="Q69" s="16">
        <f t="shared" si="32"/>
        <v>1826.0269473599999</v>
      </c>
      <c r="R69" s="16">
        <f t="shared" si="32"/>
        <v>1939.1558381999998</v>
      </c>
      <c r="S69" s="16">
        <f t="shared" si="32"/>
        <v>2006.0127446399999</v>
      </c>
      <c r="T69" s="16">
        <f t="shared" si="32"/>
        <v>2018.0349097199996</v>
      </c>
      <c r="U69" s="16">
        <f t="shared" si="32"/>
        <v>2038.3199780400003</v>
      </c>
      <c r="V69" s="16">
        <f t="shared" si="32"/>
        <v>1773.9585450000004</v>
      </c>
      <c r="W69" s="16">
        <f t="shared" si="32"/>
        <v>1906.83942372</v>
      </c>
      <c r="X69" s="16">
        <f t="shared" ref="X69:Y69" si="33">SUM(X70:X74)</f>
        <v>1881.5024620800002</v>
      </c>
      <c r="Y69" s="16">
        <f t="shared" si="33"/>
        <v>1974.0807302399999</v>
      </c>
    </row>
    <row r="70" spans="1:25" x14ac:dyDescent="0.25">
      <c r="A70" s="10" t="s">
        <v>73</v>
      </c>
      <c r="B70" s="8">
        <v>0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</row>
    <row r="71" spans="1:25" x14ac:dyDescent="0.25">
      <c r="A71" s="10" t="s">
        <v>56</v>
      </c>
      <c r="B71" s="8">
        <v>1747.6229476799999</v>
      </c>
      <c r="C71" s="8">
        <v>1803.4644524400001</v>
      </c>
      <c r="D71" s="8">
        <v>1786.4862217200005</v>
      </c>
      <c r="E71" s="8">
        <v>1892.0287800000001</v>
      </c>
      <c r="F71" s="8">
        <v>1993.6873742399998</v>
      </c>
      <c r="G71" s="8">
        <v>2032.66674612</v>
      </c>
      <c r="H71" s="8">
        <v>2020.7816776800003</v>
      </c>
      <c r="I71" s="8">
        <v>2154.4197501600001</v>
      </c>
      <c r="J71" s="8">
        <v>2196.1451494799994</v>
      </c>
      <c r="K71" s="8">
        <v>2197.2764149200002</v>
      </c>
      <c r="L71" s="8">
        <v>2245.1988207599998</v>
      </c>
      <c r="M71" s="8">
        <v>2177.9591936399997</v>
      </c>
      <c r="N71" s="8">
        <v>2005.8276509999998</v>
      </c>
      <c r="O71" s="8">
        <v>1802.4807171599998</v>
      </c>
      <c r="P71" s="8">
        <v>1757.3609318399999</v>
      </c>
      <c r="Q71" s="8">
        <v>1826.0269473599999</v>
      </c>
      <c r="R71" s="8">
        <v>1939.1558381999998</v>
      </c>
      <c r="S71" s="8">
        <v>2003.9634943199999</v>
      </c>
      <c r="T71" s="8">
        <v>2015.8968283199997</v>
      </c>
      <c r="U71" s="8">
        <v>2035.5326028000002</v>
      </c>
      <c r="V71" s="8">
        <v>1772.8194798000004</v>
      </c>
      <c r="W71" s="8">
        <v>1904.2193070000001</v>
      </c>
      <c r="X71" s="8">
        <v>1877.0873173200002</v>
      </c>
      <c r="Y71" s="8">
        <v>1968.2989739999998</v>
      </c>
    </row>
    <row r="72" spans="1:25" x14ac:dyDescent="0.25">
      <c r="A72" s="10" t="s">
        <v>55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</row>
    <row r="73" spans="1:25" x14ac:dyDescent="0.25">
      <c r="A73" s="10" t="s">
        <v>57</v>
      </c>
      <c r="B73" s="8">
        <v>0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2.0492503200000001</v>
      </c>
      <c r="T73" s="8">
        <v>2.1380813999999999</v>
      </c>
      <c r="U73" s="8">
        <v>2.7873752399999998</v>
      </c>
      <c r="V73" s="8">
        <v>1.1390651999999999</v>
      </c>
      <c r="W73" s="8">
        <v>2.6201167199999995</v>
      </c>
      <c r="X73" s="8">
        <v>4.4151447600000013</v>
      </c>
      <c r="Y73" s="8">
        <v>5.7817562400000009</v>
      </c>
    </row>
    <row r="74" spans="1:25" x14ac:dyDescent="0.25">
      <c r="A74" s="10" t="s">
        <v>58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</row>
    <row r="75" spans="1:25" x14ac:dyDescent="0.25">
      <c r="A75" s="15" t="s">
        <v>59</v>
      </c>
      <c r="B75" s="16">
        <f>SUM(B76:B78)</f>
        <v>752.85136823290293</v>
      </c>
      <c r="C75" s="16">
        <f t="shared" ref="C75:W75" si="34">SUM(C76:C78)</f>
        <v>758.28683537991037</v>
      </c>
      <c r="D75" s="16">
        <f t="shared" si="34"/>
        <v>761.57424831188052</v>
      </c>
      <c r="E75" s="16">
        <f t="shared" si="34"/>
        <v>787.10142337433683</v>
      </c>
      <c r="F75" s="16">
        <f t="shared" si="34"/>
        <v>707.45089001295298</v>
      </c>
      <c r="G75" s="16">
        <f t="shared" si="34"/>
        <v>628.93472479402556</v>
      </c>
      <c r="H75" s="16">
        <f t="shared" si="34"/>
        <v>688.31615921180753</v>
      </c>
      <c r="I75" s="16">
        <f t="shared" si="34"/>
        <v>665.0747070333</v>
      </c>
      <c r="J75" s="16">
        <f t="shared" si="34"/>
        <v>632.97005688000002</v>
      </c>
      <c r="K75" s="16">
        <f t="shared" si="34"/>
        <v>635.41156499999988</v>
      </c>
      <c r="L75" s="16">
        <f t="shared" si="34"/>
        <v>582.21040391999998</v>
      </c>
      <c r="M75" s="16">
        <f t="shared" si="34"/>
        <v>638.08063163999987</v>
      </c>
      <c r="N75" s="16">
        <f t="shared" si="34"/>
        <v>608.79364236000004</v>
      </c>
      <c r="O75" s="16">
        <f t="shared" si="34"/>
        <v>535.60830456000019</v>
      </c>
      <c r="P75" s="16">
        <f t="shared" si="34"/>
        <v>486.67127940000034</v>
      </c>
      <c r="Q75" s="16">
        <f t="shared" si="34"/>
        <v>540.69160571999987</v>
      </c>
      <c r="R75" s="16">
        <f t="shared" si="34"/>
        <v>540.04344191999996</v>
      </c>
      <c r="S75" s="16">
        <f t="shared" si="34"/>
        <v>553.78758456000025</v>
      </c>
      <c r="T75" s="16">
        <f t="shared" si="34"/>
        <v>483.21236627999991</v>
      </c>
      <c r="U75" s="16">
        <f t="shared" si="34"/>
        <v>558.47581200000013</v>
      </c>
      <c r="V75" s="16">
        <f t="shared" si="34"/>
        <v>526.13197164000007</v>
      </c>
      <c r="W75" s="16">
        <f t="shared" si="34"/>
        <v>498.06016163999988</v>
      </c>
      <c r="X75" s="16">
        <f t="shared" ref="X75:Y75" si="35">SUM(X76:X78)</f>
        <v>531.10560671999997</v>
      </c>
      <c r="Y75" s="16">
        <f t="shared" si="35"/>
        <v>476.13317400000005</v>
      </c>
    </row>
    <row r="76" spans="1:25" x14ac:dyDescent="0.25">
      <c r="A76" s="10" t="s">
        <v>60</v>
      </c>
      <c r="B76" s="8">
        <v>80.909852639246594</v>
      </c>
      <c r="C76" s="8">
        <v>81.757080126404162</v>
      </c>
      <c r="D76" s="8">
        <v>78.368170177773834</v>
      </c>
      <c r="E76" s="8">
        <v>80.486221163081936</v>
      </c>
      <c r="F76" s="8">
        <v>72.437613232842423</v>
      </c>
      <c r="G76" s="8">
        <v>69.634233007911021</v>
      </c>
      <c r="H76" s="8">
        <v>118.33920648000004</v>
      </c>
      <c r="I76" s="8">
        <v>121.52983428000003</v>
      </c>
      <c r="J76" s="8">
        <v>153.18261288000005</v>
      </c>
      <c r="K76" s="8">
        <v>124.65463356000005</v>
      </c>
      <c r="L76" s="8">
        <v>137.44374624</v>
      </c>
      <c r="M76" s="8">
        <v>137.1664098</v>
      </c>
      <c r="N76" s="8">
        <v>124.27068744000005</v>
      </c>
      <c r="O76" s="8">
        <v>127.33764372000006</v>
      </c>
      <c r="P76" s="8">
        <v>118.40024052000001</v>
      </c>
      <c r="Q76" s="8">
        <v>108.93590028000004</v>
      </c>
      <c r="R76" s="8">
        <v>105.63718716</v>
      </c>
      <c r="S76" s="8">
        <v>121.54470551999995</v>
      </c>
      <c r="T76" s="8">
        <v>120.66732036000001</v>
      </c>
      <c r="U76" s="8">
        <v>146.74850352000007</v>
      </c>
      <c r="V76" s="8">
        <v>115.12279008000004</v>
      </c>
      <c r="W76" s="8">
        <v>120.53288771999999</v>
      </c>
      <c r="X76" s="8">
        <v>135.25544160000007</v>
      </c>
      <c r="Y76" s="8">
        <v>134.60009472000002</v>
      </c>
    </row>
    <row r="77" spans="1:25" x14ac:dyDescent="0.25">
      <c r="A77" s="10" t="s">
        <v>61</v>
      </c>
      <c r="B77" s="8">
        <v>555.5017787446518</v>
      </c>
      <c r="C77" s="8">
        <v>558.87074853268859</v>
      </c>
      <c r="D77" s="8">
        <v>570.42415090054158</v>
      </c>
      <c r="E77" s="8">
        <v>590.78512581764016</v>
      </c>
      <c r="F77" s="8">
        <v>530.76618761027078</v>
      </c>
      <c r="G77" s="8">
        <v>463.58824068000001</v>
      </c>
      <c r="H77" s="8">
        <v>467.10714959999984</v>
      </c>
      <c r="I77" s="8">
        <v>441.41510484000003</v>
      </c>
      <c r="J77" s="8">
        <v>393.99381576000002</v>
      </c>
      <c r="K77" s="8">
        <v>431.40048875999986</v>
      </c>
      <c r="L77" s="8">
        <v>368.52437123999999</v>
      </c>
      <c r="M77" s="8">
        <v>418.37559911999983</v>
      </c>
      <c r="N77" s="8">
        <v>405.32149979999997</v>
      </c>
      <c r="O77" s="8">
        <v>332.49707172000012</v>
      </c>
      <c r="P77" s="8">
        <v>301.66213392000031</v>
      </c>
      <c r="Q77" s="8">
        <v>352.40139683999985</v>
      </c>
      <c r="R77" s="8">
        <v>355.28495004000001</v>
      </c>
      <c r="S77" s="8">
        <v>348.41272788000026</v>
      </c>
      <c r="T77" s="8">
        <v>283.9731717599999</v>
      </c>
      <c r="U77" s="8">
        <v>327.36000420000005</v>
      </c>
      <c r="V77" s="8">
        <v>323.16810984000006</v>
      </c>
      <c r="W77" s="8">
        <v>293.12268587999989</v>
      </c>
      <c r="X77" s="8">
        <v>315.23566319999998</v>
      </c>
      <c r="Y77" s="8">
        <v>269.55794448000006</v>
      </c>
    </row>
    <row r="78" spans="1:25" x14ac:dyDescent="0.25">
      <c r="A78" s="10" t="s">
        <v>62</v>
      </c>
      <c r="B78" s="8">
        <v>116.43973684900455</v>
      </c>
      <c r="C78" s="8">
        <v>117.65900672081763</v>
      </c>
      <c r="D78" s="8">
        <v>112.78192723356518</v>
      </c>
      <c r="E78" s="8">
        <v>115.83007639361469</v>
      </c>
      <c r="F78" s="8">
        <v>104.24708916983984</v>
      </c>
      <c r="G78" s="8">
        <v>95.712251106114536</v>
      </c>
      <c r="H78" s="8">
        <v>102.86980313180763</v>
      </c>
      <c r="I78" s="8">
        <v>102.12976791329991</v>
      </c>
      <c r="J78" s="8">
        <v>85.793628240000004</v>
      </c>
      <c r="K78" s="8">
        <v>79.356442679999986</v>
      </c>
      <c r="L78" s="8">
        <v>76.242286439999987</v>
      </c>
      <c r="M78" s="8">
        <v>82.538622719999978</v>
      </c>
      <c r="N78" s="8">
        <v>79.201455119999991</v>
      </c>
      <c r="O78" s="8">
        <v>75.773589120000011</v>
      </c>
      <c r="P78" s="8">
        <v>66.608904960000004</v>
      </c>
      <c r="Q78" s="8">
        <v>79.354308599999982</v>
      </c>
      <c r="R78" s="8">
        <v>79.121304719999983</v>
      </c>
      <c r="S78" s="8">
        <v>83.83015116</v>
      </c>
      <c r="T78" s="8">
        <v>78.571874160000007</v>
      </c>
      <c r="U78" s="8">
        <v>84.367304280000013</v>
      </c>
      <c r="V78" s="8">
        <v>87.841071720000002</v>
      </c>
      <c r="W78" s="8">
        <v>84.404588039999979</v>
      </c>
      <c r="X78" s="8">
        <v>80.614501920000009</v>
      </c>
      <c r="Y78" s="8">
        <v>71.975134800000006</v>
      </c>
    </row>
    <row r="79" spans="1:25" x14ac:dyDescent="0.25">
      <c r="A79" s="15" t="s">
        <v>35</v>
      </c>
      <c r="B79" s="16">
        <f>SUM(B80:B81)</f>
        <v>21.428989999999999</v>
      </c>
      <c r="C79" s="16">
        <f t="shared" ref="C79:W79" si="36">SUM(C80:C81)</f>
        <v>21.653379999999999</v>
      </c>
      <c r="D79" s="16">
        <f t="shared" si="36"/>
        <v>20.75583</v>
      </c>
      <c r="E79" s="16">
        <f t="shared" si="36"/>
        <v>21.316800000000001</v>
      </c>
      <c r="F79" s="16">
        <f t="shared" si="36"/>
        <v>20.38702</v>
      </c>
      <c r="G79" s="16">
        <f t="shared" si="36"/>
        <v>19.030010000000001</v>
      </c>
      <c r="H79" s="16">
        <f t="shared" si="36"/>
        <v>13.947100000000001</v>
      </c>
      <c r="I79" s="16">
        <f t="shared" si="36"/>
        <v>20.319700000000001</v>
      </c>
      <c r="J79" s="16">
        <f t="shared" si="36"/>
        <v>42.623800000000003</v>
      </c>
      <c r="K79" s="16">
        <f t="shared" si="36"/>
        <v>20.2864</v>
      </c>
      <c r="L79" s="16">
        <f t="shared" si="36"/>
        <v>20.2864</v>
      </c>
      <c r="M79" s="16">
        <f t="shared" si="36"/>
        <v>26.625700000000002</v>
      </c>
      <c r="N79" s="16">
        <f t="shared" si="36"/>
        <v>20.2864</v>
      </c>
      <c r="O79" s="16">
        <f t="shared" si="36"/>
        <v>26.424030000000002</v>
      </c>
      <c r="P79" s="16">
        <f t="shared" si="36"/>
        <v>37.967329999999997</v>
      </c>
      <c r="Q79" s="16">
        <f t="shared" si="36"/>
        <v>25.255429999999997</v>
      </c>
      <c r="R79" s="16">
        <f t="shared" si="36"/>
        <v>25.255429999999997</v>
      </c>
      <c r="S79" s="16">
        <f t="shared" si="36"/>
        <v>25.40774</v>
      </c>
      <c r="T79" s="16">
        <f t="shared" si="36"/>
        <v>26.594069999999999</v>
      </c>
      <c r="U79" s="16">
        <f t="shared" si="36"/>
        <v>25.886839999999999</v>
      </c>
      <c r="V79" s="16">
        <f t="shared" si="36"/>
        <v>25.966990000000003</v>
      </c>
      <c r="W79" s="16">
        <f t="shared" si="36"/>
        <v>22.973300000000002</v>
      </c>
      <c r="X79" s="16">
        <f t="shared" ref="X79:Y79" si="37">SUM(X80:X81)</f>
        <v>24.13485</v>
      </c>
      <c r="Y79" s="16">
        <f t="shared" si="37"/>
        <v>23.124230000000001</v>
      </c>
    </row>
    <row r="80" spans="1:25" x14ac:dyDescent="0.25">
      <c r="A80" s="10" t="s">
        <v>36</v>
      </c>
      <c r="B80" s="8">
        <f t="shared" ref="B80:W80" si="38">B29</f>
        <v>21.428989999999999</v>
      </c>
      <c r="C80" s="8">
        <f t="shared" si="38"/>
        <v>21.653379999999999</v>
      </c>
      <c r="D80" s="8">
        <f t="shared" si="38"/>
        <v>20.75583</v>
      </c>
      <c r="E80" s="8">
        <f t="shared" si="38"/>
        <v>21.316800000000001</v>
      </c>
      <c r="F80" s="8">
        <f t="shared" si="38"/>
        <v>20.38702</v>
      </c>
      <c r="G80" s="8">
        <f t="shared" si="38"/>
        <v>19.030010000000001</v>
      </c>
      <c r="H80" s="8">
        <f t="shared" si="38"/>
        <v>13.947100000000001</v>
      </c>
      <c r="I80" s="8">
        <f t="shared" si="38"/>
        <v>20.319700000000001</v>
      </c>
      <c r="J80" s="8">
        <f t="shared" si="38"/>
        <v>42.623800000000003</v>
      </c>
      <c r="K80" s="8">
        <f t="shared" si="38"/>
        <v>17.133400000000002</v>
      </c>
      <c r="L80" s="8">
        <f t="shared" si="38"/>
        <v>17.133400000000002</v>
      </c>
      <c r="M80" s="8">
        <f t="shared" si="38"/>
        <v>20.319700000000001</v>
      </c>
      <c r="N80" s="8">
        <f t="shared" si="38"/>
        <v>17.133400000000002</v>
      </c>
      <c r="O80" s="8">
        <f t="shared" si="38"/>
        <v>20.118030000000001</v>
      </c>
      <c r="P80" s="8">
        <f t="shared" si="38"/>
        <v>31.66133</v>
      </c>
      <c r="Q80" s="8">
        <f t="shared" si="38"/>
        <v>22.102429999999998</v>
      </c>
      <c r="R80" s="8">
        <f t="shared" si="38"/>
        <v>22.102429999999998</v>
      </c>
      <c r="S80" s="8">
        <f t="shared" si="38"/>
        <v>21.554590000000001</v>
      </c>
      <c r="T80" s="8">
        <f t="shared" si="38"/>
        <v>22.078759999999999</v>
      </c>
      <c r="U80" s="8">
        <f t="shared" si="38"/>
        <v>21.898109999999999</v>
      </c>
      <c r="V80" s="8">
        <f t="shared" si="38"/>
        <v>21.249880000000001</v>
      </c>
      <c r="W80" s="8">
        <f t="shared" si="38"/>
        <v>18.89312</v>
      </c>
      <c r="X80" s="8">
        <f t="shared" ref="X80:Y80" si="39">X29</f>
        <v>19.348369999999999</v>
      </c>
      <c r="Y80" s="8">
        <f t="shared" si="39"/>
        <v>20.16658</v>
      </c>
    </row>
    <row r="81" spans="1:25" x14ac:dyDescent="0.25">
      <c r="A81" s="10" t="s">
        <v>37</v>
      </c>
      <c r="B81" s="8">
        <f t="shared" ref="B81:W81" si="40">B30</f>
        <v>0</v>
      </c>
      <c r="C81" s="8">
        <f t="shared" si="40"/>
        <v>0</v>
      </c>
      <c r="D81" s="8">
        <f t="shared" si="40"/>
        <v>0</v>
      </c>
      <c r="E81" s="8">
        <f t="shared" si="40"/>
        <v>0</v>
      </c>
      <c r="F81" s="8">
        <f t="shared" si="40"/>
        <v>0</v>
      </c>
      <c r="G81" s="8">
        <f t="shared" si="40"/>
        <v>0</v>
      </c>
      <c r="H81" s="8">
        <f t="shared" si="40"/>
        <v>0</v>
      </c>
      <c r="I81" s="8">
        <f t="shared" si="40"/>
        <v>0</v>
      </c>
      <c r="J81" s="8">
        <f t="shared" si="40"/>
        <v>0</v>
      </c>
      <c r="K81" s="8">
        <f t="shared" si="40"/>
        <v>3.153</v>
      </c>
      <c r="L81" s="8">
        <f t="shared" si="40"/>
        <v>3.153</v>
      </c>
      <c r="M81" s="8">
        <f t="shared" si="40"/>
        <v>6.306</v>
      </c>
      <c r="N81" s="8">
        <f t="shared" si="40"/>
        <v>3.153</v>
      </c>
      <c r="O81" s="8">
        <f t="shared" si="40"/>
        <v>6.306</v>
      </c>
      <c r="P81" s="8">
        <f t="shared" si="40"/>
        <v>6.306</v>
      </c>
      <c r="Q81" s="8">
        <f t="shared" si="40"/>
        <v>3.153</v>
      </c>
      <c r="R81" s="8">
        <f t="shared" si="40"/>
        <v>3.153</v>
      </c>
      <c r="S81" s="8">
        <f t="shared" si="40"/>
        <v>3.8531499999999999</v>
      </c>
      <c r="T81" s="8">
        <f t="shared" si="40"/>
        <v>4.5153100000000004</v>
      </c>
      <c r="U81" s="8">
        <f t="shared" si="40"/>
        <v>3.9887299999999999</v>
      </c>
      <c r="V81" s="8">
        <f t="shared" si="40"/>
        <v>4.7171099999999999</v>
      </c>
      <c r="W81" s="8">
        <f t="shared" si="40"/>
        <v>4.0801800000000004</v>
      </c>
      <c r="X81" s="8">
        <f t="shared" ref="X81:Y81" si="41">X30</f>
        <v>4.7864800000000001</v>
      </c>
      <c r="Y81" s="8">
        <f t="shared" si="41"/>
        <v>2.9576500000000001</v>
      </c>
    </row>
    <row r="82" spans="1:25" x14ac:dyDescent="0.25">
      <c r="A82" s="17" t="s">
        <v>38</v>
      </c>
      <c r="B82" s="16">
        <f t="shared" ref="B82:W82" si="42">B31</f>
        <v>0</v>
      </c>
      <c r="C82" s="16">
        <f t="shared" si="42"/>
        <v>0</v>
      </c>
      <c r="D82" s="16">
        <f t="shared" si="42"/>
        <v>0</v>
      </c>
      <c r="E82" s="16">
        <f t="shared" si="42"/>
        <v>0</v>
      </c>
      <c r="F82" s="16">
        <f t="shared" si="42"/>
        <v>0</v>
      </c>
      <c r="G82" s="16">
        <f t="shared" si="42"/>
        <v>0</v>
      </c>
      <c r="H82" s="16">
        <f t="shared" si="42"/>
        <v>0</v>
      </c>
      <c r="I82" s="16">
        <f t="shared" si="42"/>
        <v>0</v>
      </c>
      <c r="J82" s="16">
        <f t="shared" si="42"/>
        <v>0</v>
      </c>
      <c r="K82" s="16">
        <f t="shared" si="42"/>
        <v>0</v>
      </c>
      <c r="L82" s="16">
        <f t="shared" si="42"/>
        <v>0</v>
      </c>
      <c r="M82" s="16">
        <f t="shared" si="42"/>
        <v>0</v>
      </c>
      <c r="N82" s="16">
        <f t="shared" si="42"/>
        <v>0</v>
      </c>
      <c r="O82" s="16">
        <f t="shared" si="42"/>
        <v>0</v>
      </c>
      <c r="P82" s="16">
        <f t="shared" si="42"/>
        <v>0</v>
      </c>
      <c r="Q82" s="16">
        <f t="shared" si="42"/>
        <v>0</v>
      </c>
      <c r="R82" s="16">
        <f t="shared" si="42"/>
        <v>0</v>
      </c>
      <c r="S82" s="16">
        <f t="shared" si="42"/>
        <v>0</v>
      </c>
      <c r="T82" s="16">
        <f t="shared" si="42"/>
        <v>0</v>
      </c>
      <c r="U82" s="16">
        <f t="shared" si="42"/>
        <v>0</v>
      </c>
      <c r="V82" s="16">
        <f t="shared" si="42"/>
        <v>0</v>
      </c>
      <c r="W82" s="16">
        <f t="shared" si="42"/>
        <v>0</v>
      </c>
      <c r="X82" s="16">
        <f t="shared" ref="X82:Y82" si="43">X31</f>
        <v>0</v>
      </c>
      <c r="Y82" s="16">
        <f t="shared" si="43"/>
        <v>0</v>
      </c>
    </row>
    <row r="83" spans="1:25" x14ac:dyDescent="0.25">
      <c r="A83" s="9" t="s">
        <v>39</v>
      </c>
      <c r="B83" s="8">
        <f t="shared" ref="B83:W83" si="44">B32</f>
        <v>0</v>
      </c>
      <c r="C83" s="8">
        <f t="shared" si="44"/>
        <v>0</v>
      </c>
      <c r="D83" s="8">
        <f t="shared" si="44"/>
        <v>0</v>
      </c>
      <c r="E83" s="8">
        <f t="shared" si="44"/>
        <v>0</v>
      </c>
      <c r="F83" s="8">
        <f t="shared" si="44"/>
        <v>0</v>
      </c>
      <c r="G83" s="8">
        <f t="shared" si="44"/>
        <v>0</v>
      </c>
      <c r="H83" s="8">
        <f t="shared" si="44"/>
        <v>0</v>
      </c>
      <c r="I83" s="8">
        <f t="shared" si="44"/>
        <v>0</v>
      </c>
      <c r="J83" s="8">
        <f t="shared" si="44"/>
        <v>0</v>
      </c>
      <c r="K83" s="8">
        <f t="shared" si="44"/>
        <v>0</v>
      </c>
      <c r="L83" s="8">
        <f t="shared" si="44"/>
        <v>0</v>
      </c>
      <c r="M83" s="8">
        <f t="shared" si="44"/>
        <v>0</v>
      </c>
      <c r="N83" s="8">
        <f t="shared" si="44"/>
        <v>0</v>
      </c>
      <c r="O83" s="8">
        <f t="shared" si="44"/>
        <v>0</v>
      </c>
      <c r="P83" s="8">
        <f t="shared" si="44"/>
        <v>0</v>
      </c>
      <c r="Q83" s="8">
        <f t="shared" si="44"/>
        <v>0</v>
      </c>
      <c r="R83" s="8">
        <f t="shared" si="44"/>
        <v>0</v>
      </c>
      <c r="S83" s="8">
        <f t="shared" si="44"/>
        <v>0</v>
      </c>
      <c r="T83" s="8">
        <f t="shared" si="44"/>
        <v>0</v>
      </c>
      <c r="U83" s="8">
        <f t="shared" si="44"/>
        <v>0</v>
      </c>
      <c r="V83" s="8">
        <f t="shared" si="44"/>
        <v>0</v>
      </c>
      <c r="W83" s="8">
        <f t="shared" si="44"/>
        <v>0</v>
      </c>
      <c r="X83" s="8">
        <f t="shared" ref="X83:Y83" si="45">X32</f>
        <v>0</v>
      </c>
      <c r="Y83" s="8">
        <f t="shared" si="45"/>
        <v>0</v>
      </c>
    </row>
    <row r="84" spans="1:25" x14ac:dyDescent="0.25">
      <c r="A84" s="18" t="s">
        <v>66</v>
      </c>
      <c r="B84" s="16">
        <f>SUM(B85:B88)</f>
        <v>806.84314999999992</v>
      </c>
      <c r="C84" s="16">
        <f t="shared" ref="C84:W84" si="46">SUM(C85:C88)</f>
        <v>790.81474000000003</v>
      </c>
      <c r="D84" s="16">
        <f t="shared" si="46"/>
        <v>823.72064999999998</v>
      </c>
      <c r="E84" s="16">
        <f t="shared" si="46"/>
        <v>826.20497999999998</v>
      </c>
      <c r="F84" s="16">
        <f t="shared" si="46"/>
        <v>890.84557999999993</v>
      </c>
      <c r="G84" s="16">
        <f t="shared" si="46"/>
        <v>863.93665999999996</v>
      </c>
      <c r="H84" s="16">
        <f t="shared" si="46"/>
        <v>905.84883000000002</v>
      </c>
      <c r="I84" s="16">
        <f t="shared" si="46"/>
        <v>901.83411999999998</v>
      </c>
      <c r="J84" s="16">
        <f t="shared" si="46"/>
        <v>904.50634000000002</v>
      </c>
      <c r="K84" s="16">
        <f t="shared" si="46"/>
        <v>730.28222000000005</v>
      </c>
      <c r="L84" s="16">
        <f t="shared" si="46"/>
        <v>593.51404000000002</v>
      </c>
      <c r="M84" s="16">
        <f t="shared" si="46"/>
        <v>575.35524999999996</v>
      </c>
      <c r="N84" s="16">
        <f t="shared" si="46"/>
        <v>530.59857999999997</v>
      </c>
      <c r="O84" s="16">
        <f t="shared" si="46"/>
        <v>767.55132000000003</v>
      </c>
      <c r="P84" s="16">
        <f t="shared" si="46"/>
        <v>988.16980999999998</v>
      </c>
      <c r="Q84" s="16">
        <f t="shared" si="46"/>
        <v>890.5949700000001</v>
      </c>
      <c r="R84" s="16">
        <f t="shared" si="46"/>
        <v>899.07614999999998</v>
      </c>
      <c r="S84" s="16">
        <f t="shared" si="46"/>
        <v>941.34532000000002</v>
      </c>
      <c r="T84" s="16">
        <f t="shared" si="46"/>
        <v>870.67400999999995</v>
      </c>
      <c r="U84" s="16">
        <f t="shared" si="46"/>
        <v>819.36540000000002</v>
      </c>
      <c r="V84" s="16">
        <f t="shared" si="46"/>
        <v>906.92938000000004</v>
      </c>
      <c r="W84" s="16">
        <f t="shared" si="46"/>
        <v>901.93763000000001</v>
      </c>
      <c r="X84" s="16">
        <f t="shared" ref="X84:Y84" si="47">SUM(X85:X88)</f>
        <v>905.55805999999995</v>
      </c>
      <c r="Y84" s="16">
        <f t="shared" si="47"/>
        <v>965.65956000000006</v>
      </c>
    </row>
    <row r="85" spans="1:25" x14ac:dyDescent="0.25">
      <c r="A85" s="9" t="s">
        <v>67</v>
      </c>
      <c r="B85" s="8">
        <v>802.74776999999995</v>
      </c>
      <c r="C85" s="8">
        <v>786.67953</v>
      </c>
      <c r="D85" s="8">
        <v>818.99928999999997</v>
      </c>
      <c r="E85" s="8">
        <v>821.46588999999994</v>
      </c>
      <c r="F85" s="8">
        <v>884.94700999999998</v>
      </c>
      <c r="G85" s="8">
        <v>860.47362999999996</v>
      </c>
      <c r="H85" s="8">
        <v>902.37260000000003</v>
      </c>
      <c r="I85" s="8">
        <v>898.31948999999997</v>
      </c>
      <c r="J85" s="8">
        <v>901.00404000000003</v>
      </c>
      <c r="K85" s="8">
        <v>726.73711000000003</v>
      </c>
      <c r="L85" s="8">
        <v>589.98198000000002</v>
      </c>
      <c r="M85" s="8">
        <v>571.82749999999999</v>
      </c>
      <c r="N85" s="8">
        <v>527.64321999999993</v>
      </c>
      <c r="O85" s="8">
        <v>765.18362000000002</v>
      </c>
      <c r="P85" s="8">
        <v>985.79227000000003</v>
      </c>
      <c r="Q85" s="8">
        <v>888.12471000000005</v>
      </c>
      <c r="R85" s="8">
        <v>896.41561999999999</v>
      </c>
      <c r="S85" s="8">
        <v>938.91385000000002</v>
      </c>
      <c r="T85" s="8">
        <v>868.23731999999995</v>
      </c>
      <c r="U85" s="8">
        <v>814.38850000000002</v>
      </c>
      <c r="V85" s="8">
        <v>902.15011000000004</v>
      </c>
      <c r="W85" s="8">
        <v>896.98706000000004</v>
      </c>
      <c r="X85" s="8">
        <v>900.38621000000001</v>
      </c>
      <c r="Y85" s="8">
        <v>960.28119000000004</v>
      </c>
    </row>
    <row r="86" spans="1:25" x14ac:dyDescent="0.25">
      <c r="A86" s="9" t="s">
        <v>68</v>
      </c>
      <c r="B86" s="8">
        <v>0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</row>
    <row r="87" spans="1:25" x14ac:dyDescent="0.25">
      <c r="A87" s="9" t="s">
        <v>69</v>
      </c>
      <c r="B87" s="8">
        <v>0</v>
      </c>
      <c r="C87" s="8">
        <v>0</v>
      </c>
      <c r="D87" s="8">
        <v>0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</row>
    <row r="88" spans="1:25" x14ac:dyDescent="0.25">
      <c r="A88" s="9" t="s">
        <v>65</v>
      </c>
      <c r="B88" s="8">
        <v>4.0953799999999996</v>
      </c>
      <c r="C88" s="8">
        <v>4.1352099999999998</v>
      </c>
      <c r="D88" s="8">
        <v>4.7213599999999998</v>
      </c>
      <c r="E88" s="8">
        <v>4.73909</v>
      </c>
      <c r="F88" s="8">
        <v>5.8985700000000003</v>
      </c>
      <c r="G88" s="8">
        <v>3.4630299999999998</v>
      </c>
      <c r="H88" s="8">
        <v>3.4762300000000002</v>
      </c>
      <c r="I88" s="8">
        <v>3.5146299999999999</v>
      </c>
      <c r="J88" s="8">
        <v>3.5023</v>
      </c>
      <c r="K88" s="8">
        <v>3.5451100000000002</v>
      </c>
      <c r="L88" s="8">
        <v>3.53206</v>
      </c>
      <c r="M88" s="8">
        <v>3.5277500000000002</v>
      </c>
      <c r="N88" s="8">
        <v>2.9553600000000002</v>
      </c>
      <c r="O88" s="8">
        <v>2.3677000000000001</v>
      </c>
      <c r="P88" s="8">
        <v>2.3775400000000002</v>
      </c>
      <c r="Q88" s="8">
        <v>2.4702600000000001</v>
      </c>
      <c r="R88" s="8">
        <v>2.6605300000000001</v>
      </c>
      <c r="S88" s="8">
        <v>2.43147</v>
      </c>
      <c r="T88" s="8">
        <v>2.43669</v>
      </c>
      <c r="U88" s="8">
        <v>4.9768999999999997</v>
      </c>
      <c r="V88" s="8">
        <v>4.7792700000000004</v>
      </c>
      <c r="W88" s="8">
        <v>4.9505699999999999</v>
      </c>
      <c r="X88" s="8">
        <v>5.1718500000000001</v>
      </c>
      <c r="Y88" s="8">
        <v>5.3783700000000003</v>
      </c>
    </row>
    <row r="89" spans="1:25" x14ac:dyDescent="0.25">
      <c r="A89" s="18" t="s">
        <v>40</v>
      </c>
      <c r="B89" s="16">
        <f t="shared" ref="B89:W89" si="48">B42</f>
        <v>1.6719999999999999</v>
      </c>
      <c r="C89" s="16">
        <f t="shared" si="48"/>
        <v>0.16650000000000001</v>
      </c>
      <c r="D89" s="16">
        <f t="shared" si="48"/>
        <v>0.41949999999999998</v>
      </c>
      <c r="E89" s="16">
        <f t="shared" si="48"/>
        <v>0.73109999999999997</v>
      </c>
      <c r="F89" s="16">
        <f t="shared" si="48"/>
        <v>0.94669999999999999</v>
      </c>
      <c r="G89" s="16">
        <f t="shared" si="48"/>
        <v>0.96650000000000003</v>
      </c>
      <c r="H89" s="16">
        <f t="shared" si="48"/>
        <v>1.1659999999999999</v>
      </c>
      <c r="I89" s="16">
        <f t="shared" si="48"/>
        <v>1.1059000000000001</v>
      </c>
      <c r="J89" s="16">
        <f t="shared" si="48"/>
        <v>0.53680000000000005</v>
      </c>
      <c r="K89" s="16">
        <f t="shared" si="48"/>
        <v>1.1389</v>
      </c>
      <c r="L89" s="16">
        <f t="shared" si="48"/>
        <v>0.73770000000000002</v>
      </c>
      <c r="M89" s="16">
        <f t="shared" si="48"/>
        <v>0.90859999999999996</v>
      </c>
      <c r="N89" s="16">
        <f t="shared" si="48"/>
        <v>0.54879999999999995</v>
      </c>
      <c r="O89" s="16">
        <f t="shared" si="48"/>
        <v>0.79049999999999998</v>
      </c>
      <c r="P89" s="16">
        <f t="shared" si="48"/>
        <v>0.40699999999999997</v>
      </c>
      <c r="Q89" s="16">
        <f t="shared" si="48"/>
        <v>0.3982</v>
      </c>
      <c r="R89" s="16">
        <f t="shared" si="48"/>
        <v>0.39400000000000002</v>
      </c>
      <c r="S89" s="16">
        <f t="shared" si="48"/>
        <v>0.41799999999999998</v>
      </c>
      <c r="T89" s="16">
        <f t="shared" si="48"/>
        <v>0.22345000000000001</v>
      </c>
      <c r="U89" s="16">
        <f t="shared" si="48"/>
        <v>0.22586999999999999</v>
      </c>
      <c r="V89" s="16">
        <f t="shared" si="48"/>
        <v>0.22</v>
      </c>
      <c r="W89" s="16">
        <f t="shared" si="48"/>
        <v>0.29882999999999998</v>
      </c>
      <c r="X89" s="16">
        <f t="shared" ref="X89:Y89" si="49">X42</f>
        <v>0.27133000000000002</v>
      </c>
      <c r="Y89" s="16">
        <f t="shared" si="49"/>
        <v>0.18307999999999999</v>
      </c>
    </row>
    <row r="90" spans="1:25" x14ac:dyDescent="0.25">
      <c r="A90" s="18" t="s">
        <v>63</v>
      </c>
      <c r="B90" s="16">
        <f t="shared" ref="B90:W90" si="50">B43</f>
        <v>0</v>
      </c>
      <c r="C90" s="16">
        <f t="shared" si="50"/>
        <v>0</v>
      </c>
      <c r="D90" s="16">
        <f t="shared" si="50"/>
        <v>0</v>
      </c>
      <c r="E90" s="16">
        <f t="shared" si="50"/>
        <v>0</v>
      </c>
      <c r="F90" s="16">
        <f t="shared" si="50"/>
        <v>0</v>
      </c>
      <c r="G90" s="16">
        <f t="shared" si="50"/>
        <v>0</v>
      </c>
      <c r="H90" s="16">
        <f t="shared" si="50"/>
        <v>0</v>
      </c>
      <c r="I90" s="16">
        <f t="shared" si="50"/>
        <v>0</v>
      </c>
      <c r="J90" s="16">
        <f t="shared" si="50"/>
        <v>0</v>
      </c>
      <c r="K90" s="16">
        <f t="shared" si="50"/>
        <v>0</v>
      </c>
      <c r="L90" s="16">
        <f t="shared" si="50"/>
        <v>0</v>
      </c>
      <c r="M90" s="16">
        <f t="shared" si="50"/>
        <v>0</v>
      </c>
      <c r="N90" s="16">
        <f t="shared" si="50"/>
        <v>0</v>
      </c>
      <c r="O90" s="16">
        <f t="shared" si="50"/>
        <v>0</v>
      </c>
      <c r="P90" s="16">
        <f t="shared" si="50"/>
        <v>0</v>
      </c>
      <c r="Q90" s="16">
        <f t="shared" si="50"/>
        <v>0</v>
      </c>
      <c r="R90" s="16">
        <f t="shared" si="50"/>
        <v>0</v>
      </c>
      <c r="S90" s="16">
        <f t="shared" si="50"/>
        <v>0</v>
      </c>
      <c r="T90" s="16">
        <f t="shared" si="50"/>
        <v>0</v>
      </c>
      <c r="U90" s="16">
        <f t="shared" si="50"/>
        <v>0</v>
      </c>
      <c r="V90" s="16">
        <f t="shared" si="50"/>
        <v>0</v>
      </c>
      <c r="W90" s="16">
        <f t="shared" si="50"/>
        <v>0</v>
      </c>
      <c r="X90" s="16">
        <f t="shared" ref="X90:Y90" si="51">X43</f>
        <v>0</v>
      </c>
      <c r="Y90" s="16">
        <f t="shared" si="51"/>
        <v>0</v>
      </c>
    </row>
    <row r="91" spans="1:25" x14ac:dyDescent="0.25">
      <c r="A91" s="18" t="s">
        <v>64</v>
      </c>
      <c r="B91" s="16">
        <f t="shared" ref="B91:W91" si="52">B44</f>
        <v>0</v>
      </c>
      <c r="C91" s="16">
        <f t="shared" si="52"/>
        <v>0</v>
      </c>
      <c r="D91" s="16">
        <f t="shared" si="52"/>
        <v>0</v>
      </c>
      <c r="E91" s="16">
        <f t="shared" si="52"/>
        <v>0</v>
      </c>
      <c r="F91" s="16">
        <f t="shared" si="52"/>
        <v>0</v>
      </c>
      <c r="G91" s="16">
        <f t="shared" si="52"/>
        <v>0</v>
      </c>
      <c r="H91" s="16">
        <f t="shared" si="52"/>
        <v>0</v>
      </c>
      <c r="I91" s="16">
        <f t="shared" si="52"/>
        <v>0</v>
      </c>
      <c r="J91" s="16">
        <f t="shared" si="52"/>
        <v>0</v>
      </c>
      <c r="K91" s="16">
        <f t="shared" si="52"/>
        <v>0</v>
      </c>
      <c r="L91" s="16">
        <f t="shared" si="52"/>
        <v>0</v>
      </c>
      <c r="M91" s="16">
        <f t="shared" si="52"/>
        <v>0</v>
      </c>
      <c r="N91" s="16">
        <f t="shared" si="52"/>
        <v>0</v>
      </c>
      <c r="O91" s="16">
        <f t="shared" si="52"/>
        <v>0</v>
      </c>
      <c r="P91" s="16">
        <f t="shared" si="52"/>
        <v>0</v>
      </c>
      <c r="Q91" s="16">
        <f t="shared" si="52"/>
        <v>0</v>
      </c>
      <c r="R91" s="16">
        <f t="shared" si="52"/>
        <v>0</v>
      </c>
      <c r="S91" s="16">
        <f t="shared" si="52"/>
        <v>0</v>
      </c>
      <c r="T91" s="16">
        <f t="shared" si="52"/>
        <v>0</v>
      </c>
      <c r="U91" s="16">
        <f t="shared" si="52"/>
        <v>0</v>
      </c>
      <c r="V91" s="16">
        <f t="shared" si="52"/>
        <v>0</v>
      </c>
      <c r="W91" s="16">
        <f t="shared" si="52"/>
        <v>0</v>
      </c>
      <c r="X91" s="16">
        <f t="shared" ref="X91:Y91" si="53">X44</f>
        <v>0</v>
      </c>
      <c r="Y91" s="16">
        <f t="shared" si="53"/>
        <v>0</v>
      </c>
    </row>
    <row r="92" spans="1:25" x14ac:dyDescent="0.25">
      <c r="A92" s="18" t="s">
        <v>70</v>
      </c>
      <c r="B92" s="16">
        <f>SUM(B93:B94)</f>
        <v>1459.2107631600002</v>
      </c>
      <c r="C92" s="16">
        <f t="shared" ref="C92:W92" si="54">SUM(C93:C94)</f>
        <v>1601.7737911200002</v>
      </c>
      <c r="D92" s="16">
        <f t="shared" si="54"/>
        <v>1394.02854432</v>
      </c>
      <c r="E92" s="16">
        <f t="shared" si="54"/>
        <v>1417.0046965199999</v>
      </c>
      <c r="F92" s="16">
        <f t="shared" si="54"/>
        <v>1108.7942266800001</v>
      </c>
      <c r="G92" s="16">
        <f t="shared" si="54"/>
        <v>1842.7123515600001</v>
      </c>
      <c r="H92" s="16">
        <f t="shared" si="54"/>
        <v>1886.0686243200003</v>
      </c>
      <c r="I92" s="16">
        <f t="shared" si="54"/>
        <v>1779.4193698800004</v>
      </c>
      <c r="J92" s="16">
        <f t="shared" si="54"/>
        <v>1709.3130947999998</v>
      </c>
      <c r="K92" s="16">
        <f t="shared" si="54"/>
        <v>1533.3413763599999</v>
      </c>
      <c r="L92" s="16">
        <f t="shared" si="54"/>
        <v>1446.3225021599999</v>
      </c>
      <c r="M92" s="16">
        <f t="shared" si="54"/>
        <v>1561.2254560800006</v>
      </c>
      <c r="N92" s="16">
        <f t="shared" si="54"/>
        <v>1460.2178685600002</v>
      </c>
      <c r="O92" s="16">
        <f t="shared" si="54"/>
        <v>1501.2449395200001</v>
      </c>
      <c r="P92" s="16">
        <f t="shared" si="54"/>
        <v>1467.9768326400006</v>
      </c>
      <c r="Q92" s="16">
        <f t="shared" si="54"/>
        <v>1512.0538351199998</v>
      </c>
      <c r="R92" s="16">
        <f t="shared" si="54"/>
        <v>1743.1407439199997</v>
      </c>
      <c r="S92" s="16">
        <f t="shared" si="54"/>
        <v>1750.7176722000004</v>
      </c>
      <c r="T92" s="16">
        <f t="shared" si="54"/>
        <v>1833.5913483599998</v>
      </c>
      <c r="U92" s="16">
        <f t="shared" si="54"/>
        <v>1817.45978904</v>
      </c>
      <c r="V92" s="16">
        <f t="shared" si="54"/>
        <v>1162.8055101600003</v>
      </c>
      <c r="W92" s="16">
        <f t="shared" si="54"/>
        <v>1277.1843782399997</v>
      </c>
      <c r="X92" s="16">
        <f t="shared" ref="X92:Y92" si="55">SUM(X93:X94)</f>
        <v>1713.1523371200001</v>
      </c>
      <c r="Y92" s="16">
        <f t="shared" si="55"/>
        <v>1661.9025437999999</v>
      </c>
    </row>
    <row r="93" spans="1:25" x14ac:dyDescent="0.25">
      <c r="A93" s="9" t="s">
        <v>71</v>
      </c>
      <c r="B93" s="8">
        <v>849.77172000000019</v>
      </c>
      <c r="C93" s="8">
        <v>995.62806000000012</v>
      </c>
      <c r="D93" s="8">
        <v>957.5785800000001</v>
      </c>
      <c r="E93" s="8">
        <v>1024.16517</v>
      </c>
      <c r="F93" s="8">
        <v>935.38305000000003</v>
      </c>
      <c r="G93" s="8">
        <v>922.6998900000001</v>
      </c>
      <c r="H93" s="8">
        <v>951.23699999999997</v>
      </c>
      <c r="I93" s="8">
        <v>910.01673000000028</v>
      </c>
      <c r="J93" s="8">
        <v>906.84594000000004</v>
      </c>
      <c r="K93" s="8">
        <v>840.25934999999993</v>
      </c>
      <c r="L93" s="8">
        <v>856.11329999999998</v>
      </c>
      <c r="M93" s="8">
        <v>932.21226000000036</v>
      </c>
      <c r="N93" s="8">
        <v>837.08856000000014</v>
      </c>
      <c r="O93" s="8">
        <v>745.13564999999994</v>
      </c>
      <c r="P93" s="8">
        <v>732.45249000000035</v>
      </c>
      <c r="Q93" s="8">
        <v>738.79407000000003</v>
      </c>
      <c r="R93" s="8">
        <v>833.9177699999999</v>
      </c>
      <c r="S93" s="8">
        <v>944.28041616000019</v>
      </c>
      <c r="T93" s="8">
        <v>977.34204935999981</v>
      </c>
      <c r="U93" s="8">
        <v>936.04904531999989</v>
      </c>
      <c r="V93" s="8">
        <v>286.55710488000011</v>
      </c>
      <c r="W93" s="8">
        <v>474.66415691999987</v>
      </c>
      <c r="X93" s="8">
        <v>796.74989903999983</v>
      </c>
      <c r="Y93" s="8">
        <v>922.67762976000006</v>
      </c>
    </row>
    <row r="94" spans="1:25" x14ac:dyDescent="0.25">
      <c r="A94" s="11" t="s">
        <v>72</v>
      </c>
      <c r="B94" s="12">
        <v>609.43904315999987</v>
      </c>
      <c r="C94" s="12">
        <v>606.14573112000016</v>
      </c>
      <c r="D94" s="12">
        <v>436.44996431999994</v>
      </c>
      <c r="E94" s="12">
        <v>392.83952651999999</v>
      </c>
      <c r="F94" s="12">
        <v>173.41117668000001</v>
      </c>
      <c r="G94" s="12">
        <v>920.01246156000013</v>
      </c>
      <c r="H94" s="12">
        <v>934.83162432000017</v>
      </c>
      <c r="I94" s="12">
        <v>869.40263988000004</v>
      </c>
      <c r="J94" s="12">
        <v>802.46715479999989</v>
      </c>
      <c r="K94" s="12">
        <v>693.08202635999999</v>
      </c>
      <c r="L94" s="12">
        <v>590.2092021599999</v>
      </c>
      <c r="M94" s="12">
        <v>629.01319608000017</v>
      </c>
      <c r="N94" s="12">
        <v>623.12930856000014</v>
      </c>
      <c r="O94" s="12">
        <v>756.10928952000006</v>
      </c>
      <c r="P94" s="12">
        <v>735.52434264000021</v>
      </c>
      <c r="Q94" s="12">
        <v>773.25976511999988</v>
      </c>
      <c r="R94" s="12">
        <v>909.22297391999996</v>
      </c>
      <c r="S94" s="12">
        <v>806.43725604000019</v>
      </c>
      <c r="T94" s="12">
        <v>856.24929900000006</v>
      </c>
      <c r="U94" s="12">
        <v>881.41074372000026</v>
      </c>
      <c r="V94" s="12">
        <v>876.24840528000016</v>
      </c>
      <c r="W94" s="12">
        <v>802.52022131999979</v>
      </c>
      <c r="X94" s="12">
        <v>916.40243808000014</v>
      </c>
      <c r="Y94" s="12">
        <v>739.22491403999993</v>
      </c>
    </row>
    <row r="96" spans="1:25" x14ac:dyDescent="0.25">
      <c r="A96" s="4" t="s">
        <v>112</v>
      </c>
      <c r="B96" s="5">
        <f>SUM(B97,B131,B136,B137,B138,B139)</f>
        <v>-115.01267316924094</v>
      </c>
      <c r="C96" s="5">
        <f t="shared" ref="C96:W96" si="56">SUM(C97,C131,C136,C137,C138,C139)</f>
        <v>-109.70891363565468</v>
      </c>
      <c r="D96" s="5">
        <f t="shared" si="56"/>
        <v>-103.29088595249947</v>
      </c>
      <c r="E96" s="5">
        <f t="shared" si="56"/>
        <v>-398.93387556679625</v>
      </c>
      <c r="F96" s="5">
        <f t="shared" si="56"/>
        <v>-121.36528595647087</v>
      </c>
      <c r="G96" s="5">
        <f t="shared" si="56"/>
        <v>-143.5648092751436</v>
      </c>
      <c r="H96" s="5">
        <f t="shared" si="56"/>
        <v>-37.132133118489747</v>
      </c>
      <c r="I96" s="5">
        <f t="shared" si="56"/>
        <v>-24.801508884074721</v>
      </c>
      <c r="J96" s="5">
        <f t="shared" si="56"/>
        <v>1.5560246936763917</v>
      </c>
      <c r="K96" s="5">
        <f t="shared" si="56"/>
        <v>35.937275959479152</v>
      </c>
      <c r="L96" s="5">
        <f t="shared" si="56"/>
        <v>67.841612713039751</v>
      </c>
      <c r="M96" s="5">
        <f t="shared" si="56"/>
        <v>7.9253579989338192</v>
      </c>
      <c r="N96" s="5">
        <f t="shared" si="56"/>
        <v>89.329738119999689</v>
      </c>
      <c r="O96" s="5">
        <f t="shared" si="56"/>
        <v>122.52801775999963</v>
      </c>
      <c r="P96" s="5">
        <f t="shared" si="56"/>
        <v>91.011016849851586</v>
      </c>
      <c r="Q96" s="5">
        <f t="shared" si="56"/>
        <v>53.965196495453284</v>
      </c>
      <c r="R96" s="5">
        <f t="shared" si="56"/>
        <v>117.64017946400014</v>
      </c>
      <c r="S96" s="5">
        <f t="shared" si="56"/>
        <v>100.98660037645206</v>
      </c>
      <c r="T96" s="5">
        <f t="shared" si="56"/>
        <v>116.77981813586909</v>
      </c>
      <c r="U96" s="5">
        <f t="shared" si="56"/>
        <v>151.26802242525559</v>
      </c>
      <c r="V96" s="5">
        <f t="shared" si="56"/>
        <v>92.883121463844631</v>
      </c>
      <c r="W96" s="5">
        <f t="shared" si="56"/>
        <v>56.321719099008732</v>
      </c>
      <c r="X96" s="5">
        <f t="shared" ref="X96:Y96" si="57">SUM(X97,X131,X136,X137,X138,X139)</f>
        <v>15.873059692824597</v>
      </c>
      <c r="Y96" s="5">
        <f t="shared" si="57"/>
        <v>154.50929027182957</v>
      </c>
    </row>
    <row r="97" spans="1:25" x14ac:dyDescent="0.25">
      <c r="A97" s="13" t="s">
        <v>77</v>
      </c>
      <c r="B97" s="14">
        <f>SUM(B98,B129,B130)</f>
        <v>-89.570180009240914</v>
      </c>
      <c r="C97" s="14">
        <f t="shared" ref="C97:W97" si="58">SUM(C98,C129,C130)</f>
        <v>-81.783472515654381</v>
      </c>
      <c r="D97" s="14">
        <f t="shared" si="58"/>
        <v>-77.661671632499448</v>
      </c>
      <c r="E97" s="14">
        <f t="shared" si="58"/>
        <v>-373.16537904679632</v>
      </c>
      <c r="F97" s="14">
        <f t="shared" si="58"/>
        <v>-98.883549276470887</v>
      </c>
      <c r="G97" s="14">
        <f t="shared" si="58"/>
        <v>-48.188897715143412</v>
      </c>
      <c r="H97" s="14">
        <f t="shared" si="58"/>
        <v>80.847631201510438</v>
      </c>
      <c r="I97" s="14">
        <f t="shared" si="58"/>
        <v>65.023330995925519</v>
      </c>
      <c r="J97" s="14">
        <f t="shared" si="58"/>
        <v>63.78300949367636</v>
      </c>
      <c r="K97" s="14">
        <f t="shared" si="58"/>
        <v>75.611162319479135</v>
      </c>
      <c r="L97" s="14">
        <f t="shared" si="58"/>
        <v>105.90611487303971</v>
      </c>
      <c r="M97" s="14">
        <f t="shared" si="58"/>
        <v>93.020394078934274</v>
      </c>
      <c r="N97" s="14">
        <f t="shared" si="58"/>
        <v>108.23119667999995</v>
      </c>
      <c r="O97" s="14">
        <f t="shared" si="58"/>
        <v>100.67517727999969</v>
      </c>
      <c r="P97" s="14">
        <f t="shared" si="58"/>
        <v>56.40035948985215</v>
      </c>
      <c r="Q97" s="14">
        <f t="shared" si="58"/>
        <v>47.708021615453191</v>
      </c>
      <c r="R97" s="14">
        <f t="shared" si="58"/>
        <v>77.705673384000022</v>
      </c>
      <c r="S97" s="14">
        <f t="shared" si="58"/>
        <v>49.019312576452393</v>
      </c>
      <c r="T97" s="14">
        <f t="shared" si="58"/>
        <v>62.430956495868983</v>
      </c>
      <c r="U97" s="14">
        <f t="shared" si="58"/>
        <v>77.250551465255754</v>
      </c>
      <c r="V97" s="14">
        <f t="shared" si="58"/>
        <v>62.829481623844842</v>
      </c>
      <c r="W97" s="14">
        <f t="shared" si="58"/>
        <v>-19.016592660991623</v>
      </c>
      <c r="X97" s="14">
        <f t="shared" ref="X97:Y97" si="59">SUM(X98,X129,X130)</f>
        <v>29.585186812824588</v>
      </c>
      <c r="Y97" s="14">
        <f t="shared" si="59"/>
        <v>123.32304407182953</v>
      </c>
    </row>
    <row r="98" spans="1:25" x14ac:dyDescent="0.25">
      <c r="A98" s="9" t="s">
        <v>78</v>
      </c>
      <c r="B98" s="8">
        <f>SUM(B99,B116,B122,B126)</f>
        <v>-89.570180009240914</v>
      </c>
      <c r="C98" s="8">
        <f t="shared" ref="C98:W98" si="60">SUM(C99,C116,C122,C126)</f>
        <v>-81.783472515654381</v>
      </c>
      <c r="D98" s="8">
        <f t="shared" si="60"/>
        <v>-77.661671632499448</v>
      </c>
      <c r="E98" s="8">
        <f t="shared" si="60"/>
        <v>-373.16537904679632</v>
      </c>
      <c r="F98" s="8">
        <f t="shared" si="60"/>
        <v>-98.883549276470887</v>
      </c>
      <c r="G98" s="8">
        <f t="shared" si="60"/>
        <v>-48.188897715143412</v>
      </c>
      <c r="H98" s="8">
        <f t="shared" si="60"/>
        <v>80.847631201510438</v>
      </c>
      <c r="I98" s="8">
        <f t="shared" si="60"/>
        <v>65.023330995925519</v>
      </c>
      <c r="J98" s="8">
        <f t="shared" si="60"/>
        <v>63.78300949367636</v>
      </c>
      <c r="K98" s="8">
        <f t="shared" si="60"/>
        <v>75.611162319479135</v>
      </c>
      <c r="L98" s="8">
        <f t="shared" si="60"/>
        <v>105.90611487303971</v>
      </c>
      <c r="M98" s="8">
        <f t="shared" si="60"/>
        <v>93.020394078934274</v>
      </c>
      <c r="N98" s="8">
        <f t="shared" si="60"/>
        <v>108.23119667999995</v>
      </c>
      <c r="O98" s="8">
        <f t="shared" si="60"/>
        <v>100.67517727999969</v>
      </c>
      <c r="P98" s="8">
        <f t="shared" si="60"/>
        <v>56.40035948985215</v>
      </c>
      <c r="Q98" s="8">
        <f t="shared" si="60"/>
        <v>47.708021615453191</v>
      </c>
      <c r="R98" s="8">
        <f t="shared" si="60"/>
        <v>77.705673384000022</v>
      </c>
      <c r="S98" s="8">
        <f t="shared" si="60"/>
        <v>49.019312576452393</v>
      </c>
      <c r="T98" s="8">
        <f t="shared" si="60"/>
        <v>62.430956495868983</v>
      </c>
      <c r="U98" s="8">
        <f t="shared" si="60"/>
        <v>77.250551465255754</v>
      </c>
      <c r="V98" s="8">
        <f t="shared" si="60"/>
        <v>62.829481623844842</v>
      </c>
      <c r="W98" s="8">
        <f t="shared" si="60"/>
        <v>-19.016592660991623</v>
      </c>
      <c r="X98" s="8">
        <f t="shared" ref="X98:Y98" si="61">SUM(X99,X116,X122,X126)</f>
        <v>29.585186812824588</v>
      </c>
      <c r="Y98" s="8">
        <f t="shared" si="61"/>
        <v>123.32304407182953</v>
      </c>
    </row>
    <row r="99" spans="1:25" x14ac:dyDescent="0.25">
      <c r="A99" s="15" t="s">
        <v>79</v>
      </c>
      <c r="B99" s="16">
        <f t="shared" ref="B99:W99" si="62">(B6+B10)-B52</f>
        <v>-112.08758409633811</v>
      </c>
      <c r="C99" s="16">
        <f t="shared" si="62"/>
        <v>-105.34526469574394</v>
      </c>
      <c r="D99" s="16">
        <f t="shared" si="62"/>
        <v>-101.50848160061832</v>
      </c>
      <c r="E99" s="16">
        <f t="shared" si="62"/>
        <v>-399.17596567245937</v>
      </c>
      <c r="F99" s="16">
        <f t="shared" si="62"/>
        <v>-130.36566502351798</v>
      </c>
      <c r="G99" s="16">
        <f t="shared" si="62"/>
        <v>-82.744486801118001</v>
      </c>
      <c r="H99" s="16">
        <f t="shared" si="62"/>
        <v>45.120818093318121</v>
      </c>
      <c r="I99" s="16">
        <f t="shared" si="62"/>
        <v>29.096888189225865</v>
      </c>
      <c r="J99" s="16">
        <f t="shared" si="62"/>
        <v>-8.1254941463239447</v>
      </c>
      <c r="K99" s="16">
        <f t="shared" si="62"/>
        <v>-21.761467760520645</v>
      </c>
      <c r="L99" s="16">
        <f t="shared" si="62"/>
        <v>10.75757955303925</v>
      </c>
      <c r="M99" s="16">
        <f t="shared" si="62"/>
        <v>6.7709393589339015</v>
      </c>
      <c r="N99" s="16">
        <f t="shared" si="62"/>
        <v>17.348870039999838</v>
      </c>
      <c r="O99" s="16">
        <f t="shared" si="62"/>
        <v>23.263188999999784</v>
      </c>
      <c r="P99" s="16">
        <f t="shared" si="62"/>
        <v>14.313840729852473</v>
      </c>
      <c r="Q99" s="16">
        <f t="shared" si="62"/>
        <v>-6.0823353045470867</v>
      </c>
      <c r="R99" s="16">
        <f t="shared" si="62"/>
        <v>25.01991350399976</v>
      </c>
      <c r="S99" s="16">
        <f t="shared" si="62"/>
        <v>5.1738017764523647</v>
      </c>
      <c r="T99" s="16">
        <f t="shared" si="62"/>
        <v>19.793792495868729</v>
      </c>
      <c r="U99" s="16">
        <f t="shared" si="62"/>
        <v>26.047671505255948</v>
      </c>
      <c r="V99" s="16">
        <f t="shared" si="62"/>
        <v>-30.603951736154613</v>
      </c>
      <c r="W99" s="16">
        <f t="shared" si="62"/>
        <v>-9.0040273009917655</v>
      </c>
      <c r="X99" s="16">
        <f t="shared" ref="X99:Y99" si="63">(X6+X10)-X52</f>
        <v>-36.23911438717505</v>
      </c>
      <c r="Y99" s="16">
        <f t="shared" si="63"/>
        <v>-18.047011688170642</v>
      </c>
    </row>
    <row r="100" spans="1:25" x14ac:dyDescent="0.25">
      <c r="A100" s="19" t="s">
        <v>75</v>
      </c>
      <c r="B100" s="16">
        <f>SUM(B101:B103)</f>
        <v>-86.555126134017172</v>
      </c>
      <c r="C100" s="16">
        <f t="shared" ref="C100:W100" si="64">SUM(C101:C103)</f>
        <v>-82.058040364315289</v>
      </c>
      <c r="D100" s="16">
        <f t="shared" si="64"/>
        <v>-79.696620223571685</v>
      </c>
      <c r="E100" s="16">
        <f t="shared" si="64"/>
        <v>-321.89109873856853</v>
      </c>
      <c r="F100" s="16">
        <f t="shared" si="64"/>
        <v>-101.84232346905755</v>
      </c>
      <c r="G100" s="16">
        <f t="shared" si="64"/>
        <v>-65.425269495664679</v>
      </c>
      <c r="H100" s="16">
        <f t="shared" si="64"/>
        <v>36.31716305249374</v>
      </c>
      <c r="I100" s="16">
        <f t="shared" si="64"/>
        <v>23.590812141143921</v>
      </c>
      <c r="J100" s="16">
        <f t="shared" si="64"/>
        <v>-6.6272063974279094</v>
      </c>
      <c r="K100" s="16">
        <f t="shared" si="64"/>
        <v>-18.237652171790792</v>
      </c>
      <c r="L100" s="16">
        <f t="shared" si="64"/>
        <v>9.1457434118562428</v>
      </c>
      <c r="M100" s="16">
        <f t="shared" si="64"/>
        <v>5.8691277957696517</v>
      </c>
      <c r="N100" s="16">
        <f t="shared" si="64"/>
        <v>15.316644728739872</v>
      </c>
      <c r="O100" s="16">
        <f t="shared" si="64"/>
        <v>19.513433811316393</v>
      </c>
      <c r="P100" s="16">
        <f t="shared" si="64"/>
        <v>11.570955021726098</v>
      </c>
      <c r="Q100" s="16">
        <f t="shared" si="64"/>
        <v>-5.0443366947524435</v>
      </c>
      <c r="R100" s="16">
        <f t="shared" si="64"/>
        <v>21.091181598150786</v>
      </c>
      <c r="S100" s="16">
        <f t="shared" si="64"/>
        <v>4.3384760765878339</v>
      </c>
      <c r="T100" s="16">
        <f t="shared" si="64"/>
        <v>16.929262497652267</v>
      </c>
      <c r="U100" s="16">
        <f t="shared" si="64"/>
        <v>22.165738789297887</v>
      </c>
      <c r="V100" s="16">
        <f t="shared" si="64"/>
        <v>-25.52570637078701</v>
      </c>
      <c r="W100" s="16">
        <f t="shared" si="64"/>
        <v>-7.5865633291408603</v>
      </c>
      <c r="X100" s="16">
        <f t="shared" ref="X100:Y100" si="65">SUM(X101:X103)</f>
        <v>-30.552914984676388</v>
      </c>
      <c r="Y100" s="16">
        <f t="shared" si="65"/>
        <v>-15.115560493188148</v>
      </c>
    </row>
    <row r="101" spans="1:25" x14ac:dyDescent="0.25">
      <c r="A101" s="20" t="s">
        <v>41</v>
      </c>
      <c r="B101" s="8">
        <f>B99-SUM(B102:B104)</f>
        <v>-83.533890624635887</v>
      </c>
      <c r="C101" s="8">
        <f t="shared" ref="C101:W101" si="66">C99-SUM(C102:C104)</f>
        <v>-80.510234274212877</v>
      </c>
      <c r="D101" s="8">
        <f t="shared" si="66"/>
        <v>-76.879759210472201</v>
      </c>
      <c r="E101" s="8">
        <f t="shared" si="66"/>
        <v>-312.19632884409486</v>
      </c>
      <c r="F101" s="8">
        <f t="shared" si="66"/>
        <v>-101.05937307081194</v>
      </c>
      <c r="G101" s="8">
        <f t="shared" si="66"/>
        <v>-65.425269495664679</v>
      </c>
      <c r="H101" s="8">
        <f t="shared" si="66"/>
        <v>36.31716305249374</v>
      </c>
      <c r="I101" s="8">
        <f t="shared" si="66"/>
        <v>23.590812141143921</v>
      </c>
      <c r="J101" s="8">
        <f t="shared" si="66"/>
        <v>-6.6272063974279094</v>
      </c>
      <c r="K101" s="8">
        <f t="shared" si="66"/>
        <v>-18.237652171790792</v>
      </c>
      <c r="L101" s="8">
        <f t="shared" si="66"/>
        <v>9.1457434118562428</v>
      </c>
      <c r="M101" s="8">
        <f t="shared" si="66"/>
        <v>5.8691277957696517</v>
      </c>
      <c r="N101" s="8">
        <f t="shared" si="66"/>
        <v>15.316644728739872</v>
      </c>
      <c r="O101" s="8">
        <f t="shared" si="66"/>
        <v>19.513433811316393</v>
      </c>
      <c r="P101" s="8">
        <f t="shared" si="66"/>
        <v>11.545931892285624</v>
      </c>
      <c r="Q101" s="8">
        <f t="shared" si="66"/>
        <v>-5.0443366947524435</v>
      </c>
      <c r="R101" s="8">
        <f t="shared" si="66"/>
        <v>21.091181598150786</v>
      </c>
      <c r="S101" s="8">
        <f t="shared" si="66"/>
        <v>4.3384760765878339</v>
      </c>
      <c r="T101" s="8">
        <f t="shared" si="66"/>
        <v>16.929262497652267</v>
      </c>
      <c r="U101" s="8">
        <f t="shared" si="66"/>
        <v>22.165738789297887</v>
      </c>
      <c r="V101" s="8">
        <f t="shared" si="66"/>
        <v>-25.36197490187693</v>
      </c>
      <c r="W101" s="8">
        <f t="shared" si="66"/>
        <v>-7.5865633291408603</v>
      </c>
      <c r="X101" s="8">
        <f t="shared" ref="X101:Y101" si="67">X99-SUM(X102:X104)</f>
        <v>-30.49662597999437</v>
      </c>
      <c r="Y101" s="8">
        <f t="shared" si="67"/>
        <v>-15.115560493188148</v>
      </c>
    </row>
    <row r="102" spans="1:25" x14ac:dyDescent="0.25">
      <c r="A102" s="20" t="s">
        <v>42</v>
      </c>
      <c r="B102" s="8">
        <f t="shared" ref="B102:B103" si="68">IF(B55=0,0,B55/B$52*B$99)</f>
        <v>-3.0212355093812859</v>
      </c>
      <c r="C102" s="8">
        <f t="shared" ref="C102:W102" si="69">IF(C55=0,0,C55/C$52*C$99)</f>
        <v>-1.5478060901024133</v>
      </c>
      <c r="D102" s="8">
        <f t="shared" si="69"/>
        <v>-2.8168610130994867</v>
      </c>
      <c r="E102" s="8">
        <f t="shared" si="69"/>
        <v>-9.6947698944736587</v>
      </c>
      <c r="F102" s="8">
        <f t="shared" si="69"/>
        <v>-0.78295039824560497</v>
      </c>
      <c r="G102" s="8">
        <f t="shared" si="69"/>
        <v>0</v>
      </c>
      <c r="H102" s="8">
        <f t="shared" si="69"/>
        <v>0</v>
      </c>
      <c r="I102" s="8">
        <f t="shared" si="69"/>
        <v>0</v>
      </c>
      <c r="J102" s="8">
        <f t="shared" si="69"/>
        <v>0</v>
      </c>
      <c r="K102" s="8">
        <f t="shared" si="69"/>
        <v>0</v>
      </c>
      <c r="L102" s="8">
        <f t="shared" si="69"/>
        <v>0</v>
      </c>
      <c r="M102" s="8">
        <f t="shared" si="69"/>
        <v>0</v>
      </c>
      <c r="N102" s="8">
        <f t="shared" si="69"/>
        <v>0</v>
      </c>
      <c r="O102" s="8">
        <f t="shared" si="69"/>
        <v>0</v>
      </c>
      <c r="P102" s="8">
        <f t="shared" si="69"/>
        <v>0</v>
      </c>
      <c r="Q102" s="8">
        <f t="shared" si="69"/>
        <v>0</v>
      </c>
      <c r="R102" s="8">
        <f t="shared" si="69"/>
        <v>0</v>
      </c>
      <c r="S102" s="8">
        <f t="shared" si="69"/>
        <v>0</v>
      </c>
      <c r="T102" s="8">
        <f t="shared" si="69"/>
        <v>0</v>
      </c>
      <c r="U102" s="8">
        <f t="shared" si="69"/>
        <v>0</v>
      </c>
      <c r="V102" s="8">
        <f t="shared" si="69"/>
        <v>0</v>
      </c>
      <c r="W102" s="8">
        <f t="shared" si="69"/>
        <v>0</v>
      </c>
      <c r="X102" s="8">
        <f t="shared" ref="X102:Y102" si="70">IF(X55=0,0,X55/X$52*X$99)</f>
        <v>0</v>
      </c>
      <c r="Y102" s="8">
        <f t="shared" si="70"/>
        <v>0</v>
      </c>
    </row>
    <row r="103" spans="1:25" x14ac:dyDescent="0.25">
      <c r="A103" s="20" t="s">
        <v>76</v>
      </c>
      <c r="B103" s="8">
        <f t="shared" si="68"/>
        <v>0</v>
      </c>
      <c r="C103" s="8">
        <f t="shared" ref="C103:W103" si="71">IF(C56=0,0,C56/C$52*C$99)</f>
        <v>0</v>
      </c>
      <c r="D103" s="8">
        <f t="shared" si="71"/>
        <v>0</v>
      </c>
      <c r="E103" s="8">
        <f t="shared" si="71"/>
        <v>0</v>
      </c>
      <c r="F103" s="8">
        <f t="shared" si="71"/>
        <v>0</v>
      </c>
      <c r="G103" s="8">
        <f t="shared" si="71"/>
        <v>0</v>
      </c>
      <c r="H103" s="8">
        <f t="shared" si="71"/>
        <v>0</v>
      </c>
      <c r="I103" s="8">
        <f t="shared" si="71"/>
        <v>0</v>
      </c>
      <c r="J103" s="8">
        <f t="shared" si="71"/>
        <v>0</v>
      </c>
      <c r="K103" s="8">
        <f t="shared" si="71"/>
        <v>0</v>
      </c>
      <c r="L103" s="8">
        <f t="shared" si="71"/>
        <v>0</v>
      </c>
      <c r="M103" s="8">
        <f t="shared" si="71"/>
        <v>0</v>
      </c>
      <c r="N103" s="8">
        <f t="shared" si="71"/>
        <v>0</v>
      </c>
      <c r="O103" s="8">
        <f t="shared" si="71"/>
        <v>0</v>
      </c>
      <c r="P103" s="8">
        <f t="shared" si="71"/>
        <v>2.5023129440473676E-2</v>
      </c>
      <c r="Q103" s="8">
        <f t="shared" si="71"/>
        <v>0</v>
      </c>
      <c r="R103" s="8">
        <f t="shared" si="71"/>
        <v>0</v>
      </c>
      <c r="S103" s="8">
        <f t="shared" si="71"/>
        <v>0</v>
      </c>
      <c r="T103" s="8">
        <f t="shared" si="71"/>
        <v>0</v>
      </c>
      <c r="U103" s="8">
        <f t="shared" si="71"/>
        <v>0</v>
      </c>
      <c r="V103" s="8">
        <f t="shared" si="71"/>
        <v>-0.1637314689100782</v>
      </c>
      <c r="W103" s="8">
        <f t="shared" si="71"/>
        <v>0</v>
      </c>
      <c r="X103" s="8">
        <f t="shared" ref="X103:Y103" si="72">IF(X56=0,0,X56/X$52*X$99)</f>
        <v>-5.6289004682016627E-2</v>
      </c>
      <c r="Y103" s="8">
        <f t="shared" si="72"/>
        <v>0</v>
      </c>
    </row>
    <row r="104" spans="1:25" x14ac:dyDescent="0.25">
      <c r="A104" s="19" t="s">
        <v>43</v>
      </c>
      <c r="B104" s="16">
        <f>SUM(B105:B115)</f>
        <v>-25.53245796232094</v>
      </c>
      <c r="C104" s="16">
        <f t="shared" ref="C104:W104" si="73">SUM(C105:C115)</f>
        <v>-23.287224331428646</v>
      </c>
      <c r="D104" s="16">
        <f t="shared" si="73"/>
        <v>-21.811861377046633</v>
      </c>
      <c r="E104" s="16">
        <f t="shared" si="73"/>
        <v>-77.284866933890839</v>
      </c>
      <c r="F104" s="16">
        <f t="shared" si="73"/>
        <v>-28.523341554460419</v>
      </c>
      <c r="G104" s="16">
        <f t="shared" si="73"/>
        <v>-17.319217305453328</v>
      </c>
      <c r="H104" s="16">
        <f t="shared" si="73"/>
        <v>8.8036550408243794</v>
      </c>
      <c r="I104" s="16">
        <f t="shared" si="73"/>
        <v>5.506076048081944</v>
      </c>
      <c r="J104" s="16">
        <f t="shared" si="73"/>
        <v>-1.4982877488960356</v>
      </c>
      <c r="K104" s="16">
        <f t="shared" si="73"/>
        <v>-3.5238155887298546</v>
      </c>
      <c r="L104" s="16">
        <f t="shared" si="73"/>
        <v>1.6118361411830071</v>
      </c>
      <c r="M104" s="16">
        <f t="shared" si="73"/>
        <v>0.90181156316425004</v>
      </c>
      <c r="N104" s="16">
        <f t="shared" si="73"/>
        <v>2.0322253112599662</v>
      </c>
      <c r="O104" s="16">
        <f t="shared" si="73"/>
        <v>3.749755188683392</v>
      </c>
      <c r="P104" s="16">
        <f t="shared" si="73"/>
        <v>2.7428857081263751</v>
      </c>
      <c r="Q104" s="16">
        <f t="shared" si="73"/>
        <v>-1.0379986097946434</v>
      </c>
      <c r="R104" s="16">
        <f t="shared" si="73"/>
        <v>3.9287319058489745</v>
      </c>
      <c r="S104" s="16">
        <f t="shared" si="73"/>
        <v>0.83532569986453109</v>
      </c>
      <c r="T104" s="16">
        <f t="shared" si="73"/>
        <v>2.8645299982164634</v>
      </c>
      <c r="U104" s="16">
        <f t="shared" si="73"/>
        <v>3.8819327159580608</v>
      </c>
      <c r="V104" s="16">
        <f t="shared" si="73"/>
        <v>-5.0782453653676045</v>
      </c>
      <c r="W104" s="16">
        <f t="shared" si="73"/>
        <v>-1.4174639718509057</v>
      </c>
      <c r="X104" s="16">
        <f t="shared" ref="X104:Y104" si="74">SUM(X105:X115)</f>
        <v>-5.686199402498664</v>
      </c>
      <c r="Y104" s="16">
        <f t="shared" si="74"/>
        <v>-2.9314511949824937</v>
      </c>
    </row>
    <row r="105" spans="1:25" x14ac:dyDescent="0.25">
      <c r="A105" s="20" t="s">
        <v>44</v>
      </c>
      <c r="B105" s="8">
        <f>IF(B58=0,0,B58/B$52*B$99)</f>
        <v>0</v>
      </c>
      <c r="C105" s="8">
        <f t="shared" ref="C105:W105" si="75">IF(C58=0,0,C58/C$52*C$99)</f>
        <v>0</v>
      </c>
      <c r="D105" s="8">
        <f t="shared" si="75"/>
        <v>0</v>
      </c>
      <c r="E105" s="8">
        <f t="shared" si="75"/>
        <v>0</v>
      </c>
      <c r="F105" s="8">
        <f t="shared" si="75"/>
        <v>0</v>
      </c>
      <c r="G105" s="8">
        <f t="shared" si="75"/>
        <v>0</v>
      </c>
      <c r="H105" s="8">
        <f t="shared" si="75"/>
        <v>0</v>
      </c>
      <c r="I105" s="8">
        <f t="shared" si="75"/>
        <v>0</v>
      </c>
      <c r="J105" s="8">
        <f t="shared" si="75"/>
        <v>0</v>
      </c>
      <c r="K105" s="8">
        <f t="shared" si="75"/>
        <v>0</v>
      </c>
      <c r="L105" s="8">
        <f t="shared" si="75"/>
        <v>0</v>
      </c>
      <c r="M105" s="8">
        <f t="shared" si="75"/>
        <v>0</v>
      </c>
      <c r="N105" s="8">
        <f t="shared" si="75"/>
        <v>0</v>
      </c>
      <c r="O105" s="8">
        <f t="shared" si="75"/>
        <v>0</v>
      </c>
      <c r="P105" s="8">
        <f t="shared" si="75"/>
        <v>0</v>
      </c>
      <c r="Q105" s="8">
        <f t="shared" si="75"/>
        <v>0</v>
      </c>
      <c r="R105" s="8">
        <f t="shared" si="75"/>
        <v>0</v>
      </c>
      <c r="S105" s="8">
        <f t="shared" si="75"/>
        <v>0</v>
      </c>
      <c r="T105" s="8">
        <f t="shared" si="75"/>
        <v>0</v>
      </c>
      <c r="U105" s="8">
        <f t="shared" si="75"/>
        <v>0</v>
      </c>
      <c r="V105" s="8">
        <f t="shared" si="75"/>
        <v>0</v>
      </c>
      <c r="W105" s="8">
        <f t="shared" si="75"/>
        <v>0</v>
      </c>
      <c r="X105" s="8">
        <f t="shared" ref="X105:Y105" si="76">IF(X58=0,0,X58/X$52*X$99)</f>
        <v>0</v>
      </c>
      <c r="Y105" s="8">
        <f t="shared" si="76"/>
        <v>0</v>
      </c>
    </row>
    <row r="106" spans="1:25" x14ac:dyDescent="0.25">
      <c r="A106" s="20" t="s">
        <v>45</v>
      </c>
      <c r="B106" s="8">
        <f t="shared" ref="B106:B115" si="77">IF(B59=0,0,B59/B$52*B$99)</f>
        <v>0</v>
      </c>
      <c r="C106" s="8">
        <f t="shared" ref="C106:W106" si="78">IF(C59=0,0,C59/C$52*C$99)</f>
        <v>0</v>
      </c>
      <c r="D106" s="8">
        <f t="shared" si="78"/>
        <v>0</v>
      </c>
      <c r="E106" s="8">
        <f t="shared" si="78"/>
        <v>0</v>
      </c>
      <c r="F106" s="8">
        <f t="shared" si="78"/>
        <v>0</v>
      </c>
      <c r="G106" s="8">
        <f t="shared" si="78"/>
        <v>0</v>
      </c>
      <c r="H106" s="8">
        <f t="shared" si="78"/>
        <v>0</v>
      </c>
      <c r="I106" s="8">
        <f t="shared" si="78"/>
        <v>0</v>
      </c>
      <c r="J106" s="8">
        <f t="shared" si="78"/>
        <v>0</v>
      </c>
      <c r="K106" s="8">
        <f t="shared" si="78"/>
        <v>0</v>
      </c>
      <c r="L106" s="8">
        <f t="shared" si="78"/>
        <v>0</v>
      </c>
      <c r="M106" s="8">
        <f t="shared" si="78"/>
        <v>0</v>
      </c>
      <c r="N106" s="8">
        <f t="shared" si="78"/>
        <v>0</v>
      </c>
      <c r="O106" s="8">
        <f t="shared" si="78"/>
        <v>0</v>
      </c>
      <c r="P106" s="8">
        <f t="shared" si="78"/>
        <v>0</v>
      </c>
      <c r="Q106" s="8">
        <f t="shared" si="78"/>
        <v>0</v>
      </c>
      <c r="R106" s="8">
        <f t="shared" si="78"/>
        <v>0</v>
      </c>
      <c r="S106" s="8">
        <f t="shared" si="78"/>
        <v>0</v>
      </c>
      <c r="T106" s="8">
        <f t="shared" si="78"/>
        <v>0</v>
      </c>
      <c r="U106" s="8">
        <f t="shared" si="78"/>
        <v>0</v>
      </c>
      <c r="V106" s="8">
        <f t="shared" si="78"/>
        <v>0</v>
      </c>
      <c r="W106" s="8">
        <f t="shared" si="78"/>
        <v>0</v>
      </c>
      <c r="X106" s="8">
        <f t="shared" ref="X106:Y106" si="79">IF(X59=0,0,X59/X$52*X$99)</f>
        <v>0</v>
      </c>
      <c r="Y106" s="8">
        <f t="shared" si="79"/>
        <v>0</v>
      </c>
    </row>
    <row r="107" spans="1:25" x14ac:dyDescent="0.25">
      <c r="A107" s="20" t="s">
        <v>46</v>
      </c>
      <c r="B107" s="8">
        <f t="shared" si="77"/>
        <v>0</v>
      </c>
      <c r="C107" s="8">
        <f t="shared" ref="C107:W107" si="80">IF(C60=0,0,C60/C$52*C$99)</f>
        <v>0</v>
      </c>
      <c r="D107" s="8">
        <f t="shared" si="80"/>
        <v>0</v>
      </c>
      <c r="E107" s="8">
        <f t="shared" si="80"/>
        <v>0</v>
      </c>
      <c r="F107" s="8">
        <f t="shared" si="80"/>
        <v>0</v>
      </c>
      <c r="G107" s="8">
        <f t="shared" si="80"/>
        <v>0</v>
      </c>
      <c r="H107" s="8">
        <f t="shared" si="80"/>
        <v>0</v>
      </c>
      <c r="I107" s="8">
        <f t="shared" si="80"/>
        <v>0</v>
      </c>
      <c r="J107" s="8">
        <f t="shared" si="80"/>
        <v>0</v>
      </c>
      <c r="K107" s="8">
        <f t="shared" si="80"/>
        <v>0</v>
      </c>
      <c r="L107" s="8">
        <f t="shared" si="80"/>
        <v>0</v>
      </c>
      <c r="M107" s="8">
        <f t="shared" si="80"/>
        <v>0</v>
      </c>
      <c r="N107" s="8">
        <f t="shared" si="80"/>
        <v>1.3817628449225822E-2</v>
      </c>
      <c r="O107" s="8">
        <f t="shared" si="80"/>
        <v>0</v>
      </c>
      <c r="P107" s="8">
        <f t="shared" si="80"/>
        <v>1.2601351867776592E-2</v>
      </c>
      <c r="Q107" s="8">
        <f t="shared" si="80"/>
        <v>-1.0656559108785654E-2</v>
      </c>
      <c r="R107" s="8">
        <f t="shared" si="80"/>
        <v>4.0917154509025763E-2</v>
      </c>
      <c r="S107" s="8">
        <f t="shared" si="80"/>
        <v>8.8971621567608926E-3</v>
      </c>
      <c r="T107" s="8">
        <f t="shared" si="80"/>
        <v>4.0008262135630669E-2</v>
      </c>
      <c r="U107" s="8">
        <f t="shared" si="80"/>
        <v>5.5850128582466047E-2</v>
      </c>
      <c r="V107" s="8">
        <f t="shared" si="80"/>
        <v>-6.5997374735405706E-2</v>
      </c>
      <c r="W107" s="8">
        <f t="shared" si="80"/>
        <v>-1.6624454597882084E-2</v>
      </c>
      <c r="X107" s="8">
        <f t="shared" ref="X107:Y107" si="81">IF(X60=0,0,X60/X$52*X$99)</f>
        <v>-9.9016318314667215E-2</v>
      </c>
      <c r="Y107" s="8">
        <f t="shared" si="81"/>
        <v>-5.8713467770114249E-2</v>
      </c>
    </row>
    <row r="108" spans="1:25" x14ac:dyDescent="0.25">
      <c r="A108" s="20" t="s">
        <v>48</v>
      </c>
      <c r="B108" s="8">
        <f t="shared" si="77"/>
        <v>0</v>
      </c>
      <c r="C108" s="8">
        <f t="shared" ref="C108:W108" si="82">IF(C61=0,0,C61/C$52*C$99)</f>
        <v>0</v>
      </c>
      <c r="D108" s="8">
        <f t="shared" si="82"/>
        <v>0</v>
      </c>
      <c r="E108" s="8">
        <f t="shared" si="82"/>
        <v>0</v>
      </c>
      <c r="F108" s="8">
        <f t="shared" si="82"/>
        <v>0</v>
      </c>
      <c r="G108" s="8">
        <f t="shared" si="82"/>
        <v>0</v>
      </c>
      <c r="H108" s="8">
        <f t="shared" si="82"/>
        <v>0</v>
      </c>
      <c r="I108" s="8">
        <f t="shared" si="82"/>
        <v>0</v>
      </c>
      <c r="J108" s="8">
        <f t="shared" si="82"/>
        <v>0</v>
      </c>
      <c r="K108" s="8">
        <f t="shared" si="82"/>
        <v>0</v>
      </c>
      <c r="L108" s="8">
        <f t="shared" si="82"/>
        <v>0</v>
      </c>
      <c r="M108" s="8">
        <f t="shared" si="82"/>
        <v>0</v>
      </c>
      <c r="N108" s="8">
        <f t="shared" si="82"/>
        <v>0</v>
      </c>
      <c r="O108" s="8">
        <f t="shared" si="82"/>
        <v>0</v>
      </c>
      <c r="P108" s="8">
        <f t="shared" si="82"/>
        <v>0</v>
      </c>
      <c r="Q108" s="8">
        <f t="shared" si="82"/>
        <v>0</v>
      </c>
      <c r="R108" s="8">
        <f t="shared" si="82"/>
        <v>0</v>
      </c>
      <c r="S108" s="8">
        <f t="shared" si="82"/>
        <v>0</v>
      </c>
      <c r="T108" s="8">
        <f t="shared" si="82"/>
        <v>0</v>
      </c>
      <c r="U108" s="8">
        <f t="shared" si="82"/>
        <v>0</v>
      </c>
      <c r="V108" s="8">
        <f t="shared" si="82"/>
        <v>0</v>
      </c>
      <c r="W108" s="8">
        <f t="shared" si="82"/>
        <v>0</v>
      </c>
      <c r="X108" s="8">
        <f t="shared" ref="X108:Y108" si="83">IF(X61=0,0,X61/X$52*X$99)</f>
        <v>0</v>
      </c>
      <c r="Y108" s="8">
        <f t="shared" si="83"/>
        <v>0</v>
      </c>
    </row>
    <row r="109" spans="1:25" x14ac:dyDescent="0.25">
      <c r="A109" s="20" t="s">
        <v>49</v>
      </c>
      <c r="B109" s="8">
        <f t="shared" si="77"/>
        <v>-0.37276942302588034</v>
      </c>
      <c r="C109" s="8">
        <f t="shared" ref="C109:W109" si="84">IF(C62=0,0,C62/C$52*C$99)</f>
        <v>-0.37120156177735375</v>
      </c>
      <c r="D109" s="8">
        <f t="shared" si="84"/>
        <v>-0.32777953444692604</v>
      </c>
      <c r="E109" s="8">
        <f t="shared" si="84"/>
        <v>-1.1586059428975655</v>
      </c>
      <c r="F109" s="8">
        <f t="shared" si="84"/>
        <v>-0.351218467872081</v>
      </c>
      <c r="G109" s="8">
        <f t="shared" si="84"/>
        <v>-0.19632427393293822</v>
      </c>
      <c r="H109" s="8">
        <f t="shared" si="84"/>
        <v>0.20783194828615839</v>
      </c>
      <c r="I109" s="8">
        <f t="shared" si="84"/>
        <v>0.12338645197078811</v>
      </c>
      <c r="J109" s="8">
        <f t="shared" si="84"/>
        <v>-3.2467252210083335E-2</v>
      </c>
      <c r="K109" s="8">
        <f t="shared" si="84"/>
        <v>-8.640385942898357E-2</v>
      </c>
      <c r="L109" s="8">
        <f t="shared" si="84"/>
        <v>4.2893229336845522E-2</v>
      </c>
      <c r="M109" s="8">
        <f t="shared" si="84"/>
        <v>3.4517638414154464E-2</v>
      </c>
      <c r="N109" s="8">
        <f t="shared" si="84"/>
        <v>0.22997739124277097</v>
      </c>
      <c r="O109" s="8">
        <f t="shared" si="84"/>
        <v>0.30194196933765727</v>
      </c>
      <c r="P109" s="8">
        <f t="shared" si="84"/>
        <v>0.17271841815587519</v>
      </c>
      <c r="Q109" s="8">
        <f t="shared" si="84"/>
        <v>-9.4248235248381135E-2</v>
      </c>
      <c r="R109" s="8">
        <f t="shared" si="84"/>
        <v>0.32203473776027991</v>
      </c>
      <c r="S109" s="8">
        <f t="shared" si="84"/>
        <v>9.4560930799737611E-2</v>
      </c>
      <c r="T109" s="8">
        <f t="shared" si="84"/>
        <v>0.33555783618059537</v>
      </c>
      <c r="U109" s="8">
        <f t="shared" si="84"/>
        <v>0.45533523983640234</v>
      </c>
      <c r="V109" s="8">
        <f t="shared" si="84"/>
        <v>-0.52681163203977044</v>
      </c>
      <c r="W109" s="8">
        <f t="shared" si="84"/>
        <v>-0.15868382623184249</v>
      </c>
      <c r="X109" s="8">
        <f t="shared" ref="X109:Y109" si="85">IF(X62=0,0,X62/X$52*X$99)</f>
        <v>-0.65894381768659116</v>
      </c>
      <c r="Y109" s="8">
        <f t="shared" si="85"/>
        <v>-0.24537869754596711</v>
      </c>
    </row>
    <row r="110" spans="1:25" x14ac:dyDescent="0.25">
      <c r="A110" s="20" t="s">
        <v>47</v>
      </c>
      <c r="B110" s="8">
        <f t="shared" si="77"/>
        <v>-22.937645418349174</v>
      </c>
      <c r="C110" s="8">
        <f t="shared" ref="C110:W110" si="86">IF(C63=0,0,C63/C$52*C$99)</f>
        <v>-20.703325520675286</v>
      </c>
      <c r="D110" s="8">
        <f t="shared" si="86"/>
        <v>-19.530219173841946</v>
      </c>
      <c r="E110" s="8">
        <f t="shared" si="86"/>
        <v>-69.219921022428252</v>
      </c>
      <c r="F110" s="8">
        <f t="shared" si="86"/>
        <v>-25.539100443198322</v>
      </c>
      <c r="G110" s="8">
        <f t="shared" si="86"/>
        <v>-14.150642838560252</v>
      </c>
      <c r="H110" s="8">
        <f t="shared" si="86"/>
        <v>7.3897698424997431</v>
      </c>
      <c r="I110" s="8">
        <f t="shared" si="86"/>
        <v>4.5509511220972643</v>
      </c>
      <c r="J110" s="8">
        <f t="shared" si="86"/>
        <v>-1.2504877727594039</v>
      </c>
      <c r="K110" s="8">
        <f t="shared" si="86"/>
        <v>-2.9506052203512803</v>
      </c>
      <c r="L110" s="8">
        <f t="shared" si="86"/>
        <v>1.3278535257112769</v>
      </c>
      <c r="M110" s="8">
        <f t="shared" si="86"/>
        <v>0.62813775607721711</v>
      </c>
      <c r="N110" s="8">
        <f t="shared" si="86"/>
        <v>1.5408017295442835</v>
      </c>
      <c r="O110" s="8">
        <f t="shared" si="86"/>
        <v>3.2061384150853756</v>
      </c>
      <c r="P110" s="8">
        <f t="shared" si="86"/>
        <v>2.3573215279107727</v>
      </c>
      <c r="Q110" s="8">
        <f t="shared" si="86"/>
        <v>-0.85873634616344108</v>
      </c>
      <c r="R110" s="8">
        <f t="shared" si="86"/>
        <v>3.2186923348414065</v>
      </c>
      <c r="S110" s="8">
        <f t="shared" si="86"/>
        <v>0.6559665985365486</v>
      </c>
      <c r="T110" s="8">
        <f t="shared" si="86"/>
        <v>2.2312025651423562</v>
      </c>
      <c r="U110" s="8">
        <f t="shared" si="86"/>
        <v>2.9231010070633174</v>
      </c>
      <c r="V110" s="8">
        <f t="shared" si="86"/>
        <v>-3.9933952459447704</v>
      </c>
      <c r="W110" s="8">
        <f t="shared" si="86"/>
        <v>-1.079148871446967</v>
      </c>
      <c r="X110" s="8">
        <f t="shared" ref="X110:Y110" si="87">IF(X63=0,0,X63/X$52*X$99)</f>
        <v>-4.1104530051108581</v>
      </c>
      <c r="Y110" s="8">
        <f t="shared" si="87"/>
        <v>-2.2011462119689873</v>
      </c>
    </row>
    <row r="111" spans="1:25" x14ac:dyDescent="0.25">
      <c r="A111" s="20" t="s">
        <v>50</v>
      </c>
      <c r="B111" s="8">
        <f t="shared" si="77"/>
        <v>0</v>
      </c>
      <c r="C111" s="8">
        <f t="shared" ref="C111:W111" si="88">IF(C64=0,0,C64/C$52*C$99)</f>
        <v>0</v>
      </c>
      <c r="D111" s="8">
        <f t="shared" si="88"/>
        <v>0</v>
      </c>
      <c r="E111" s="8">
        <f t="shared" si="88"/>
        <v>0</v>
      </c>
      <c r="F111" s="8">
        <f t="shared" si="88"/>
        <v>0</v>
      </c>
      <c r="G111" s="8">
        <f t="shared" si="88"/>
        <v>0</v>
      </c>
      <c r="H111" s="8">
        <f t="shared" si="88"/>
        <v>0</v>
      </c>
      <c r="I111" s="8">
        <f t="shared" si="88"/>
        <v>0</v>
      </c>
      <c r="J111" s="8">
        <f t="shared" si="88"/>
        <v>0</v>
      </c>
      <c r="K111" s="8">
        <f t="shared" si="88"/>
        <v>0</v>
      </c>
      <c r="L111" s="8">
        <f t="shared" si="88"/>
        <v>0</v>
      </c>
      <c r="M111" s="8">
        <f t="shared" si="88"/>
        <v>0</v>
      </c>
      <c r="N111" s="8">
        <f t="shared" si="88"/>
        <v>0</v>
      </c>
      <c r="O111" s="8">
        <f t="shared" si="88"/>
        <v>0</v>
      </c>
      <c r="P111" s="8">
        <f t="shared" si="88"/>
        <v>0</v>
      </c>
      <c r="Q111" s="8">
        <f t="shared" si="88"/>
        <v>0</v>
      </c>
      <c r="R111" s="8">
        <f t="shared" si="88"/>
        <v>0</v>
      </c>
      <c r="S111" s="8">
        <f t="shared" si="88"/>
        <v>0</v>
      </c>
      <c r="T111" s="8">
        <f t="shared" si="88"/>
        <v>0</v>
      </c>
      <c r="U111" s="8">
        <f t="shared" si="88"/>
        <v>0</v>
      </c>
      <c r="V111" s="8">
        <f t="shared" si="88"/>
        <v>0</v>
      </c>
      <c r="W111" s="8">
        <f t="shared" si="88"/>
        <v>0</v>
      </c>
      <c r="X111" s="8">
        <f t="shared" ref="X111:Y111" si="89">IF(X64=0,0,X64/X$52*X$99)</f>
        <v>0</v>
      </c>
      <c r="Y111" s="8">
        <f t="shared" si="89"/>
        <v>0</v>
      </c>
    </row>
    <row r="112" spans="1:25" x14ac:dyDescent="0.25">
      <c r="A112" s="20" t="s">
        <v>51</v>
      </c>
      <c r="B112" s="8">
        <f t="shared" si="77"/>
        <v>0</v>
      </c>
      <c r="C112" s="8">
        <f t="shared" ref="C112:W112" si="90">IF(C65=0,0,C65/C$52*C$99)</f>
        <v>0</v>
      </c>
      <c r="D112" s="8">
        <f t="shared" si="90"/>
        <v>0</v>
      </c>
      <c r="E112" s="8">
        <f t="shared" si="90"/>
        <v>0</v>
      </c>
      <c r="F112" s="8">
        <f t="shared" si="90"/>
        <v>0</v>
      </c>
      <c r="G112" s="8">
        <f t="shared" si="90"/>
        <v>0</v>
      </c>
      <c r="H112" s="8">
        <f t="shared" si="90"/>
        <v>0</v>
      </c>
      <c r="I112" s="8">
        <f t="shared" si="90"/>
        <v>0</v>
      </c>
      <c r="J112" s="8">
        <f t="shared" si="90"/>
        <v>0</v>
      </c>
      <c r="K112" s="8">
        <f t="shared" si="90"/>
        <v>0</v>
      </c>
      <c r="L112" s="8">
        <f t="shared" si="90"/>
        <v>0</v>
      </c>
      <c r="M112" s="8">
        <f t="shared" si="90"/>
        <v>0</v>
      </c>
      <c r="N112" s="8">
        <f t="shared" si="90"/>
        <v>0</v>
      </c>
      <c r="O112" s="8">
        <f t="shared" si="90"/>
        <v>0</v>
      </c>
      <c r="P112" s="8">
        <f t="shared" si="90"/>
        <v>0</v>
      </c>
      <c r="Q112" s="8">
        <f t="shared" si="90"/>
        <v>0</v>
      </c>
      <c r="R112" s="8">
        <f t="shared" si="90"/>
        <v>0</v>
      </c>
      <c r="S112" s="8">
        <f t="shared" si="90"/>
        <v>0</v>
      </c>
      <c r="T112" s="8">
        <f t="shared" si="90"/>
        <v>0</v>
      </c>
      <c r="U112" s="8">
        <f t="shared" si="90"/>
        <v>0</v>
      </c>
      <c r="V112" s="8">
        <f t="shared" si="90"/>
        <v>0</v>
      </c>
      <c r="W112" s="8">
        <f t="shared" si="90"/>
        <v>0</v>
      </c>
      <c r="X112" s="8">
        <f t="shared" ref="X112:Y112" si="91">IF(X65=0,0,X65/X$52*X$99)</f>
        <v>0</v>
      </c>
      <c r="Y112" s="8">
        <f t="shared" si="91"/>
        <v>0</v>
      </c>
    </row>
    <row r="113" spans="1:25" x14ac:dyDescent="0.25">
      <c r="A113" s="20" t="s">
        <v>52</v>
      </c>
      <c r="B113" s="8">
        <f t="shared" si="77"/>
        <v>0</v>
      </c>
      <c r="C113" s="8">
        <f t="shared" ref="C113:W113" si="92">IF(C66=0,0,C66/C$52*C$99)</f>
        <v>0</v>
      </c>
      <c r="D113" s="8">
        <f t="shared" si="92"/>
        <v>0</v>
      </c>
      <c r="E113" s="8">
        <f t="shared" si="92"/>
        <v>0</v>
      </c>
      <c r="F113" s="8">
        <f t="shared" si="92"/>
        <v>0</v>
      </c>
      <c r="G113" s="8">
        <f t="shared" si="92"/>
        <v>0</v>
      </c>
      <c r="H113" s="8">
        <f t="shared" si="92"/>
        <v>0</v>
      </c>
      <c r="I113" s="8">
        <f t="shared" si="92"/>
        <v>0</v>
      </c>
      <c r="J113" s="8">
        <f t="shared" si="92"/>
        <v>0</v>
      </c>
      <c r="K113" s="8">
        <f t="shared" si="92"/>
        <v>0</v>
      </c>
      <c r="L113" s="8">
        <f t="shared" si="92"/>
        <v>0</v>
      </c>
      <c r="M113" s="8">
        <f t="shared" si="92"/>
        <v>0</v>
      </c>
      <c r="N113" s="8">
        <f t="shared" si="92"/>
        <v>0</v>
      </c>
      <c r="O113" s="8">
        <f t="shared" si="92"/>
        <v>0</v>
      </c>
      <c r="P113" s="8">
        <f t="shared" si="92"/>
        <v>0</v>
      </c>
      <c r="Q113" s="8">
        <f t="shared" si="92"/>
        <v>0</v>
      </c>
      <c r="R113" s="8">
        <f t="shared" si="92"/>
        <v>0</v>
      </c>
      <c r="S113" s="8">
        <f t="shared" si="92"/>
        <v>1.1414830762947488E-4</v>
      </c>
      <c r="T113" s="8">
        <f t="shared" si="92"/>
        <v>3.7451724564633833E-4</v>
      </c>
      <c r="U113" s="8">
        <f t="shared" si="92"/>
        <v>3.9079908202480741E-4</v>
      </c>
      <c r="V113" s="8">
        <f t="shared" si="92"/>
        <v>-4.5717977855266981E-4</v>
      </c>
      <c r="W113" s="8">
        <f t="shared" si="92"/>
        <v>-8.583629752122674E-5</v>
      </c>
      <c r="X113" s="8">
        <f t="shared" ref="X113:Y113" si="93">IF(X66=0,0,X66/X$52*X$99)</f>
        <v>-2.4344249844961862E-4</v>
      </c>
      <c r="Y113" s="8">
        <f t="shared" si="93"/>
        <v>-1.2367608563746392E-4</v>
      </c>
    </row>
    <row r="114" spans="1:25" x14ac:dyDescent="0.25">
      <c r="A114" s="20" t="s">
        <v>53</v>
      </c>
      <c r="B114" s="8">
        <f t="shared" si="77"/>
        <v>0</v>
      </c>
      <c r="C114" s="8">
        <f t="shared" ref="C114:W114" si="94">IF(C67=0,0,C67/C$52*C$99)</f>
        <v>0</v>
      </c>
      <c r="D114" s="8">
        <f t="shared" si="94"/>
        <v>0</v>
      </c>
      <c r="E114" s="8">
        <f t="shared" si="94"/>
        <v>0</v>
      </c>
      <c r="F114" s="8">
        <f t="shared" si="94"/>
        <v>0</v>
      </c>
      <c r="G114" s="8">
        <f t="shared" si="94"/>
        <v>0</v>
      </c>
      <c r="H114" s="8">
        <f t="shared" si="94"/>
        <v>0</v>
      </c>
      <c r="I114" s="8">
        <f t="shared" si="94"/>
        <v>0</v>
      </c>
      <c r="J114" s="8">
        <f t="shared" si="94"/>
        <v>0</v>
      </c>
      <c r="K114" s="8">
        <f t="shared" si="94"/>
        <v>0</v>
      </c>
      <c r="L114" s="8">
        <f t="shared" si="94"/>
        <v>0</v>
      </c>
      <c r="M114" s="8">
        <f t="shared" si="94"/>
        <v>0</v>
      </c>
      <c r="N114" s="8">
        <f t="shared" si="94"/>
        <v>0</v>
      </c>
      <c r="O114" s="8">
        <f t="shared" si="94"/>
        <v>0</v>
      </c>
      <c r="P114" s="8">
        <f t="shared" si="94"/>
        <v>0</v>
      </c>
      <c r="Q114" s="8">
        <f t="shared" si="94"/>
        <v>0</v>
      </c>
      <c r="R114" s="8">
        <f t="shared" si="94"/>
        <v>0</v>
      </c>
      <c r="S114" s="8">
        <f t="shared" si="94"/>
        <v>1.1741341940377334E-4</v>
      </c>
      <c r="T114" s="8">
        <f t="shared" si="94"/>
        <v>4.1991109543558914E-4</v>
      </c>
      <c r="U114" s="8">
        <f t="shared" si="94"/>
        <v>6.0484471794936369E-4</v>
      </c>
      <c r="V114" s="8">
        <f t="shared" si="94"/>
        <v>-9.330826637081902E-4</v>
      </c>
      <c r="W114" s="8">
        <f t="shared" si="94"/>
        <v>-4.4317345779098166E-4</v>
      </c>
      <c r="X114" s="8">
        <f t="shared" ref="X114:Y114" si="95">IF(X67=0,0,X67/X$52*X$99)</f>
        <v>-1.2054736940557589E-3</v>
      </c>
      <c r="Y114" s="8">
        <f t="shared" si="95"/>
        <v>-6.2967877091366542E-4</v>
      </c>
    </row>
    <row r="115" spans="1:25" x14ac:dyDescent="0.25">
      <c r="A115" s="20" t="s">
        <v>74</v>
      </c>
      <c r="B115" s="8">
        <f t="shared" si="77"/>
        <v>-2.222043120945886</v>
      </c>
      <c r="C115" s="8">
        <f t="shared" ref="C115:W115" si="96">IF(C68=0,0,C68/C$52*C$99)</f>
        <v>-2.2126972489760068</v>
      </c>
      <c r="D115" s="8">
        <f t="shared" si="96"/>
        <v>-1.9538626687577625</v>
      </c>
      <c r="E115" s="8">
        <f t="shared" si="96"/>
        <v>-6.9063399685650193</v>
      </c>
      <c r="F115" s="8">
        <f t="shared" si="96"/>
        <v>-2.6330226433900168</v>
      </c>
      <c r="G115" s="8">
        <f t="shared" si="96"/>
        <v>-2.972250192960141</v>
      </c>
      <c r="H115" s="8">
        <f t="shared" si="96"/>
        <v>1.2060532500384784</v>
      </c>
      <c r="I115" s="8">
        <f t="shared" si="96"/>
        <v>0.83173847401389145</v>
      </c>
      <c r="J115" s="8">
        <f t="shared" si="96"/>
        <v>-0.21533272392654842</v>
      </c>
      <c r="K115" s="8">
        <f t="shared" si="96"/>
        <v>-0.48680650894959049</v>
      </c>
      <c r="L115" s="8">
        <f t="shared" si="96"/>
        <v>0.2410893861348847</v>
      </c>
      <c r="M115" s="8">
        <f t="shared" si="96"/>
        <v>0.23915616867287845</v>
      </c>
      <c r="N115" s="8">
        <f t="shared" si="96"/>
        <v>0.24762856202368619</v>
      </c>
      <c r="O115" s="8">
        <f t="shared" si="96"/>
        <v>0.24167480426035948</v>
      </c>
      <c r="P115" s="8">
        <f t="shared" si="96"/>
        <v>0.20024441019195061</v>
      </c>
      <c r="Q115" s="8">
        <f t="shared" si="96"/>
        <v>-7.4357469274035512E-2</v>
      </c>
      <c r="R115" s="8">
        <f t="shared" si="96"/>
        <v>0.34708767873826235</v>
      </c>
      <c r="S115" s="8">
        <f t="shared" si="96"/>
        <v>7.5669446644450786E-2</v>
      </c>
      <c r="T115" s="8">
        <f t="shared" si="96"/>
        <v>0.25696690641679976</v>
      </c>
      <c r="U115" s="8">
        <f t="shared" si="96"/>
        <v>0.4466506966759004</v>
      </c>
      <c r="V115" s="8">
        <f t="shared" si="96"/>
        <v>-0.49065085020539667</v>
      </c>
      <c r="W115" s="8">
        <f t="shared" si="96"/>
        <v>-0.16247780981890195</v>
      </c>
      <c r="X115" s="8">
        <f t="shared" ref="X115:Y115" si="97">IF(X68=0,0,X68/X$52*X$99)</f>
        <v>-0.81633734519404255</v>
      </c>
      <c r="Y115" s="8">
        <f t="shared" si="97"/>
        <v>-0.42545946284087377</v>
      </c>
    </row>
    <row r="116" spans="1:25" x14ac:dyDescent="0.25">
      <c r="A116" s="15" t="s">
        <v>54</v>
      </c>
      <c r="B116" s="16">
        <f>SUM(B117:B121)</f>
        <v>49.976042320000104</v>
      </c>
      <c r="C116" s="16">
        <f t="shared" ref="C116:W116" si="98">SUM(C117:C121)</f>
        <v>53.33475755999995</v>
      </c>
      <c r="D116" s="16">
        <f t="shared" si="98"/>
        <v>52.847218279999453</v>
      </c>
      <c r="E116" s="16">
        <f t="shared" si="98"/>
        <v>55.778579999999877</v>
      </c>
      <c r="F116" s="16">
        <f t="shared" si="98"/>
        <v>57.733885760000156</v>
      </c>
      <c r="G116" s="16">
        <f t="shared" si="98"/>
        <v>58.894293880000134</v>
      </c>
      <c r="H116" s="16">
        <f t="shared" si="98"/>
        <v>59.141162319999843</v>
      </c>
      <c r="I116" s="16">
        <f t="shared" si="98"/>
        <v>64.977709839999633</v>
      </c>
      <c r="J116" s="16">
        <f t="shared" si="98"/>
        <v>113.1874905200004</v>
      </c>
      <c r="K116" s="16">
        <f t="shared" si="98"/>
        <v>115.98979507999968</v>
      </c>
      <c r="L116" s="16">
        <f t="shared" si="98"/>
        <v>114.14289924000042</v>
      </c>
      <c r="M116" s="16">
        <f t="shared" si="98"/>
        <v>111.21575636000016</v>
      </c>
      <c r="N116" s="16">
        <f t="shared" si="98"/>
        <v>108.81982900000013</v>
      </c>
      <c r="O116" s="16">
        <f t="shared" si="98"/>
        <v>100.42623284000011</v>
      </c>
      <c r="P116" s="16">
        <f t="shared" si="98"/>
        <v>78.85313816</v>
      </c>
      <c r="Q116" s="16">
        <f t="shared" si="98"/>
        <v>72.747162640000155</v>
      </c>
      <c r="R116" s="16">
        <f t="shared" si="98"/>
        <v>77.445271800000228</v>
      </c>
      <c r="S116" s="16">
        <f t="shared" si="98"/>
        <v>74.196495360000256</v>
      </c>
      <c r="T116" s="16">
        <f t="shared" si="98"/>
        <v>73.990180280000189</v>
      </c>
      <c r="U116" s="16">
        <f t="shared" si="98"/>
        <v>80.030061959999941</v>
      </c>
      <c r="V116" s="16">
        <f t="shared" si="98"/>
        <v>122.44568499999953</v>
      </c>
      <c r="W116" s="16">
        <f t="shared" si="98"/>
        <v>16.886046279999984</v>
      </c>
      <c r="X116" s="16">
        <f t="shared" ref="X116:Y116" si="99">SUM(X117:X121)</f>
        <v>98.178987919999713</v>
      </c>
      <c r="Y116" s="16">
        <f t="shared" si="99"/>
        <v>171.98827976000024</v>
      </c>
    </row>
    <row r="117" spans="1:25" x14ac:dyDescent="0.25">
      <c r="A117" s="10" t="s">
        <v>73</v>
      </c>
      <c r="B117" s="8">
        <f t="shared" ref="B117:W117" si="100">B19-B70</f>
        <v>17.745930000000001</v>
      </c>
      <c r="C117" s="8">
        <f t="shared" si="100"/>
        <v>19.405750000000001</v>
      </c>
      <c r="D117" s="8">
        <f t="shared" si="100"/>
        <v>17.330970000000001</v>
      </c>
      <c r="E117" s="8">
        <f t="shared" si="100"/>
        <v>17.110250000000001</v>
      </c>
      <c r="F117" s="8">
        <f t="shared" si="100"/>
        <v>14.324759999999999</v>
      </c>
      <c r="G117" s="8">
        <f t="shared" si="100"/>
        <v>12.168620000000001</v>
      </c>
      <c r="H117" s="8">
        <f t="shared" si="100"/>
        <v>10.36031</v>
      </c>
      <c r="I117" s="8">
        <f t="shared" si="100"/>
        <v>9.2521699999999996</v>
      </c>
      <c r="J117" s="8">
        <f t="shared" si="100"/>
        <v>8.9413999999999998</v>
      </c>
      <c r="K117" s="8">
        <f t="shared" si="100"/>
        <v>7.3111800000000002</v>
      </c>
      <c r="L117" s="8">
        <f t="shared" si="100"/>
        <v>7.7720700000000003</v>
      </c>
      <c r="M117" s="8">
        <f t="shared" si="100"/>
        <v>2.4802300000000002</v>
      </c>
      <c r="N117" s="8">
        <f t="shared" si="100"/>
        <v>1.83521</v>
      </c>
      <c r="O117" s="8">
        <f t="shared" si="100"/>
        <v>1.40262</v>
      </c>
      <c r="P117" s="8">
        <f t="shared" si="100"/>
        <v>1.0490900000000001</v>
      </c>
      <c r="Q117" s="8">
        <f t="shared" si="100"/>
        <v>1.17808</v>
      </c>
      <c r="R117" s="8">
        <f t="shared" si="100"/>
        <v>0.77520999999999995</v>
      </c>
      <c r="S117" s="8">
        <f t="shared" si="100"/>
        <v>1.2303200000000001</v>
      </c>
      <c r="T117" s="8">
        <f t="shared" si="100"/>
        <v>0.87778999999999996</v>
      </c>
      <c r="U117" s="8">
        <f t="shared" si="100"/>
        <v>0.35888999999999999</v>
      </c>
      <c r="V117" s="8">
        <f t="shared" si="100"/>
        <v>0.51456999999999997</v>
      </c>
      <c r="W117" s="8">
        <f t="shared" si="100"/>
        <v>1.2687900000000001</v>
      </c>
      <c r="X117" s="8">
        <f t="shared" ref="X117:Y117" si="101">X19-X70</f>
        <v>1.13768</v>
      </c>
      <c r="Y117" s="8">
        <f t="shared" si="101"/>
        <v>1.0652200000000001</v>
      </c>
    </row>
    <row r="118" spans="1:25" x14ac:dyDescent="0.25">
      <c r="A118" s="10" t="s">
        <v>56</v>
      </c>
      <c r="B118" s="8">
        <f t="shared" ref="B118:W118" si="102">B20-B71</f>
        <v>30.535272320000104</v>
      </c>
      <c r="C118" s="8">
        <f t="shared" si="102"/>
        <v>32.558237559999952</v>
      </c>
      <c r="D118" s="8">
        <f t="shared" si="102"/>
        <v>33.725988279999456</v>
      </c>
      <c r="E118" s="8">
        <f t="shared" si="102"/>
        <v>37.296699999999873</v>
      </c>
      <c r="F118" s="8">
        <f t="shared" si="102"/>
        <v>41.507785760000161</v>
      </c>
      <c r="G118" s="8">
        <f t="shared" si="102"/>
        <v>44.396973880000132</v>
      </c>
      <c r="H118" s="8">
        <f t="shared" si="102"/>
        <v>47.000072319999845</v>
      </c>
      <c r="I118" s="8">
        <f t="shared" si="102"/>
        <v>53.728659839999636</v>
      </c>
      <c r="J118" s="8">
        <f t="shared" si="102"/>
        <v>101.83088052000039</v>
      </c>
      <c r="K118" s="8">
        <f t="shared" si="102"/>
        <v>103.92716507999967</v>
      </c>
      <c r="L118" s="8">
        <f t="shared" si="102"/>
        <v>103.35468924000043</v>
      </c>
      <c r="M118" s="8">
        <f t="shared" si="102"/>
        <v>105.90999636000015</v>
      </c>
      <c r="N118" s="8">
        <f t="shared" si="102"/>
        <v>104.99116900000013</v>
      </c>
      <c r="O118" s="8">
        <f t="shared" si="102"/>
        <v>97.51841284000011</v>
      </c>
      <c r="P118" s="8">
        <f t="shared" si="102"/>
        <v>76.023018159999992</v>
      </c>
      <c r="Q118" s="8">
        <f t="shared" si="102"/>
        <v>69.554442640000161</v>
      </c>
      <c r="R118" s="8">
        <f t="shared" si="102"/>
        <v>75.167081800000233</v>
      </c>
      <c r="S118" s="8">
        <f t="shared" si="102"/>
        <v>72.960265680000248</v>
      </c>
      <c r="T118" s="8">
        <f t="shared" si="102"/>
        <v>73.106091680000191</v>
      </c>
      <c r="U118" s="8">
        <f t="shared" si="102"/>
        <v>79.660977199999934</v>
      </c>
      <c r="V118" s="8">
        <f t="shared" si="102"/>
        <v>121.91830019999952</v>
      </c>
      <c r="W118" s="8">
        <f t="shared" si="102"/>
        <v>15.597672999999986</v>
      </c>
      <c r="X118" s="8">
        <f t="shared" ref="X118:Y118" si="103">X20-X71</f>
        <v>97.005372679999709</v>
      </c>
      <c r="Y118" s="8">
        <f t="shared" si="103"/>
        <v>170.88832600000023</v>
      </c>
    </row>
    <row r="119" spans="1:25" x14ac:dyDescent="0.25">
      <c r="A119" s="10" t="s">
        <v>55</v>
      </c>
      <c r="B119" s="8">
        <f t="shared" ref="B119:W119" si="104">B21-B72</f>
        <v>0</v>
      </c>
      <c r="C119" s="8">
        <f t="shared" si="104"/>
        <v>0</v>
      </c>
      <c r="D119" s="8">
        <f t="shared" si="104"/>
        <v>0</v>
      </c>
      <c r="E119" s="8">
        <f t="shared" si="104"/>
        <v>0</v>
      </c>
      <c r="F119" s="8">
        <f t="shared" si="104"/>
        <v>0</v>
      </c>
      <c r="G119" s="8">
        <f t="shared" si="104"/>
        <v>0</v>
      </c>
      <c r="H119" s="8">
        <f t="shared" si="104"/>
        <v>0</v>
      </c>
      <c r="I119" s="8">
        <f t="shared" si="104"/>
        <v>0</v>
      </c>
      <c r="J119" s="8">
        <f t="shared" si="104"/>
        <v>0</v>
      </c>
      <c r="K119" s="8">
        <f t="shared" si="104"/>
        <v>0</v>
      </c>
      <c r="L119" s="8">
        <f t="shared" si="104"/>
        <v>0</v>
      </c>
      <c r="M119" s="8">
        <f t="shared" si="104"/>
        <v>0</v>
      </c>
      <c r="N119" s="8">
        <f t="shared" si="104"/>
        <v>0</v>
      </c>
      <c r="O119" s="8">
        <f t="shared" si="104"/>
        <v>0</v>
      </c>
      <c r="P119" s="8">
        <f t="shared" si="104"/>
        <v>0</v>
      </c>
      <c r="Q119" s="8">
        <f t="shared" si="104"/>
        <v>0</v>
      </c>
      <c r="R119" s="8">
        <f t="shared" si="104"/>
        <v>0</v>
      </c>
      <c r="S119" s="8">
        <f t="shared" si="104"/>
        <v>0</v>
      </c>
      <c r="T119" s="8">
        <f t="shared" si="104"/>
        <v>0</v>
      </c>
      <c r="U119" s="8">
        <f t="shared" si="104"/>
        <v>0</v>
      </c>
      <c r="V119" s="8">
        <f t="shared" si="104"/>
        <v>0</v>
      </c>
      <c r="W119" s="8">
        <f t="shared" si="104"/>
        <v>0</v>
      </c>
      <c r="X119" s="8">
        <f t="shared" ref="X119:Y119" si="105">X21-X72</f>
        <v>0</v>
      </c>
      <c r="Y119" s="8">
        <f t="shared" si="105"/>
        <v>0</v>
      </c>
    </row>
    <row r="120" spans="1:25" x14ac:dyDescent="0.25">
      <c r="A120" s="10" t="s">
        <v>57</v>
      </c>
      <c r="B120" s="8">
        <f t="shared" ref="B120:W120" si="106">B22-B73</f>
        <v>1.6948399999999999</v>
      </c>
      <c r="C120" s="8">
        <f t="shared" si="106"/>
        <v>1.37077</v>
      </c>
      <c r="D120" s="8">
        <f t="shared" si="106"/>
        <v>1.79026</v>
      </c>
      <c r="E120" s="8">
        <f t="shared" si="106"/>
        <v>1.3716299999999999</v>
      </c>
      <c r="F120" s="8">
        <f t="shared" si="106"/>
        <v>1.90134</v>
      </c>
      <c r="G120" s="8">
        <f t="shared" si="106"/>
        <v>2.3287</v>
      </c>
      <c r="H120" s="8">
        <f t="shared" si="106"/>
        <v>1.78078</v>
      </c>
      <c r="I120" s="8">
        <f t="shared" si="106"/>
        <v>1.99688</v>
      </c>
      <c r="J120" s="8">
        <f t="shared" si="106"/>
        <v>2.4152100000000001</v>
      </c>
      <c r="K120" s="8">
        <f t="shared" si="106"/>
        <v>4.7514500000000002</v>
      </c>
      <c r="L120" s="8">
        <f t="shared" si="106"/>
        <v>3.01614</v>
      </c>
      <c r="M120" s="8">
        <f t="shared" si="106"/>
        <v>2.8255300000000001</v>
      </c>
      <c r="N120" s="8">
        <f t="shared" si="106"/>
        <v>1.9934499999999999</v>
      </c>
      <c r="O120" s="8">
        <f t="shared" si="106"/>
        <v>1.5052000000000001</v>
      </c>
      <c r="P120" s="8">
        <f t="shared" si="106"/>
        <v>1.7810299999999999</v>
      </c>
      <c r="Q120" s="8">
        <f t="shared" si="106"/>
        <v>2.01464</v>
      </c>
      <c r="R120" s="8">
        <f t="shared" si="106"/>
        <v>1.50298</v>
      </c>
      <c r="S120" s="8">
        <f t="shared" si="106"/>
        <v>5.9096799999998062E-3</v>
      </c>
      <c r="T120" s="8">
        <f t="shared" si="106"/>
        <v>6.2986000000000431E-3</v>
      </c>
      <c r="U120" s="8">
        <f t="shared" si="106"/>
        <v>1.019476000000008E-2</v>
      </c>
      <c r="V120" s="8">
        <f t="shared" si="106"/>
        <v>1.2814800000000126E-2</v>
      </c>
      <c r="W120" s="8">
        <f t="shared" si="106"/>
        <v>1.9583280000000425E-2</v>
      </c>
      <c r="X120" s="8">
        <f t="shared" ref="X120:Y120" si="107">X22-X73</f>
        <v>3.5935239999998814E-2</v>
      </c>
      <c r="Y120" s="8">
        <f t="shared" si="107"/>
        <v>3.4733759999999059E-2</v>
      </c>
    </row>
    <row r="121" spans="1:25" x14ac:dyDescent="0.25">
      <c r="A121" s="10" t="s">
        <v>58</v>
      </c>
      <c r="B121" s="8">
        <f t="shared" ref="B121:W121" si="108">B23-B74</f>
        <v>0</v>
      </c>
      <c r="C121" s="8">
        <f t="shared" si="108"/>
        <v>0</v>
      </c>
      <c r="D121" s="8">
        <f t="shared" si="108"/>
        <v>0</v>
      </c>
      <c r="E121" s="8">
        <f t="shared" si="108"/>
        <v>0</v>
      </c>
      <c r="F121" s="8">
        <f t="shared" si="108"/>
        <v>0</v>
      </c>
      <c r="G121" s="8">
        <f t="shared" si="108"/>
        <v>0</v>
      </c>
      <c r="H121" s="8">
        <f t="shared" si="108"/>
        <v>0</v>
      </c>
      <c r="I121" s="8">
        <f t="shared" si="108"/>
        <v>0</v>
      </c>
      <c r="J121" s="8">
        <f t="shared" si="108"/>
        <v>0</v>
      </c>
      <c r="K121" s="8">
        <f t="shared" si="108"/>
        <v>0</v>
      </c>
      <c r="L121" s="8">
        <f t="shared" si="108"/>
        <v>0</v>
      </c>
      <c r="M121" s="8">
        <f t="shared" si="108"/>
        <v>0</v>
      </c>
      <c r="N121" s="8">
        <f t="shared" si="108"/>
        <v>0</v>
      </c>
      <c r="O121" s="8">
        <f t="shared" si="108"/>
        <v>0</v>
      </c>
      <c r="P121" s="8">
        <f t="shared" si="108"/>
        <v>0</v>
      </c>
      <c r="Q121" s="8">
        <f t="shared" si="108"/>
        <v>0</v>
      </c>
      <c r="R121" s="8">
        <f t="shared" si="108"/>
        <v>0</v>
      </c>
      <c r="S121" s="8">
        <f t="shared" si="108"/>
        <v>0</v>
      </c>
      <c r="T121" s="8">
        <f t="shared" si="108"/>
        <v>0</v>
      </c>
      <c r="U121" s="8">
        <f t="shared" si="108"/>
        <v>0</v>
      </c>
      <c r="V121" s="8">
        <f t="shared" si="108"/>
        <v>0</v>
      </c>
      <c r="W121" s="8">
        <f t="shared" si="108"/>
        <v>0</v>
      </c>
      <c r="X121" s="8">
        <f t="shared" ref="X121:Y121" si="109">X23-X74</f>
        <v>0</v>
      </c>
      <c r="Y121" s="8">
        <f t="shared" si="109"/>
        <v>0</v>
      </c>
    </row>
    <row r="122" spans="1:25" x14ac:dyDescent="0.25">
      <c r="A122" s="15" t="s">
        <v>59</v>
      </c>
      <c r="B122" s="16">
        <f>SUM(B123:B125)</f>
        <v>-27.458638232902914</v>
      </c>
      <c r="C122" s="16">
        <f t="shared" ref="C122:W122" si="110">SUM(C123:C125)</f>
        <v>-29.772965379910403</v>
      </c>
      <c r="D122" s="16">
        <f t="shared" si="110"/>
        <v>-29.000408311880577</v>
      </c>
      <c r="E122" s="16">
        <f t="shared" si="110"/>
        <v>-29.767993374336811</v>
      </c>
      <c r="F122" s="16">
        <f t="shared" si="110"/>
        <v>-26.251770012953074</v>
      </c>
      <c r="G122" s="16">
        <f t="shared" si="110"/>
        <v>-24.338704794025546</v>
      </c>
      <c r="H122" s="16">
        <f t="shared" si="110"/>
        <v>-23.414349211807519</v>
      </c>
      <c r="I122" s="16">
        <f t="shared" si="110"/>
        <v>-29.051267033299979</v>
      </c>
      <c r="J122" s="16">
        <f t="shared" si="110"/>
        <v>-41.27898688000009</v>
      </c>
      <c r="K122" s="16">
        <f t="shared" si="110"/>
        <v>-18.6171649999999</v>
      </c>
      <c r="L122" s="16">
        <f t="shared" si="110"/>
        <v>-18.994363919999955</v>
      </c>
      <c r="M122" s="16">
        <f t="shared" si="110"/>
        <v>-24.966301639999784</v>
      </c>
      <c r="N122" s="16">
        <f t="shared" si="110"/>
        <v>-17.937502360000011</v>
      </c>
      <c r="O122" s="16">
        <f t="shared" si="110"/>
        <v>-23.014244560000208</v>
      </c>
      <c r="P122" s="16">
        <f t="shared" si="110"/>
        <v>-36.766619400000323</v>
      </c>
      <c r="Q122" s="16">
        <f t="shared" si="110"/>
        <v>-18.956805719999878</v>
      </c>
      <c r="R122" s="16">
        <f t="shared" si="110"/>
        <v>-24.759511919999966</v>
      </c>
      <c r="S122" s="16">
        <f t="shared" si="110"/>
        <v>-30.350984560000228</v>
      </c>
      <c r="T122" s="16">
        <f t="shared" si="110"/>
        <v>-31.353016279999935</v>
      </c>
      <c r="U122" s="16">
        <f t="shared" si="110"/>
        <v>-28.827182000000136</v>
      </c>
      <c r="V122" s="16">
        <f t="shared" si="110"/>
        <v>-29.012251640000073</v>
      </c>
      <c r="W122" s="16">
        <f t="shared" si="110"/>
        <v>-26.898611639999842</v>
      </c>
      <c r="X122" s="16">
        <f t="shared" ref="X122:Y122" si="111">SUM(X123:X125)</f>
        <v>-32.354686720000075</v>
      </c>
      <c r="Y122" s="16">
        <f t="shared" si="111"/>
        <v>-30.618224000000069</v>
      </c>
    </row>
    <row r="123" spans="1:25" x14ac:dyDescent="0.25">
      <c r="A123" s="10" t="s">
        <v>60</v>
      </c>
      <c r="B123" s="8">
        <f t="shared" ref="B123:W123" si="112">B25-B76</f>
        <v>34.864877360753411</v>
      </c>
      <c r="C123" s="8">
        <f t="shared" si="112"/>
        <v>32.651049873595838</v>
      </c>
      <c r="D123" s="8">
        <f t="shared" si="112"/>
        <v>34.016619822226161</v>
      </c>
      <c r="E123" s="8">
        <f t="shared" si="112"/>
        <v>37.479778836918058</v>
      </c>
      <c r="F123" s="8">
        <f t="shared" si="112"/>
        <v>38.051716767157572</v>
      </c>
      <c r="G123" s="8">
        <f t="shared" si="112"/>
        <v>28.624336992088985</v>
      </c>
      <c r="H123" s="8">
        <f t="shared" si="112"/>
        <v>-12.745396480000039</v>
      </c>
      <c r="I123" s="8">
        <f t="shared" si="112"/>
        <v>-19.122324280000029</v>
      </c>
      <c r="J123" s="8">
        <f t="shared" si="112"/>
        <v>-41.417872880000047</v>
      </c>
      <c r="K123" s="8">
        <f t="shared" si="112"/>
        <v>-19.060823560000046</v>
      </c>
      <c r="L123" s="8">
        <f t="shared" si="112"/>
        <v>-19.104736239999994</v>
      </c>
      <c r="M123" s="8">
        <f t="shared" si="112"/>
        <v>-25.401669799999993</v>
      </c>
      <c r="N123" s="8">
        <f t="shared" si="112"/>
        <v>-18.997227440000046</v>
      </c>
      <c r="O123" s="8">
        <f t="shared" si="112"/>
        <v>-24.847143720000062</v>
      </c>
      <c r="P123" s="8">
        <f t="shared" si="112"/>
        <v>-37.893490520000014</v>
      </c>
      <c r="Q123" s="8">
        <f t="shared" si="112"/>
        <v>-22.317560280000038</v>
      </c>
      <c r="R123" s="8">
        <f t="shared" si="112"/>
        <v>-25.268047159999995</v>
      </c>
      <c r="S123" s="8">
        <f t="shared" si="112"/>
        <v>-31.176675519999947</v>
      </c>
      <c r="T123" s="8">
        <f t="shared" si="112"/>
        <v>-32.071980360000012</v>
      </c>
      <c r="U123" s="8">
        <f t="shared" si="112"/>
        <v>-29.793643520000074</v>
      </c>
      <c r="V123" s="8">
        <f t="shared" si="112"/>
        <v>-30.142840080000042</v>
      </c>
      <c r="W123" s="8">
        <f t="shared" si="112"/>
        <v>-27.658837719999994</v>
      </c>
      <c r="X123" s="8">
        <f t="shared" ref="X123:Y123" si="113">X25-X76</f>
        <v>-33.303431600000067</v>
      </c>
      <c r="Y123" s="8">
        <f t="shared" si="113"/>
        <v>-31.239964720000017</v>
      </c>
    </row>
    <row r="124" spans="1:25" x14ac:dyDescent="0.25">
      <c r="A124" s="10" t="s">
        <v>61</v>
      </c>
      <c r="B124" s="8">
        <f t="shared" ref="B124:W124" si="114">B26-B77</f>
        <v>-51.67228874465178</v>
      </c>
      <c r="C124" s="8">
        <f t="shared" si="114"/>
        <v>-51.630578532688617</v>
      </c>
      <c r="D124" s="8">
        <f t="shared" si="114"/>
        <v>-52.847700900541554</v>
      </c>
      <c r="E124" s="8">
        <f t="shared" si="114"/>
        <v>-56.944025817640181</v>
      </c>
      <c r="F124" s="8">
        <f t="shared" si="114"/>
        <v>-55.240127610270804</v>
      </c>
      <c r="G124" s="8">
        <f t="shared" si="114"/>
        <v>-46.210250680000001</v>
      </c>
      <c r="H124" s="8">
        <f t="shared" si="114"/>
        <v>-1.7959999985350805E-4</v>
      </c>
      <c r="I124" s="8">
        <f t="shared" si="114"/>
        <v>-2.0484000003762048E-4</v>
      </c>
      <c r="J124" s="8">
        <f t="shared" si="114"/>
        <v>0.1040842399999633</v>
      </c>
      <c r="K124" s="8">
        <f t="shared" si="114"/>
        <v>0.34427124000012554</v>
      </c>
      <c r="L124" s="8">
        <f t="shared" si="114"/>
        <v>8.3128760000022339E-2</v>
      </c>
      <c r="M124" s="8">
        <f t="shared" si="114"/>
        <v>0.33186088000019254</v>
      </c>
      <c r="N124" s="8">
        <f t="shared" si="114"/>
        <v>0.80535020000002078</v>
      </c>
      <c r="O124" s="8">
        <f t="shared" si="114"/>
        <v>1.3369582799998625</v>
      </c>
      <c r="P124" s="8">
        <f t="shared" si="114"/>
        <v>0.82347607999969341</v>
      </c>
      <c r="Q124" s="8">
        <f t="shared" si="114"/>
        <v>0.27460316000014018</v>
      </c>
      <c r="R124" s="8">
        <f t="shared" si="114"/>
        <v>0.37567996000001358</v>
      </c>
      <c r="S124" s="8">
        <f t="shared" si="114"/>
        <v>0.60259211999971285</v>
      </c>
      <c r="T124" s="8">
        <f t="shared" si="114"/>
        <v>0.50679824000008011</v>
      </c>
      <c r="U124" s="8">
        <f t="shared" si="114"/>
        <v>0.69274579999995467</v>
      </c>
      <c r="V124" s="8">
        <f t="shared" si="114"/>
        <v>0.79453015999996524</v>
      </c>
      <c r="W124" s="8">
        <f t="shared" si="114"/>
        <v>0.5099141200001327</v>
      </c>
      <c r="X124" s="8">
        <f t="shared" ref="X124:Y124" si="115">X26-X77</f>
        <v>0.66935680000000275</v>
      </c>
      <c r="Y124" s="8">
        <f t="shared" si="115"/>
        <v>0.42973551999995152</v>
      </c>
    </row>
    <row r="125" spans="1:25" x14ac:dyDescent="0.25">
      <c r="A125" s="10" t="s">
        <v>62</v>
      </c>
      <c r="B125" s="8">
        <f t="shared" ref="B125:W125" si="116">B27-B78</f>
        <v>-10.651226849004544</v>
      </c>
      <c r="C125" s="8">
        <f t="shared" si="116"/>
        <v>-10.793436720817624</v>
      </c>
      <c r="D125" s="8">
        <f t="shared" si="116"/>
        <v>-10.169327233565184</v>
      </c>
      <c r="E125" s="8">
        <f t="shared" si="116"/>
        <v>-10.303746393614688</v>
      </c>
      <c r="F125" s="8">
        <f t="shared" si="116"/>
        <v>-9.0633591698398419</v>
      </c>
      <c r="G125" s="8">
        <f t="shared" si="116"/>
        <v>-6.7527911061145289</v>
      </c>
      <c r="H125" s="8">
        <f t="shared" si="116"/>
        <v>-10.668773131807626</v>
      </c>
      <c r="I125" s="8">
        <f t="shared" si="116"/>
        <v>-9.9287379132999121</v>
      </c>
      <c r="J125" s="8">
        <f t="shared" si="116"/>
        <v>3.4801759999993465E-2</v>
      </c>
      <c r="K125" s="8">
        <f t="shared" si="116"/>
        <v>9.9387320000019486E-2</v>
      </c>
      <c r="L125" s="8">
        <f t="shared" si="116"/>
        <v>2.7243560000016487E-2</v>
      </c>
      <c r="M125" s="8">
        <f t="shared" si="116"/>
        <v>0.10350728000001652</v>
      </c>
      <c r="N125" s="8">
        <f t="shared" si="116"/>
        <v>0.25437488000001451</v>
      </c>
      <c r="O125" s="8">
        <f t="shared" si="116"/>
        <v>0.49594087999999203</v>
      </c>
      <c r="P125" s="8">
        <f t="shared" si="116"/>
        <v>0.30339503999999806</v>
      </c>
      <c r="Q125" s="8">
        <f t="shared" si="116"/>
        <v>3.0861514000000199</v>
      </c>
      <c r="R125" s="8">
        <f t="shared" si="116"/>
        <v>0.13285528000001534</v>
      </c>
      <c r="S125" s="8">
        <f t="shared" si="116"/>
        <v>0.22309884000000579</v>
      </c>
      <c r="T125" s="8">
        <f t="shared" si="116"/>
        <v>0.21216583999999727</v>
      </c>
      <c r="U125" s="8">
        <f t="shared" si="116"/>
        <v>0.27371571999998423</v>
      </c>
      <c r="V125" s="8">
        <f t="shared" si="116"/>
        <v>0.33605828000000315</v>
      </c>
      <c r="W125" s="8">
        <f t="shared" si="116"/>
        <v>0.25031196000001898</v>
      </c>
      <c r="X125" s="8">
        <f t="shared" ref="X125:Y125" si="117">X27-X78</f>
        <v>0.27938807999998971</v>
      </c>
      <c r="Y125" s="8">
        <f t="shared" si="117"/>
        <v>0.19200519999999699</v>
      </c>
    </row>
    <row r="126" spans="1:25" x14ac:dyDescent="0.25">
      <c r="A126" s="15" t="s">
        <v>35</v>
      </c>
      <c r="B126" s="16">
        <f>SUM(B127:B128)</f>
        <v>0</v>
      </c>
      <c r="C126" s="16">
        <f t="shared" ref="C126:W126" si="118">SUM(C127:C128)</f>
        <v>0</v>
      </c>
      <c r="D126" s="16">
        <f t="shared" si="118"/>
        <v>0</v>
      </c>
      <c r="E126" s="16">
        <f t="shared" si="118"/>
        <v>0</v>
      </c>
      <c r="F126" s="16">
        <f t="shared" si="118"/>
        <v>0</v>
      </c>
      <c r="G126" s="16">
        <f t="shared" si="118"/>
        <v>0</v>
      </c>
      <c r="H126" s="16">
        <f t="shared" si="118"/>
        <v>0</v>
      </c>
      <c r="I126" s="16">
        <f t="shared" si="118"/>
        <v>0</v>
      </c>
      <c r="J126" s="16">
        <f t="shared" si="118"/>
        <v>0</v>
      </c>
      <c r="K126" s="16">
        <f t="shared" si="118"/>
        <v>0</v>
      </c>
      <c r="L126" s="16">
        <f t="shared" si="118"/>
        <v>0</v>
      </c>
      <c r="M126" s="16">
        <f t="shared" si="118"/>
        <v>0</v>
      </c>
      <c r="N126" s="16">
        <f t="shared" si="118"/>
        <v>0</v>
      </c>
      <c r="O126" s="16">
        <f t="shared" si="118"/>
        <v>0</v>
      </c>
      <c r="P126" s="16">
        <f t="shared" si="118"/>
        <v>0</v>
      </c>
      <c r="Q126" s="16">
        <f t="shared" si="118"/>
        <v>0</v>
      </c>
      <c r="R126" s="16">
        <f t="shared" si="118"/>
        <v>0</v>
      </c>
      <c r="S126" s="16">
        <f t="shared" si="118"/>
        <v>0</v>
      </c>
      <c r="T126" s="16">
        <f t="shared" si="118"/>
        <v>0</v>
      </c>
      <c r="U126" s="16">
        <f t="shared" si="118"/>
        <v>0</v>
      </c>
      <c r="V126" s="16">
        <f t="shared" si="118"/>
        <v>0</v>
      </c>
      <c r="W126" s="16">
        <f t="shared" si="118"/>
        <v>0</v>
      </c>
      <c r="X126" s="16">
        <f t="shared" ref="X126:Y126" si="119">SUM(X127:X128)</f>
        <v>0</v>
      </c>
      <c r="Y126" s="16">
        <f t="shared" si="119"/>
        <v>0</v>
      </c>
    </row>
    <row r="127" spans="1:25" x14ac:dyDescent="0.25">
      <c r="A127" s="10" t="s">
        <v>36</v>
      </c>
      <c r="B127" s="8">
        <f t="shared" ref="B127:W127" si="120">B29-B80</f>
        <v>0</v>
      </c>
      <c r="C127" s="8">
        <f t="shared" si="120"/>
        <v>0</v>
      </c>
      <c r="D127" s="8">
        <f t="shared" si="120"/>
        <v>0</v>
      </c>
      <c r="E127" s="8">
        <f t="shared" si="120"/>
        <v>0</v>
      </c>
      <c r="F127" s="8">
        <f t="shared" si="120"/>
        <v>0</v>
      </c>
      <c r="G127" s="8">
        <f t="shared" si="120"/>
        <v>0</v>
      </c>
      <c r="H127" s="8">
        <f t="shared" si="120"/>
        <v>0</v>
      </c>
      <c r="I127" s="8">
        <f t="shared" si="120"/>
        <v>0</v>
      </c>
      <c r="J127" s="8">
        <f t="shared" si="120"/>
        <v>0</v>
      </c>
      <c r="K127" s="8">
        <f t="shared" si="120"/>
        <v>0</v>
      </c>
      <c r="L127" s="8">
        <f t="shared" si="120"/>
        <v>0</v>
      </c>
      <c r="M127" s="8">
        <f t="shared" si="120"/>
        <v>0</v>
      </c>
      <c r="N127" s="8">
        <f t="shared" si="120"/>
        <v>0</v>
      </c>
      <c r="O127" s="8">
        <f t="shared" si="120"/>
        <v>0</v>
      </c>
      <c r="P127" s="8">
        <f t="shared" si="120"/>
        <v>0</v>
      </c>
      <c r="Q127" s="8">
        <f t="shared" si="120"/>
        <v>0</v>
      </c>
      <c r="R127" s="8">
        <f t="shared" si="120"/>
        <v>0</v>
      </c>
      <c r="S127" s="8">
        <f t="shared" si="120"/>
        <v>0</v>
      </c>
      <c r="T127" s="8">
        <f t="shared" si="120"/>
        <v>0</v>
      </c>
      <c r="U127" s="8">
        <f t="shared" si="120"/>
        <v>0</v>
      </c>
      <c r="V127" s="8">
        <f t="shared" si="120"/>
        <v>0</v>
      </c>
      <c r="W127" s="8">
        <f t="shared" si="120"/>
        <v>0</v>
      </c>
      <c r="X127" s="8">
        <f t="shared" ref="X127:Y127" si="121">X29-X80</f>
        <v>0</v>
      </c>
      <c r="Y127" s="8">
        <f t="shared" si="121"/>
        <v>0</v>
      </c>
    </row>
    <row r="128" spans="1:25" x14ac:dyDescent="0.25">
      <c r="A128" s="10" t="s">
        <v>37</v>
      </c>
      <c r="B128" s="8">
        <f t="shared" ref="B128:W128" si="122">B30-B81</f>
        <v>0</v>
      </c>
      <c r="C128" s="8">
        <f t="shared" si="122"/>
        <v>0</v>
      </c>
      <c r="D128" s="8">
        <f t="shared" si="122"/>
        <v>0</v>
      </c>
      <c r="E128" s="8">
        <f t="shared" si="122"/>
        <v>0</v>
      </c>
      <c r="F128" s="8">
        <f t="shared" si="122"/>
        <v>0</v>
      </c>
      <c r="G128" s="8">
        <f t="shared" si="122"/>
        <v>0</v>
      </c>
      <c r="H128" s="8">
        <f t="shared" si="122"/>
        <v>0</v>
      </c>
      <c r="I128" s="8">
        <f t="shared" si="122"/>
        <v>0</v>
      </c>
      <c r="J128" s="8">
        <f t="shared" si="122"/>
        <v>0</v>
      </c>
      <c r="K128" s="8">
        <f t="shared" si="122"/>
        <v>0</v>
      </c>
      <c r="L128" s="8">
        <f t="shared" si="122"/>
        <v>0</v>
      </c>
      <c r="M128" s="8">
        <f t="shared" si="122"/>
        <v>0</v>
      </c>
      <c r="N128" s="8">
        <f t="shared" si="122"/>
        <v>0</v>
      </c>
      <c r="O128" s="8">
        <f t="shared" si="122"/>
        <v>0</v>
      </c>
      <c r="P128" s="8">
        <f t="shared" si="122"/>
        <v>0</v>
      </c>
      <c r="Q128" s="8">
        <f t="shared" si="122"/>
        <v>0</v>
      </c>
      <c r="R128" s="8">
        <f t="shared" si="122"/>
        <v>0</v>
      </c>
      <c r="S128" s="8">
        <f t="shared" si="122"/>
        <v>0</v>
      </c>
      <c r="T128" s="8">
        <f t="shared" si="122"/>
        <v>0</v>
      </c>
      <c r="U128" s="8">
        <f t="shared" si="122"/>
        <v>0</v>
      </c>
      <c r="V128" s="8">
        <f t="shared" si="122"/>
        <v>0</v>
      </c>
      <c r="W128" s="8">
        <f t="shared" si="122"/>
        <v>0</v>
      </c>
      <c r="X128" s="8">
        <f t="shared" ref="X128:Y128" si="123">X30-X81</f>
        <v>0</v>
      </c>
      <c r="Y128" s="8">
        <f t="shared" si="123"/>
        <v>0</v>
      </c>
    </row>
    <row r="129" spans="1:25" x14ac:dyDescent="0.25">
      <c r="A129" s="17" t="s">
        <v>38</v>
      </c>
      <c r="B129" s="16">
        <f t="shared" ref="B129:W129" si="124">B31-B82</f>
        <v>0</v>
      </c>
      <c r="C129" s="16">
        <f t="shared" si="124"/>
        <v>0</v>
      </c>
      <c r="D129" s="16">
        <f t="shared" si="124"/>
        <v>0</v>
      </c>
      <c r="E129" s="16">
        <f t="shared" si="124"/>
        <v>0</v>
      </c>
      <c r="F129" s="16">
        <f t="shared" si="124"/>
        <v>0</v>
      </c>
      <c r="G129" s="16">
        <f t="shared" si="124"/>
        <v>0</v>
      </c>
      <c r="H129" s="16">
        <f t="shared" si="124"/>
        <v>0</v>
      </c>
      <c r="I129" s="16">
        <f t="shared" si="124"/>
        <v>0</v>
      </c>
      <c r="J129" s="16">
        <f t="shared" si="124"/>
        <v>0</v>
      </c>
      <c r="K129" s="16">
        <f t="shared" si="124"/>
        <v>0</v>
      </c>
      <c r="L129" s="16">
        <f t="shared" si="124"/>
        <v>0</v>
      </c>
      <c r="M129" s="16">
        <f t="shared" si="124"/>
        <v>0</v>
      </c>
      <c r="N129" s="16">
        <f t="shared" si="124"/>
        <v>0</v>
      </c>
      <c r="O129" s="16">
        <f t="shared" si="124"/>
        <v>0</v>
      </c>
      <c r="P129" s="16">
        <f t="shared" si="124"/>
        <v>0</v>
      </c>
      <c r="Q129" s="16">
        <f t="shared" si="124"/>
        <v>0</v>
      </c>
      <c r="R129" s="16">
        <f t="shared" si="124"/>
        <v>0</v>
      </c>
      <c r="S129" s="16">
        <f t="shared" si="124"/>
        <v>0</v>
      </c>
      <c r="T129" s="16">
        <f t="shared" si="124"/>
        <v>0</v>
      </c>
      <c r="U129" s="16">
        <f t="shared" si="124"/>
        <v>0</v>
      </c>
      <c r="V129" s="16">
        <f t="shared" si="124"/>
        <v>0</v>
      </c>
      <c r="W129" s="16">
        <f t="shared" si="124"/>
        <v>0</v>
      </c>
      <c r="X129" s="16">
        <f t="shared" ref="X129:Y129" si="125">X31-X82</f>
        <v>0</v>
      </c>
      <c r="Y129" s="16">
        <f t="shared" si="125"/>
        <v>0</v>
      </c>
    </row>
    <row r="130" spans="1:25" x14ac:dyDescent="0.25">
      <c r="A130" s="9" t="s">
        <v>39</v>
      </c>
      <c r="B130" s="8">
        <f t="shared" ref="B130:W130" si="126">B32-B83</f>
        <v>0</v>
      </c>
      <c r="C130" s="8">
        <f t="shared" si="126"/>
        <v>0</v>
      </c>
      <c r="D130" s="8">
        <f t="shared" si="126"/>
        <v>0</v>
      </c>
      <c r="E130" s="8">
        <f t="shared" si="126"/>
        <v>0</v>
      </c>
      <c r="F130" s="8">
        <f t="shared" si="126"/>
        <v>0</v>
      </c>
      <c r="G130" s="8">
        <f t="shared" si="126"/>
        <v>0</v>
      </c>
      <c r="H130" s="8">
        <f t="shared" si="126"/>
        <v>0</v>
      </c>
      <c r="I130" s="8">
        <f t="shared" si="126"/>
        <v>0</v>
      </c>
      <c r="J130" s="8">
        <f t="shared" si="126"/>
        <v>0</v>
      </c>
      <c r="K130" s="8">
        <f t="shared" si="126"/>
        <v>0</v>
      </c>
      <c r="L130" s="8">
        <f t="shared" si="126"/>
        <v>0</v>
      </c>
      <c r="M130" s="8">
        <f t="shared" si="126"/>
        <v>0</v>
      </c>
      <c r="N130" s="8">
        <f t="shared" si="126"/>
        <v>0</v>
      </c>
      <c r="O130" s="8">
        <f t="shared" si="126"/>
        <v>0</v>
      </c>
      <c r="P130" s="8">
        <f t="shared" si="126"/>
        <v>0</v>
      </c>
      <c r="Q130" s="8">
        <f t="shared" si="126"/>
        <v>0</v>
      </c>
      <c r="R130" s="8">
        <f t="shared" si="126"/>
        <v>0</v>
      </c>
      <c r="S130" s="8">
        <f t="shared" si="126"/>
        <v>0</v>
      </c>
      <c r="T130" s="8">
        <f t="shared" si="126"/>
        <v>0</v>
      </c>
      <c r="U130" s="8">
        <f t="shared" si="126"/>
        <v>0</v>
      </c>
      <c r="V130" s="8">
        <f t="shared" si="126"/>
        <v>0</v>
      </c>
      <c r="W130" s="8">
        <f t="shared" si="126"/>
        <v>0</v>
      </c>
      <c r="X130" s="8">
        <f t="shared" ref="X130:Y130" si="127">X32-X83</f>
        <v>0</v>
      </c>
      <c r="Y130" s="8">
        <f t="shared" si="127"/>
        <v>0</v>
      </c>
    </row>
    <row r="131" spans="1:25" x14ac:dyDescent="0.25">
      <c r="A131" s="18" t="s">
        <v>66</v>
      </c>
      <c r="B131" s="16">
        <f>SUM(B132:B135)</f>
        <v>0</v>
      </c>
      <c r="C131" s="16">
        <f t="shared" ref="C131:W131" si="128">SUM(C132:C135)</f>
        <v>0</v>
      </c>
      <c r="D131" s="16">
        <f t="shared" si="128"/>
        <v>0</v>
      </c>
      <c r="E131" s="16">
        <f t="shared" si="128"/>
        <v>0</v>
      </c>
      <c r="F131" s="16">
        <f t="shared" si="128"/>
        <v>0</v>
      </c>
      <c r="G131" s="16">
        <f t="shared" si="128"/>
        <v>0</v>
      </c>
      <c r="H131" s="16">
        <f t="shared" si="128"/>
        <v>0</v>
      </c>
      <c r="I131" s="16">
        <f t="shared" si="128"/>
        <v>0</v>
      </c>
      <c r="J131" s="16">
        <f t="shared" si="128"/>
        <v>0</v>
      </c>
      <c r="K131" s="16">
        <f t="shared" si="128"/>
        <v>0</v>
      </c>
      <c r="L131" s="16">
        <f t="shared" si="128"/>
        <v>0</v>
      </c>
      <c r="M131" s="16">
        <f t="shared" si="128"/>
        <v>0</v>
      </c>
      <c r="N131" s="16">
        <f t="shared" si="128"/>
        <v>0</v>
      </c>
      <c r="O131" s="16">
        <f t="shared" si="128"/>
        <v>0</v>
      </c>
      <c r="P131" s="16">
        <f t="shared" si="128"/>
        <v>0</v>
      </c>
      <c r="Q131" s="16">
        <f t="shared" si="128"/>
        <v>0</v>
      </c>
      <c r="R131" s="16">
        <f t="shared" si="128"/>
        <v>0</v>
      </c>
      <c r="S131" s="16">
        <f t="shared" si="128"/>
        <v>0</v>
      </c>
      <c r="T131" s="16">
        <f t="shared" si="128"/>
        <v>0</v>
      </c>
      <c r="U131" s="16">
        <f t="shared" si="128"/>
        <v>0</v>
      </c>
      <c r="V131" s="16">
        <f t="shared" si="128"/>
        <v>0</v>
      </c>
      <c r="W131" s="16">
        <f t="shared" si="128"/>
        <v>0</v>
      </c>
      <c r="X131" s="16">
        <f t="shared" ref="X131:Y131" si="129">SUM(X132:X135)</f>
        <v>0</v>
      </c>
      <c r="Y131" s="16">
        <f t="shared" si="129"/>
        <v>0</v>
      </c>
    </row>
    <row r="132" spans="1:25" x14ac:dyDescent="0.25">
      <c r="A132" s="9" t="s">
        <v>67</v>
      </c>
      <c r="B132" s="8">
        <f t="shared" ref="B132:W132" si="130">B34-B85</f>
        <v>0</v>
      </c>
      <c r="C132" s="8">
        <f t="shared" si="130"/>
        <v>0</v>
      </c>
      <c r="D132" s="8">
        <f t="shared" si="130"/>
        <v>0</v>
      </c>
      <c r="E132" s="8">
        <f t="shared" si="130"/>
        <v>0</v>
      </c>
      <c r="F132" s="8">
        <f t="shared" si="130"/>
        <v>0</v>
      </c>
      <c r="G132" s="8">
        <f t="shared" si="130"/>
        <v>0</v>
      </c>
      <c r="H132" s="8">
        <f t="shared" si="130"/>
        <v>0</v>
      </c>
      <c r="I132" s="8">
        <f t="shared" si="130"/>
        <v>0</v>
      </c>
      <c r="J132" s="8">
        <f t="shared" si="130"/>
        <v>0</v>
      </c>
      <c r="K132" s="8">
        <f t="shared" si="130"/>
        <v>0</v>
      </c>
      <c r="L132" s="8">
        <f t="shared" si="130"/>
        <v>0</v>
      </c>
      <c r="M132" s="8">
        <f t="shared" si="130"/>
        <v>0</v>
      </c>
      <c r="N132" s="8">
        <f t="shared" si="130"/>
        <v>0</v>
      </c>
      <c r="O132" s="8">
        <f t="shared" si="130"/>
        <v>0</v>
      </c>
      <c r="P132" s="8">
        <f t="shared" si="130"/>
        <v>0</v>
      </c>
      <c r="Q132" s="8">
        <f t="shared" si="130"/>
        <v>0</v>
      </c>
      <c r="R132" s="8">
        <f t="shared" si="130"/>
        <v>0</v>
      </c>
      <c r="S132" s="8">
        <f t="shared" si="130"/>
        <v>0</v>
      </c>
      <c r="T132" s="8">
        <f t="shared" si="130"/>
        <v>0</v>
      </c>
      <c r="U132" s="8">
        <f t="shared" si="130"/>
        <v>0</v>
      </c>
      <c r="V132" s="8">
        <f t="shared" si="130"/>
        <v>0</v>
      </c>
      <c r="W132" s="8">
        <f t="shared" si="130"/>
        <v>0</v>
      </c>
      <c r="X132" s="8">
        <f t="shared" ref="X132:Y132" si="131">X34-X85</f>
        <v>0</v>
      </c>
      <c r="Y132" s="8">
        <f t="shared" si="131"/>
        <v>0</v>
      </c>
    </row>
    <row r="133" spans="1:25" x14ac:dyDescent="0.25">
      <c r="A133" s="9" t="s">
        <v>68</v>
      </c>
      <c r="B133" s="8">
        <f t="shared" ref="B133:W133" si="132">B35-B86</f>
        <v>0</v>
      </c>
      <c r="C133" s="8">
        <f t="shared" si="132"/>
        <v>0</v>
      </c>
      <c r="D133" s="8">
        <f t="shared" si="132"/>
        <v>0</v>
      </c>
      <c r="E133" s="8">
        <f t="shared" si="132"/>
        <v>0</v>
      </c>
      <c r="F133" s="8">
        <f t="shared" si="132"/>
        <v>0</v>
      </c>
      <c r="G133" s="8">
        <f t="shared" si="132"/>
        <v>0</v>
      </c>
      <c r="H133" s="8">
        <f t="shared" si="132"/>
        <v>0</v>
      </c>
      <c r="I133" s="8">
        <f t="shared" si="132"/>
        <v>0</v>
      </c>
      <c r="J133" s="8">
        <f t="shared" si="132"/>
        <v>0</v>
      </c>
      <c r="K133" s="8">
        <f t="shared" si="132"/>
        <v>0</v>
      </c>
      <c r="L133" s="8">
        <f t="shared" si="132"/>
        <v>0</v>
      </c>
      <c r="M133" s="8">
        <f t="shared" si="132"/>
        <v>0</v>
      </c>
      <c r="N133" s="8">
        <f t="shared" si="132"/>
        <v>0</v>
      </c>
      <c r="O133" s="8">
        <f t="shared" si="132"/>
        <v>0</v>
      </c>
      <c r="P133" s="8">
        <f t="shared" si="132"/>
        <v>0</v>
      </c>
      <c r="Q133" s="8">
        <f t="shared" si="132"/>
        <v>0</v>
      </c>
      <c r="R133" s="8">
        <f t="shared" si="132"/>
        <v>0</v>
      </c>
      <c r="S133" s="8">
        <f t="shared" si="132"/>
        <v>0</v>
      </c>
      <c r="T133" s="8">
        <f t="shared" si="132"/>
        <v>0</v>
      </c>
      <c r="U133" s="8">
        <f t="shared" si="132"/>
        <v>0</v>
      </c>
      <c r="V133" s="8">
        <f t="shared" si="132"/>
        <v>0</v>
      </c>
      <c r="W133" s="8">
        <f t="shared" si="132"/>
        <v>0</v>
      </c>
      <c r="X133" s="8">
        <f t="shared" ref="X133:Y133" si="133">X35-X86</f>
        <v>0</v>
      </c>
      <c r="Y133" s="8">
        <f t="shared" si="133"/>
        <v>0</v>
      </c>
    </row>
    <row r="134" spans="1:25" x14ac:dyDescent="0.25">
      <c r="A134" s="9" t="s">
        <v>69</v>
      </c>
      <c r="B134" s="8">
        <f t="shared" ref="B134:W134" si="134">B36-B87</f>
        <v>0</v>
      </c>
      <c r="C134" s="8">
        <f t="shared" si="134"/>
        <v>0</v>
      </c>
      <c r="D134" s="8">
        <f t="shared" si="134"/>
        <v>0</v>
      </c>
      <c r="E134" s="8">
        <f t="shared" si="134"/>
        <v>0</v>
      </c>
      <c r="F134" s="8">
        <f t="shared" si="134"/>
        <v>0</v>
      </c>
      <c r="G134" s="8">
        <f t="shared" si="134"/>
        <v>0</v>
      </c>
      <c r="H134" s="8">
        <f t="shared" si="134"/>
        <v>0</v>
      </c>
      <c r="I134" s="8">
        <f t="shared" si="134"/>
        <v>0</v>
      </c>
      <c r="J134" s="8">
        <f t="shared" si="134"/>
        <v>0</v>
      </c>
      <c r="K134" s="8">
        <f t="shared" si="134"/>
        <v>0</v>
      </c>
      <c r="L134" s="8">
        <f t="shared" si="134"/>
        <v>0</v>
      </c>
      <c r="M134" s="8">
        <f t="shared" si="134"/>
        <v>0</v>
      </c>
      <c r="N134" s="8">
        <f t="shared" si="134"/>
        <v>0</v>
      </c>
      <c r="O134" s="8">
        <f t="shared" si="134"/>
        <v>0</v>
      </c>
      <c r="P134" s="8">
        <f t="shared" si="134"/>
        <v>0</v>
      </c>
      <c r="Q134" s="8">
        <f t="shared" si="134"/>
        <v>0</v>
      </c>
      <c r="R134" s="8">
        <f t="shared" si="134"/>
        <v>0</v>
      </c>
      <c r="S134" s="8">
        <f t="shared" si="134"/>
        <v>0</v>
      </c>
      <c r="T134" s="8">
        <f t="shared" si="134"/>
        <v>0</v>
      </c>
      <c r="U134" s="8">
        <f t="shared" si="134"/>
        <v>0</v>
      </c>
      <c r="V134" s="8">
        <f t="shared" si="134"/>
        <v>0</v>
      </c>
      <c r="W134" s="8">
        <f t="shared" si="134"/>
        <v>0</v>
      </c>
      <c r="X134" s="8">
        <f t="shared" ref="X134:Y134" si="135">X36-X87</f>
        <v>0</v>
      </c>
      <c r="Y134" s="8">
        <f t="shared" si="135"/>
        <v>0</v>
      </c>
    </row>
    <row r="135" spans="1:25" x14ac:dyDescent="0.25">
      <c r="A135" s="9" t="s">
        <v>65</v>
      </c>
      <c r="B135" s="8">
        <f t="shared" ref="B135:W135" si="136">SUM(B37:B41)-B88</f>
        <v>0</v>
      </c>
      <c r="C135" s="8">
        <f t="shared" si="136"/>
        <v>0</v>
      </c>
      <c r="D135" s="8">
        <f t="shared" si="136"/>
        <v>0</v>
      </c>
      <c r="E135" s="8">
        <f t="shared" si="136"/>
        <v>0</v>
      </c>
      <c r="F135" s="8">
        <f t="shared" si="136"/>
        <v>0</v>
      </c>
      <c r="G135" s="8">
        <f t="shared" si="136"/>
        <v>0</v>
      </c>
      <c r="H135" s="8">
        <f t="shared" si="136"/>
        <v>0</v>
      </c>
      <c r="I135" s="8">
        <f t="shared" si="136"/>
        <v>0</v>
      </c>
      <c r="J135" s="8">
        <f t="shared" si="136"/>
        <v>0</v>
      </c>
      <c r="K135" s="8">
        <f t="shared" si="136"/>
        <v>0</v>
      </c>
      <c r="L135" s="8">
        <f t="shared" si="136"/>
        <v>0</v>
      </c>
      <c r="M135" s="8">
        <f t="shared" si="136"/>
        <v>0</v>
      </c>
      <c r="N135" s="8">
        <f t="shared" si="136"/>
        <v>0</v>
      </c>
      <c r="O135" s="8">
        <f t="shared" si="136"/>
        <v>0</v>
      </c>
      <c r="P135" s="8">
        <f t="shared" si="136"/>
        <v>0</v>
      </c>
      <c r="Q135" s="8">
        <f t="shared" si="136"/>
        <v>0</v>
      </c>
      <c r="R135" s="8">
        <f t="shared" si="136"/>
        <v>0</v>
      </c>
      <c r="S135" s="8">
        <f t="shared" si="136"/>
        <v>0</v>
      </c>
      <c r="T135" s="8">
        <f t="shared" si="136"/>
        <v>0</v>
      </c>
      <c r="U135" s="8">
        <f t="shared" si="136"/>
        <v>0</v>
      </c>
      <c r="V135" s="8">
        <f t="shared" si="136"/>
        <v>0</v>
      </c>
      <c r="W135" s="8">
        <f t="shared" si="136"/>
        <v>0</v>
      </c>
      <c r="X135" s="8">
        <f t="shared" ref="X135:Y135" si="137">SUM(X37:X41)-X88</f>
        <v>0</v>
      </c>
      <c r="Y135" s="8">
        <f t="shared" si="137"/>
        <v>0</v>
      </c>
    </row>
    <row r="136" spans="1:25" x14ac:dyDescent="0.25">
      <c r="A136" s="18" t="s">
        <v>40</v>
      </c>
      <c r="B136" s="16">
        <f t="shared" ref="B136:W136" si="138">B42-B89</f>
        <v>0</v>
      </c>
      <c r="C136" s="16">
        <f t="shared" si="138"/>
        <v>0</v>
      </c>
      <c r="D136" s="16">
        <f t="shared" si="138"/>
        <v>0</v>
      </c>
      <c r="E136" s="16">
        <f t="shared" si="138"/>
        <v>0</v>
      </c>
      <c r="F136" s="16">
        <f t="shared" si="138"/>
        <v>0</v>
      </c>
      <c r="G136" s="16">
        <f t="shared" si="138"/>
        <v>0</v>
      </c>
      <c r="H136" s="16">
        <f t="shared" si="138"/>
        <v>0</v>
      </c>
      <c r="I136" s="16">
        <f t="shared" si="138"/>
        <v>0</v>
      </c>
      <c r="J136" s="16">
        <f t="shared" si="138"/>
        <v>0</v>
      </c>
      <c r="K136" s="16">
        <f t="shared" si="138"/>
        <v>0</v>
      </c>
      <c r="L136" s="16">
        <f t="shared" si="138"/>
        <v>0</v>
      </c>
      <c r="M136" s="16">
        <f t="shared" si="138"/>
        <v>0</v>
      </c>
      <c r="N136" s="16">
        <f t="shared" si="138"/>
        <v>0</v>
      </c>
      <c r="O136" s="16">
        <f t="shared" si="138"/>
        <v>0</v>
      </c>
      <c r="P136" s="16">
        <f t="shared" si="138"/>
        <v>0</v>
      </c>
      <c r="Q136" s="16">
        <f t="shared" si="138"/>
        <v>0</v>
      </c>
      <c r="R136" s="16">
        <f t="shared" si="138"/>
        <v>0</v>
      </c>
      <c r="S136" s="16">
        <f t="shared" si="138"/>
        <v>0</v>
      </c>
      <c r="T136" s="16">
        <f t="shared" si="138"/>
        <v>0</v>
      </c>
      <c r="U136" s="16">
        <f t="shared" si="138"/>
        <v>0</v>
      </c>
      <c r="V136" s="16">
        <f t="shared" si="138"/>
        <v>0</v>
      </c>
      <c r="W136" s="16">
        <f t="shared" si="138"/>
        <v>0</v>
      </c>
      <c r="X136" s="16">
        <f t="shared" ref="X136:Y136" si="139">X42-X89</f>
        <v>0</v>
      </c>
      <c r="Y136" s="16">
        <f t="shared" si="139"/>
        <v>0</v>
      </c>
    </row>
    <row r="137" spans="1:25" x14ac:dyDescent="0.25">
      <c r="A137" s="18" t="s">
        <v>63</v>
      </c>
      <c r="B137" s="16">
        <f t="shared" ref="B137:W137" si="140">B43-B90</f>
        <v>0</v>
      </c>
      <c r="C137" s="16">
        <f t="shared" si="140"/>
        <v>0</v>
      </c>
      <c r="D137" s="16">
        <f t="shared" si="140"/>
        <v>0</v>
      </c>
      <c r="E137" s="16">
        <f t="shared" si="140"/>
        <v>0</v>
      </c>
      <c r="F137" s="16">
        <f t="shared" si="140"/>
        <v>0</v>
      </c>
      <c r="G137" s="16">
        <f t="shared" si="140"/>
        <v>0</v>
      </c>
      <c r="H137" s="16">
        <f t="shared" si="140"/>
        <v>0</v>
      </c>
      <c r="I137" s="16">
        <f t="shared" si="140"/>
        <v>0</v>
      </c>
      <c r="J137" s="16">
        <f t="shared" si="140"/>
        <v>0</v>
      </c>
      <c r="K137" s="16">
        <f t="shared" si="140"/>
        <v>0</v>
      </c>
      <c r="L137" s="16">
        <f t="shared" si="140"/>
        <v>0</v>
      </c>
      <c r="M137" s="16">
        <f t="shared" si="140"/>
        <v>0</v>
      </c>
      <c r="N137" s="16">
        <f t="shared" si="140"/>
        <v>0</v>
      </c>
      <c r="O137" s="16">
        <f t="shared" si="140"/>
        <v>0</v>
      </c>
      <c r="P137" s="16">
        <f t="shared" si="140"/>
        <v>0</v>
      </c>
      <c r="Q137" s="16">
        <f t="shared" si="140"/>
        <v>0</v>
      </c>
      <c r="R137" s="16">
        <f t="shared" si="140"/>
        <v>0</v>
      </c>
      <c r="S137" s="16">
        <f t="shared" si="140"/>
        <v>0</v>
      </c>
      <c r="T137" s="16">
        <f t="shared" si="140"/>
        <v>0</v>
      </c>
      <c r="U137" s="16">
        <f t="shared" si="140"/>
        <v>0</v>
      </c>
      <c r="V137" s="16">
        <f t="shared" si="140"/>
        <v>0</v>
      </c>
      <c r="W137" s="16">
        <f t="shared" si="140"/>
        <v>0</v>
      </c>
      <c r="X137" s="16">
        <f t="shared" ref="X137:Y137" si="141">X43-X90</f>
        <v>0</v>
      </c>
      <c r="Y137" s="16">
        <f t="shared" si="141"/>
        <v>0</v>
      </c>
    </row>
    <row r="138" spans="1:25" x14ac:dyDescent="0.25">
      <c r="A138" s="18" t="s">
        <v>64</v>
      </c>
      <c r="B138" s="16">
        <f t="shared" ref="B138:W138" si="142">B44-B91</f>
        <v>0</v>
      </c>
      <c r="C138" s="16">
        <f t="shared" si="142"/>
        <v>0</v>
      </c>
      <c r="D138" s="16">
        <f t="shared" si="142"/>
        <v>0</v>
      </c>
      <c r="E138" s="16">
        <f t="shared" si="142"/>
        <v>0</v>
      </c>
      <c r="F138" s="16">
        <f t="shared" si="142"/>
        <v>0</v>
      </c>
      <c r="G138" s="16">
        <f t="shared" si="142"/>
        <v>0</v>
      </c>
      <c r="H138" s="16">
        <f t="shared" si="142"/>
        <v>0</v>
      </c>
      <c r="I138" s="16">
        <f t="shared" si="142"/>
        <v>0</v>
      </c>
      <c r="J138" s="16">
        <f t="shared" si="142"/>
        <v>0</v>
      </c>
      <c r="K138" s="16">
        <f t="shared" si="142"/>
        <v>0</v>
      </c>
      <c r="L138" s="16">
        <f t="shared" si="142"/>
        <v>0</v>
      </c>
      <c r="M138" s="16">
        <f t="shared" si="142"/>
        <v>0</v>
      </c>
      <c r="N138" s="16">
        <f t="shared" si="142"/>
        <v>0</v>
      </c>
      <c r="O138" s="16">
        <f t="shared" si="142"/>
        <v>0</v>
      </c>
      <c r="P138" s="16">
        <f t="shared" si="142"/>
        <v>0</v>
      </c>
      <c r="Q138" s="16">
        <f t="shared" si="142"/>
        <v>0</v>
      </c>
      <c r="R138" s="16">
        <f t="shared" si="142"/>
        <v>0</v>
      </c>
      <c r="S138" s="16">
        <f t="shared" si="142"/>
        <v>0</v>
      </c>
      <c r="T138" s="16">
        <f t="shared" si="142"/>
        <v>0</v>
      </c>
      <c r="U138" s="16">
        <f t="shared" si="142"/>
        <v>0</v>
      </c>
      <c r="V138" s="16">
        <f t="shared" si="142"/>
        <v>0</v>
      </c>
      <c r="W138" s="16">
        <f t="shared" si="142"/>
        <v>0</v>
      </c>
      <c r="X138" s="16">
        <f t="shared" ref="X138:Y138" si="143">X44-X91</f>
        <v>0</v>
      </c>
      <c r="Y138" s="16">
        <f t="shared" si="143"/>
        <v>0</v>
      </c>
    </row>
    <row r="139" spans="1:25" x14ac:dyDescent="0.25">
      <c r="A139" s="18" t="s">
        <v>70</v>
      </c>
      <c r="B139" s="16">
        <f>SUM(B140:B141)</f>
        <v>-25.442493160000026</v>
      </c>
      <c r="C139" s="16">
        <f t="shared" ref="C139:W139" si="144">SUM(C140:C141)</f>
        <v>-27.925441120000301</v>
      </c>
      <c r="D139" s="16">
        <f t="shared" si="144"/>
        <v>-25.629214320000017</v>
      </c>
      <c r="E139" s="16">
        <f t="shared" si="144"/>
        <v>-25.768496519999928</v>
      </c>
      <c r="F139" s="16">
        <f t="shared" si="144"/>
        <v>-22.481736679999983</v>
      </c>
      <c r="G139" s="16">
        <f t="shared" si="144"/>
        <v>-95.375911560000191</v>
      </c>
      <c r="H139" s="16">
        <f t="shared" si="144"/>
        <v>-117.97976432000019</v>
      </c>
      <c r="I139" s="16">
        <f t="shared" si="144"/>
        <v>-89.824839880000241</v>
      </c>
      <c r="J139" s="16">
        <f t="shared" si="144"/>
        <v>-62.226984799999968</v>
      </c>
      <c r="K139" s="16">
        <f t="shared" si="144"/>
        <v>-39.673886359999983</v>
      </c>
      <c r="L139" s="16">
        <f t="shared" si="144"/>
        <v>-38.064502159999961</v>
      </c>
      <c r="M139" s="16">
        <f t="shared" si="144"/>
        <v>-85.095036080000455</v>
      </c>
      <c r="N139" s="16">
        <f t="shared" si="144"/>
        <v>-18.901458560000265</v>
      </c>
      <c r="O139" s="16">
        <f t="shared" si="144"/>
        <v>21.852840479999941</v>
      </c>
      <c r="P139" s="16">
        <f t="shared" si="144"/>
        <v>34.610657359999436</v>
      </c>
      <c r="Q139" s="16">
        <f t="shared" si="144"/>
        <v>6.2571748800000933</v>
      </c>
      <c r="R139" s="16">
        <f t="shared" si="144"/>
        <v>39.934506080000119</v>
      </c>
      <c r="S139" s="16">
        <f t="shared" si="144"/>
        <v>51.967287799999667</v>
      </c>
      <c r="T139" s="16">
        <f t="shared" si="144"/>
        <v>54.348861640000109</v>
      </c>
      <c r="U139" s="16">
        <f t="shared" si="144"/>
        <v>74.017470959999855</v>
      </c>
      <c r="V139" s="16">
        <f t="shared" si="144"/>
        <v>30.053639839999789</v>
      </c>
      <c r="W139" s="16">
        <f t="shared" si="144"/>
        <v>75.338311760000352</v>
      </c>
      <c r="X139" s="16">
        <f t="shared" ref="X139:Y139" si="145">SUM(X140:X141)</f>
        <v>-13.712127119999991</v>
      </c>
      <c r="Y139" s="16">
        <f t="shared" si="145"/>
        <v>31.186246200000028</v>
      </c>
    </row>
    <row r="140" spans="1:25" x14ac:dyDescent="0.25">
      <c r="A140" s="9" t="s">
        <v>71</v>
      </c>
      <c r="B140" s="8">
        <f t="shared" ref="B140:W140" si="146">B46-B93</f>
        <v>-22.473450000000184</v>
      </c>
      <c r="C140" s="8">
        <f t="shared" si="146"/>
        <v>-24.9447100000001</v>
      </c>
      <c r="D140" s="8">
        <f t="shared" si="146"/>
        <v>-22.658250000000066</v>
      </c>
      <c r="E140" s="8">
        <f t="shared" si="146"/>
        <v>-22.807969999999955</v>
      </c>
      <c r="F140" s="8">
        <f t="shared" si="146"/>
        <v>-19.52855999999997</v>
      </c>
      <c r="G140" s="8">
        <f t="shared" si="146"/>
        <v>-92.411450000000059</v>
      </c>
      <c r="H140" s="8">
        <f t="shared" si="146"/>
        <v>-115.01814000000002</v>
      </c>
      <c r="I140" s="8">
        <f t="shared" si="146"/>
        <v>-86.507200000000239</v>
      </c>
      <c r="J140" s="8">
        <f t="shared" si="146"/>
        <v>-56.101830000000064</v>
      </c>
      <c r="K140" s="8">
        <f t="shared" si="146"/>
        <v>-35.727859999999964</v>
      </c>
      <c r="L140" s="8">
        <f t="shared" si="146"/>
        <v>-35.7423</v>
      </c>
      <c r="M140" s="8">
        <f t="shared" si="146"/>
        <v>-81.787840000000301</v>
      </c>
      <c r="N140" s="8">
        <f t="shared" si="146"/>
        <v>-15.878150000000119</v>
      </c>
      <c r="O140" s="8">
        <f t="shared" si="146"/>
        <v>22.566130000000044</v>
      </c>
      <c r="P140" s="8">
        <f t="shared" si="146"/>
        <v>36.805999999999699</v>
      </c>
      <c r="Q140" s="8">
        <f t="shared" si="146"/>
        <v>12.087940000000003</v>
      </c>
      <c r="R140" s="8">
        <f t="shared" si="146"/>
        <v>42.95548000000008</v>
      </c>
      <c r="S140" s="8">
        <f t="shared" si="146"/>
        <v>53.73754383999983</v>
      </c>
      <c r="T140" s="8">
        <f t="shared" si="146"/>
        <v>53.410680640000123</v>
      </c>
      <c r="U140" s="8">
        <f t="shared" si="146"/>
        <v>72.598274680000145</v>
      </c>
      <c r="V140" s="8">
        <f t="shared" si="146"/>
        <v>31.850645119999911</v>
      </c>
      <c r="W140" s="8">
        <f t="shared" si="146"/>
        <v>77.420933080000168</v>
      </c>
      <c r="X140" s="8">
        <f t="shared" ref="X140:Y140" si="147">X46-X93</f>
        <v>-7.2049290399997972</v>
      </c>
      <c r="Y140" s="8">
        <f t="shared" si="147"/>
        <v>30.608580239999924</v>
      </c>
    </row>
    <row r="141" spans="1:25" x14ac:dyDescent="0.25">
      <c r="A141" s="11" t="s">
        <v>72</v>
      </c>
      <c r="B141" s="12">
        <f t="shared" ref="B141:W141" si="148">B47-B94</f>
        <v>-2.9690431599998419</v>
      </c>
      <c r="C141" s="12">
        <f t="shared" si="148"/>
        <v>-2.9807311200002005</v>
      </c>
      <c r="D141" s="12">
        <f t="shared" si="148"/>
        <v>-2.9709643199999505</v>
      </c>
      <c r="E141" s="12">
        <f t="shared" si="148"/>
        <v>-2.9605265199999735</v>
      </c>
      <c r="F141" s="12">
        <f t="shared" si="148"/>
        <v>-2.9531766800000128</v>
      </c>
      <c r="G141" s="12">
        <f t="shared" si="148"/>
        <v>-2.9644615600001316</v>
      </c>
      <c r="H141" s="12">
        <f t="shared" si="148"/>
        <v>-2.9616243200001691</v>
      </c>
      <c r="I141" s="12">
        <f t="shared" si="148"/>
        <v>-3.3176398800000015</v>
      </c>
      <c r="J141" s="12">
        <f t="shared" si="148"/>
        <v>-6.1251547999999048</v>
      </c>
      <c r="K141" s="12">
        <f t="shared" si="148"/>
        <v>-3.9460263600000189</v>
      </c>
      <c r="L141" s="12">
        <f t="shared" si="148"/>
        <v>-2.3222021599999607</v>
      </c>
      <c r="M141" s="12">
        <f t="shared" si="148"/>
        <v>-3.3071960800001534</v>
      </c>
      <c r="N141" s="12">
        <f t="shared" si="148"/>
        <v>-3.0233085600001459</v>
      </c>
      <c r="O141" s="12">
        <f t="shared" si="148"/>
        <v>-0.71328952000010304</v>
      </c>
      <c r="P141" s="12">
        <f t="shared" si="148"/>
        <v>-2.1953426400002627</v>
      </c>
      <c r="Q141" s="12">
        <f t="shared" si="148"/>
        <v>-5.83076511999991</v>
      </c>
      <c r="R141" s="12">
        <f t="shared" si="148"/>
        <v>-3.0209739199999603</v>
      </c>
      <c r="S141" s="12">
        <f t="shared" si="148"/>
        <v>-1.770256040000163</v>
      </c>
      <c r="T141" s="12">
        <f t="shared" si="148"/>
        <v>0.93818099999998594</v>
      </c>
      <c r="U141" s="12">
        <f t="shared" si="148"/>
        <v>1.41919627999971</v>
      </c>
      <c r="V141" s="12">
        <f t="shared" si="148"/>
        <v>-1.7970052800001213</v>
      </c>
      <c r="W141" s="12">
        <f t="shared" si="148"/>
        <v>-2.0826213199998165</v>
      </c>
      <c r="X141" s="12">
        <f t="shared" ref="X141:Y141" si="149">X47-X94</f>
        <v>-6.5071980800001938</v>
      </c>
      <c r="Y141" s="12">
        <f t="shared" si="149"/>
        <v>0.57766596000010395</v>
      </c>
    </row>
  </sheetData>
  <pageMargins left="0.7" right="0.7" top="0.75" bottom="0.75" header="0.3" footer="0.3"/>
  <pageSetup paperSize="9" scale="89" fitToHeight="0" orientation="landscape" r:id="rId1"/>
  <headerFooter alignWithMargins="0"/>
  <ignoredErrors>
    <ignoredError sqref="B104:V104 B122:V122 B126:V126 B131:V131 B139:V139" formula="1"/>
    <ignoredError sqref="B28:Y28 B33:Y33 B135:Y135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pageSetUpPr fitToPage="1"/>
  </sheetPr>
  <dimension ref="A1:Y141"/>
  <sheetViews>
    <sheetView showGridLines="0" zoomScaleNormal="100" workbookViewId="0">
      <pane xSplit="1" ySplit="1" topLeftCell="D2" activePane="bottomRight" state="frozen"/>
      <selection activeCell="Y1" sqref="Y1"/>
      <selection pane="topRight" activeCell="Y1" sqref="Y1"/>
      <selection pane="bottomLeft" activeCell="Y1" sqref="Y1"/>
      <selection pane="bottomRight" activeCell="Y2" sqref="Y2"/>
    </sheetView>
  </sheetViews>
  <sheetFormatPr defaultRowHeight="11.25" x14ac:dyDescent="0.25"/>
  <cols>
    <col min="1" max="1" width="56" style="1" bestFit="1" customWidth="1"/>
    <col min="2" max="25" width="9.28515625" style="1" customWidth="1"/>
    <col min="26" max="16384" width="9.140625" style="1"/>
  </cols>
  <sheetData>
    <row r="1" spans="1:25" ht="12.75" x14ac:dyDescent="0.25">
      <c r="A1" s="2" t="s">
        <v>5</v>
      </c>
      <c r="B1" s="3">
        <v>2000</v>
      </c>
      <c r="C1" s="3">
        <v>2001</v>
      </c>
      <c r="D1" s="3">
        <v>2002</v>
      </c>
      <c r="E1" s="3">
        <v>2003</v>
      </c>
      <c r="F1" s="3">
        <v>2004</v>
      </c>
      <c r="G1" s="3">
        <v>2005</v>
      </c>
      <c r="H1" s="3">
        <v>2006</v>
      </c>
      <c r="I1" s="3">
        <v>2007</v>
      </c>
      <c r="J1" s="3">
        <v>2008</v>
      </c>
      <c r="K1" s="3">
        <v>2009</v>
      </c>
      <c r="L1" s="3">
        <v>2010</v>
      </c>
      <c r="M1" s="3">
        <v>2011</v>
      </c>
      <c r="N1" s="3">
        <v>2012</v>
      </c>
      <c r="O1" s="3">
        <v>2013</v>
      </c>
      <c r="P1" s="3">
        <v>2014</v>
      </c>
      <c r="Q1" s="3">
        <v>2015</v>
      </c>
      <c r="R1" s="3">
        <v>2016</v>
      </c>
      <c r="S1" s="3">
        <v>2017</v>
      </c>
      <c r="T1" s="3">
        <v>2018</v>
      </c>
      <c r="U1" s="3">
        <v>2019</v>
      </c>
      <c r="V1" s="3">
        <v>2020</v>
      </c>
      <c r="W1" s="3">
        <v>2021</v>
      </c>
      <c r="X1" s="3">
        <v>2022</v>
      </c>
      <c r="Y1" s="3">
        <v>2023</v>
      </c>
    </row>
    <row r="2" spans="1:25" x14ac:dyDescent="0.25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 x14ac:dyDescent="0.25">
      <c r="A3" s="4" t="s">
        <v>110</v>
      </c>
      <c r="B3" s="5">
        <f>SUM(B4,B33,B42,B43,B44,B45)</f>
        <v>127727.84297000001</v>
      </c>
      <c r="C3" s="5">
        <f t="shared" ref="C3:W3" si="0">SUM(C4,C33,C42,C43,C44,C45)</f>
        <v>127662.90807000003</v>
      </c>
      <c r="D3" s="5">
        <f t="shared" si="0"/>
        <v>124501.57242</v>
      </c>
      <c r="E3" s="5">
        <f t="shared" si="0"/>
        <v>128212.22338999998</v>
      </c>
      <c r="F3" s="5">
        <f t="shared" si="0"/>
        <v>129201.96285999999</v>
      </c>
      <c r="G3" s="5">
        <f t="shared" si="0"/>
        <v>126683.65174</v>
      </c>
      <c r="H3" s="5">
        <f t="shared" si="0"/>
        <v>127556.30851000002</v>
      </c>
      <c r="I3" s="5">
        <f t="shared" si="0"/>
        <v>129415.73515000001</v>
      </c>
      <c r="J3" s="5">
        <f t="shared" si="0"/>
        <v>124011.32375000001</v>
      </c>
      <c r="K3" s="5">
        <f t="shared" si="0"/>
        <v>116008.42637</v>
      </c>
      <c r="L3" s="5">
        <f t="shared" si="0"/>
        <v>118418.54213999998</v>
      </c>
      <c r="M3" s="5">
        <f t="shared" si="0"/>
        <v>116123.14174000002</v>
      </c>
      <c r="N3" s="5">
        <f t="shared" si="0"/>
        <v>112170.13455999999</v>
      </c>
      <c r="O3" s="5">
        <f t="shared" si="0"/>
        <v>107573.1872</v>
      </c>
      <c r="P3" s="5">
        <f t="shared" si="0"/>
        <v>105124.01406999999</v>
      </c>
      <c r="Q3" s="5">
        <f t="shared" si="0"/>
        <v>105887.45747000002</v>
      </c>
      <c r="R3" s="5">
        <f t="shared" si="0"/>
        <v>107600.31874999999</v>
      </c>
      <c r="S3" s="5">
        <f t="shared" si="0"/>
        <v>108815.98351999998</v>
      </c>
      <c r="T3" s="5">
        <f t="shared" si="0"/>
        <v>107569.45600999999</v>
      </c>
      <c r="U3" s="5">
        <f t="shared" si="0"/>
        <v>102273.24863999999</v>
      </c>
      <c r="V3" s="5">
        <f t="shared" si="0"/>
        <v>92007.957150000002</v>
      </c>
      <c r="W3" s="5">
        <f t="shared" si="0"/>
        <v>97095.608809999991</v>
      </c>
      <c r="X3" s="5">
        <f t="shared" ref="X3:Y3" si="1">SUM(X4,X33,X42,X43,X44,X45)</f>
        <v>95846.075490000003</v>
      </c>
      <c r="Y3" s="5">
        <f t="shared" si="1"/>
        <v>84271.743050000005</v>
      </c>
    </row>
    <row r="4" spans="1:25" x14ac:dyDescent="0.25">
      <c r="A4" s="13" t="s">
        <v>115</v>
      </c>
      <c r="B4" s="14">
        <f>SUM(B5,B31,B32)</f>
        <v>113900.75952000001</v>
      </c>
      <c r="C4" s="14">
        <f t="shared" ref="C4:W4" si="2">SUM(C5,C31,C32)</f>
        <v>114676.13649000002</v>
      </c>
      <c r="D4" s="14">
        <f t="shared" si="2"/>
        <v>111714.20286999999</v>
      </c>
      <c r="E4" s="14">
        <f t="shared" si="2"/>
        <v>114352.64373</v>
      </c>
      <c r="F4" s="14">
        <f t="shared" si="2"/>
        <v>114320.54578</v>
      </c>
      <c r="G4" s="14">
        <f t="shared" si="2"/>
        <v>113073.05727999999</v>
      </c>
      <c r="H4" s="14">
        <f t="shared" si="2"/>
        <v>112878.48150000001</v>
      </c>
      <c r="I4" s="14">
        <f t="shared" si="2"/>
        <v>114191.1232</v>
      </c>
      <c r="J4" s="14">
        <f t="shared" si="2"/>
        <v>109081.78332000002</v>
      </c>
      <c r="K4" s="14">
        <f t="shared" si="2"/>
        <v>103734.38767</v>
      </c>
      <c r="L4" s="14">
        <f t="shared" si="2"/>
        <v>105446.25907999999</v>
      </c>
      <c r="M4" s="14">
        <f t="shared" si="2"/>
        <v>102992.98235000002</v>
      </c>
      <c r="N4" s="14">
        <f t="shared" si="2"/>
        <v>99411.875149999978</v>
      </c>
      <c r="O4" s="14">
        <f t="shared" si="2"/>
        <v>94913.181089999998</v>
      </c>
      <c r="P4" s="14">
        <f t="shared" si="2"/>
        <v>91935.387569999977</v>
      </c>
      <c r="Q4" s="14">
        <f t="shared" si="2"/>
        <v>93066.841750000007</v>
      </c>
      <c r="R4" s="14">
        <f t="shared" si="2"/>
        <v>94742.042789999992</v>
      </c>
      <c r="S4" s="14">
        <f t="shared" si="2"/>
        <v>95831.431209999995</v>
      </c>
      <c r="T4" s="14">
        <f t="shared" si="2"/>
        <v>93933.353189999994</v>
      </c>
      <c r="U4" s="14">
        <f t="shared" si="2"/>
        <v>89315.918629999986</v>
      </c>
      <c r="V4" s="14">
        <f t="shared" si="2"/>
        <v>80661.955740000005</v>
      </c>
      <c r="W4" s="14">
        <f t="shared" si="2"/>
        <v>84361.718989999994</v>
      </c>
      <c r="X4" s="14">
        <f t="shared" ref="X4:Y4" si="3">SUM(X5,X31,X32)</f>
        <v>83771.172900000005</v>
      </c>
      <c r="Y4" s="14">
        <f t="shared" si="3"/>
        <v>74274.425300000003</v>
      </c>
    </row>
    <row r="5" spans="1:25" x14ac:dyDescent="0.25">
      <c r="A5" s="9" t="s">
        <v>116</v>
      </c>
      <c r="B5" s="8">
        <f>SUM(B6,B10,B18,B24,B28)</f>
        <v>113578.32432</v>
      </c>
      <c r="C5" s="8">
        <f t="shared" ref="C5:W5" si="4">SUM(C6,C10,C18,C24,C28)</f>
        <v>114344.49577000002</v>
      </c>
      <c r="D5" s="8">
        <f t="shared" si="4"/>
        <v>111380.23088999999</v>
      </c>
      <c r="E5" s="8">
        <f t="shared" si="4"/>
        <v>114029.89933999999</v>
      </c>
      <c r="F5" s="8">
        <f t="shared" si="4"/>
        <v>114006.06183999999</v>
      </c>
      <c r="G5" s="8">
        <f t="shared" si="4"/>
        <v>112759.28902</v>
      </c>
      <c r="H5" s="8">
        <f t="shared" si="4"/>
        <v>112542.68944</v>
      </c>
      <c r="I5" s="8">
        <f t="shared" si="4"/>
        <v>113887.79376</v>
      </c>
      <c r="J5" s="8">
        <f t="shared" si="4"/>
        <v>108783.74222000001</v>
      </c>
      <c r="K5" s="8">
        <f t="shared" si="4"/>
        <v>103474.9384</v>
      </c>
      <c r="L5" s="8">
        <f t="shared" si="4"/>
        <v>105175.95516999999</v>
      </c>
      <c r="M5" s="8">
        <f t="shared" si="4"/>
        <v>102726.58941000002</v>
      </c>
      <c r="N5" s="8">
        <f t="shared" si="4"/>
        <v>99141.094599999982</v>
      </c>
      <c r="O5" s="8">
        <f t="shared" si="4"/>
        <v>94708.387000000002</v>
      </c>
      <c r="P5" s="8">
        <f t="shared" si="4"/>
        <v>91727.266999999978</v>
      </c>
      <c r="Q5" s="8">
        <f t="shared" si="4"/>
        <v>92870.382140000002</v>
      </c>
      <c r="R5" s="8">
        <f t="shared" si="4"/>
        <v>94578.034939999998</v>
      </c>
      <c r="S5" s="8">
        <f t="shared" si="4"/>
        <v>95699.862789999999</v>
      </c>
      <c r="T5" s="8">
        <f t="shared" si="4"/>
        <v>93825.217699999994</v>
      </c>
      <c r="U5" s="8">
        <f t="shared" si="4"/>
        <v>89232.181149999989</v>
      </c>
      <c r="V5" s="8">
        <f t="shared" si="4"/>
        <v>80608.155010000002</v>
      </c>
      <c r="W5" s="8">
        <f t="shared" si="4"/>
        <v>84306.885569999999</v>
      </c>
      <c r="X5" s="8">
        <f t="shared" ref="X5:Y5" si="5">SUM(X6,X10,X18,X24,X28)</f>
        <v>83728.626530000009</v>
      </c>
      <c r="Y5" s="8">
        <f t="shared" si="5"/>
        <v>74237.656400000007</v>
      </c>
    </row>
    <row r="6" spans="1:25" x14ac:dyDescent="0.25">
      <c r="A6" s="15" t="s">
        <v>117</v>
      </c>
      <c r="B6" s="16">
        <f>SUM(B7:B9)</f>
        <v>61773.049790000005</v>
      </c>
      <c r="C6" s="16">
        <f t="shared" ref="C6:W6" si="6">SUM(C7:C9)</f>
        <v>63944.853690000004</v>
      </c>
      <c r="D6" s="16">
        <f t="shared" si="6"/>
        <v>62503.811970000002</v>
      </c>
      <c r="E6" s="16">
        <f t="shared" si="6"/>
        <v>62149.155679999996</v>
      </c>
      <c r="F6" s="16">
        <f t="shared" si="6"/>
        <v>62262.543819999999</v>
      </c>
      <c r="G6" s="16">
        <f t="shared" si="6"/>
        <v>62870.759939999996</v>
      </c>
      <c r="H6" s="16">
        <f t="shared" si="6"/>
        <v>62320.71112</v>
      </c>
      <c r="I6" s="16">
        <f t="shared" si="6"/>
        <v>65948.992499999993</v>
      </c>
      <c r="J6" s="16">
        <f t="shared" si="6"/>
        <v>61235.834580000002</v>
      </c>
      <c r="K6" s="16">
        <f t="shared" si="6"/>
        <v>57178.082269999999</v>
      </c>
      <c r="L6" s="16">
        <f t="shared" si="6"/>
        <v>61892.612129999994</v>
      </c>
      <c r="M6" s="16">
        <f t="shared" si="6"/>
        <v>61609.99396</v>
      </c>
      <c r="N6" s="16">
        <f t="shared" si="6"/>
        <v>58748.709949999997</v>
      </c>
      <c r="O6" s="16">
        <f t="shared" si="6"/>
        <v>54941.652890000005</v>
      </c>
      <c r="P6" s="16">
        <f t="shared" si="6"/>
        <v>53512.418899999997</v>
      </c>
      <c r="Q6" s="16">
        <f t="shared" si="6"/>
        <v>53407.123769999998</v>
      </c>
      <c r="R6" s="16">
        <f t="shared" si="6"/>
        <v>54168.511770000005</v>
      </c>
      <c r="S6" s="16">
        <f t="shared" si="6"/>
        <v>53384.017169999999</v>
      </c>
      <c r="T6" s="16">
        <f t="shared" si="6"/>
        <v>52675.667020000001</v>
      </c>
      <c r="U6" s="16">
        <f t="shared" si="6"/>
        <v>48932.970819999995</v>
      </c>
      <c r="V6" s="16">
        <f t="shared" si="6"/>
        <v>41374.997450000003</v>
      </c>
      <c r="W6" s="16">
        <f t="shared" si="6"/>
        <v>40781.601060000001</v>
      </c>
      <c r="X6" s="16">
        <f t="shared" ref="X6:Y6" si="7">SUM(X7:X9)</f>
        <v>42545.482069999998</v>
      </c>
      <c r="Y6" s="16">
        <f t="shared" si="7"/>
        <v>35467.031609999998</v>
      </c>
    </row>
    <row r="7" spans="1:25" x14ac:dyDescent="0.25">
      <c r="A7" s="10" t="s">
        <v>118</v>
      </c>
      <c r="B7" s="8">
        <v>55858.123480000002</v>
      </c>
      <c r="C7" s="8">
        <v>57741.811000000002</v>
      </c>
      <c r="D7" s="8">
        <v>55960.605609999999</v>
      </c>
      <c r="E7" s="8">
        <v>55863.756809999999</v>
      </c>
      <c r="F7" s="8">
        <v>55729.159050000002</v>
      </c>
      <c r="G7" s="8">
        <v>56209.573409999997</v>
      </c>
      <c r="H7" s="8">
        <v>55624.940179999998</v>
      </c>
      <c r="I7" s="8">
        <v>59721.862269999998</v>
      </c>
      <c r="J7" s="8">
        <v>54187.855790000001</v>
      </c>
      <c r="K7" s="8">
        <v>50765.350930000001</v>
      </c>
      <c r="L7" s="8">
        <v>54363.373359999998</v>
      </c>
      <c r="M7" s="8">
        <v>53973.548029999998</v>
      </c>
      <c r="N7" s="8">
        <v>51529.094259999998</v>
      </c>
      <c r="O7" s="8">
        <v>48314.397770000003</v>
      </c>
      <c r="P7" s="8">
        <v>46642.01586</v>
      </c>
      <c r="Q7" s="8">
        <v>46680.401180000001</v>
      </c>
      <c r="R7" s="8">
        <v>47399.298790000001</v>
      </c>
      <c r="S7" s="8">
        <v>46905.251649999998</v>
      </c>
      <c r="T7" s="8">
        <v>46343.378409999998</v>
      </c>
      <c r="U7" s="8">
        <v>42954.706769999997</v>
      </c>
      <c r="V7" s="8">
        <v>36732.748240000001</v>
      </c>
      <c r="W7" s="8">
        <v>39044.134680000003</v>
      </c>
      <c r="X7" s="8">
        <v>40439.681559999997</v>
      </c>
      <c r="Y7" s="8">
        <v>33526.31639</v>
      </c>
    </row>
    <row r="8" spans="1:25" x14ac:dyDescent="0.25">
      <c r="A8" s="10" t="s">
        <v>119</v>
      </c>
      <c r="B8" s="8">
        <v>620.90197000000001</v>
      </c>
      <c r="C8" s="8">
        <v>798.58199000000002</v>
      </c>
      <c r="D8" s="8">
        <v>791.27630999999997</v>
      </c>
      <c r="E8" s="8">
        <v>777.30183</v>
      </c>
      <c r="F8" s="8">
        <v>770.72748999999999</v>
      </c>
      <c r="G8" s="8">
        <v>890.45492999999999</v>
      </c>
      <c r="H8" s="8">
        <v>959.13827000000003</v>
      </c>
      <c r="I8" s="8">
        <v>943.42042000000004</v>
      </c>
      <c r="J8" s="8">
        <v>960.84362999999996</v>
      </c>
      <c r="K8" s="8">
        <v>863.10745999999995</v>
      </c>
      <c r="L8" s="8">
        <v>861.10244999999998</v>
      </c>
      <c r="M8" s="8">
        <v>832.33469000000002</v>
      </c>
      <c r="N8" s="8">
        <v>826.35918000000004</v>
      </c>
      <c r="O8" s="8">
        <v>725.29495999999995</v>
      </c>
      <c r="P8" s="8">
        <v>805.70560999999998</v>
      </c>
      <c r="Q8" s="8">
        <v>570.41003000000001</v>
      </c>
      <c r="R8" s="8">
        <v>405.59750000000003</v>
      </c>
      <c r="S8" s="8">
        <v>538.59756000000004</v>
      </c>
      <c r="T8" s="8">
        <v>504.95794000000001</v>
      </c>
      <c r="U8" s="8">
        <v>539.86919</v>
      </c>
      <c r="V8" s="8">
        <v>433.11867999999998</v>
      </c>
      <c r="W8" s="8">
        <v>479.34643999999997</v>
      </c>
      <c r="X8" s="8">
        <v>506.01405</v>
      </c>
      <c r="Y8" s="8">
        <v>527.64014999999995</v>
      </c>
    </row>
    <row r="9" spans="1:25" x14ac:dyDescent="0.25">
      <c r="A9" s="10" t="s">
        <v>120</v>
      </c>
      <c r="B9" s="8">
        <v>5294.0243399999999</v>
      </c>
      <c r="C9" s="8">
        <v>5404.4606999999996</v>
      </c>
      <c r="D9" s="8">
        <v>5751.9300499999999</v>
      </c>
      <c r="E9" s="8">
        <v>5508.0970399999997</v>
      </c>
      <c r="F9" s="8">
        <v>5762.6572800000004</v>
      </c>
      <c r="G9" s="8">
        <v>5770.7316000000001</v>
      </c>
      <c r="H9" s="8">
        <v>5736.63267</v>
      </c>
      <c r="I9" s="8">
        <v>5283.7098100000003</v>
      </c>
      <c r="J9" s="8">
        <v>6087.1351599999998</v>
      </c>
      <c r="K9" s="8">
        <v>5549.6238800000001</v>
      </c>
      <c r="L9" s="8">
        <v>6668.1363199999996</v>
      </c>
      <c r="M9" s="8">
        <v>6804.1112400000002</v>
      </c>
      <c r="N9" s="8">
        <v>6393.2565100000002</v>
      </c>
      <c r="O9" s="8">
        <v>5901.9601599999996</v>
      </c>
      <c r="P9" s="8">
        <v>6064.6974300000002</v>
      </c>
      <c r="Q9" s="8">
        <v>6156.3125600000003</v>
      </c>
      <c r="R9" s="8">
        <v>6363.6154800000004</v>
      </c>
      <c r="S9" s="8">
        <v>5940.1679599999998</v>
      </c>
      <c r="T9" s="8">
        <v>5827.3306700000003</v>
      </c>
      <c r="U9" s="8">
        <v>5438.3948600000003</v>
      </c>
      <c r="V9" s="8">
        <v>4209.1305300000004</v>
      </c>
      <c r="W9" s="8">
        <v>1258.11994</v>
      </c>
      <c r="X9" s="8">
        <v>1599.78646</v>
      </c>
      <c r="Y9" s="8">
        <v>1413.0750700000001</v>
      </c>
    </row>
    <row r="10" spans="1:25" x14ac:dyDescent="0.25">
      <c r="A10" s="15" t="s">
        <v>121</v>
      </c>
      <c r="B10" s="16">
        <f>SUM(B11:B17)</f>
        <v>23293.030849999999</v>
      </c>
      <c r="C10" s="16">
        <f t="shared" ref="C10:W10" si="8">SUM(C11:C17)</f>
        <v>20761.557480000003</v>
      </c>
      <c r="D10" s="16">
        <f t="shared" si="8"/>
        <v>19874.65986</v>
      </c>
      <c r="E10" s="16">
        <f t="shared" si="8"/>
        <v>19822.31741</v>
      </c>
      <c r="F10" s="16">
        <f t="shared" si="8"/>
        <v>19453.413270000001</v>
      </c>
      <c r="G10" s="16">
        <f t="shared" si="8"/>
        <v>18715.29074</v>
      </c>
      <c r="H10" s="16">
        <f t="shared" si="8"/>
        <v>18412.671119999999</v>
      </c>
      <c r="I10" s="16">
        <f t="shared" si="8"/>
        <v>16537.315049999997</v>
      </c>
      <c r="J10" s="16">
        <f t="shared" si="8"/>
        <v>15954.970320000002</v>
      </c>
      <c r="K10" s="16">
        <f t="shared" si="8"/>
        <v>15660.061390000001</v>
      </c>
      <c r="L10" s="16">
        <f t="shared" si="8"/>
        <v>12021.16388</v>
      </c>
      <c r="M10" s="16">
        <f t="shared" si="8"/>
        <v>11052.80214</v>
      </c>
      <c r="N10" s="16">
        <f t="shared" si="8"/>
        <v>10709.17153</v>
      </c>
      <c r="O10" s="16">
        <f t="shared" si="8"/>
        <v>10164.886710000001</v>
      </c>
      <c r="P10" s="16">
        <f t="shared" si="8"/>
        <v>9634.2912400000005</v>
      </c>
      <c r="Q10" s="16">
        <f t="shared" si="8"/>
        <v>9770.6661299999996</v>
      </c>
      <c r="R10" s="16">
        <f t="shared" si="8"/>
        <v>9511.1868099999992</v>
      </c>
      <c r="S10" s="16">
        <f t="shared" si="8"/>
        <v>10368.42</v>
      </c>
      <c r="T10" s="16">
        <f t="shared" si="8"/>
        <v>10120.09613</v>
      </c>
      <c r="U10" s="16">
        <f t="shared" si="8"/>
        <v>9673.4923600000002</v>
      </c>
      <c r="V10" s="16">
        <f t="shared" si="8"/>
        <v>10156.105220000001</v>
      </c>
      <c r="W10" s="16">
        <f t="shared" si="8"/>
        <v>12849.48972</v>
      </c>
      <c r="X10" s="16">
        <f t="shared" ref="X10:Y10" si="9">SUM(X11:X17)</f>
        <v>11225.373320000001</v>
      </c>
      <c r="Y10" s="16">
        <f t="shared" si="9"/>
        <v>10032.193870000001</v>
      </c>
    </row>
    <row r="11" spans="1:25" x14ac:dyDescent="0.25">
      <c r="A11" s="10" t="s">
        <v>122</v>
      </c>
      <c r="B11" s="8">
        <v>5342.9859200000001</v>
      </c>
      <c r="C11" s="8">
        <v>6154.65488</v>
      </c>
      <c r="D11" s="8">
        <v>5250.4030899999998</v>
      </c>
      <c r="E11" s="8">
        <v>4608.2283399999997</v>
      </c>
      <c r="F11" s="8">
        <v>4531.45093</v>
      </c>
      <c r="G11" s="8">
        <v>4874.8783299999996</v>
      </c>
      <c r="H11" s="8">
        <v>4712.0379800000001</v>
      </c>
      <c r="I11" s="8">
        <v>4980.7140600000002</v>
      </c>
      <c r="J11" s="8">
        <v>4446.3770400000003</v>
      </c>
      <c r="K11" s="8">
        <v>4067.3715200000001</v>
      </c>
      <c r="L11" s="8">
        <v>2452.8737500000002</v>
      </c>
      <c r="M11" s="8">
        <v>2418.00432</v>
      </c>
      <c r="N11" s="8">
        <v>2336.4946799999998</v>
      </c>
      <c r="O11" s="8">
        <v>2320.1829200000002</v>
      </c>
      <c r="P11" s="8">
        <v>1974.5291099999999</v>
      </c>
      <c r="Q11" s="8">
        <v>1923.5798500000001</v>
      </c>
      <c r="R11" s="8">
        <v>1802.30861</v>
      </c>
      <c r="S11" s="8">
        <v>2062.7162899999998</v>
      </c>
      <c r="T11" s="8">
        <v>1994.60123</v>
      </c>
      <c r="U11" s="8">
        <v>1687.7781</v>
      </c>
      <c r="V11" s="8">
        <v>1886.3123499999999</v>
      </c>
      <c r="W11" s="8">
        <v>2115.8501500000002</v>
      </c>
      <c r="X11" s="8">
        <v>1622.039</v>
      </c>
      <c r="Y11" s="8">
        <v>1349.39329</v>
      </c>
    </row>
    <row r="12" spans="1:25" x14ac:dyDescent="0.25">
      <c r="A12" s="10" t="s">
        <v>123</v>
      </c>
      <c r="B12" s="8">
        <v>166.35159999999999</v>
      </c>
      <c r="C12" s="8">
        <v>164.10252</v>
      </c>
      <c r="D12" s="8">
        <v>177.21182999999999</v>
      </c>
      <c r="E12" s="8">
        <v>175.71348</v>
      </c>
      <c r="F12" s="8">
        <v>149.63184000000001</v>
      </c>
      <c r="G12" s="8">
        <v>152.76693</v>
      </c>
      <c r="H12" s="8">
        <v>162.14416</v>
      </c>
      <c r="I12" s="8">
        <v>156.73733999999999</v>
      </c>
      <c r="J12" s="8">
        <v>111.20543000000001</v>
      </c>
      <c r="K12" s="8">
        <v>98.038409999999999</v>
      </c>
      <c r="L12" s="8">
        <v>119.69372</v>
      </c>
      <c r="M12" s="8">
        <v>109.3991</v>
      </c>
      <c r="N12" s="8">
        <v>84.929010000000005</v>
      </c>
      <c r="O12" s="8">
        <v>114.7098</v>
      </c>
      <c r="P12" s="8">
        <v>95.362660000000005</v>
      </c>
      <c r="Q12" s="8">
        <v>105.18241</v>
      </c>
      <c r="R12" s="8">
        <v>135.40088</v>
      </c>
      <c r="S12" s="8">
        <v>168.1781</v>
      </c>
      <c r="T12" s="8">
        <v>152.51521</v>
      </c>
      <c r="U12" s="8">
        <v>147.88981000000001</v>
      </c>
      <c r="V12" s="8">
        <v>142.38022000000001</v>
      </c>
      <c r="W12" s="8">
        <v>186.39060000000001</v>
      </c>
      <c r="X12" s="8">
        <v>148.22533999999999</v>
      </c>
      <c r="Y12" s="8">
        <v>139.52016</v>
      </c>
    </row>
    <row r="13" spans="1:25" x14ac:dyDescent="0.25">
      <c r="A13" s="10" t="s">
        <v>124</v>
      </c>
      <c r="B13" s="8">
        <v>5109.3705499999996</v>
      </c>
      <c r="C13" s="8">
        <v>3691.3987200000001</v>
      </c>
      <c r="D13" s="8">
        <v>3945.2900800000002</v>
      </c>
      <c r="E13" s="8">
        <v>4832.6440300000004</v>
      </c>
      <c r="F13" s="8">
        <v>6172.8214399999997</v>
      </c>
      <c r="G13" s="8">
        <v>5873.03172</v>
      </c>
      <c r="H13" s="8">
        <v>5682.9666500000003</v>
      </c>
      <c r="I13" s="8">
        <v>3601.9008800000001</v>
      </c>
      <c r="J13" s="8">
        <v>3861.4320299999999</v>
      </c>
      <c r="K13" s="8">
        <v>4888.3438900000001</v>
      </c>
      <c r="L13" s="8">
        <v>2223.2597900000001</v>
      </c>
      <c r="M13" s="8">
        <v>1921.3491100000001</v>
      </c>
      <c r="N13" s="8">
        <v>1801.8951</v>
      </c>
      <c r="O13" s="8">
        <v>1757.335</v>
      </c>
      <c r="P13" s="8">
        <v>1496.88852</v>
      </c>
      <c r="Q13" s="8">
        <v>1406.39984</v>
      </c>
      <c r="R13" s="8">
        <v>1361.78943</v>
      </c>
      <c r="S13" s="8">
        <v>1878.4579100000001</v>
      </c>
      <c r="T13" s="8">
        <v>1850.0821000000001</v>
      </c>
      <c r="U13" s="8">
        <v>1854.5913</v>
      </c>
      <c r="V13" s="8">
        <v>2027.2134900000001</v>
      </c>
      <c r="W13" s="8">
        <v>3247.0329900000002</v>
      </c>
      <c r="X13" s="8">
        <v>3254.5704500000002</v>
      </c>
      <c r="Y13" s="8">
        <v>2948.4092300000002</v>
      </c>
    </row>
    <row r="14" spans="1:25" x14ac:dyDescent="0.25">
      <c r="A14" s="10" t="s">
        <v>125</v>
      </c>
      <c r="B14" s="8">
        <v>720.04891999999995</v>
      </c>
      <c r="C14" s="8">
        <v>837.41090999999994</v>
      </c>
      <c r="D14" s="8">
        <v>733.6155</v>
      </c>
      <c r="E14" s="8">
        <v>551.09379000000001</v>
      </c>
      <c r="F14" s="8">
        <v>320.67023999999998</v>
      </c>
      <c r="G14" s="8">
        <v>713.11490000000003</v>
      </c>
      <c r="H14" s="8">
        <v>658.35937999999999</v>
      </c>
      <c r="I14" s="8">
        <v>662.90782000000002</v>
      </c>
      <c r="J14" s="8">
        <v>644.22301000000004</v>
      </c>
      <c r="K14" s="8">
        <v>676.04226000000006</v>
      </c>
      <c r="L14" s="8">
        <v>627.06440999999995</v>
      </c>
      <c r="M14" s="8">
        <v>533.85778000000005</v>
      </c>
      <c r="N14" s="8">
        <v>523.02709000000004</v>
      </c>
      <c r="O14" s="8">
        <v>467.85631999999998</v>
      </c>
      <c r="P14" s="8">
        <v>421.64783</v>
      </c>
      <c r="Q14" s="8">
        <v>441.17599000000001</v>
      </c>
      <c r="R14" s="8">
        <v>404.04775000000001</v>
      </c>
      <c r="S14" s="8">
        <v>400.80995999999999</v>
      </c>
      <c r="T14" s="8">
        <v>408.59204</v>
      </c>
      <c r="U14" s="8">
        <v>443.80815000000001</v>
      </c>
      <c r="V14" s="8">
        <v>472.41001999999997</v>
      </c>
      <c r="W14" s="8">
        <v>778.05110000000002</v>
      </c>
      <c r="X14" s="8">
        <v>664.78021999999999</v>
      </c>
      <c r="Y14" s="8">
        <v>508.06544000000002</v>
      </c>
    </row>
    <row r="15" spans="1:25" x14ac:dyDescent="0.25">
      <c r="A15" s="10" t="s">
        <v>126</v>
      </c>
      <c r="B15" s="8">
        <v>1747.47849</v>
      </c>
      <c r="C15" s="8">
        <v>1761.1987200000001</v>
      </c>
      <c r="D15" s="8">
        <v>1701.3567800000001</v>
      </c>
      <c r="E15" s="8">
        <v>1853.4110000000001</v>
      </c>
      <c r="F15" s="8">
        <v>1562.2074</v>
      </c>
      <c r="G15" s="8">
        <v>1419.9598699999999</v>
      </c>
      <c r="H15" s="8">
        <v>1336.845</v>
      </c>
      <c r="I15" s="8">
        <v>1195.99144</v>
      </c>
      <c r="J15" s="8">
        <v>1003.53966</v>
      </c>
      <c r="K15" s="8">
        <v>982.17511000000002</v>
      </c>
      <c r="L15" s="8">
        <v>1037.8126</v>
      </c>
      <c r="M15" s="8">
        <v>966.88346000000001</v>
      </c>
      <c r="N15" s="8">
        <v>972.46304999999995</v>
      </c>
      <c r="O15" s="8">
        <v>959.49257999999998</v>
      </c>
      <c r="P15" s="8">
        <v>991.25341000000003</v>
      </c>
      <c r="Q15" s="8">
        <v>1019.24029</v>
      </c>
      <c r="R15" s="8">
        <v>1021.1103900000001</v>
      </c>
      <c r="S15" s="8">
        <v>1032.3879400000001</v>
      </c>
      <c r="T15" s="8">
        <v>984.53058999999996</v>
      </c>
      <c r="U15" s="8">
        <v>881.67926999999997</v>
      </c>
      <c r="V15" s="8">
        <v>994.95304999999996</v>
      </c>
      <c r="W15" s="8">
        <v>1182.6739</v>
      </c>
      <c r="X15" s="8">
        <v>1063.81033</v>
      </c>
      <c r="Y15" s="8">
        <v>948.25198</v>
      </c>
    </row>
    <row r="16" spans="1:25" x14ac:dyDescent="0.25">
      <c r="A16" s="10" t="s">
        <v>127</v>
      </c>
      <c r="B16" s="8">
        <v>3182.5551599999999</v>
      </c>
      <c r="C16" s="8">
        <v>3038.73587</v>
      </c>
      <c r="D16" s="8">
        <v>2790.1823399999998</v>
      </c>
      <c r="E16" s="8">
        <v>2908.87644</v>
      </c>
      <c r="F16" s="8">
        <v>2946.3054900000002</v>
      </c>
      <c r="G16" s="8">
        <v>2853.7083200000002</v>
      </c>
      <c r="H16" s="8">
        <v>2845.17472</v>
      </c>
      <c r="I16" s="8">
        <v>3154.21803</v>
      </c>
      <c r="J16" s="8">
        <v>3188.10943</v>
      </c>
      <c r="K16" s="8">
        <v>2389.23038</v>
      </c>
      <c r="L16" s="8">
        <v>2736.6834800000001</v>
      </c>
      <c r="M16" s="8">
        <v>2619.0179699999999</v>
      </c>
      <c r="N16" s="8">
        <v>2481.5239000000001</v>
      </c>
      <c r="O16" s="8">
        <v>2280.95739</v>
      </c>
      <c r="P16" s="8">
        <v>2389.3126900000002</v>
      </c>
      <c r="Q16" s="8">
        <v>2467.7522399999998</v>
      </c>
      <c r="R16" s="8">
        <v>2650.7328499999999</v>
      </c>
      <c r="S16" s="8">
        <v>2735.7585300000001</v>
      </c>
      <c r="T16" s="8">
        <v>2747.8712999999998</v>
      </c>
      <c r="U16" s="8">
        <v>2729.8986500000001</v>
      </c>
      <c r="V16" s="8">
        <v>2628.9303300000001</v>
      </c>
      <c r="W16" s="8">
        <v>2760.2953200000002</v>
      </c>
      <c r="X16" s="8">
        <v>2434.6891300000002</v>
      </c>
      <c r="Y16" s="8">
        <v>2164.3154599999998</v>
      </c>
    </row>
    <row r="17" spans="1:25" x14ac:dyDescent="0.25">
      <c r="A17" s="10" t="s">
        <v>128</v>
      </c>
      <c r="B17" s="8">
        <v>7024.2402099999999</v>
      </c>
      <c r="C17" s="8">
        <v>5114.0558600000004</v>
      </c>
      <c r="D17" s="8">
        <v>5276.6002399999998</v>
      </c>
      <c r="E17" s="8">
        <v>4892.3503300000002</v>
      </c>
      <c r="F17" s="8">
        <v>3770.32593</v>
      </c>
      <c r="G17" s="8">
        <v>2827.8306699999998</v>
      </c>
      <c r="H17" s="8">
        <v>3015.1432300000001</v>
      </c>
      <c r="I17" s="8">
        <v>2784.84548</v>
      </c>
      <c r="J17" s="8">
        <v>2700.0837200000001</v>
      </c>
      <c r="K17" s="8">
        <v>2558.8598200000001</v>
      </c>
      <c r="L17" s="8">
        <v>2823.7761300000002</v>
      </c>
      <c r="M17" s="8">
        <v>2484.2903999999999</v>
      </c>
      <c r="N17" s="8">
        <v>2508.8386999999998</v>
      </c>
      <c r="O17" s="8">
        <v>2264.3526999999999</v>
      </c>
      <c r="P17" s="8">
        <v>2265.29702</v>
      </c>
      <c r="Q17" s="8">
        <v>2407.3355099999999</v>
      </c>
      <c r="R17" s="8">
        <v>2135.7968999999998</v>
      </c>
      <c r="S17" s="8">
        <v>2090.1112699999999</v>
      </c>
      <c r="T17" s="8">
        <v>1981.9036599999999</v>
      </c>
      <c r="U17" s="8">
        <v>1927.84708</v>
      </c>
      <c r="V17" s="8">
        <v>2003.9057600000001</v>
      </c>
      <c r="W17" s="8">
        <v>2579.1956599999999</v>
      </c>
      <c r="X17" s="8">
        <v>2037.2588499999999</v>
      </c>
      <c r="Y17" s="8">
        <v>1974.23831</v>
      </c>
    </row>
    <row r="18" spans="1:25" x14ac:dyDescent="0.25">
      <c r="A18" s="15" t="s">
        <v>129</v>
      </c>
      <c r="B18" s="16">
        <f>SUM(B19:B23)</f>
        <v>11936.370319999998</v>
      </c>
      <c r="C18" s="16">
        <f t="shared" ref="C18:W18" si="10">SUM(C19:C23)</f>
        <v>12812.78002</v>
      </c>
      <c r="D18" s="16">
        <f t="shared" si="10"/>
        <v>13278.316680000002</v>
      </c>
      <c r="E18" s="16">
        <f t="shared" si="10"/>
        <v>15140.192880000002</v>
      </c>
      <c r="F18" s="16">
        <f t="shared" si="10"/>
        <v>15851.275249999999</v>
      </c>
      <c r="G18" s="16">
        <f t="shared" si="10"/>
        <v>17136.714019999999</v>
      </c>
      <c r="H18" s="16">
        <f t="shared" si="10"/>
        <v>17441.131809999999</v>
      </c>
      <c r="I18" s="16">
        <f t="shared" si="10"/>
        <v>18385.589619999995</v>
      </c>
      <c r="J18" s="16">
        <f t="shared" si="10"/>
        <v>18254.003290000001</v>
      </c>
      <c r="K18" s="16">
        <f t="shared" si="10"/>
        <v>17607.863719999998</v>
      </c>
      <c r="L18" s="16">
        <f t="shared" si="10"/>
        <v>16613.302779999998</v>
      </c>
      <c r="M18" s="16">
        <f t="shared" si="10"/>
        <v>16441.182229999999</v>
      </c>
      <c r="N18" s="16">
        <f t="shared" si="10"/>
        <v>16156.04177</v>
      </c>
      <c r="O18" s="16">
        <f t="shared" si="10"/>
        <v>16028.358329999999</v>
      </c>
      <c r="P18" s="16">
        <f t="shared" si="10"/>
        <v>16533.195949999998</v>
      </c>
      <c r="Q18" s="16">
        <f t="shared" si="10"/>
        <v>17279.17254</v>
      </c>
      <c r="R18" s="16">
        <f t="shared" si="10"/>
        <v>17939.425359999997</v>
      </c>
      <c r="S18" s="16">
        <f t="shared" si="10"/>
        <v>18440.127359999999</v>
      </c>
      <c r="T18" s="16">
        <f t="shared" si="10"/>
        <v>18630.9787</v>
      </c>
      <c r="U18" s="16">
        <f t="shared" si="10"/>
        <v>18806.391510000001</v>
      </c>
      <c r="V18" s="16">
        <f t="shared" si="10"/>
        <v>17516.103340000001</v>
      </c>
      <c r="W18" s="16">
        <f t="shared" si="10"/>
        <v>18713.958670000004</v>
      </c>
      <c r="X18" s="16">
        <f t="shared" ref="X18:Y18" si="11">SUM(X19:X23)</f>
        <v>19187.105749999999</v>
      </c>
      <c r="Y18" s="16">
        <f t="shared" si="11"/>
        <v>19684.03803</v>
      </c>
    </row>
    <row r="19" spans="1:25" x14ac:dyDescent="0.25">
      <c r="A19" s="10" t="s">
        <v>130</v>
      </c>
      <c r="B19" s="8">
        <v>119.60001</v>
      </c>
      <c r="C19" s="8">
        <v>154.15001000000001</v>
      </c>
      <c r="D19" s="8">
        <v>53.25</v>
      </c>
      <c r="E19" s="8">
        <v>138.30000999999999</v>
      </c>
      <c r="F19" s="8">
        <v>84.75</v>
      </c>
      <c r="G19" s="8">
        <v>37.599989999999998</v>
      </c>
      <c r="H19" s="8">
        <v>9.2499900000000004</v>
      </c>
      <c r="I19" s="8">
        <v>31.3</v>
      </c>
      <c r="J19" s="8">
        <v>62.799990000000001</v>
      </c>
      <c r="K19" s="8">
        <v>12.399990000000001</v>
      </c>
      <c r="L19" s="8">
        <v>28.15</v>
      </c>
      <c r="M19" s="8">
        <v>25.1</v>
      </c>
      <c r="N19" s="8">
        <v>12.399990000000001</v>
      </c>
      <c r="O19" s="8">
        <v>12.399990000000001</v>
      </c>
      <c r="P19" s="8">
        <v>12.399990000000001</v>
      </c>
      <c r="Q19" s="8">
        <v>15.44999</v>
      </c>
      <c r="R19" s="8">
        <v>18.599989999999998</v>
      </c>
      <c r="S19" s="8">
        <v>21.74999</v>
      </c>
      <c r="T19" s="8">
        <v>21.74999</v>
      </c>
      <c r="U19" s="8">
        <v>21.74999</v>
      </c>
      <c r="V19" s="8">
        <v>12.399990000000001</v>
      </c>
      <c r="W19" s="8">
        <v>12.399990000000001</v>
      </c>
      <c r="X19" s="8">
        <v>12.399990000000001</v>
      </c>
      <c r="Y19" s="8">
        <v>12.399990000000001</v>
      </c>
    </row>
    <row r="20" spans="1:25" x14ac:dyDescent="0.25">
      <c r="A20" s="10" t="s">
        <v>131</v>
      </c>
      <c r="B20" s="8">
        <v>11415.85268</v>
      </c>
      <c r="C20" s="8">
        <v>12269.002500000001</v>
      </c>
      <c r="D20" s="8">
        <v>12855.243420000001</v>
      </c>
      <c r="E20" s="8">
        <v>14641.759400000001</v>
      </c>
      <c r="F20" s="8">
        <v>15405.360189999999</v>
      </c>
      <c r="G20" s="8">
        <v>16722.8914</v>
      </c>
      <c r="H20" s="8">
        <v>17035.016599999999</v>
      </c>
      <c r="I20" s="8">
        <v>17918.135269999999</v>
      </c>
      <c r="J20" s="8">
        <v>17699.648980000002</v>
      </c>
      <c r="K20" s="8">
        <v>17126.668959999999</v>
      </c>
      <c r="L20" s="8">
        <v>16128.959049999999</v>
      </c>
      <c r="M20" s="8">
        <v>15975.43627</v>
      </c>
      <c r="N20" s="8">
        <v>15762.359130000001</v>
      </c>
      <c r="O20" s="8">
        <v>15647.43519</v>
      </c>
      <c r="P20" s="8">
        <v>16151.97911</v>
      </c>
      <c r="Q20" s="8">
        <v>16913.878400000001</v>
      </c>
      <c r="R20" s="8">
        <v>17647.010149999998</v>
      </c>
      <c r="S20" s="8">
        <v>18115.06135</v>
      </c>
      <c r="T20" s="8">
        <v>18312.161250000001</v>
      </c>
      <c r="U20" s="8">
        <v>18474.30401</v>
      </c>
      <c r="V20" s="8">
        <v>17185.617490000001</v>
      </c>
      <c r="W20" s="8">
        <v>18432.813160000002</v>
      </c>
      <c r="X20" s="8">
        <v>18914.324980000001</v>
      </c>
      <c r="Y20" s="8">
        <v>19438.79449</v>
      </c>
    </row>
    <row r="21" spans="1:25" x14ac:dyDescent="0.25">
      <c r="A21" s="10" t="s">
        <v>132</v>
      </c>
      <c r="B21" s="8">
        <v>327.18400000000003</v>
      </c>
      <c r="C21" s="8">
        <v>305.16199999999998</v>
      </c>
      <c r="D21" s="8">
        <v>295.72399999999999</v>
      </c>
      <c r="E21" s="8">
        <v>289.43200000000002</v>
      </c>
      <c r="F21" s="8">
        <v>286.286</v>
      </c>
      <c r="G21" s="8">
        <v>291.98500000000001</v>
      </c>
      <c r="H21" s="8">
        <v>304.56900000000002</v>
      </c>
      <c r="I21" s="8">
        <v>301.423</v>
      </c>
      <c r="J21" s="8">
        <v>332.88299999999998</v>
      </c>
      <c r="K21" s="8">
        <v>301.423</v>
      </c>
      <c r="L21" s="8">
        <v>291.98500000000001</v>
      </c>
      <c r="M21" s="8">
        <v>285.69299999999998</v>
      </c>
      <c r="N21" s="8">
        <v>276.255</v>
      </c>
      <c r="O21" s="8">
        <v>269.96300000000002</v>
      </c>
      <c r="P21" s="8">
        <v>275.66199999999998</v>
      </c>
      <c r="Q21" s="8">
        <v>269.37</v>
      </c>
      <c r="R21" s="8">
        <v>248.46323000000001</v>
      </c>
      <c r="S21" s="8">
        <v>257.76182999999997</v>
      </c>
      <c r="T21" s="8">
        <v>255.06942000000001</v>
      </c>
      <c r="U21" s="8">
        <v>244.21552</v>
      </c>
      <c r="V21" s="8">
        <v>215.39091999999999</v>
      </c>
      <c r="W21" s="8">
        <v>209.49361999999999</v>
      </c>
      <c r="X21" s="8">
        <v>228.62492</v>
      </c>
      <c r="Y21" s="8">
        <v>218.65281999999999</v>
      </c>
    </row>
    <row r="22" spans="1:25" x14ac:dyDescent="0.25">
      <c r="A22" s="10" t="s">
        <v>133</v>
      </c>
      <c r="B22" s="8">
        <v>15.73</v>
      </c>
      <c r="C22" s="8">
        <v>25.167999999999999</v>
      </c>
      <c r="D22" s="8">
        <v>12.584</v>
      </c>
      <c r="E22" s="8">
        <v>12.584</v>
      </c>
      <c r="F22" s="8">
        <v>18.876000000000001</v>
      </c>
      <c r="G22" s="8">
        <v>15.73</v>
      </c>
      <c r="H22" s="8">
        <v>18.876000000000001</v>
      </c>
      <c r="I22" s="8">
        <v>15.73</v>
      </c>
      <c r="J22" s="8">
        <v>12.584</v>
      </c>
      <c r="K22" s="8">
        <v>15.73</v>
      </c>
      <c r="L22" s="8">
        <v>12.584</v>
      </c>
      <c r="M22" s="8">
        <v>9.4380000000000006</v>
      </c>
      <c r="N22" s="8">
        <v>15.73</v>
      </c>
      <c r="O22" s="8">
        <v>6.2919999999999998</v>
      </c>
      <c r="P22" s="8">
        <v>9.4380000000000006</v>
      </c>
      <c r="Q22" s="8">
        <v>9.4380000000000006</v>
      </c>
      <c r="R22" s="8">
        <v>12.584</v>
      </c>
      <c r="S22" s="8">
        <v>12.584</v>
      </c>
      <c r="T22" s="8">
        <v>9.4380000000000006</v>
      </c>
      <c r="U22" s="8">
        <v>15.73</v>
      </c>
      <c r="V22" s="8">
        <v>12.584</v>
      </c>
      <c r="W22" s="8">
        <v>12.584</v>
      </c>
      <c r="X22" s="8">
        <v>9.4380000000000006</v>
      </c>
      <c r="Y22" s="8">
        <v>12.584</v>
      </c>
    </row>
    <row r="23" spans="1:25" x14ac:dyDescent="0.25">
      <c r="A23" s="10" t="s">
        <v>134</v>
      </c>
      <c r="B23" s="8">
        <v>58.003630000000001</v>
      </c>
      <c r="C23" s="8">
        <v>59.297510000000003</v>
      </c>
      <c r="D23" s="8">
        <v>61.515259999999998</v>
      </c>
      <c r="E23" s="8">
        <v>58.117469999999997</v>
      </c>
      <c r="F23" s="8">
        <v>56.003059999999998</v>
      </c>
      <c r="G23" s="8">
        <v>68.507630000000006</v>
      </c>
      <c r="H23" s="8">
        <v>73.42022</v>
      </c>
      <c r="I23" s="8">
        <v>119.00135</v>
      </c>
      <c r="J23" s="8">
        <v>146.08732000000001</v>
      </c>
      <c r="K23" s="8">
        <v>151.64177000000001</v>
      </c>
      <c r="L23" s="8">
        <v>151.62473</v>
      </c>
      <c r="M23" s="8">
        <v>145.51496</v>
      </c>
      <c r="N23" s="8">
        <v>89.297650000000004</v>
      </c>
      <c r="O23" s="8">
        <v>92.268150000000006</v>
      </c>
      <c r="P23" s="8">
        <v>83.716849999999994</v>
      </c>
      <c r="Q23" s="8">
        <v>71.036150000000006</v>
      </c>
      <c r="R23" s="8">
        <v>12.767989999999999</v>
      </c>
      <c r="S23" s="8">
        <v>32.970190000000002</v>
      </c>
      <c r="T23" s="8">
        <v>32.560040000000001</v>
      </c>
      <c r="U23" s="8">
        <v>50.39199</v>
      </c>
      <c r="V23" s="8">
        <v>90.110939999999999</v>
      </c>
      <c r="W23" s="8">
        <v>46.667900000000003</v>
      </c>
      <c r="X23" s="8">
        <v>22.31786</v>
      </c>
      <c r="Y23" s="8">
        <v>1.60673</v>
      </c>
    </row>
    <row r="24" spans="1:25" x14ac:dyDescent="0.25">
      <c r="A24" s="15" t="s">
        <v>135</v>
      </c>
      <c r="B24" s="16">
        <f>SUM(B25:B27)</f>
        <v>16399.788380000002</v>
      </c>
      <c r="C24" s="16">
        <f t="shared" ref="C24:W24" si="12">SUM(C25:C27)</f>
        <v>16664.94873</v>
      </c>
      <c r="D24" s="16">
        <f t="shared" si="12"/>
        <v>15485.205890000001</v>
      </c>
      <c r="E24" s="16">
        <f t="shared" si="12"/>
        <v>16676.708629999997</v>
      </c>
      <c r="F24" s="16">
        <f t="shared" si="12"/>
        <v>16169.016610000001</v>
      </c>
      <c r="G24" s="16">
        <f t="shared" si="12"/>
        <v>13766.772859999999</v>
      </c>
      <c r="H24" s="16">
        <f t="shared" si="12"/>
        <v>14116.7112</v>
      </c>
      <c r="I24" s="16">
        <f t="shared" si="12"/>
        <v>12679.487410000002</v>
      </c>
      <c r="J24" s="16">
        <f t="shared" si="12"/>
        <v>12974.18707</v>
      </c>
      <c r="K24" s="16">
        <f t="shared" si="12"/>
        <v>12676.748669999999</v>
      </c>
      <c r="L24" s="16">
        <f t="shared" si="12"/>
        <v>14331.299709999999</v>
      </c>
      <c r="M24" s="16">
        <f t="shared" si="12"/>
        <v>13248.3796</v>
      </c>
      <c r="N24" s="16">
        <f t="shared" si="12"/>
        <v>13222.24259</v>
      </c>
      <c r="O24" s="16">
        <f t="shared" si="12"/>
        <v>13274.85889</v>
      </c>
      <c r="P24" s="16">
        <f t="shared" si="12"/>
        <v>11739.834569999999</v>
      </c>
      <c r="Q24" s="16">
        <f t="shared" si="12"/>
        <v>12045.53558</v>
      </c>
      <c r="R24" s="16">
        <f t="shared" si="12"/>
        <v>12565.612649999999</v>
      </c>
      <c r="S24" s="16">
        <f t="shared" si="12"/>
        <v>13057.757650000001</v>
      </c>
      <c r="T24" s="16">
        <f t="shared" si="12"/>
        <v>12087.27996</v>
      </c>
      <c r="U24" s="16">
        <f t="shared" si="12"/>
        <v>11527.082579999998</v>
      </c>
      <c r="V24" s="16">
        <f t="shared" si="12"/>
        <v>11249.91957</v>
      </c>
      <c r="W24" s="16">
        <f t="shared" si="12"/>
        <v>11600.313900000001</v>
      </c>
      <c r="X24" s="16">
        <f t="shared" ref="X24:Y24" si="13">SUM(X25:X27)</f>
        <v>10506.676380000001</v>
      </c>
      <c r="Y24" s="16">
        <f t="shared" si="13"/>
        <v>8797.0357199999999</v>
      </c>
    </row>
    <row r="25" spans="1:25" x14ac:dyDescent="0.25">
      <c r="A25" s="10" t="s">
        <v>136</v>
      </c>
      <c r="B25" s="8">
        <v>4965.1262100000004</v>
      </c>
      <c r="C25" s="8">
        <v>4475.9931900000001</v>
      </c>
      <c r="D25" s="8">
        <v>4248.6201600000004</v>
      </c>
      <c r="E25" s="8">
        <v>5230.2204199999996</v>
      </c>
      <c r="F25" s="8">
        <v>4992.2681899999998</v>
      </c>
      <c r="G25" s="8">
        <v>3510.7259100000001</v>
      </c>
      <c r="H25" s="8">
        <v>3796.7997700000001</v>
      </c>
      <c r="I25" s="8">
        <v>3307.4569499999998</v>
      </c>
      <c r="J25" s="8">
        <v>3734.2561300000002</v>
      </c>
      <c r="K25" s="8">
        <v>3175.0843599999998</v>
      </c>
      <c r="L25" s="8">
        <v>3359.6992599999999</v>
      </c>
      <c r="M25" s="8">
        <v>3207.6178</v>
      </c>
      <c r="N25" s="8">
        <v>3040.26521</v>
      </c>
      <c r="O25" s="8">
        <v>2897.31612</v>
      </c>
      <c r="P25" s="8">
        <v>2810.5743299999999</v>
      </c>
      <c r="Q25" s="8">
        <v>2812.0844200000001</v>
      </c>
      <c r="R25" s="8">
        <v>2892.13717</v>
      </c>
      <c r="S25" s="8">
        <v>3095.4102400000002</v>
      </c>
      <c r="T25" s="8">
        <v>2777.7726200000002</v>
      </c>
      <c r="U25" s="8">
        <v>2941.6051400000001</v>
      </c>
      <c r="V25" s="8">
        <v>2677.9419400000002</v>
      </c>
      <c r="W25" s="8">
        <v>2559.01665</v>
      </c>
      <c r="X25" s="8">
        <v>2302.3116100000002</v>
      </c>
      <c r="Y25" s="8">
        <v>2049.4250099999999</v>
      </c>
    </row>
    <row r="26" spans="1:25" x14ac:dyDescent="0.25">
      <c r="A26" s="10" t="s">
        <v>137</v>
      </c>
      <c r="B26" s="8">
        <v>9735.2826600000008</v>
      </c>
      <c r="C26" s="8">
        <v>10636.296679999999</v>
      </c>
      <c r="D26" s="8">
        <v>9793.1441900000009</v>
      </c>
      <c r="E26" s="8">
        <v>10071.568219999999</v>
      </c>
      <c r="F26" s="8">
        <v>9838.3217700000005</v>
      </c>
      <c r="G26" s="8">
        <v>8937.7136399999999</v>
      </c>
      <c r="H26" s="8">
        <v>9048.5519999999997</v>
      </c>
      <c r="I26" s="8">
        <v>8158.02675</v>
      </c>
      <c r="J26" s="8">
        <v>8014.4381199999998</v>
      </c>
      <c r="K26" s="8">
        <v>8297.0412300000007</v>
      </c>
      <c r="L26" s="8">
        <v>9745.7502899999999</v>
      </c>
      <c r="M26" s="8">
        <v>8824.3376800000005</v>
      </c>
      <c r="N26" s="8">
        <v>8982.6313800000007</v>
      </c>
      <c r="O26" s="8">
        <v>9145.5669400000006</v>
      </c>
      <c r="P26" s="8">
        <v>7698.2349299999996</v>
      </c>
      <c r="Q26" s="8">
        <v>8047.6531699999996</v>
      </c>
      <c r="R26" s="8">
        <v>8467.5374699999993</v>
      </c>
      <c r="S26" s="8">
        <v>8761.6496000000006</v>
      </c>
      <c r="T26" s="8">
        <v>8115.0622999999996</v>
      </c>
      <c r="U26" s="8">
        <v>7347.7818399999996</v>
      </c>
      <c r="V26" s="8">
        <v>7361.8229899999997</v>
      </c>
      <c r="W26" s="8">
        <v>7847.6140999999998</v>
      </c>
      <c r="X26" s="8">
        <v>7047.9321300000001</v>
      </c>
      <c r="Y26" s="8">
        <v>5602.7133199999998</v>
      </c>
    </row>
    <row r="27" spans="1:25" x14ac:dyDescent="0.25">
      <c r="A27" s="10" t="s">
        <v>138</v>
      </c>
      <c r="B27" s="8">
        <v>1699.37951</v>
      </c>
      <c r="C27" s="8">
        <v>1552.65886</v>
      </c>
      <c r="D27" s="8">
        <v>1443.44154</v>
      </c>
      <c r="E27" s="8">
        <v>1374.9199900000001</v>
      </c>
      <c r="F27" s="8">
        <v>1338.4266500000001</v>
      </c>
      <c r="G27" s="8">
        <v>1318.33331</v>
      </c>
      <c r="H27" s="8">
        <v>1271.35943</v>
      </c>
      <c r="I27" s="8">
        <v>1214.00371</v>
      </c>
      <c r="J27" s="8">
        <v>1225.4928199999999</v>
      </c>
      <c r="K27" s="8">
        <v>1204.6230800000001</v>
      </c>
      <c r="L27" s="8">
        <v>1225.85016</v>
      </c>
      <c r="M27" s="8">
        <v>1216.4241199999999</v>
      </c>
      <c r="N27" s="8">
        <v>1199.346</v>
      </c>
      <c r="O27" s="8">
        <v>1231.9758300000001</v>
      </c>
      <c r="P27" s="8">
        <v>1231.02531</v>
      </c>
      <c r="Q27" s="8">
        <v>1185.79799</v>
      </c>
      <c r="R27" s="8">
        <v>1205.9380100000001</v>
      </c>
      <c r="S27" s="8">
        <v>1200.6978099999999</v>
      </c>
      <c r="T27" s="8">
        <v>1194.4450400000001</v>
      </c>
      <c r="U27" s="8">
        <v>1237.6956</v>
      </c>
      <c r="V27" s="8">
        <v>1210.15464</v>
      </c>
      <c r="W27" s="8">
        <v>1193.6831500000001</v>
      </c>
      <c r="X27" s="8">
        <v>1156.43264</v>
      </c>
      <c r="Y27" s="8">
        <v>1144.8973900000001</v>
      </c>
    </row>
    <row r="28" spans="1:25" x14ac:dyDescent="0.25">
      <c r="A28" s="15" t="s">
        <v>35</v>
      </c>
      <c r="B28" s="16">
        <f>SUM(B29:B30)</f>
        <v>176.08498</v>
      </c>
      <c r="C28" s="16">
        <f t="shared" ref="C28:W28" si="14">SUM(C29:C30)</f>
        <v>160.35585</v>
      </c>
      <c r="D28" s="16">
        <f t="shared" si="14"/>
        <v>238.23649</v>
      </c>
      <c r="E28" s="16">
        <f t="shared" si="14"/>
        <v>241.52474000000001</v>
      </c>
      <c r="F28" s="16">
        <f t="shared" si="14"/>
        <v>269.81288999999998</v>
      </c>
      <c r="G28" s="16">
        <f t="shared" si="14"/>
        <v>269.75146000000001</v>
      </c>
      <c r="H28" s="16">
        <f t="shared" si="14"/>
        <v>251.46419</v>
      </c>
      <c r="I28" s="16">
        <f t="shared" si="14"/>
        <v>336.40917999999999</v>
      </c>
      <c r="J28" s="16">
        <f t="shared" si="14"/>
        <v>364.74696</v>
      </c>
      <c r="K28" s="16">
        <f t="shared" si="14"/>
        <v>352.18234999999999</v>
      </c>
      <c r="L28" s="16">
        <f t="shared" si="14"/>
        <v>317.57666999999998</v>
      </c>
      <c r="M28" s="16">
        <f t="shared" si="14"/>
        <v>374.23147999999998</v>
      </c>
      <c r="N28" s="16">
        <f t="shared" si="14"/>
        <v>304.92876000000001</v>
      </c>
      <c r="O28" s="16">
        <f t="shared" si="14"/>
        <v>298.63018</v>
      </c>
      <c r="P28" s="16">
        <f t="shared" si="14"/>
        <v>307.52634</v>
      </c>
      <c r="Q28" s="16">
        <f t="shared" si="14"/>
        <v>367.88412</v>
      </c>
      <c r="R28" s="16">
        <f t="shared" si="14"/>
        <v>393.29835000000003</v>
      </c>
      <c r="S28" s="16">
        <f t="shared" si="14"/>
        <v>449.54061000000002</v>
      </c>
      <c r="T28" s="16">
        <f t="shared" si="14"/>
        <v>311.19589000000002</v>
      </c>
      <c r="U28" s="16">
        <f t="shared" si="14"/>
        <v>292.24387999999999</v>
      </c>
      <c r="V28" s="16">
        <f t="shared" si="14"/>
        <v>311.02942999999999</v>
      </c>
      <c r="W28" s="16">
        <f t="shared" si="14"/>
        <v>361.52222</v>
      </c>
      <c r="X28" s="16">
        <f t="shared" ref="X28:Y28" si="15">SUM(X29:X30)</f>
        <v>263.98901000000001</v>
      </c>
      <c r="Y28" s="16">
        <f t="shared" si="15"/>
        <v>257.35717</v>
      </c>
    </row>
    <row r="29" spans="1:25" x14ac:dyDescent="0.25">
      <c r="A29" s="10" t="s">
        <v>36</v>
      </c>
      <c r="B29" s="8">
        <v>0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</row>
    <row r="30" spans="1:25" x14ac:dyDescent="0.25">
      <c r="A30" s="10" t="s">
        <v>37</v>
      </c>
      <c r="B30" s="8">
        <v>176.08498</v>
      </c>
      <c r="C30" s="8">
        <v>160.35585</v>
      </c>
      <c r="D30" s="8">
        <v>238.23649</v>
      </c>
      <c r="E30" s="8">
        <v>241.52474000000001</v>
      </c>
      <c r="F30" s="8">
        <v>269.81288999999998</v>
      </c>
      <c r="G30" s="8">
        <v>269.75146000000001</v>
      </c>
      <c r="H30" s="8">
        <v>251.46419</v>
      </c>
      <c r="I30" s="8">
        <v>336.40917999999999</v>
      </c>
      <c r="J30" s="8">
        <v>364.74696</v>
      </c>
      <c r="K30" s="8">
        <v>352.18234999999999</v>
      </c>
      <c r="L30" s="8">
        <v>317.57666999999998</v>
      </c>
      <c r="M30" s="8">
        <v>374.23147999999998</v>
      </c>
      <c r="N30" s="8">
        <v>304.92876000000001</v>
      </c>
      <c r="O30" s="8">
        <v>298.63018</v>
      </c>
      <c r="P30" s="8">
        <v>307.52634</v>
      </c>
      <c r="Q30" s="8">
        <v>367.88412</v>
      </c>
      <c r="R30" s="8">
        <v>393.29835000000003</v>
      </c>
      <c r="S30" s="8">
        <v>449.54061000000002</v>
      </c>
      <c r="T30" s="8">
        <v>311.19589000000002</v>
      </c>
      <c r="U30" s="8">
        <v>292.24387999999999</v>
      </c>
      <c r="V30" s="8">
        <v>311.02942999999999</v>
      </c>
      <c r="W30" s="8">
        <v>361.52222</v>
      </c>
      <c r="X30" s="8">
        <v>263.98901000000001</v>
      </c>
      <c r="Y30" s="8">
        <v>257.35717</v>
      </c>
    </row>
    <row r="31" spans="1:25" x14ac:dyDescent="0.25">
      <c r="A31" s="17" t="s">
        <v>38</v>
      </c>
      <c r="B31" s="16">
        <v>322.43520000000001</v>
      </c>
      <c r="C31" s="16">
        <v>331.64071999999999</v>
      </c>
      <c r="D31" s="16">
        <v>333.97197999999997</v>
      </c>
      <c r="E31" s="16">
        <v>322.74439000000001</v>
      </c>
      <c r="F31" s="16">
        <v>314.48394000000002</v>
      </c>
      <c r="G31" s="16">
        <v>313.76826</v>
      </c>
      <c r="H31" s="16">
        <v>335.79205999999999</v>
      </c>
      <c r="I31" s="16">
        <v>303.32943999999998</v>
      </c>
      <c r="J31" s="16">
        <v>298.04109999999997</v>
      </c>
      <c r="K31" s="16">
        <v>259.44927000000001</v>
      </c>
      <c r="L31" s="16">
        <v>270.30390999999997</v>
      </c>
      <c r="M31" s="16">
        <v>266.39294000000001</v>
      </c>
      <c r="N31" s="16">
        <v>270.78055000000001</v>
      </c>
      <c r="O31" s="16">
        <v>204.79409000000001</v>
      </c>
      <c r="P31" s="16">
        <v>208.12056999999999</v>
      </c>
      <c r="Q31" s="16">
        <v>196.45961</v>
      </c>
      <c r="R31" s="16">
        <v>164.00784999999999</v>
      </c>
      <c r="S31" s="16">
        <v>131.56842</v>
      </c>
      <c r="T31" s="16">
        <v>108.13549</v>
      </c>
      <c r="U31" s="16">
        <v>83.737480000000005</v>
      </c>
      <c r="V31" s="16">
        <v>53.800730000000001</v>
      </c>
      <c r="W31" s="16">
        <v>54.833419999999997</v>
      </c>
      <c r="X31" s="16">
        <v>42.546370000000003</v>
      </c>
      <c r="Y31" s="16">
        <v>36.768900000000002</v>
      </c>
    </row>
    <row r="32" spans="1:25" x14ac:dyDescent="0.25">
      <c r="A32" s="9" t="s">
        <v>39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</row>
    <row r="33" spans="1:25" x14ac:dyDescent="0.25">
      <c r="A33" s="18" t="s">
        <v>139</v>
      </c>
      <c r="B33" s="16">
        <f>SUM(B34:B41)</f>
        <v>13048.917230000001</v>
      </c>
      <c r="C33" s="16">
        <f t="shared" ref="C33:W33" si="16">SUM(C34:C41)</f>
        <v>12154.66322</v>
      </c>
      <c r="D33" s="16">
        <f t="shared" si="16"/>
        <v>11940.497319999999</v>
      </c>
      <c r="E33" s="16">
        <f t="shared" si="16"/>
        <v>12881.394039999999</v>
      </c>
      <c r="F33" s="16">
        <f t="shared" si="16"/>
        <v>13617.02061</v>
      </c>
      <c r="G33" s="16">
        <f t="shared" si="16"/>
        <v>12321.924299999999</v>
      </c>
      <c r="H33" s="16">
        <f t="shared" si="16"/>
        <v>13282.380089999999</v>
      </c>
      <c r="I33" s="16">
        <f t="shared" si="16"/>
        <v>13805.14991</v>
      </c>
      <c r="J33" s="16">
        <f t="shared" si="16"/>
        <v>13477.027460000001</v>
      </c>
      <c r="K33" s="16">
        <f t="shared" si="16"/>
        <v>10945.093790000001</v>
      </c>
      <c r="L33" s="16">
        <f t="shared" si="16"/>
        <v>11683.39385</v>
      </c>
      <c r="M33" s="16">
        <f t="shared" si="16"/>
        <v>11799.86234</v>
      </c>
      <c r="N33" s="16">
        <f t="shared" si="16"/>
        <v>11442.33567</v>
      </c>
      <c r="O33" s="16">
        <f t="shared" si="16"/>
        <v>11362.489090000001</v>
      </c>
      <c r="P33" s="16">
        <f t="shared" si="16"/>
        <v>11912.086420000001</v>
      </c>
      <c r="Q33" s="16">
        <f t="shared" si="16"/>
        <v>11387.18245</v>
      </c>
      <c r="R33" s="16">
        <f t="shared" si="16"/>
        <v>11328.837090000001</v>
      </c>
      <c r="S33" s="16">
        <f t="shared" si="16"/>
        <v>11404.63654</v>
      </c>
      <c r="T33" s="16">
        <f t="shared" si="16"/>
        <v>11929.871890000002</v>
      </c>
      <c r="U33" s="16">
        <f t="shared" si="16"/>
        <v>11231.001690000001</v>
      </c>
      <c r="V33" s="16">
        <f t="shared" si="16"/>
        <v>10574.261829999999</v>
      </c>
      <c r="W33" s="16">
        <f t="shared" si="16"/>
        <v>11849.065809999998</v>
      </c>
      <c r="X33" s="16">
        <f t="shared" ref="X33:Y33" si="17">SUM(X34:X41)</f>
        <v>10838.191680000002</v>
      </c>
      <c r="Y33" s="16">
        <f t="shared" si="17"/>
        <v>8620.0616399999999</v>
      </c>
    </row>
    <row r="34" spans="1:25" x14ac:dyDescent="0.25">
      <c r="A34" s="9" t="s">
        <v>140</v>
      </c>
      <c r="B34" s="8">
        <v>3633.3666499999999</v>
      </c>
      <c r="C34" s="8">
        <v>3322.4141</v>
      </c>
      <c r="D34" s="8">
        <v>3064.16275</v>
      </c>
      <c r="E34" s="8">
        <v>3165.55098</v>
      </c>
      <c r="F34" s="8">
        <v>3330.4117799999999</v>
      </c>
      <c r="G34" s="8">
        <v>3345.75137</v>
      </c>
      <c r="H34" s="8">
        <v>3445.5064699999998</v>
      </c>
      <c r="I34" s="8">
        <v>3826.5900900000001</v>
      </c>
      <c r="J34" s="8">
        <v>3674.7230599999998</v>
      </c>
      <c r="K34" s="8">
        <v>3075.55969</v>
      </c>
      <c r="L34" s="8">
        <v>3048.4169999999999</v>
      </c>
      <c r="M34" s="8">
        <v>3356.79502</v>
      </c>
      <c r="N34" s="8">
        <v>3092.4005099999999</v>
      </c>
      <c r="O34" s="8">
        <v>2912.51791</v>
      </c>
      <c r="P34" s="8">
        <v>3049.89914</v>
      </c>
      <c r="Q34" s="8">
        <v>3084.2403199999999</v>
      </c>
      <c r="R34" s="8">
        <v>3220.2684300000001</v>
      </c>
      <c r="S34" s="8">
        <v>3298.4286499999998</v>
      </c>
      <c r="T34" s="8">
        <v>3505.1629200000002</v>
      </c>
      <c r="U34" s="8">
        <v>3442.4777899999999</v>
      </c>
      <c r="V34" s="8">
        <v>3218.44265</v>
      </c>
      <c r="W34" s="8">
        <v>3443.9555399999999</v>
      </c>
      <c r="X34" s="8">
        <v>3279.4267300000001</v>
      </c>
      <c r="Y34" s="8">
        <v>2595.8497499999999</v>
      </c>
    </row>
    <row r="35" spans="1:25" x14ac:dyDescent="0.25">
      <c r="A35" s="9" t="s">
        <v>141</v>
      </c>
      <c r="B35" s="8">
        <v>1852.8036300000001</v>
      </c>
      <c r="C35" s="8">
        <v>1726.91347</v>
      </c>
      <c r="D35" s="8">
        <v>1536.0294699999999</v>
      </c>
      <c r="E35" s="8">
        <v>1731.2971700000001</v>
      </c>
      <c r="F35" s="8">
        <v>1941.4637499999999</v>
      </c>
      <c r="G35" s="8">
        <v>1787.9676300000001</v>
      </c>
      <c r="H35" s="8">
        <v>1705.7713699999999</v>
      </c>
      <c r="I35" s="8">
        <v>1537.2906700000001</v>
      </c>
      <c r="J35" s="8">
        <v>1951.12086</v>
      </c>
      <c r="K35" s="8">
        <v>1814.25908</v>
      </c>
      <c r="L35" s="8">
        <v>1921.1757700000001</v>
      </c>
      <c r="M35" s="8">
        <v>1766.52604</v>
      </c>
      <c r="N35" s="8">
        <v>1855.41698</v>
      </c>
      <c r="O35" s="8">
        <v>1760.92299</v>
      </c>
      <c r="P35" s="8">
        <v>1989.4764600000001</v>
      </c>
      <c r="Q35" s="8">
        <v>1679.8783599999999</v>
      </c>
      <c r="R35" s="8">
        <v>1222.11934</v>
      </c>
      <c r="S35" s="8">
        <v>1957.7709600000001</v>
      </c>
      <c r="T35" s="8">
        <v>1812.7541799999999</v>
      </c>
      <c r="U35" s="8">
        <v>1807.0937699999999</v>
      </c>
      <c r="V35" s="8">
        <v>1442.193</v>
      </c>
      <c r="W35" s="8">
        <v>1907.8692000000001</v>
      </c>
      <c r="X35" s="8">
        <v>1843.46975</v>
      </c>
      <c r="Y35" s="8">
        <v>1557.33806</v>
      </c>
    </row>
    <row r="36" spans="1:25" x14ac:dyDescent="0.25">
      <c r="A36" s="9" t="s">
        <v>142</v>
      </c>
      <c r="B36" s="8">
        <v>7422.0812100000003</v>
      </c>
      <c r="C36" s="8">
        <v>6994.1410699999997</v>
      </c>
      <c r="D36" s="8">
        <v>7243.8177599999999</v>
      </c>
      <c r="E36" s="8">
        <v>7881.5545199999997</v>
      </c>
      <c r="F36" s="8">
        <v>8227.4158499999994</v>
      </c>
      <c r="G36" s="8">
        <v>7067.00281</v>
      </c>
      <c r="H36" s="8">
        <v>8001.7593399999996</v>
      </c>
      <c r="I36" s="8">
        <v>8296.2961200000009</v>
      </c>
      <c r="J36" s="8">
        <v>7739.3114599999999</v>
      </c>
      <c r="K36" s="8">
        <v>5955.0887000000002</v>
      </c>
      <c r="L36" s="8">
        <v>6598.9540699999998</v>
      </c>
      <c r="M36" s="8">
        <v>6550.2037399999999</v>
      </c>
      <c r="N36" s="8">
        <v>6384.6610499999997</v>
      </c>
      <c r="O36" s="8">
        <v>6572.3689999999997</v>
      </c>
      <c r="P36" s="8">
        <v>6755.2787200000002</v>
      </c>
      <c r="Q36" s="8">
        <v>6481.1564500000004</v>
      </c>
      <c r="R36" s="8">
        <v>6744.6290499999996</v>
      </c>
      <c r="S36" s="8">
        <v>6001.1183099999998</v>
      </c>
      <c r="T36" s="8">
        <v>6450.7317599999997</v>
      </c>
      <c r="U36" s="8">
        <v>5824.92796</v>
      </c>
      <c r="V36" s="8">
        <v>5782.3843999999999</v>
      </c>
      <c r="W36" s="8">
        <v>6359.3098</v>
      </c>
      <c r="X36" s="8">
        <v>5590.88951</v>
      </c>
      <c r="Y36" s="8">
        <v>4344.9900500000003</v>
      </c>
    </row>
    <row r="37" spans="1:25" x14ac:dyDescent="0.25">
      <c r="A37" s="9" t="s">
        <v>143</v>
      </c>
      <c r="B37" s="8">
        <v>140.30036999999999</v>
      </c>
      <c r="C37" s="8">
        <v>110.82550000000001</v>
      </c>
      <c r="D37" s="8">
        <v>96.088070000000002</v>
      </c>
      <c r="E37" s="8">
        <v>102.57254</v>
      </c>
      <c r="F37" s="8">
        <v>117.30997000000001</v>
      </c>
      <c r="G37" s="8">
        <v>120.84695000000001</v>
      </c>
      <c r="H37" s="8">
        <v>128.92993999999999</v>
      </c>
      <c r="I37" s="8">
        <v>144.45013</v>
      </c>
      <c r="J37" s="8">
        <v>111.38189</v>
      </c>
      <c r="K37" s="8">
        <v>99.933800000000005</v>
      </c>
      <c r="L37" s="8">
        <v>114.58235000000001</v>
      </c>
      <c r="M37" s="8">
        <v>125.85356</v>
      </c>
      <c r="N37" s="8">
        <v>109.31529999999999</v>
      </c>
      <c r="O37" s="8">
        <v>116.14509</v>
      </c>
      <c r="P37" s="8">
        <v>116.87734</v>
      </c>
      <c r="Q37" s="8">
        <v>141.34138999999999</v>
      </c>
      <c r="R37" s="8">
        <v>141.29988</v>
      </c>
      <c r="S37" s="8">
        <v>146.85061999999999</v>
      </c>
      <c r="T37" s="8">
        <v>160.66867999999999</v>
      </c>
      <c r="U37" s="8">
        <v>155.81455</v>
      </c>
      <c r="V37" s="8">
        <v>130.41738000000001</v>
      </c>
      <c r="W37" s="8">
        <v>137.30119999999999</v>
      </c>
      <c r="X37" s="8">
        <v>123.87799</v>
      </c>
      <c r="Y37" s="8">
        <v>121.78521000000001</v>
      </c>
    </row>
    <row r="38" spans="1:25" x14ac:dyDescent="0.25">
      <c r="A38" s="9" t="s">
        <v>144</v>
      </c>
      <c r="B38" s="8">
        <v>0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</row>
    <row r="39" spans="1:25" x14ac:dyDescent="0.25">
      <c r="A39" s="9" t="s">
        <v>145</v>
      </c>
      <c r="B39" s="8">
        <v>0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</row>
    <row r="40" spans="1:25" x14ac:dyDescent="0.25">
      <c r="A40" s="9" t="s">
        <v>146</v>
      </c>
      <c r="B40" s="8">
        <v>0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</row>
    <row r="41" spans="1:25" x14ac:dyDescent="0.25">
      <c r="A41" s="9" t="s">
        <v>147</v>
      </c>
      <c r="B41" s="8">
        <v>0.36536999999999997</v>
      </c>
      <c r="C41" s="8">
        <v>0.36908000000000002</v>
      </c>
      <c r="D41" s="8">
        <v>0.39927000000000001</v>
      </c>
      <c r="E41" s="8">
        <v>0.41882999999999998</v>
      </c>
      <c r="F41" s="8">
        <v>0.41926000000000002</v>
      </c>
      <c r="G41" s="8">
        <v>0.35554000000000002</v>
      </c>
      <c r="H41" s="8">
        <v>0.41297</v>
      </c>
      <c r="I41" s="8">
        <v>0.52290000000000003</v>
      </c>
      <c r="J41" s="8">
        <v>0.49019000000000001</v>
      </c>
      <c r="K41" s="8">
        <v>0.25252000000000002</v>
      </c>
      <c r="L41" s="8">
        <v>0.26466000000000001</v>
      </c>
      <c r="M41" s="8">
        <v>0.48398000000000002</v>
      </c>
      <c r="N41" s="8">
        <v>0.54183000000000003</v>
      </c>
      <c r="O41" s="8">
        <v>0.53410000000000002</v>
      </c>
      <c r="P41" s="8">
        <v>0.55476000000000003</v>
      </c>
      <c r="Q41" s="8">
        <v>0.56593000000000004</v>
      </c>
      <c r="R41" s="8">
        <v>0.52039000000000002</v>
      </c>
      <c r="S41" s="8">
        <v>0.46800000000000003</v>
      </c>
      <c r="T41" s="8">
        <v>0.55435000000000001</v>
      </c>
      <c r="U41" s="8">
        <v>0.68762000000000001</v>
      </c>
      <c r="V41" s="8">
        <v>0.82440000000000002</v>
      </c>
      <c r="W41" s="8">
        <v>0.63007000000000002</v>
      </c>
      <c r="X41" s="8">
        <v>0.52769999999999995</v>
      </c>
      <c r="Y41" s="8">
        <v>9.8570000000000005E-2</v>
      </c>
    </row>
    <row r="42" spans="1:25" x14ac:dyDescent="0.25">
      <c r="A42" s="18" t="s">
        <v>40</v>
      </c>
      <c r="B42" s="16">
        <v>233.7723</v>
      </c>
      <c r="C42" s="16">
        <v>266.63605999999999</v>
      </c>
      <c r="D42" s="16">
        <v>236.12519</v>
      </c>
      <c r="E42" s="16">
        <v>202.72575000000001</v>
      </c>
      <c r="F42" s="16">
        <v>230.7757</v>
      </c>
      <c r="G42" s="16">
        <v>213.60093000000001</v>
      </c>
      <c r="H42" s="16">
        <v>237.90619000000001</v>
      </c>
      <c r="I42" s="16">
        <v>280.89603</v>
      </c>
      <c r="J42" s="16">
        <v>278.63535000000002</v>
      </c>
      <c r="K42" s="16">
        <v>215.04426000000001</v>
      </c>
      <c r="L42" s="16">
        <v>225.39636999999999</v>
      </c>
      <c r="M42" s="16">
        <v>290.61371000000003</v>
      </c>
      <c r="N42" s="16">
        <v>327.37085000000002</v>
      </c>
      <c r="O42" s="16">
        <v>340.07474999999999</v>
      </c>
      <c r="P42" s="16">
        <v>287.91761000000002</v>
      </c>
      <c r="Q42" s="16">
        <v>438.74498999999997</v>
      </c>
      <c r="R42" s="16">
        <v>464.5779</v>
      </c>
      <c r="S42" s="16">
        <v>390.78021999999999</v>
      </c>
      <c r="T42" s="16">
        <v>348.83924000000002</v>
      </c>
      <c r="U42" s="16">
        <v>341.93261999999999</v>
      </c>
      <c r="V42" s="16">
        <v>320.83717000000001</v>
      </c>
      <c r="W42" s="16">
        <v>321.90519</v>
      </c>
      <c r="X42" s="16">
        <v>345.70510999999999</v>
      </c>
      <c r="Y42" s="16">
        <v>268.80372999999997</v>
      </c>
    </row>
    <row r="43" spans="1:25" x14ac:dyDescent="0.25">
      <c r="A43" s="18" t="s">
        <v>63</v>
      </c>
      <c r="B43" s="16">
        <v>50.043900000000001</v>
      </c>
      <c r="C43" s="16">
        <v>67.772279999999995</v>
      </c>
      <c r="D43" s="16">
        <v>97.297020000000003</v>
      </c>
      <c r="E43" s="16">
        <v>154.90985000000001</v>
      </c>
      <c r="F43" s="16">
        <v>145.32074</v>
      </c>
      <c r="G43" s="16">
        <v>104.86933999999999</v>
      </c>
      <c r="H43" s="16">
        <v>133.79088999999999</v>
      </c>
      <c r="I43" s="16">
        <v>86.465999999999994</v>
      </c>
      <c r="J43" s="16">
        <v>90.277690000000007</v>
      </c>
      <c r="K43" s="16">
        <v>77.550650000000005</v>
      </c>
      <c r="L43" s="16">
        <v>109.04284</v>
      </c>
      <c r="M43" s="16">
        <v>94.683179999999993</v>
      </c>
      <c r="N43" s="16">
        <v>93.952849999999998</v>
      </c>
      <c r="O43" s="16">
        <v>94.342219999999998</v>
      </c>
      <c r="P43" s="16">
        <v>97.172470000000004</v>
      </c>
      <c r="Q43" s="16">
        <v>96.938280000000006</v>
      </c>
      <c r="R43" s="16">
        <v>100.96097</v>
      </c>
      <c r="S43" s="16">
        <v>108.68555000000001</v>
      </c>
      <c r="T43" s="16">
        <v>109.99169000000001</v>
      </c>
      <c r="U43" s="16">
        <v>108.64570000000001</v>
      </c>
      <c r="V43" s="16">
        <v>104.40241</v>
      </c>
      <c r="W43" s="16">
        <v>96.718819999999994</v>
      </c>
      <c r="X43" s="16">
        <v>84.605800000000002</v>
      </c>
      <c r="Y43" s="16">
        <v>68.952380000000005</v>
      </c>
    </row>
    <row r="44" spans="1:25" x14ac:dyDescent="0.25">
      <c r="A44" s="18" t="s">
        <v>64</v>
      </c>
      <c r="B44" s="16">
        <v>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</row>
    <row r="45" spans="1:25" x14ac:dyDescent="0.25">
      <c r="A45" s="18" t="s">
        <v>148</v>
      </c>
      <c r="B45" s="16">
        <f>SUM(B46:B47)</f>
        <v>494.35001999999997</v>
      </c>
      <c r="C45" s="16">
        <f t="shared" ref="C45:W45" si="18">SUM(C46:C47)</f>
        <v>497.70001999999999</v>
      </c>
      <c r="D45" s="16">
        <f t="shared" si="18"/>
        <v>513.45001999999999</v>
      </c>
      <c r="E45" s="16">
        <f t="shared" si="18"/>
        <v>620.55002000000002</v>
      </c>
      <c r="F45" s="16">
        <f t="shared" si="18"/>
        <v>888.30002999999999</v>
      </c>
      <c r="G45" s="16">
        <f t="shared" si="18"/>
        <v>970.19988999999998</v>
      </c>
      <c r="H45" s="16">
        <f t="shared" si="18"/>
        <v>1023.7498399999999</v>
      </c>
      <c r="I45" s="16">
        <f t="shared" si="18"/>
        <v>1052.1000100000001</v>
      </c>
      <c r="J45" s="16">
        <f t="shared" si="18"/>
        <v>1083.5999300000001</v>
      </c>
      <c r="K45" s="16">
        <f t="shared" si="18"/>
        <v>1036.3499999999999</v>
      </c>
      <c r="L45" s="16">
        <f t="shared" si="18"/>
        <v>954.45</v>
      </c>
      <c r="M45" s="16">
        <f t="shared" si="18"/>
        <v>945.00016000000005</v>
      </c>
      <c r="N45" s="16">
        <f t="shared" si="18"/>
        <v>894.60004000000004</v>
      </c>
      <c r="O45" s="16">
        <f t="shared" si="18"/>
        <v>863.10005000000001</v>
      </c>
      <c r="P45" s="16">
        <f t="shared" si="18"/>
        <v>891.45</v>
      </c>
      <c r="Q45" s="16">
        <f t="shared" si="18"/>
        <v>897.75</v>
      </c>
      <c r="R45" s="16">
        <f t="shared" si="18"/>
        <v>963.9</v>
      </c>
      <c r="S45" s="16">
        <f t="shared" si="18"/>
        <v>1080.45</v>
      </c>
      <c r="T45" s="16">
        <f t="shared" si="18"/>
        <v>1247.4000000000001</v>
      </c>
      <c r="U45" s="16">
        <f t="shared" si="18"/>
        <v>1275.75</v>
      </c>
      <c r="V45" s="16">
        <f t="shared" si="18"/>
        <v>346.5</v>
      </c>
      <c r="W45" s="16">
        <f t="shared" si="18"/>
        <v>466.2</v>
      </c>
      <c r="X45" s="16">
        <f t="shared" ref="X45:Y45" si="19">SUM(X46:X47)</f>
        <v>806.4</v>
      </c>
      <c r="Y45" s="16">
        <f t="shared" si="19"/>
        <v>1039.5</v>
      </c>
    </row>
    <row r="46" spans="1:25" x14ac:dyDescent="0.25">
      <c r="A46" s="9" t="s">
        <v>149</v>
      </c>
      <c r="B46" s="8">
        <v>494.35001999999997</v>
      </c>
      <c r="C46" s="8">
        <v>497.70001999999999</v>
      </c>
      <c r="D46" s="8">
        <v>513.45001999999999</v>
      </c>
      <c r="E46" s="8">
        <v>620.55002000000002</v>
      </c>
      <c r="F46" s="8">
        <v>888.30002999999999</v>
      </c>
      <c r="G46" s="8">
        <v>970.19988999999998</v>
      </c>
      <c r="H46" s="8">
        <v>1023.7498399999999</v>
      </c>
      <c r="I46" s="8">
        <v>1052.1000100000001</v>
      </c>
      <c r="J46" s="8">
        <v>1083.5999300000001</v>
      </c>
      <c r="K46" s="8">
        <v>1036.3499999999999</v>
      </c>
      <c r="L46" s="8">
        <v>954.45</v>
      </c>
      <c r="M46" s="8">
        <v>945.00016000000005</v>
      </c>
      <c r="N46" s="8">
        <v>894.60004000000004</v>
      </c>
      <c r="O46" s="8">
        <v>863.10005000000001</v>
      </c>
      <c r="P46" s="8">
        <v>891.45</v>
      </c>
      <c r="Q46" s="8">
        <v>897.75</v>
      </c>
      <c r="R46" s="8">
        <v>963.9</v>
      </c>
      <c r="S46" s="8">
        <v>1080.45</v>
      </c>
      <c r="T46" s="8">
        <v>1247.4000000000001</v>
      </c>
      <c r="U46" s="8">
        <v>1275.75</v>
      </c>
      <c r="V46" s="8">
        <v>346.5</v>
      </c>
      <c r="W46" s="8">
        <v>466.2</v>
      </c>
      <c r="X46" s="8">
        <v>806.4</v>
      </c>
      <c r="Y46" s="8">
        <v>1039.5</v>
      </c>
    </row>
    <row r="47" spans="1:25" x14ac:dyDescent="0.25">
      <c r="A47" s="11" t="s">
        <v>150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2">
        <v>0</v>
      </c>
      <c r="W47" s="12">
        <v>0</v>
      </c>
      <c r="X47" s="12">
        <v>0</v>
      </c>
      <c r="Y47" s="12">
        <v>0</v>
      </c>
    </row>
    <row r="49" spans="1:25" x14ac:dyDescent="0.25">
      <c r="A49" s="4" t="s">
        <v>111</v>
      </c>
      <c r="B49" s="5">
        <f>SUM(B50,B84,B89,B90,B91,B92)</f>
        <v>129460.78806395906</v>
      </c>
      <c r="C49" s="5">
        <f t="shared" ref="C49:W49" si="20">SUM(C50,C84,C89,C90,C91,C92)</f>
        <v>129625.50450806294</v>
      </c>
      <c r="D49" s="5">
        <f t="shared" si="20"/>
        <v>126458.36513900818</v>
      </c>
      <c r="E49" s="5">
        <f t="shared" si="20"/>
        <v>130136.09608370214</v>
      </c>
      <c r="F49" s="5">
        <f t="shared" si="20"/>
        <v>131502.58344409041</v>
      </c>
      <c r="G49" s="5">
        <f t="shared" si="20"/>
        <v>129206.5509831598</v>
      </c>
      <c r="H49" s="5">
        <f t="shared" si="20"/>
        <v>130963.73569279195</v>
      </c>
      <c r="I49" s="5">
        <f t="shared" si="20"/>
        <v>131858.86667007837</v>
      </c>
      <c r="J49" s="5">
        <f t="shared" si="20"/>
        <v>126665.17115574396</v>
      </c>
      <c r="K49" s="5">
        <f t="shared" si="20"/>
        <v>117502.96185323698</v>
      </c>
      <c r="L49" s="5">
        <f t="shared" si="20"/>
        <v>121278.50061160339</v>
      </c>
      <c r="M49" s="5">
        <f t="shared" si="20"/>
        <v>118968.11803926431</v>
      </c>
      <c r="N49" s="5">
        <f t="shared" si="20"/>
        <v>114694.73488673251</v>
      </c>
      <c r="O49" s="5">
        <f t="shared" si="20"/>
        <v>110302.08762689</v>
      </c>
      <c r="P49" s="5">
        <f t="shared" si="20"/>
        <v>107655.76779033455</v>
      </c>
      <c r="Q49" s="5">
        <f t="shared" si="20"/>
        <v>108751.98228121558</v>
      </c>
      <c r="R49" s="5">
        <f t="shared" si="20"/>
        <v>110310.58479532803</v>
      </c>
      <c r="S49" s="5">
        <f t="shared" si="20"/>
        <v>111076.44118889987</v>
      </c>
      <c r="T49" s="5">
        <f t="shared" si="20"/>
        <v>110414.44387697197</v>
      </c>
      <c r="U49" s="5">
        <f t="shared" si="20"/>
        <v>105055.77843952895</v>
      </c>
      <c r="V49" s="5">
        <f t="shared" si="20"/>
        <v>95337.009248142829</v>
      </c>
      <c r="W49" s="5">
        <f t="shared" si="20"/>
        <v>101158.85424373377</v>
      </c>
      <c r="X49" s="5">
        <f t="shared" ref="X49:Y49" si="21">SUM(X50,X84,X89,X90,X91,X92)</f>
        <v>99390.821684341237</v>
      </c>
      <c r="Y49" s="5">
        <f t="shared" si="21"/>
        <v>86974.399062567667</v>
      </c>
    </row>
    <row r="50" spans="1:25" x14ac:dyDescent="0.25">
      <c r="A50" s="13" t="s">
        <v>77</v>
      </c>
      <c r="B50" s="14">
        <f>SUM(B51,B82,B83)</f>
        <v>118752.46171790305</v>
      </c>
      <c r="C50" s="14">
        <f t="shared" ref="C50:W50" si="22">SUM(C51,C82,C83)</f>
        <v>119290.25564330362</v>
      </c>
      <c r="D50" s="14">
        <f t="shared" si="22"/>
        <v>116396.32588926025</v>
      </c>
      <c r="E50" s="14">
        <f t="shared" si="22"/>
        <v>119397.0657120246</v>
      </c>
      <c r="F50" s="14">
        <f t="shared" si="22"/>
        <v>119946.79436237468</v>
      </c>
      <c r="G50" s="14">
        <f t="shared" si="22"/>
        <v>118415.17774945691</v>
      </c>
      <c r="H50" s="14">
        <f t="shared" si="22"/>
        <v>119538.32710279757</v>
      </c>
      <c r="I50" s="14">
        <f t="shared" si="22"/>
        <v>120089.71865706518</v>
      </c>
      <c r="J50" s="14">
        <f t="shared" si="22"/>
        <v>115114.64899954309</v>
      </c>
      <c r="K50" s="14">
        <f t="shared" si="22"/>
        <v>107975.00376524263</v>
      </c>
      <c r="L50" s="14">
        <f t="shared" si="22"/>
        <v>111307.70561195817</v>
      </c>
      <c r="M50" s="14">
        <f t="shared" si="22"/>
        <v>108513.64636943149</v>
      </c>
      <c r="N50" s="14">
        <f t="shared" si="22"/>
        <v>104771.2651897279</v>
      </c>
      <c r="O50" s="14">
        <f t="shared" si="22"/>
        <v>100587.68236771891</v>
      </c>
      <c r="P50" s="14">
        <f t="shared" si="22"/>
        <v>97445.846374387518</v>
      </c>
      <c r="Q50" s="14">
        <f t="shared" si="22"/>
        <v>98713.971939835348</v>
      </c>
      <c r="R50" s="14">
        <f t="shared" si="22"/>
        <v>100422.70480094332</v>
      </c>
      <c r="S50" s="14">
        <f t="shared" si="22"/>
        <v>100850.42141897045</v>
      </c>
      <c r="T50" s="14">
        <f t="shared" si="22"/>
        <v>99755.053802482784</v>
      </c>
      <c r="U50" s="14">
        <f t="shared" si="22"/>
        <v>94761.535730754491</v>
      </c>
      <c r="V50" s="14">
        <f t="shared" si="22"/>
        <v>86569.647571514608</v>
      </c>
      <c r="W50" s="14">
        <f t="shared" si="22"/>
        <v>91332.189789603959</v>
      </c>
      <c r="X50" s="14">
        <f t="shared" ref="X50:Y50" si="23">SUM(X51,X82,X83)</f>
        <v>89805.016872338805</v>
      </c>
      <c r="Y50" s="14">
        <f t="shared" si="23"/>
        <v>78887.918957179922</v>
      </c>
    </row>
    <row r="51" spans="1:25" x14ac:dyDescent="0.25">
      <c r="A51" s="9" t="s">
        <v>78</v>
      </c>
      <c r="B51" s="8">
        <f>SUM(B52,B69,B75,B79)</f>
        <v>118430.02651790304</v>
      </c>
      <c r="C51" s="8">
        <f t="shared" ref="C51:W51" si="24">SUM(C52,C69,C75,C79)</f>
        <v>118958.61492330363</v>
      </c>
      <c r="D51" s="8">
        <f t="shared" si="24"/>
        <v>116062.35390926024</v>
      </c>
      <c r="E51" s="8">
        <f t="shared" si="24"/>
        <v>119074.3213220246</v>
      </c>
      <c r="F51" s="8">
        <f t="shared" si="24"/>
        <v>119632.31042237468</v>
      </c>
      <c r="G51" s="8">
        <f t="shared" si="24"/>
        <v>118101.40948945691</v>
      </c>
      <c r="H51" s="8">
        <f t="shared" si="24"/>
        <v>119202.53504279756</v>
      </c>
      <c r="I51" s="8">
        <f t="shared" si="24"/>
        <v>119786.38921706518</v>
      </c>
      <c r="J51" s="8">
        <f t="shared" si="24"/>
        <v>114816.60789954309</v>
      </c>
      <c r="K51" s="8">
        <f t="shared" si="24"/>
        <v>107715.55449524263</v>
      </c>
      <c r="L51" s="8">
        <f t="shared" si="24"/>
        <v>111037.40170195817</v>
      </c>
      <c r="M51" s="8">
        <f t="shared" si="24"/>
        <v>108247.25342943148</v>
      </c>
      <c r="N51" s="8">
        <f t="shared" si="24"/>
        <v>104500.4846397279</v>
      </c>
      <c r="O51" s="8">
        <f t="shared" si="24"/>
        <v>100382.88827771891</v>
      </c>
      <c r="P51" s="8">
        <f t="shared" si="24"/>
        <v>97237.725804387519</v>
      </c>
      <c r="Q51" s="8">
        <f t="shared" si="24"/>
        <v>98517.512329835343</v>
      </c>
      <c r="R51" s="8">
        <f t="shared" si="24"/>
        <v>100258.69695094333</v>
      </c>
      <c r="S51" s="8">
        <f t="shared" si="24"/>
        <v>100718.85299897045</v>
      </c>
      <c r="T51" s="8">
        <f t="shared" si="24"/>
        <v>99646.918312482783</v>
      </c>
      <c r="U51" s="8">
        <f t="shared" si="24"/>
        <v>94677.798250754495</v>
      </c>
      <c r="V51" s="8">
        <f t="shared" si="24"/>
        <v>86515.846841514605</v>
      </c>
      <c r="W51" s="8">
        <f t="shared" si="24"/>
        <v>91277.356369603964</v>
      </c>
      <c r="X51" s="8">
        <f t="shared" ref="X51:Y51" si="25">SUM(X52,X69,X75,X79)</f>
        <v>89762.470502338809</v>
      </c>
      <c r="Y51" s="8">
        <f t="shared" si="25"/>
        <v>78851.150057179926</v>
      </c>
    </row>
    <row r="52" spans="1:25" x14ac:dyDescent="0.25">
      <c r="A52" s="15" t="s">
        <v>79</v>
      </c>
      <c r="B52" s="16">
        <f>SUM(B53,B57)</f>
        <v>91014.287388465687</v>
      </c>
      <c r="C52" s="16">
        <f t="shared" ref="C52:W52" si="26">SUM(C53,C57)</f>
        <v>90593.801351199494</v>
      </c>
      <c r="D52" s="16">
        <f t="shared" si="26"/>
        <v>88125.249161277839</v>
      </c>
      <c r="E52" s="16">
        <f t="shared" si="26"/>
        <v>88029.065001701601</v>
      </c>
      <c r="F52" s="16">
        <f t="shared" si="26"/>
        <v>88297.87448067806</v>
      </c>
      <c r="G52" s="16">
        <f t="shared" si="26"/>
        <v>87679.533709020121</v>
      </c>
      <c r="H52" s="16">
        <f t="shared" si="26"/>
        <v>87556.510082979104</v>
      </c>
      <c r="I52" s="16">
        <f t="shared" si="26"/>
        <v>88849.754851965845</v>
      </c>
      <c r="J52" s="16">
        <f t="shared" si="26"/>
        <v>83482.712113597605</v>
      </c>
      <c r="K52" s="16">
        <f t="shared" si="26"/>
        <v>77251.339115287221</v>
      </c>
      <c r="L52" s="16">
        <f t="shared" si="26"/>
        <v>79694.641845042323</v>
      </c>
      <c r="M52" s="16">
        <f t="shared" si="26"/>
        <v>78232.404376682578</v>
      </c>
      <c r="N52" s="16">
        <f t="shared" si="26"/>
        <v>74828.236972934712</v>
      </c>
      <c r="O52" s="16">
        <f t="shared" si="26"/>
        <v>70802.366412380317</v>
      </c>
      <c r="P52" s="16">
        <f t="shared" si="26"/>
        <v>68706.720561342561</v>
      </c>
      <c r="Q52" s="16">
        <f t="shared" si="26"/>
        <v>68788.816075726587</v>
      </c>
      <c r="R52" s="16">
        <f t="shared" si="26"/>
        <v>69319.902808351675</v>
      </c>
      <c r="S52" s="16">
        <f t="shared" si="26"/>
        <v>68855.928517639084</v>
      </c>
      <c r="T52" s="16">
        <f t="shared" si="26"/>
        <v>68633.83045637529</v>
      </c>
      <c r="U52" s="16">
        <f t="shared" si="26"/>
        <v>63980.714601011729</v>
      </c>
      <c r="V52" s="16">
        <f t="shared" si="26"/>
        <v>57280.797514614009</v>
      </c>
      <c r="W52" s="16">
        <f t="shared" si="26"/>
        <v>60379.894331228352</v>
      </c>
      <c r="X52" s="16">
        <f t="shared" ref="X52:Y52" si="27">SUM(X53,X57)</f>
        <v>59697.455820155228</v>
      </c>
      <c r="Y52" s="16">
        <f t="shared" si="27"/>
        <v>49977.675334929758</v>
      </c>
    </row>
    <row r="53" spans="1:25" x14ac:dyDescent="0.25">
      <c r="A53" s="19" t="s">
        <v>75</v>
      </c>
      <c r="B53" s="16">
        <f>SUM(B54:B56)</f>
        <v>67207.398034925543</v>
      </c>
      <c r="C53" s="16">
        <f t="shared" ref="C53:W53" si="28">SUM(C54:C56)</f>
        <v>68400.37946752565</v>
      </c>
      <c r="D53" s="16">
        <f t="shared" si="28"/>
        <v>67828.515030493159</v>
      </c>
      <c r="E53" s="16">
        <f t="shared" si="28"/>
        <v>67617.745607944074</v>
      </c>
      <c r="F53" s="16">
        <f t="shared" si="28"/>
        <v>67754.155870474104</v>
      </c>
      <c r="G53" s="16">
        <f t="shared" si="28"/>
        <v>67728.491491623572</v>
      </c>
      <c r="H53" s="16">
        <f t="shared" si="28"/>
        <v>68022.181876159681</v>
      </c>
      <c r="I53" s="16">
        <f t="shared" si="28"/>
        <v>70878.724260022165</v>
      </c>
      <c r="J53" s="16">
        <f t="shared" si="28"/>
        <v>66386.83589345713</v>
      </c>
      <c r="K53" s="16">
        <f t="shared" si="28"/>
        <v>61074.071127509815</v>
      </c>
      <c r="L53" s="16">
        <f t="shared" si="28"/>
        <v>66469.718737260147</v>
      </c>
      <c r="M53" s="16">
        <f t="shared" si="28"/>
        <v>65515.674722546864</v>
      </c>
      <c r="N53" s="16">
        <f t="shared" si="28"/>
        <v>62334.935995096341</v>
      </c>
      <c r="O53" s="16">
        <f t="shared" si="28"/>
        <v>59093.702291743335</v>
      </c>
      <c r="P53" s="16">
        <f t="shared" si="28"/>
        <v>57209.18060930667</v>
      </c>
      <c r="Q53" s="16">
        <f t="shared" si="28"/>
        <v>57133.593769763451</v>
      </c>
      <c r="R53" s="16">
        <f t="shared" si="28"/>
        <v>57926.141500887359</v>
      </c>
      <c r="S53" s="16">
        <f t="shared" si="28"/>
        <v>56706.677847883926</v>
      </c>
      <c r="T53" s="16">
        <f t="shared" si="28"/>
        <v>56283.527627972493</v>
      </c>
      <c r="U53" s="16">
        <f t="shared" si="28"/>
        <v>52324.037089755548</v>
      </c>
      <c r="V53" s="16">
        <f t="shared" si="28"/>
        <v>45469.462562986526</v>
      </c>
      <c r="W53" s="16">
        <f t="shared" si="28"/>
        <v>47638.922922232305</v>
      </c>
      <c r="X53" s="16">
        <f t="shared" ref="X53:Y53" si="29">SUM(X54:X56)</f>
        <v>48175.60837874654</v>
      </c>
      <c r="Y53" s="16">
        <f t="shared" si="29"/>
        <v>40048.014144329441</v>
      </c>
    </row>
    <row r="54" spans="1:25" x14ac:dyDescent="0.25">
      <c r="A54" s="20" t="s">
        <v>41</v>
      </c>
      <c r="B54" s="8">
        <v>64589.378186364578</v>
      </c>
      <c r="C54" s="8">
        <v>66323.152288342448</v>
      </c>
      <c r="D54" s="8">
        <v>64558.322072615665</v>
      </c>
      <c r="E54" s="8">
        <v>64014.458900790371</v>
      </c>
      <c r="F54" s="8">
        <v>64354.426608732145</v>
      </c>
      <c r="G54" s="8">
        <v>64454.168073763387</v>
      </c>
      <c r="H54" s="8">
        <v>64728.21471609531</v>
      </c>
      <c r="I54" s="8">
        <v>67311.143698443557</v>
      </c>
      <c r="J54" s="8">
        <v>63521.921627280564</v>
      </c>
      <c r="K54" s="8">
        <v>58608.954795868216</v>
      </c>
      <c r="L54" s="8">
        <v>62572.739552304498</v>
      </c>
      <c r="M54" s="8">
        <v>61046.991471803725</v>
      </c>
      <c r="N54" s="8">
        <v>57919.704895122442</v>
      </c>
      <c r="O54" s="8">
        <v>54941.336425369533</v>
      </c>
      <c r="P54" s="8">
        <v>52976.582493375026</v>
      </c>
      <c r="Q54" s="8">
        <v>52862.274647136765</v>
      </c>
      <c r="R54" s="8">
        <v>53924.613173712947</v>
      </c>
      <c r="S54" s="8">
        <v>52477.268364230607</v>
      </c>
      <c r="T54" s="8">
        <v>52043.59949961432</v>
      </c>
      <c r="U54" s="8">
        <v>48150.2937113718</v>
      </c>
      <c r="V54" s="8">
        <v>41651.691166472512</v>
      </c>
      <c r="W54" s="8">
        <v>44436.892434079848</v>
      </c>
      <c r="X54" s="8">
        <v>44872.961688663112</v>
      </c>
      <c r="Y54" s="8">
        <v>36821.121870437477</v>
      </c>
    </row>
    <row r="55" spans="1:25" x14ac:dyDescent="0.25">
      <c r="A55" s="20" t="s">
        <v>42</v>
      </c>
      <c r="B55" s="8">
        <v>634.26581820000001</v>
      </c>
      <c r="C55" s="8">
        <v>812.31058332000009</v>
      </c>
      <c r="D55" s="8">
        <v>805.87470563999989</v>
      </c>
      <c r="E55" s="8">
        <v>793.79053236000004</v>
      </c>
      <c r="F55" s="8">
        <v>787.8068362800002</v>
      </c>
      <c r="G55" s="8">
        <v>910.03153680000003</v>
      </c>
      <c r="H55" s="8">
        <v>979.40844828000013</v>
      </c>
      <c r="I55" s="8">
        <v>961.88812092000012</v>
      </c>
      <c r="J55" s="8">
        <v>981.20739959999992</v>
      </c>
      <c r="K55" s="8">
        <v>884.38920336000024</v>
      </c>
      <c r="L55" s="8">
        <v>890.60118767999995</v>
      </c>
      <c r="M55" s="8">
        <v>845.70383196000012</v>
      </c>
      <c r="N55" s="8">
        <v>838.01241900000002</v>
      </c>
      <c r="O55" s="8">
        <v>741.89842704000012</v>
      </c>
      <c r="P55" s="8">
        <v>823.32231335999995</v>
      </c>
      <c r="Q55" s="8">
        <v>926.75589047999983</v>
      </c>
      <c r="R55" s="8">
        <v>655.61765364000007</v>
      </c>
      <c r="S55" s="8">
        <v>947.17248803999996</v>
      </c>
      <c r="T55" s="8">
        <v>862.68118607999986</v>
      </c>
      <c r="U55" s="8">
        <v>936.88053840000009</v>
      </c>
      <c r="V55" s="8">
        <v>741.93215923154071</v>
      </c>
      <c r="W55" s="8">
        <v>840.32295926134725</v>
      </c>
      <c r="X55" s="8">
        <v>834.98909779248834</v>
      </c>
      <c r="Y55" s="8">
        <v>883.68162761704559</v>
      </c>
    </row>
    <row r="56" spans="1:25" x14ac:dyDescent="0.25">
      <c r="A56" s="20" t="s">
        <v>76</v>
      </c>
      <c r="B56" s="8">
        <v>1983.7540303609685</v>
      </c>
      <c r="C56" s="8">
        <v>1264.9165958632107</v>
      </c>
      <c r="D56" s="8">
        <v>2464.3182522374955</v>
      </c>
      <c r="E56" s="8">
        <v>2809.4961747937086</v>
      </c>
      <c r="F56" s="8">
        <v>2611.922425461963</v>
      </c>
      <c r="G56" s="8">
        <v>2364.2918810601859</v>
      </c>
      <c r="H56" s="8">
        <v>2314.5587117843716</v>
      </c>
      <c r="I56" s="8">
        <v>2605.6924406586031</v>
      </c>
      <c r="J56" s="8">
        <v>1883.7068665765632</v>
      </c>
      <c r="K56" s="8">
        <v>1580.7271282815975</v>
      </c>
      <c r="L56" s="8">
        <v>3006.377997275647</v>
      </c>
      <c r="M56" s="8">
        <v>3622.979418783139</v>
      </c>
      <c r="N56" s="8">
        <v>3577.2186809738964</v>
      </c>
      <c r="O56" s="8">
        <v>3410.4674393338014</v>
      </c>
      <c r="P56" s="8">
        <v>3409.2758025716444</v>
      </c>
      <c r="Q56" s="8">
        <v>3344.5632321466837</v>
      </c>
      <c r="R56" s="8">
        <v>3345.9106735344085</v>
      </c>
      <c r="S56" s="8">
        <v>3282.236995613318</v>
      </c>
      <c r="T56" s="8">
        <v>3377.246942278176</v>
      </c>
      <c r="U56" s="8">
        <v>3236.8628399837494</v>
      </c>
      <c r="V56" s="8">
        <v>3075.8392372824774</v>
      </c>
      <c r="W56" s="8">
        <v>2361.7075288911074</v>
      </c>
      <c r="X56" s="8">
        <v>2467.6575922909378</v>
      </c>
      <c r="Y56" s="8">
        <v>2343.2106462749248</v>
      </c>
    </row>
    <row r="57" spans="1:25" x14ac:dyDescent="0.25">
      <c r="A57" s="19" t="s">
        <v>43</v>
      </c>
      <c r="B57" s="16">
        <f>SUM(B58:B68)</f>
        <v>23806.889353540148</v>
      </c>
      <c r="C57" s="16">
        <f t="shared" ref="C57:W57" si="30">SUM(C58:C68)</f>
        <v>22193.421883673844</v>
      </c>
      <c r="D57" s="16">
        <f t="shared" si="30"/>
        <v>20296.73413078468</v>
      </c>
      <c r="E57" s="16">
        <f t="shared" si="30"/>
        <v>20411.319393757527</v>
      </c>
      <c r="F57" s="16">
        <f t="shared" si="30"/>
        <v>20543.718610203956</v>
      </c>
      <c r="G57" s="16">
        <f t="shared" si="30"/>
        <v>19951.042217396542</v>
      </c>
      <c r="H57" s="16">
        <f t="shared" si="30"/>
        <v>19534.328206819431</v>
      </c>
      <c r="I57" s="16">
        <f t="shared" si="30"/>
        <v>17971.030591943683</v>
      </c>
      <c r="J57" s="16">
        <f t="shared" si="30"/>
        <v>17095.876220140482</v>
      </c>
      <c r="K57" s="16">
        <f t="shared" si="30"/>
        <v>16177.267987777412</v>
      </c>
      <c r="L57" s="16">
        <f t="shared" si="30"/>
        <v>13224.923107782168</v>
      </c>
      <c r="M57" s="16">
        <f t="shared" si="30"/>
        <v>12716.729654135715</v>
      </c>
      <c r="N57" s="16">
        <f t="shared" si="30"/>
        <v>12493.300977838377</v>
      </c>
      <c r="O57" s="16">
        <f t="shared" si="30"/>
        <v>11708.664120636986</v>
      </c>
      <c r="P57" s="16">
        <f t="shared" si="30"/>
        <v>11497.539952035897</v>
      </c>
      <c r="Q57" s="16">
        <f t="shared" si="30"/>
        <v>11655.222305963134</v>
      </c>
      <c r="R57" s="16">
        <f t="shared" si="30"/>
        <v>11393.761307464321</v>
      </c>
      <c r="S57" s="16">
        <f t="shared" si="30"/>
        <v>12149.250669755163</v>
      </c>
      <c r="T57" s="16">
        <f t="shared" si="30"/>
        <v>12350.302828402801</v>
      </c>
      <c r="U57" s="16">
        <f t="shared" si="30"/>
        <v>11656.677511256183</v>
      </c>
      <c r="V57" s="16">
        <f t="shared" si="30"/>
        <v>11811.334951627479</v>
      </c>
      <c r="W57" s="16">
        <f t="shared" si="30"/>
        <v>12740.971408996045</v>
      </c>
      <c r="X57" s="16">
        <f t="shared" ref="X57:Y57" si="31">SUM(X58:X68)</f>
        <v>11521.84744140869</v>
      </c>
      <c r="Y57" s="16">
        <f t="shared" si="31"/>
        <v>9929.6611906003145</v>
      </c>
    </row>
    <row r="58" spans="1:25" x14ac:dyDescent="0.25">
      <c r="A58" s="20" t="s">
        <v>44</v>
      </c>
      <c r="B58" s="8">
        <v>8543.9121546070292</v>
      </c>
      <c r="C58" s="8">
        <v>9482.387271017149</v>
      </c>
      <c r="D58" s="8">
        <v>8103.9245290840281</v>
      </c>
      <c r="E58" s="8">
        <v>7605.4747605095727</v>
      </c>
      <c r="F58" s="8">
        <v>7673.7815415946116</v>
      </c>
      <c r="G58" s="8">
        <v>7644.1653616485564</v>
      </c>
      <c r="H58" s="8">
        <v>7381.1314185156252</v>
      </c>
      <c r="I58" s="8">
        <v>6959.7150662423273</v>
      </c>
      <c r="J58" s="8">
        <v>6750.6711350265196</v>
      </c>
      <c r="K58" s="8">
        <v>5703.6400755985978</v>
      </c>
      <c r="L58" s="8">
        <v>4035.9584136614035</v>
      </c>
      <c r="M58" s="8">
        <v>4000.8869491668984</v>
      </c>
      <c r="N58" s="8">
        <v>3830.5630851817755</v>
      </c>
      <c r="O58" s="8">
        <v>3681.8210433707727</v>
      </c>
      <c r="P58" s="8">
        <v>3505.638707780623</v>
      </c>
      <c r="Q58" s="8">
        <v>3369.4313467337715</v>
      </c>
      <c r="R58" s="8">
        <v>3300.5589164937801</v>
      </c>
      <c r="S58" s="8">
        <v>3372.1491574128131</v>
      </c>
      <c r="T58" s="8">
        <v>3559.7242873914975</v>
      </c>
      <c r="U58" s="8">
        <v>2965.4816519672822</v>
      </c>
      <c r="V58" s="8">
        <v>3114.595672043431</v>
      </c>
      <c r="W58" s="8">
        <v>3557.884283586357</v>
      </c>
      <c r="X58" s="8">
        <v>2829.3781843591669</v>
      </c>
      <c r="Y58" s="8">
        <v>2116.8542191269016</v>
      </c>
    </row>
    <row r="59" spans="1:25" x14ac:dyDescent="0.25">
      <c r="A59" s="20" t="s">
        <v>45</v>
      </c>
      <c r="B59" s="8">
        <v>145.06245515141475</v>
      </c>
      <c r="C59" s="8">
        <v>143.9164328843884</v>
      </c>
      <c r="D59" s="8">
        <v>153.91743442709506</v>
      </c>
      <c r="E59" s="8">
        <v>157.94655525183339</v>
      </c>
      <c r="F59" s="8">
        <v>134.80772759999999</v>
      </c>
      <c r="G59" s="8">
        <v>138.29211000000001</v>
      </c>
      <c r="H59" s="8">
        <v>150.53813635657966</v>
      </c>
      <c r="I59" s="8">
        <v>147.07172559243864</v>
      </c>
      <c r="J59" s="8">
        <v>104.56027945924271</v>
      </c>
      <c r="K59" s="8">
        <v>91.028325600000002</v>
      </c>
      <c r="L59" s="8">
        <v>109.89623520000002</v>
      </c>
      <c r="M59" s="8">
        <v>101.87025120000003</v>
      </c>
      <c r="N59" s="8">
        <v>79.318825199999992</v>
      </c>
      <c r="O59" s="8">
        <v>106.09450560000001</v>
      </c>
      <c r="P59" s="8">
        <v>88.671603600000012</v>
      </c>
      <c r="Q59" s="8">
        <v>97.433694000000003</v>
      </c>
      <c r="R59" s="8">
        <v>122.65764191999999</v>
      </c>
      <c r="S59" s="8">
        <v>153.93888679737603</v>
      </c>
      <c r="T59" s="8">
        <v>138.06110080053435</v>
      </c>
      <c r="U59" s="8">
        <v>135.19215579929701</v>
      </c>
      <c r="V59" s="8">
        <v>122.61582193650358</v>
      </c>
      <c r="W59" s="8">
        <v>148.664593056445</v>
      </c>
      <c r="X59" s="8">
        <v>134.09961741143135</v>
      </c>
      <c r="Y59" s="8">
        <v>126.9072962152442</v>
      </c>
    </row>
    <row r="60" spans="1:25" x14ac:dyDescent="0.25">
      <c r="A60" s="20" t="s">
        <v>46</v>
      </c>
      <c r="B60" s="8">
        <v>4005.9011565595906</v>
      </c>
      <c r="C60" s="8">
        <v>2758.4289387742524</v>
      </c>
      <c r="D60" s="8">
        <v>2847.4510950765516</v>
      </c>
      <c r="E60" s="8">
        <v>3776.2222257339508</v>
      </c>
      <c r="F60" s="8">
        <v>4854.3161816504826</v>
      </c>
      <c r="G60" s="8">
        <v>4733.9366872135279</v>
      </c>
      <c r="H60" s="8">
        <v>4429.2501232221566</v>
      </c>
      <c r="I60" s="8">
        <v>3086.3115027589215</v>
      </c>
      <c r="J60" s="8">
        <v>2948.296528105675</v>
      </c>
      <c r="K60" s="8">
        <v>3815.1137743760669</v>
      </c>
      <c r="L60" s="8">
        <v>2109.1743712404605</v>
      </c>
      <c r="M60" s="8">
        <v>1994.0143578990521</v>
      </c>
      <c r="N60" s="8">
        <v>1931.0857529693394</v>
      </c>
      <c r="O60" s="8">
        <v>1863.1228998174004</v>
      </c>
      <c r="P60" s="8">
        <v>1609.8994661539505</v>
      </c>
      <c r="Q60" s="8">
        <v>1538.0247641855697</v>
      </c>
      <c r="R60" s="8">
        <v>1467.9662902897464</v>
      </c>
      <c r="S60" s="8">
        <v>2039.5013708746585</v>
      </c>
      <c r="T60" s="8">
        <v>2040.5791587704307</v>
      </c>
      <c r="U60" s="8">
        <v>1990.7462134245995</v>
      </c>
      <c r="V60" s="8">
        <v>2077.2020088508625</v>
      </c>
      <c r="W60" s="8">
        <v>2157.2334561849088</v>
      </c>
      <c r="X60" s="8">
        <v>2149.2144841393765</v>
      </c>
      <c r="Y60" s="8">
        <v>2007.984088532796</v>
      </c>
    </row>
    <row r="61" spans="1:25" x14ac:dyDescent="0.25">
      <c r="A61" s="20" t="s">
        <v>48</v>
      </c>
      <c r="B61" s="8">
        <v>573.14256774154933</v>
      </c>
      <c r="C61" s="8">
        <v>626.74554421431151</v>
      </c>
      <c r="D61" s="8">
        <v>585.47303745359432</v>
      </c>
      <c r="E61" s="8">
        <v>452.06455785183391</v>
      </c>
      <c r="F61" s="8">
        <v>282.55812246125902</v>
      </c>
      <c r="G61" s="8">
        <v>598.70919282245688</v>
      </c>
      <c r="H61" s="8">
        <v>539.26657688375531</v>
      </c>
      <c r="I61" s="8">
        <v>574.29540179838739</v>
      </c>
      <c r="J61" s="8">
        <v>521.85338294847179</v>
      </c>
      <c r="K61" s="8">
        <v>543.08762220608401</v>
      </c>
      <c r="L61" s="8">
        <v>520.13169308875933</v>
      </c>
      <c r="M61" s="8">
        <v>470.66445325414054</v>
      </c>
      <c r="N61" s="8">
        <v>472.7625350370318</v>
      </c>
      <c r="O61" s="8">
        <v>424.18221487176834</v>
      </c>
      <c r="P61" s="8">
        <v>389.9061949033462</v>
      </c>
      <c r="Q61" s="8">
        <v>404.39678145020025</v>
      </c>
      <c r="R61" s="8">
        <v>363.63262453198001</v>
      </c>
      <c r="S61" s="8">
        <v>373.77807730278175</v>
      </c>
      <c r="T61" s="8">
        <v>378.92756975806594</v>
      </c>
      <c r="U61" s="8">
        <v>411.90027441756956</v>
      </c>
      <c r="V61" s="8">
        <v>418.53778793934464</v>
      </c>
      <c r="W61" s="8">
        <v>486.9738443255344</v>
      </c>
      <c r="X61" s="8">
        <v>414.74375222727673</v>
      </c>
      <c r="Y61" s="8">
        <v>349.92246895106325</v>
      </c>
    </row>
    <row r="62" spans="1:25" x14ac:dyDescent="0.25">
      <c r="A62" s="20" t="s">
        <v>49</v>
      </c>
      <c r="B62" s="8">
        <v>1492.2811416849752</v>
      </c>
      <c r="C62" s="8">
        <v>1528.0323920778085</v>
      </c>
      <c r="D62" s="8">
        <v>1457.6548243718282</v>
      </c>
      <c r="E62" s="8">
        <v>1633.1625288636444</v>
      </c>
      <c r="F62" s="8">
        <v>1392.133493523218</v>
      </c>
      <c r="G62" s="8">
        <v>1267.6783870525344</v>
      </c>
      <c r="H62" s="8">
        <v>1181.5145467707143</v>
      </c>
      <c r="I62" s="8">
        <v>1090.771401565853</v>
      </c>
      <c r="J62" s="8">
        <v>883.1284570814114</v>
      </c>
      <c r="K62" s="8">
        <v>858.0312168100827</v>
      </c>
      <c r="L62" s="8">
        <v>909.25172795693925</v>
      </c>
      <c r="M62" s="8">
        <v>876.07130219871931</v>
      </c>
      <c r="N62" s="8">
        <v>891.20847364126848</v>
      </c>
      <c r="O62" s="8">
        <v>874.99655621647912</v>
      </c>
      <c r="P62" s="8">
        <v>905.00609066971742</v>
      </c>
      <c r="Q62" s="8">
        <v>929.73672743210443</v>
      </c>
      <c r="R62" s="8">
        <v>915.21160893017475</v>
      </c>
      <c r="S62" s="8">
        <v>942.32839086544607</v>
      </c>
      <c r="T62" s="8">
        <v>891.88928737491335</v>
      </c>
      <c r="U62" s="8">
        <v>803.68178707326581</v>
      </c>
      <c r="V62" s="8">
        <v>860.21285303185005</v>
      </c>
      <c r="W62" s="8">
        <v>856.14921154199942</v>
      </c>
      <c r="X62" s="8">
        <v>809.73371321109596</v>
      </c>
      <c r="Y62" s="8">
        <v>751.00377678462064</v>
      </c>
    </row>
    <row r="63" spans="1:25" x14ac:dyDescent="0.25">
      <c r="A63" s="20" t="s">
        <v>47</v>
      </c>
      <c r="B63" s="8">
        <v>2925.9907087584988</v>
      </c>
      <c r="C63" s="8">
        <v>2978.6443792879872</v>
      </c>
      <c r="D63" s="8">
        <v>2743.3020733063227</v>
      </c>
      <c r="E63" s="8">
        <v>2635.4161607922874</v>
      </c>
      <c r="F63" s="8">
        <v>2852.5872249878221</v>
      </c>
      <c r="G63" s="8">
        <v>2837.3839455182583</v>
      </c>
      <c r="H63" s="8">
        <v>2844.3266233737986</v>
      </c>
      <c r="I63" s="8">
        <v>3146.2723975957006</v>
      </c>
      <c r="J63" s="8">
        <v>3168.5311722161523</v>
      </c>
      <c r="K63" s="8">
        <v>2610.4626056395291</v>
      </c>
      <c r="L63" s="8">
        <v>2793.5392232440681</v>
      </c>
      <c r="M63" s="8">
        <v>2792.9089218058652</v>
      </c>
      <c r="N63" s="8">
        <v>2797.3484730851865</v>
      </c>
      <c r="O63" s="8">
        <v>2522.0653968848173</v>
      </c>
      <c r="P63" s="8">
        <v>2730.367983717395</v>
      </c>
      <c r="Q63" s="8">
        <v>2911.9705423199266</v>
      </c>
      <c r="R63" s="8">
        <v>3143.03456765184</v>
      </c>
      <c r="S63" s="8">
        <v>3219.6970864832047</v>
      </c>
      <c r="T63" s="8">
        <v>3416.1731245562714</v>
      </c>
      <c r="U63" s="8">
        <v>3467.5905731639741</v>
      </c>
      <c r="V63" s="8">
        <v>3388.4254300733455</v>
      </c>
      <c r="W63" s="8">
        <v>3385.6937318686282</v>
      </c>
      <c r="X63" s="8">
        <v>3254.2870269200084</v>
      </c>
      <c r="Y63" s="8">
        <v>2694.723435526912</v>
      </c>
    </row>
    <row r="64" spans="1:25" x14ac:dyDescent="0.25">
      <c r="A64" s="20" t="s">
        <v>50</v>
      </c>
      <c r="B64" s="8">
        <v>624.22490138752221</v>
      </c>
      <c r="C64" s="8">
        <v>632.58301689475184</v>
      </c>
      <c r="D64" s="8">
        <v>610.16695511416378</v>
      </c>
      <c r="E64" s="8">
        <v>584.34653895986241</v>
      </c>
      <c r="F64" s="8">
        <v>325.40584801747116</v>
      </c>
      <c r="G64" s="8">
        <v>322.36057305631772</v>
      </c>
      <c r="H64" s="8">
        <v>379.02358401630221</v>
      </c>
      <c r="I64" s="8">
        <v>354.45979441337636</v>
      </c>
      <c r="J64" s="8">
        <v>375.45681357336076</v>
      </c>
      <c r="K64" s="8">
        <v>362.69267835181404</v>
      </c>
      <c r="L64" s="8">
        <v>448.9051668415849</v>
      </c>
      <c r="M64" s="8">
        <v>433.47307147251962</v>
      </c>
      <c r="N64" s="8">
        <v>448.03949199432145</v>
      </c>
      <c r="O64" s="8">
        <v>402.1025106931624</v>
      </c>
      <c r="P64" s="8">
        <v>360.47628179808254</v>
      </c>
      <c r="Q64" s="8">
        <v>344.91285936269401</v>
      </c>
      <c r="R64" s="8">
        <v>396.54625623034951</v>
      </c>
      <c r="S64" s="8">
        <v>411.61621798939882</v>
      </c>
      <c r="T64" s="8">
        <v>392.85508399701058</v>
      </c>
      <c r="U64" s="8">
        <v>455.30058144694482</v>
      </c>
      <c r="V64" s="8">
        <v>441.26364059406939</v>
      </c>
      <c r="W64" s="8">
        <v>467.4617678283746</v>
      </c>
      <c r="X64" s="8">
        <v>446.8570723740533</v>
      </c>
      <c r="Y64" s="8">
        <v>454.49068003121351</v>
      </c>
    </row>
    <row r="65" spans="1:25" x14ac:dyDescent="0.25">
      <c r="A65" s="20" t="s">
        <v>51</v>
      </c>
      <c r="B65" s="8">
        <v>970.17266991173392</v>
      </c>
      <c r="C65" s="8">
        <v>835.57543154675898</v>
      </c>
      <c r="D65" s="8">
        <v>769.81291343489136</v>
      </c>
      <c r="E65" s="8">
        <v>1043.2986845256212</v>
      </c>
      <c r="F65" s="8">
        <v>665.98478039999384</v>
      </c>
      <c r="G65" s="8">
        <v>954.44698398819025</v>
      </c>
      <c r="H65" s="8">
        <v>1005.8588537639326</v>
      </c>
      <c r="I65" s="8">
        <v>1026.270860343436</v>
      </c>
      <c r="J65" s="8">
        <v>880.45564813914871</v>
      </c>
      <c r="K65" s="8">
        <v>779.13746438143505</v>
      </c>
      <c r="L65" s="8">
        <v>814.54734629147254</v>
      </c>
      <c r="M65" s="8">
        <v>684.56012236253082</v>
      </c>
      <c r="N65" s="8">
        <v>688.63688735269716</v>
      </c>
      <c r="O65" s="8">
        <v>655.1249314197305</v>
      </c>
      <c r="P65" s="8">
        <v>592.03963257744078</v>
      </c>
      <c r="Q65" s="8">
        <v>688.91071995346044</v>
      </c>
      <c r="R65" s="8">
        <v>643.33652045364386</v>
      </c>
      <c r="S65" s="8">
        <v>661.01577522774778</v>
      </c>
      <c r="T65" s="8">
        <v>600.37460890867226</v>
      </c>
      <c r="U65" s="8">
        <v>593.96395766598835</v>
      </c>
      <c r="V65" s="8">
        <v>568.47230251098915</v>
      </c>
      <c r="W65" s="8">
        <v>635.40138411822068</v>
      </c>
      <c r="X65" s="8">
        <v>546.49910462048763</v>
      </c>
      <c r="Y65" s="8">
        <v>505.74627406361174</v>
      </c>
    </row>
    <row r="66" spans="1:25" x14ac:dyDescent="0.25">
      <c r="A66" s="20" t="s">
        <v>52</v>
      </c>
      <c r="B66" s="8">
        <v>560.64070357237051</v>
      </c>
      <c r="C66" s="8">
        <v>412.19574384158972</v>
      </c>
      <c r="D66" s="8">
        <v>384.78909942038695</v>
      </c>
      <c r="E66" s="8">
        <v>368.26912479011241</v>
      </c>
      <c r="F66" s="8">
        <v>372.41710641365074</v>
      </c>
      <c r="G66" s="8">
        <v>357.69633830258471</v>
      </c>
      <c r="H66" s="8">
        <v>329.53986979779717</v>
      </c>
      <c r="I66" s="8">
        <v>287.00014381959767</v>
      </c>
      <c r="J66" s="8">
        <v>225.30348009713205</v>
      </c>
      <c r="K66" s="8">
        <v>131.02764201350439</v>
      </c>
      <c r="L66" s="8">
        <v>147.6688289167511</v>
      </c>
      <c r="M66" s="8">
        <v>136.51033873852677</v>
      </c>
      <c r="N66" s="8">
        <v>130.90479287513136</v>
      </c>
      <c r="O66" s="8">
        <v>131.50448922102012</v>
      </c>
      <c r="P66" s="8">
        <v>140.02405176644777</v>
      </c>
      <c r="Q66" s="8">
        <v>131.94058504698575</v>
      </c>
      <c r="R66" s="8">
        <v>130.91682458682195</v>
      </c>
      <c r="S66" s="8">
        <v>137.96269607580464</v>
      </c>
      <c r="T66" s="8">
        <v>125.22816951326267</v>
      </c>
      <c r="U66" s="8">
        <v>126.16310376875501</v>
      </c>
      <c r="V66" s="8">
        <v>131.20292340118638</v>
      </c>
      <c r="W66" s="8">
        <v>244.13767112480596</v>
      </c>
      <c r="X66" s="8">
        <v>236.9320085828879</v>
      </c>
      <c r="Y66" s="8">
        <v>203.82653691538727</v>
      </c>
    </row>
    <row r="67" spans="1:25" x14ac:dyDescent="0.25">
      <c r="A67" s="20" t="s">
        <v>53</v>
      </c>
      <c r="B67" s="8">
        <v>130.4829005862718</v>
      </c>
      <c r="C67" s="8">
        <v>112.54833223109384</v>
      </c>
      <c r="D67" s="8">
        <v>102.67521225208441</v>
      </c>
      <c r="E67" s="8">
        <v>130.8920173777212</v>
      </c>
      <c r="F67" s="8">
        <v>82.51953310158099</v>
      </c>
      <c r="G67" s="8">
        <v>82.498970885825116</v>
      </c>
      <c r="H67" s="8">
        <v>89.629870506318468</v>
      </c>
      <c r="I67" s="8">
        <v>85.202362232060636</v>
      </c>
      <c r="J67" s="8">
        <v>80.310125318485433</v>
      </c>
      <c r="K67" s="8">
        <v>84.388117542928384</v>
      </c>
      <c r="L67" s="8">
        <v>101.11825391392912</v>
      </c>
      <c r="M67" s="8">
        <v>96.595169078312253</v>
      </c>
      <c r="N67" s="8">
        <v>97.964879816309121</v>
      </c>
      <c r="O67" s="8">
        <v>94.053874710102008</v>
      </c>
      <c r="P67" s="8">
        <v>72.254290023223874</v>
      </c>
      <c r="Q67" s="8">
        <v>62.50161716923354</v>
      </c>
      <c r="R67" s="8">
        <v>45.590093087815902</v>
      </c>
      <c r="S67" s="8">
        <v>44.86457037932233</v>
      </c>
      <c r="T67" s="8">
        <v>41.912082637638946</v>
      </c>
      <c r="U67" s="8">
        <v>51.289941865643165</v>
      </c>
      <c r="V67" s="8">
        <v>48.384861449422566</v>
      </c>
      <c r="W67" s="8">
        <v>65.80219112092044</v>
      </c>
      <c r="X67" s="8">
        <v>71.714160971108996</v>
      </c>
      <c r="Y67" s="8">
        <v>83.610646577354643</v>
      </c>
    </row>
    <row r="68" spans="1:25" x14ac:dyDescent="0.25">
      <c r="A68" s="20" t="s">
        <v>74</v>
      </c>
      <c r="B68" s="8">
        <v>3835.0779935791907</v>
      </c>
      <c r="C68" s="8">
        <v>2682.364400903758</v>
      </c>
      <c r="D68" s="8">
        <v>2537.5669568437334</v>
      </c>
      <c r="E68" s="8">
        <v>2024.2262391010872</v>
      </c>
      <c r="F68" s="8">
        <v>1907.2070504538647</v>
      </c>
      <c r="G68" s="8">
        <v>1013.8736669082939</v>
      </c>
      <c r="H68" s="8">
        <v>1204.2486036124517</v>
      </c>
      <c r="I68" s="8">
        <v>1213.6599355815895</v>
      </c>
      <c r="J68" s="8">
        <v>1157.3091981748821</v>
      </c>
      <c r="K68" s="8">
        <v>1198.658465257369</v>
      </c>
      <c r="L68" s="8">
        <v>1234.7318474267977</v>
      </c>
      <c r="M68" s="8">
        <v>1129.1747169591513</v>
      </c>
      <c r="N68" s="8">
        <v>1125.4677806853153</v>
      </c>
      <c r="O68" s="8">
        <v>953.59569783173424</v>
      </c>
      <c r="P68" s="8">
        <v>1103.2556490456716</v>
      </c>
      <c r="Q68" s="8">
        <v>1175.9626683091883</v>
      </c>
      <c r="R68" s="8">
        <v>864.30996328816991</v>
      </c>
      <c r="S68" s="8">
        <v>792.3984403466086</v>
      </c>
      <c r="T68" s="8">
        <v>764.57835469450129</v>
      </c>
      <c r="U68" s="8">
        <v>655.36727066286426</v>
      </c>
      <c r="V68" s="8">
        <v>640.42164979647328</v>
      </c>
      <c r="W68" s="8">
        <v>735.56927423985064</v>
      </c>
      <c r="X68" s="8">
        <v>628.38831659179846</v>
      </c>
      <c r="Y68" s="8">
        <v>634.59176787521005</v>
      </c>
    </row>
    <row r="69" spans="1:25" x14ac:dyDescent="0.25">
      <c r="A69" s="15" t="s">
        <v>54</v>
      </c>
      <c r="B69" s="16">
        <f>SUM(B70:B74)</f>
        <v>11793.613774320002</v>
      </c>
      <c r="C69" s="16">
        <f t="shared" ref="C69:W69" si="32">SUM(C70:C74)</f>
        <v>12542.466993120004</v>
      </c>
      <c r="D69" s="16">
        <f t="shared" si="32"/>
        <v>13077.419530679997</v>
      </c>
      <c r="E69" s="16">
        <f t="shared" si="32"/>
        <v>14878.423962000004</v>
      </c>
      <c r="F69" s="16">
        <f t="shared" si="32"/>
        <v>15583.770715680004</v>
      </c>
      <c r="G69" s="16">
        <f t="shared" si="32"/>
        <v>16849.617303053958</v>
      </c>
      <c r="H69" s="16">
        <f t="shared" si="32"/>
        <v>17473.77353877417</v>
      </c>
      <c r="I69" s="16">
        <f t="shared" si="32"/>
        <v>18425.287969604993</v>
      </c>
      <c r="J69" s="16">
        <f t="shared" si="32"/>
        <v>18303.558306840401</v>
      </c>
      <c r="K69" s="16">
        <f t="shared" si="32"/>
        <v>17745.811012902614</v>
      </c>
      <c r="L69" s="16">
        <f t="shared" si="32"/>
        <v>16731.39054797772</v>
      </c>
      <c r="M69" s="16">
        <f t="shared" si="32"/>
        <v>16597.840409283188</v>
      </c>
      <c r="N69" s="16">
        <f t="shared" si="32"/>
        <v>16256.883050140705</v>
      </c>
      <c r="O69" s="16">
        <f t="shared" si="32"/>
        <v>16118.391985844848</v>
      </c>
      <c r="P69" s="16">
        <f t="shared" si="32"/>
        <v>16649.899900057146</v>
      </c>
      <c r="Q69" s="16">
        <f t="shared" si="32"/>
        <v>17454.798028329769</v>
      </c>
      <c r="R69" s="16">
        <f t="shared" si="32"/>
        <v>18120.730929982965</v>
      </c>
      <c r="S69" s="16">
        <f t="shared" si="32"/>
        <v>18678.136221396326</v>
      </c>
      <c r="T69" s="16">
        <f t="shared" si="32"/>
        <v>18810.880398002038</v>
      </c>
      <c r="U69" s="16">
        <f t="shared" si="32"/>
        <v>19061.279718936508</v>
      </c>
      <c r="V69" s="16">
        <f t="shared" si="32"/>
        <v>17772.592939149759</v>
      </c>
      <c r="W69" s="16">
        <f t="shared" si="32"/>
        <v>18997.690749081205</v>
      </c>
      <c r="X69" s="16">
        <f t="shared" ref="X69:Y69" si="33">SUM(X70:X74)</f>
        <v>19467.073993182788</v>
      </c>
      <c r="Y69" s="16">
        <f t="shared" si="33"/>
        <v>19938.898422759514</v>
      </c>
    </row>
    <row r="70" spans="1:25" x14ac:dyDescent="0.25">
      <c r="A70" s="10" t="s">
        <v>73</v>
      </c>
      <c r="B70" s="8">
        <v>117.45886895999999</v>
      </c>
      <c r="C70" s="8">
        <v>150.76601351999997</v>
      </c>
      <c r="D70" s="8">
        <v>107.67212496</v>
      </c>
      <c r="E70" s="8">
        <v>175.37176800000003</v>
      </c>
      <c r="F70" s="8">
        <v>132.28889903999999</v>
      </c>
      <c r="G70" s="8">
        <v>89.218296000000009</v>
      </c>
      <c r="H70" s="8">
        <v>49.716464760000008</v>
      </c>
      <c r="I70" s="8">
        <v>111.98172096000002</v>
      </c>
      <c r="J70" s="8">
        <v>140.00115095999999</v>
      </c>
      <c r="K70" s="8">
        <v>96.415601039999999</v>
      </c>
      <c r="L70" s="8">
        <v>90.188946000000016</v>
      </c>
      <c r="M70" s="8">
        <v>133.82275428000003</v>
      </c>
      <c r="N70" s="8">
        <v>65.28284352</v>
      </c>
      <c r="O70" s="8">
        <v>59.056188480000024</v>
      </c>
      <c r="P70" s="8">
        <v>55.942860959999983</v>
      </c>
      <c r="Q70" s="8">
        <v>115.04704896000003</v>
      </c>
      <c r="R70" s="8">
        <v>127.50035904000001</v>
      </c>
      <c r="S70" s="8">
        <v>158.63285772000003</v>
      </c>
      <c r="T70" s="8">
        <v>102.59399772000002</v>
      </c>
      <c r="U70" s="8">
        <v>143.06647896000001</v>
      </c>
      <c r="V70" s="8">
        <v>124.43503104000001</v>
      </c>
      <c r="W70" s="8">
        <v>18.583707240000003</v>
      </c>
      <c r="X70" s="8">
        <v>18.583707239999999</v>
      </c>
      <c r="Y70" s="8">
        <v>18.583707240000003</v>
      </c>
    </row>
    <row r="71" spans="1:25" x14ac:dyDescent="0.25">
      <c r="A71" s="10" t="s">
        <v>56</v>
      </c>
      <c r="B71" s="8">
        <v>11272.270563720002</v>
      </c>
      <c r="C71" s="8">
        <v>12005.156290680005</v>
      </c>
      <c r="D71" s="8">
        <v>12602.579913719997</v>
      </c>
      <c r="E71" s="8">
        <v>14345.611690680003</v>
      </c>
      <c r="F71" s="8">
        <v>15093.457747200004</v>
      </c>
      <c r="G71" s="8">
        <v>16388.638429319999</v>
      </c>
      <c r="H71" s="8">
        <v>17022.512517480001</v>
      </c>
      <c r="I71" s="8">
        <v>17872.474067280004</v>
      </c>
      <c r="J71" s="8">
        <v>17665.483931279996</v>
      </c>
      <c r="K71" s="8">
        <v>17175.703586039996</v>
      </c>
      <c r="L71" s="8">
        <v>16180.019957520002</v>
      </c>
      <c r="M71" s="8">
        <v>16018.896805920001</v>
      </c>
      <c r="N71" s="8">
        <v>15806.690902439999</v>
      </c>
      <c r="O71" s="8">
        <v>15687.454208400002</v>
      </c>
      <c r="P71" s="8">
        <v>16221.697889399997</v>
      </c>
      <c r="Q71" s="8">
        <v>16987.177420560001</v>
      </c>
      <c r="R71" s="8">
        <v>17718.670070280001</v>
      </c>
      <c r="S71" s="8">
        <v>18215.053236000003</v>
      </c>
      <c r="T71" s="8">
        <v>18408.836756520002</v>
      </c>
      <c r="U71" s="8">
        <v>18605.107846800005</v>
      </c>
      <c r="V71" s="8">
        <v>17326.828740342968</v>
      </c>
      <c r="W71" s="8">
        <v>18706.821577079096</v>
      </c>
      <c r="X71" s="8">
        <v>19184.866040727225</v>
      </c>
      <c r="Y71" s="8">
        <v>19684.337103717295</v>
      </c>
    </row>
    <row r="72" spans="1:25" x14ac:dyDescent="0.25">
      <c r="A72" s="10" t="s">
        <v>55</v>
      </c>
      <c r="B72" s="8">
        <v>328.99404095999995</v>
      </c>
      <c r="C72" s="8">
        <v>301.30835436000001</v>
      </c>
      <c r="D72" s="8">
        <v>292.12887599999999</v>
      </c>
      <c r="E72" s="8">
        <v>285.83840844000002</v>
      </c>
      <c r="F72" s="8">
        <v>282.35372255999994</v>
      </c>
      <c r="G72" s="8">
        <v>286.48570877395713</v>
      </c>
      <c r="H72" s="8">
        <v>307.90088205416703</v>
      </c>
      <c r="I72" s="8">
        <v>304.17100312498917</v>
      </c>
      <c r="J72" s="8">
        <v>337.02702552040648</v>
      </c>
      <c r="K72" s="8">
        <v>303.87566818261644</v>
      </c>
      <c r="L72" s="8">
        <v>294.88535801771707</v>
      </c>
      <c r="M72" s="8">
        <v>288.13443912318934</v>
      </c>
      <c r="N72" s="8">
        <v>278.41427554070549</v>
      </c>
      <c r="O72" s="8">
        <v>272.10806128484467</v>
      </c>
      <c r="P72" s="8">
        <v>278.03047593715229</v>
      </c>
      <c r="Q72" s="8">
        <v>271.28099544976612</v>
      </c>
      <c r="R72" s="8">
        <v>248.95309586296301</v>
      </c>
      <c r="S72" s="8">
        <v>258.44716371632256</v>
      </c>
      <c r="T72" s="8">
        <v>257.0386712420364</v>
      </c>
      <c r="U72" s="8">
        <v>246.30445557650219</v>
      </c>
      <c r="V72" s="8">
        <v>217.61551300852625</v>
      </c>
      <c r="W72" s="8">
        <v>212.3702339793854</v>
      </c>
      <c r="X72" s="8">
        <v>231.55141261956743</v>
      </c>
      <c r="Y72" s="8">
        <v>221.57201257766394</v>
      </c>
    </row>
    <row r="73" spans="1:25" x14ac:dyDescent="0.25">
      <c r="A73" s="10" t="s">
        <v>57</v>
      </c>
      <c r="B73" s="8">
        <v>15.81700068</v>
      </c>
      <c r="C73" s="8">
        <v>24.850294560000002</v>
      </c>
      <c r="D73" s="8">
        <v>12.431016</v>
      </c>
      <c r="E73" s="8">
        <v>12.42781488</v>
      </c>
      <c r="F73" s="8">
        <v>18.616646880000001</v>
      </c>
      <c r="G73" s="8">
        <v>15.49768896</v>
      </c>
      <c r="H73" s="8">
        <v>19.01945448</v>
      </c>
      <c r="I73" s="8">
        <v>15.838608240000001</v>
      </c>
      <c r="J73" s="8">
        <v>12.706579080000001</v>
      </c>
      <c r="K73" s="8">
        <v>15.922637639999996</v>
      </c>
      <c r="L73" s="8">
        <v>12.75619644</v>
      </c>
      <c r="M73" s="8">
        <v>9.5556099599999982</v>
      </c>
      <c r="N73" s="8">
        <v>15.915968639999999</v>
      </c>
      <c r="O73" s="8">
        <v>6.3670276799999996</v>
      </c>
      <c r="P73" s="8">
        <v>9.5569437600000011</v>
      </c>
      <c r="Q73" s="8">
        <v>9.5462733600000007</v>
      </c>
      <c r="R73" s="8">
        <v>12.732454799999999</v>
      </c>
      <c r="S73" s="8">
        <v>12.730053959999999</v>
      </c>
      <c r="T73" s="8">
        <v>9.5444060400000001</v>
      </c>
      <c r="U73" s="8">
        <v>15.915701879999995</v>
      </c>
      <c r="V73" s="8">
        <v>12.75619644</v>
      </c>
      <c r="W73" s="8">
        <v>12.81008196</v>
      </c>
      <c r="X73" s="8">
        <v>9.5977580399999987</v>
      </c>
      <c r="Y73" s="8">
        <v>12.787940880000001</v>
      </c>
    </row>
    <row r="74" spans="1:25" x14ac:dyDescent="0.25">
      <c r="A74" s="10" t="s">
        <v>58</v>
      </c>
      <c r="B74" s="8">
        <v>59.073300000000003</v>
      </c>
      <c r="C74" s="8">
        <v>60.386040000000001</v>
      </c>
      <c r="D74" s="8">
        <v>62.607599999999991</v>
      </c>
      <c r="E74" s="8">
        <v>59.174280000000003</v>
      </c>
      <c r="F74" s="8">
        <v>57.053700000000013</v>
      </c>
      <c r="G74" s="8">
        <v>69.777180000000001</v>
      </c>
      <c r="H74" s="8">
        <v>74.624220000000008</v>
      </c>
      <c r="I74" s="8">
        <v>120.82257000000001</v>
      </c>
      <c r="J74" s="8">
        <v>148.33962</v>
      </c>
      <c r="K74" s="8">
        <v>153.89352</v>
      </c>
      <c r="L74" s="8">
        <v>153.54008999999999</v>
      </c>
      <c r="M74" s="8">
        <v>147.4308</v>
      </c>
      <c r="N74" s="8">
        <v>90.579059999999998</v>
      </c>
      <c r="O74" s="8">
        <v>93.406500000000008</v>
      </c>
      <c r="P74" s="8">
        <v>84.671729999999997</v>
      </c>
      <c r="Q74" s="8">
        <v>71.746290000000016</v>
      </c>
      <c r="R74" s="8">
        <v>12.87495</v>
      </c>
      <c r="S74" s="8">
        <v>33.272909999999996</v>
      </c>
      <c r="T74" s="8">
        <v>32.86656648000001</v>
      </c>
      <c r="U74" s="8">
        <v>50.885235720000011</v>
      </c>
      <c r="V74" s="8">
        <v>90.957458318265353</v>
      </c>
      <c r="W74" s="8">
        <v>47.105148822723756</v>
      </c>
      <c r="X74" s="8">
        <v>22.475074555997143</v>
      </c>
      <c r="Y74" s="8">
        <v>1.6176583445547796</v>
      </c>
    </row>
    <row r="75" spans="1:25" x14ac:dyDescent="0.25">
      <c r="A75" s="15" t="s">
        <v>59</v>
      </c>
      <c r="B75" s="16">
        <f>SUM(B76:B78)</f>
        <v>15446.040375117365</v>
      </c>
      <c r="C75" s="16">
        <f t="shared" ref="C75:W75" si="34">SUM(C76:C78)</f>
        <v>15661.990728984116</v>
      </c>
      <c r="D75" s="16">
        <f t="shared" si="34"/>
        <v>14621.448727302408</v>
      </c>
      <c r="E75" s="16">
        <f t="shared" si="34"/>
        <v>15925.307618323008</v>
      </c>
      <c r="F75" s="16">
        <f t="shared" si="34"/>
        <v>15480.85233601662</v>
      </c>
      <c r="G75" s="16">
        <f t="shared" si="34"/>
        <v>13302.507017382826</v>
      </c>
      <c r="H75" s="16">
        <f t="shared" si="34"/>
        <v>13920.787231044294</v>
      </c>
      <c r="I75" s="16">
        <f t="shared" si="34"/>
        <v>12174.937215494336</v>
      </c>
      <c r="J75" s="16">
        <f t="shared" si="34"/>
        <v>12665.590519105088</v>
      </c>
      <c r="K75" s="16">
        <f t="shared" si="34"/>
        <v>12366.222017052787</v>
      </c>
      <c r="L75" s="16">
        <f t="shared" si="34"/>
        <v>14293.792638938125</v>
      </c>
      <c r="M75" s="16">
        <f t="shared" si="34"/>
        <v>13042.777163465717</v>
      </c>
      <c r="N75" s="16">
        <f t="shared" si="34"/>
        <v>13110.435856652484</v>
      </c>
      <c r="O75" s="16">
        <f t="shared" si="34"/>
        <v>13163.499699493759</v>
      </c>
      <c r="P75" s="16">
        <f t="shared" si="34"/>
        <v>11573.579002987806</v>
      </c>
      <c r="Q75" s="16">
        <f t="shared" si="34"/>
        <v>11906.01410577899</v>
      </c>
      <c r="R75" s="16">
        <f t="shared" si="34"/>
        <v>12424.764862608685</v>
      </c>
      <c r="S75" s="16">
        <f t="shared" si="34"/>
        <v>12735.247649935047</v>
      </c>
      <c r="T75" s="16">
        <f t="shared" si="34"/>
        <v>11891.01156810545</v>
      </c>
      <c r="U75" s="16">
        <f t="shared" si="34"/>
        <v>11343.560050806267</v>
      </c>
      <c r="V75" s="16">
        <f t="shared" si="34"/>
        <v>11151.426957750838</v>
      </c>
      <c r="W75" s="16">
        <f t="shared" si="34"/>
        <v>11538.249069294417</v>
      </c>
      <c r="X75" s="16">
        <f t="shared" ref="X75:Y75" si="35">SUM(X76:X78)</f>
        <v>10333.951679000793</v>
      </c>
      <c r="Y75" s="16">
        <f t="shared" si="35"/>
        <v>8677.2191294906497</v>
      </c>
    </row>
    <row r="76" spans="1:25" x14ac:dyDescent="0.25">
      <c r="A76" s="10" t="s">
        <v>60</v>
      </c>
      <c r="B76" s="8">
        <v>4873.4064763197575</v>
      </c>
      <c r="C76" s="8">
        <v>4195.8633328386622</v>
      </c>
      <c r="D76" s="8">
        <v>4032.9449613836359</v>
      </c>
      <c r="E76" s="8">
        <v>4967.4319437265813</v>
      </c>
      <c r="F76" s="8">
        <v>5094.1453232182694</v>
      </c>
      <c r="G76" s="8">
        <v>3631.8524045392178</v>
      </c>
      <c r="H76" s="8">
        <v>3878.7859518593277</v>
      </c>
      <c r="I76" s="8">
        <v>3427.3253374371479</v>
      </c>
      <c r="J76" s="8">
        <v>3878.1842019754417</v>
      </c>
      <c r="K76" s="8">
        <v>3310.0359004115712</v>
      </c>
      <c r="L76" s="8">
        <v>3512.04915425011</v>
      </c>
      <c r="M76" s="8">
        <v>3373.0663455546392</v>
      </c>
      <c r="N76" s="8">
        <v>3194.3598601619283</v>
      </c>
      <c r="O76" s="8">
        <v>3059.9767541984329</v>
      </c>
      <c r="P76" s="8">
        <v>2966.2376433994227</v>
      </c>
      <c r="Q76" s="8">
        <v>2997.7105444107769</v>
      </c>
      <c r="R76" s="8">
        <v>3061.7158616765851</v>
      </c>
      <c r="S76" s="8">
        <v>3268.5008713751386</v>
      </c>
      <c r="T76" s="8">
        <v>2949.5017833464944</v>
      </c>
      <c r="U76" s="8">
        <v>3128.6861158006623</v>
      </c>
      <c r="V76" s="8">
        <v>2843.2015265428008</v>
      </c>
      <c r="W76" s="8">
        <v>2737.9219156582872</v>
      </c>
      <c r="X76" s="8">
        <v>2461.6881928183507</v>
      </c>
      <c r="Y76" s="8">
        <v>2171.277967731115</v>
      </c>
    </row>
    <row r="77" spans="1:25" x14ac:dyDescent="0.25">
      <c r="A77" s="10" t="s">
        <v>61</v>
      </c>
      <c r="B77" s="8">
        <v>8705.2167969585389</v>
      </c>
      <c r="C77" s="8">
        <v>9548.9281353583538</v>
      </c>
      <c r="D77" s="8">
        <v>8827.6723412853989</v>
      </c>
      <c r="E77" s="8">
        <v>9217.850646738023</v>
      </c>
      <c r="F77" s="8">
        <v>9029.0093045756821</v>
      </c>
      <c r="G77" s="8">
        <v>8324.7629116527478</v>
      </c>
      <c r="H77" s="8">
        <v>8688.1126673634717</v>
      </c>
      <c r="I77" s="8">
        <v>7464.8181145625895</v>
      </c>
      <c r="J77" s="8">
        <v>7480.6998148151779</v>
      </c>
      <c r="K77" s="8">
        <v>7787.1347475979564</v>
      </c>
      <c r="L77" s="8">
        <v>9483.5486124022827</v>
      </c>
      <c r="M77" s="8">
        <v>8385.2392185727113</v>
      </c>
      <c r="N77" s="8">
        <v>8658.9574403834704</v>
      </c>
      <c r="O77" s="8">
        <v>8820.0329760408949</v>
      </c>
      <c r="P77" s="8">
        <v>7343.4829743329165</v>
      </c>
      <c r="Q77" s="8">
        <v>7672.4089150801865</v>
      </c>
      <c r="R77" s="8">
        <v>8108.7025283665253</v>
      </c>
      <c r="S77" s="8">
        <v>8207.0310239149094</v>
      </c>
      <c r="T77" s="8">
        <v>7719.9972068632833</v>
      </c>
      <c r="U77" s="8">
        <v>6958.402798328716</v>
      </c>
      <c r="V77" s="8">
        <v>7055.5616480028366</v>
      </c>
      <c r="W77" s="8">
        <v>7593.2962929889591</v>
      </c>
      <c r="X77" s="8">
        <v>6725.7041274538806</v>
      </c>
      <c r="Y77" s="8">
        <v>5378.5354471082965</v>
      </c>
    </row>
    <row r="78" spans="1:25" x14ac:dyDescent="0.25">
      <c r="A78" s="10" t="s">
        <v>62</v>
      </c>
      <c r="B78" s="8">
        <v>1867.4171018390693</v>
      </c>
      <c r="C78" s="8">
        <v>1917.1992607871005</v>
      </c>
      <c r="D78" s="8">
        <v>1760.8314246333737</v>
      </c>
      <c r="E78" s="8">
        <v>1740.0250278584031</v>
      </c>
      <c r="F78" s="8">
        <v>1357.6977082226676</v>
      </c>
      <c r="G78" s="8">
        <v>1345.8917011908609</v>
      </c>
      <c r="H78" s="8">
        <v>1353.8886118214937</v>
      </c>
      <c r="I78" s="8">
        <v>1282.7937634945977</v>
      </c>
      <c r="J78" s="8">
        <v>1306.7065023144669</v>
      </c>
      <c r="K78" s="8">
        <v>1269.051369043259</v>
      </c>
      <c r="L78" s="8">
        <v>1298.1948722857321</v>
      </c>
      <c r="M78" s="8">
        <v>1284.471599338367</v>
      </c>
      <c r="N78" s="8">
        <v>1257.1185561070852</v>
      </c>
      <c r="O78" s="8">
        <v>1283.4899692544313</v>
      </c>
      <c r="P78" s="8">
        <v>1263.8583852554677</v>
      </c>
      <c r="Q78" s="8">
        <v>1235.8946462880272</v>
      </c>
      <c r="R78" s="8">
        <v>1254.346472565574</v>
      </c>
      <c r="S78" s="8">
        <v>1259.7157546449973</v>
      </c>
      <c r="T78" s="8">
        <v>1221.5125778956733</v>
      </c>
      <c r="U78" s="8">
        <v>1256.4711366768906</v>
      </c>
      <c r="V78" s="8">
        <v>1252.6637832051997</v>
      </c>
      <c r="W78" s="8">
        <v>1207.0308606471715</v>
      </c>
      <c r="X78" s="8">
        <v>1146.5593587285623</v>
      </c>
      <c r="Y78" s="8">
        <v>1127.4057146512382</v>
      </c>
    </row>
    <row r="79" spans="1:25" x14ac:dyDescent="0.25">
      <c r="A79" s="15" t="s">
        <v>35</v>
      </c>
      <c r="B79" s="16">
        <f>SUM(B80:B81)</f>
        <v>176.08498</v>
      </c>
      <c r="C79" s="16">
        <f t="shared" ref="C79:W79" si="36">SUM(C80:C81)</f>
        <v>160.35585</v>
      </c>
      <c r="D79" s="16">
        <f t="shared" si="36"/>
        <v>238.23649</v>
      </c>
      <c r="E79" s="16">
        <f t="shared" si="36"/>
        <v>241.52474000000001</v>
      </c>
      <c r="F79" s="16">
        <f t="shared" si="36"/>
        <v>269.81288999999998</v>
      </c>
      <c r="G79" s="16">
        <f t="shared" si="36"/>
        <v>269.75146000000001</v>
      </c>
      <c r="H79" s="16">
        <f t="shared" si="36"/>
        <v>251.46419</v>
      </c>
      <c r="I79" s="16">
        <f t="shared" si="36"/>
        <v>336.40917999999999</v>
      </c>
      <c r="J79" s="16">
        <f t="shared" si="36"/>
        <v>364.74696</v>
      </c>
      <c r="K79" s="16">
        <f t="shared" si="36"/>
        <v>352.18234999999999</v>
      </c>
      <c r="L79" s="16">
        <f t="shared" si="36"/>
        <v>317.57666999999998</v>
      </c>
      <c r="M79" s="16">
        <f t="shared" si="36"/>
        <v>374.23147999999998</v>
      </c>
      <c r="N79" s="16">
        <f t="shared" si="36"/>
        <v>304.92876000000001</v>
      </c>
      <c r="O79" s="16">
        <f t="shared" si="36"/>
        <v>298.63018</v>
      </c>
      <c r="P79" s="16">
        <f t="shared" si="36"/>
        <v>307.52634</v>
      </c>
      <c r="Q79" s="16">
        <f t="shared" si="36"/>
        <v>367.88412</v>
      </c>
      <c r="R79" s="16">
        <f t="shared" si="36"/>
        <v>393.29835000000003</v>
      </c>
      <c r="S79" s="16">
        <f t="shared" si="36"/>
        <v>449.54061000000002</v>
      </c>
      <c r="T79" s="16">
        <f t="shared" si="36"/>
        <v>311.19589000000002</v>
      </c>
      <c r="U79" s="16">
        <f t="shared" si="36"/>
        <v>292.24387999999999</v>
      </c>
      <c r="V79" s="16">
        <f t="shared" si="36"/>
        <v>311.02942999999999</v>
      </c>
      <c r="W79" s="16">
        <f t="shared" si="36"/>
        <v>361.52222</v>
      </c>
      <c r="X79" s="16">
        <f t="shared" ref="X79:Y79" si="37">SUM(X80:X81)</f>
        <v>263.98901000000001</v>
      </c>
      <c r="Y79" s="16">
        <f t="shared" si="37"/>
        <v>257.35717</v>
      </c>
    </row>
    <row r="80" spans="1:25" x14ac:dyDescent="0.25">
      <c r="A80" s="10" t="s">
        <v>36</v>
      </c>
      <c r="B80" s="8">
        <f t="shared" ref="B80:W80" si="38">B29</f>
        <v>0</v>
      </c>
      <c r="C80" s="8">
        <f t="shared" si="38"/>
        <v>0</v>
      </c>
      <c r="D80" s="8">
        <f t="shared" si="38"/>
        <v>0</v>
      </c>
      <c r="E80" s="8">
        <f t="shared" si="38"/>
        <v>0</v>
      </c>
      <c r="F80" s="8">
        <f t="shared" si="38"/>
        <v>0</v>
      </c>
      <c r="G80" s="8">
        <f t="shared" si="38"/>
        <v>0</v>
      </c>
      <c r="H80" s="8">
        <f t="shared" si="38"/>
        <v>0</v>
      </c>
      <c r="I80" s="8">
        <f t="shared" si="38"/>
        <v>0</v>
      </c>
      <c r="J80" s="8">
        <f t="shared" si="38"/>
        <v>0</v>
      </c>
      <c r="K80" s="8">
        <f t="shared" si="38"/>
        <v>0</v>
      </c>
      <c r="L80" s="8">
        <f t="shared" si="38"/>
        <v>0</v>
      </c>
      <c r="M80" s="8">
        <f t="shared" si="38"/>
        <v>0</v>
      </c>
      <c r="N80" s="8">
        <f t="shared" si="38"/>
        <v>0</v>
      </c>
      <c r="O80" s="8">
        <f t="shared" si="38"/>
        <v>0</v>
      </c>
      <c r="P80" s="8">
        <f t="shared" si="38"/>
        <v>0</v>
      </c>
      <c r="Q80" s="8">
        <f t="shared" si="38"/>
        <v>0</v>
      </c>
      <c r="R80" s="8">
        <f t="shared" si="38"/>
        <v>0</v>
      </c>
      <c r="S80" s="8">
        <f t="shared" si="38"/>
        <v>0</v>
      </c>
      <c r="T80" s="8">
        <f t="shared" si="38"/>
        <v>0</v>
      </c>
      <c r="U80" s="8">
        <f t="shared" si="38"/>
        <v>0</v>
      </c>
      <c r="V80" s="8">
        <f t="shared" si="38"/>
        <v>0</v>
      </c>
      <c r="W80" s="8">
        <f t="shared" si="38"/>
        <v>0</v>
      </c>
      <c r="X80" s="8">
        <f t="shared" ref="X80:Y80" si="39">X29</f>
        <v>0</v>
      </c>
      <c r="Y80" s="8">
        <f t="shared" si="39"/>
        <v>0</v>
      </c>
    </row>
    <row r="81" spans="1:25" x14ac:dyDescent="0.25">
      <c r="A81" s="10" t="s">
        <v>37</v>
      </c>
      <c r="B81" s="8">
        <f t="shared" ref="B81:W81" si="40">B30</f>
        <v>176.08498</v>
      </c>
      <c r="C81" s="8">
        <f t="shared" si="40"/>
        <v>160.35585</v>
      </c>
      <c r="D81" s="8">
        <f t="shared" si="40"/>
        <v>238.23649</v>
      </c>
      <c r="E81" s="8">
        <f t="shared" si="40"/>
        <v>241.52474000000001</v>
      </c>
      <c r="F81" s="8">
        <f t="shared" si="40"/>
        <v>269.81288999999998</v>
      </c>
      <c r="G81" s="8">
        <f t="shared" si="40"/>
        <v>269.75146000000001</v>
      </c>
      <c r="H81" s="8">
        <f t="shared" si="40"/>
        <v>251.46419</v>
      </c>
      <c r="I81" s="8">
        <f t="shared" si="40"/>
        <v>336.40917999999999</v>
      </c>
      <c r="J81" s="8">
        <f t="shared" si="40"/>
        <v>364.74696</v>
      </c>
      <c r="K81" s="8">
        <f t="shared" si="40"/>
        <v>352.18234999999999</v>
      </c>
      <c r="L81" s="8">
        <f t="shared" si="40"/>
        <v>317.57666999999998</v>
      </c>
      <c r="M81" s="8">
        <f t="shared" si="40"/>
        <v>374.23147999999998</v>
      </c>
      <c r="N81" s="8">
        <f t="shared" si="40"/>
        <v>304.92876000000001</v>
      </c>
      <c r="O81" s="8">
        <f t="shared" si="40"/>
        <v>298.63018</v>
      </c>
      <c r="P81" s="8">
        <f t="shared" si="40"/>
        <v>307.52634</v>
      </c>
      <c r="Q81" s="8">
        <f t="shared" si="40"/>
        <v>367.88412</v>
      </c>
      <c r="R81" s="8">
        <f t="shared" si="40"/>
        <v>393.29835000000003</v>
      </c>
      <c r="S81" s="8">
        <f t="shared" si="40"/>
        <v>449.54061000000002</v>
      </c>
      <c r="T81" s="8">
        <f t="shared" si="40"/>
        <v>311.19589000000002</v>
      </c>
      <c r="U81" s="8">
        <f t="shared" si="40"/>
        <v>292.24387999999999</v>
      </c>
      <c r="V81" s="8">
        <f t="shared" si="40"/>
        <v>311.02942999999999</v>
      </c>
      <c r="W81" s="8">
        <f t="shared" si="40"/>
        <v>361.52222</v>
      </c>
      <c r="X81" s="8">
        <f t="shared" ref="X81:Y81" si="41">X30</f>
        <v>263.98901000000001</v>
      </c>
      <c r="Y81" s="8">
        <f t="shared" si="41"/>
        <v>257.35717</v>
      </c>
    </row>
    <row r="82" spans="1:25" x14ac:dyDescent="0.25">
      <c r="A82" s="17" t="s">
        <v>38</v>
      </c>
      <c r="B82" s="16">
        <f t="shared" ref="B82:W82" si="42">B31</f>
        <v>322.43520000000001</v>
      </c>
      <c r="C82" s="16">
        <f t="shared" si="42"/>
        <v>331.64071999999999</v>
      </c>
      <c r="D82" s="16">
        <f t="shared" si="42"/>
        <v>333.97197999999997</v>
      </c>
      <c r="E82" s="16">
        <f t="shared" si="42"/>
        <v>322.74439000000001</v>
      </c>
      <c r="F82" s="16">
        <f t="shared" si="42"/>
        <v>314.48394000000002</v>
      </c>
      <c r="G82" s="16">
        <f t="shared" si="42"/>
        <v>313.76826</v>
      </c>
      <c r="H82" s="16">
        <f t="shared" si="42"/>
        <v>335.79205999999999</v>
      </c>
      <c r="I82" s="16">
        <f t="shared" si="42"/>
        <v>303.32943999999998</v>
      </c>
      <c r="J82" s="16">
        <f t="shared" si="42"/>
        <v>298.04109999999997</v>
      </c>
      <c r="K82" s="16">
        <f t="shared" si="42"/>
        <v>259.44927000000001</v>
      </c>
      <c r="L82" s="16">
        <f t="shared" si="42"/>
        <v>270.30390999999997</v>
      </c>
      <c r="M82" s="16">
        <f t="shared" si="42"/>
        <v>266.39294000000001</v>
      </c>
      <c r="N82" s="16">
        <f t="shared" si="42"/>
        <v>270.78055000000001</v>
      </c>
      <c r="O82" s="16">
        <f t="shared" si="42"/>
        <v>204.79409000000001</v>
      </c>
      <c r="P82" s="16">
        <f t="shared" si="42"/>
        <v>208.12056999999999</v>
      </c>
      <c r="Q82" s="16">
        <f t="shared" si="42"/>
        <v>196.45961</v>
      </c>
      <c r="R82" s="16">
        <f t="shared" si="42"/>
        <v>164.00784999999999</v>
      </c>
      <c r="S82" s="16">
        <f t="shared" si="42"/>
        <v>131.56842</v>
      </c>
      <c r="T82" s="16">
        <f t="shared" si="42"/>
        <v>108.13549</v>
      </c>
      <c r="U82" s="16">
        <f t="shared" si="42"/>
        <v>83.737480000000005</v>
      </c>
      <c r="V82" s="16">
        <f t="shared" si="42"/>
        <v>53.800730000000001</v>
      </c>
      <c r="W82" s="16">
        <f t="shared" si="42"/>
        <v>54.833419999999997</v>
      </c>
      <c r="X82" s="16">
        <f t="shared" ref="X82:Y82" si="43">X31</f>
        <v>42.546370000000003</v>
      </c>
      <c r="Y82" s="16">
        <f t="shared" si="43"/>
        <v>36.768900000000002</v>
      </c>
    </row>
    <row r="83" spans="1:25" x14ac:dyDescent="0.25">
      <c r="A83" s="9" t="s">
        <v>39</v>
      </c>
      <c r="B83" s="8">
        <f t="shared" ref="B83:W83" si="44">B32</f>
        <v>0</v>
      </c>
      <c r="C83" s="8">
        <f t="shared" si="44"/>
        <v>0</v>
      </c>
      <c r="D83" s="8">
        <f t="shared" si="44"/>
        <v>0</v>
      </c>
      <c r="E83" s="8">
        <f t="shared" si="44"/>
        <v>0</v>
      </c>
      <c r="F83" s="8">
        <f t="shared" si="44"/>
        <v>0</v>
      </c>
      <c r="G83" s="8">
        <f t="shared" si="44"/>
        <v>0</v>
      </c>
      <c r="H83" s="8">
        <f t="shared" si="44"/>
        <v>0</v>
      </c>
      <c r="I83" s="8">
        <f t="shared" si="44"/>
        <v>0</v>
      </c>
      <c r="J83" s="8">
        <f t="shared" si="44"/>
        <v>0</v>
      </c>
      <c r="K83" s="8">
        <f t="shared" si="44"/>
        <v>0</v>
      </c>
      <c r="L83" s="8">
        <f t="shared" si="44"/>
        <v>0</v>
      </c>
      <c r="M83" s="8">
        <f t="shared" si="44"/>
        <v>0</v>
      </c>
      <c r="N83" s="8">
        <f t="shared" si="44"/>
        <v>0</v>
      </c>
      <c r="O83" s="8">
        <f t="shared" si="44"/>
        <v>0</v>
      </c>
      <c r="P83" s="8">
        <f t="shared" si="44"/>
        <v>0</v>
      </c>
      <c r="Q83" s="8">
        <f t="shared" si="44"/>
        <v>0</v>
      </c>
      <c r="R83" s="8">
        <f t="shared" si="44"/>
        <v>0</v>
      </c>
      <c r="S83" s="8">
        <f t="shared" si="44"/>
        <v>0</v>
      </c>
      <c r="T83" s="8">
        <f t="shared" si="44"/>
        <v>0</v>
      </c>
      <c r="U83" s="8">
        <f t="shared" si="44"/>
        <v>0</v>
      </c>
      <c r="V83" s="8">
        <f t="shared" si="44"/>
        <v>0</v>
      </c>
      <c r="W83" s="8">
        <f t="shared" si="44"/>
        <v>0</v>
      </c>
      <c r="X83" s="8">
        <f t="shared" ref="X83:Y83" si="45">X32</f>
        <v>0</v>
      </c>
      <c r="Y83" s="8">
        <f t="shared" si="45"/>
        <v>0</v>
      </c>
    </row>
    <row r="84" spans="1:25" x14ac:dyDescent="0.25">
      <c r="A84" s="18" t="s">
        <v>66</v>
      </c>
      <c r="B84" s="16">
        <f>SUM(B85:B88)</f>
        <v>9939.1647012960166</v>
      </c>
      <c r="C84" s="16">
        <f t="shared" ref="C84:W84" si="46">SUM(C85:C88)</f>
        <v>9514.624079799305</v>
      </c>
      <c r="D84" s="16">
        <f t="shared" si="46"/>
        <v>9227.0138509879325</v>
      </c>
      <c r="E84" s="16">
        <f t="shared" si="46"/>
        <v>9775.1627604375353</v>
      </c>
      <c r="F84" s="16">
        <f t="shared" si="46"/>
        <v>10311.888315435728</v>
      </c>
      <c r="G84" s="16">
        <f t="shared" si="46"/>
        <v>9525.0883461828889</v>
      </c>
      <c r="H84" s="16">
        <f t="shared" si="46"/>
        <v>10041.898702474373</v>
      </c>
      <c r="I84" s="16">
        <f t="shared" si="46"/>
        <v>10361.953745493165</v>
      </c>
      <c r="J84" s="16">
        <f t="shared" si="46"/>
        <v>10110.644121160854</v>
      </c>
      <c r="K84" s="16">
        <f t="shared" si="46"/>
        <v>8211.0973192343554</v>
      </c>
      <c r="L84" s="16">
        <f t="shared" si="46"/>
        <v>8693.0348933652331</v>
      </c>
      <c r="M84" s="16">
        <f t="shared" si="46"/>
        <v>9135.1938661128152</v>
      </c>
      <c r="N84" s="16">
        <f t="shared" si="46"/>
        <v>8617.9772882445905</v>
      </c>
      <c r="O84" s="16">
        <f t="shared" si="46"/>
        <v>8426.9523379310904</v>
      </c>
      <c r="P84" s="16">
        <f t="shared" si="46"/>
        <v>8943.7759547070164</v>
      </c>
      <c r="Q84" s="16">
        <f t="shared" si="46"/>
        <v>8615.0450351002237</v>
      </c>
      <c r="R84" s="16">
        <f t="shared" si="46"/>
        <v>8369.6805043847162</v>
      </c>
      <c r="S84" s="16">
        <f t="shared" si="46"/>
        <v>8658.7023324094389</v>
      </c>
      <c r="T84" s="16">
        <f t="shared" si="46"/>
        <v>8967.7042244892</v>
      </c>
      <c r="U84" s="16">
        <f t="shared" si="46"/>
        <v>8582.7900387744558</v>
      </c>
      <c r="V84" s="16">
        <f t="shared" si="46"/>
        <v>7999.662281588222</v>
      </c>
      <c r="W84" s="16">
        <f t="shared" si="46"/>
        <v>8947.2765128898172</v>
      </c>
      <c r="X84" s="16">
        <f t="shared" ref="X84:Y84" si="47">SUM(X85:X88)</f>
        <v>8358.4968107624263</v>
      </c>
      <c r="Y84" s="16">
        <f t="shared" si="47"/>
        <v>6721.3448091077489</v>
      </c>
    </row>
    <row r="85" spans="1:25" x14ac:dyDescent="0.25">
      <c r="A85" s="9" t="s">
        <v>67</v>
      </c>
      <c r="B85" s="8">
        <v>3633.3666499999999</v>
      </c>
      <c r="C85" s="8">
        <v>3322.4140999999995</v>
      </c>
      <c r="D85" s="8">
        <v>3064.16275</v>
      </c>
      <c r="E85" s="8">
        <v>3165.5509799999995</v>
      </c>
      <c r="F85" s="8">
        <v>3330.4117799999999</v>
      </c>
      <c r="G85" s="8">
        <v>3345.75137</v>
      </c>
      <c r="H85" s="8">
        <v>3445.5064699999994</v>
      </c>
      <c r="I85" s="8">
        <v>3826.5900900000001</v>
      </c>
      <c r="J85" s="8">
        <v>3674.7230600000003</v>
      </c>
      <c r="K85" s="8">
        <v>3075.55969</v>
      </c>
      <c r="L85" s="8">
        <v>3048.4169999999999</v>
      </c>
      <c r="M85" s="8">
        <v>3356.7950199999996</v>
      </c>
      <c r="N85" s="8">
        <v>3092.4005099999995</v>
      </c>
      <c r="O85" s="8">
        <v>2912.5179099999996</v>
      </c>
      <c r="P85" s="8">
        <v>3049.89914</v>
      </c>
      <c r="Q85" s="8">
        <v>3084.2403199999999</v>
      </c>
      <c r="R85" s="8">
        <v>3220.2684300000005</v>
      </c>
      <c r="S85" s="8">
        <v>3298.4286500000003</v>
      </c>
      <c r="T85" s="8">
        <v>3505.1629199999998</v>
      </c>
      <c r="U85" s="8">
        <v>3442.4777900000004</v>
      </c>
      <c r="V85" s="8">
        <v>3218.44265</v>
      </c>
      <c r="W85" s="8">
        <v>3443.9555400000004</v>
      </c>
      <c r="X85" s="8">
        <v>3279.4267299999997</v>
      </c>
      <c r="Y85" s="8">
        <v>2595.8497500000003</v>
      </c>
    </row>
    <row r="86" spans="1:25" x14ac:dyDescent="0.25">
      <c r="A86" s="9" t="s">
        <v>68</v>
      </c>
      <c r="B86" s="8">
        <v>1852.8036300000001</v>
      </c>
      <c r="C86" s="8">
        <v>1726.91347</v>
      </c>
      <c r="D86" s="8">
        <v>1536.0294699999999</v>
      </c>
      <c r="E86" s="8">
        <v>1731.2971700000001</v>
      </c>
      <c r="F86" s="8">
        <v>1941.4637499999999</v>
      </c>
      <c r="G86" s="8">
        <v>1787.9676300000001</v>
      </c>
      <c r="H86" s="8">
        <v>1705.7713699999999</v>
      </c>
      <c r="I86" s="8">
        <v>1537.2906700000001</v>
      </c>
      <c r="J86" s="8">
        <v>1951.12086</v>
      </c>
      <c r="K86" s="8">
        <v>1814.25908</v>
      </c>
      <c r="L86" s="8">
        <v>1921.1757700000001</v>
      </c>
      <c r="M86" s="8">
        <v>1766.52604</v>
      </c>
      <c r="N86" s="8">
        <v>1855.41698</v>
      </c>
      <c r="O86" s="8">
        <v>1760.92299</v>
      </c>
      <c r="P86" s="8">
        <v>1989.4764600000001</v>
      </c>
      <c r="Q86" s="8">
        <v>1679.8783599999999</v>
      </c>
      <c r="R86" s="8">
        <v>1222.11934</v>
      </c>
      <c r="S86" s="8">
        <v>1957.7709600000001</v>
      </c>
      <c r="T86" s="8">
        <v>1812.7541799999999</v>
      </c>
      <c r="U86" s="8">
        <v>1807.0937699999999</v>
      </c>
      <c r="V86" s="8">
        <v>1442.193</v>
      </c>
      <c r="W86" s="8">
        <v>1907.8692000000001</v>
      </c>
      <c r="X86" s="8">
        <v>1843.46975</v>
      </c>
      <c r="Y86" s="8">
        <v>1557.33806</v>
      </c>
    </row>
    <row r="87" spans="1:25" x14ac:dyDescent="0.25">
      <c r="A87" s="9" t="s">
        <v>69</v>
      </c>
      <c r="B87" s="8">
        <v>4312.328681296015</v>
      </c>
      <c r="C87" s="8">
        <v>4354.1019297993053</v>
      </c>
      <c r="D87" s="8">
        <v>4530.3342909879329</v>
      </c>
      <c r="E87" s="8">
        <v>4775.3232404375367</v>
      </c>
      <c r="F87" s="8">
        <v>4922.283555435728</v>
      </c>
      <c r="G87" s="8">
        <v>4270.1668561828883</v>
      </c>
      <c r="H87" s="8">
        <v>4761.2779524743737</v>
      </c>
      <c r="I87" s="8">
        <v>4853.0999554931668</v>
      </c>
      <c r="J87" s="8">
        <v>4372.928121160855</v>
      </c>
      <c r="K87" s="8">
        <v>3221.0922292343557</v>
      </c>
      <c r="L87" s="8">
        <v>3608.5951133652343</v>
      </c>
      <c r="M87" s="8">
        <v>3885.535266112815</v>
      </c>
      <c r="N87" s="8">
        <v>3560.3026682445916</v>
      </c>
      <c r="O87" s="8">
        <v>3636.8322479310909</v>
      </c>
      <c r="P87" s="8">
        <v>3786.9682547070156</v>
      </c>
      <c r="Q87" s="8">
        <v>3709.0190351002238</v>
      </c>
      <c r="R87" s="8">
        <v>3785.4724643847162</v>
      </c>
      <c r="S87" s="8">
        <v>3255.1841024094379</v>
      </c>
      <c r="T87" s="8">
        <v>3488.5640944892011</v>
      </c>
      <c r="U87" s="8">
        <v>3176.7163087744548</v>
      </c>
      <c r="V87" s="8">
        <v>3207.784851588221</v>
      </c>
      <c r="W87" s="8">
        <v>3457.5205028898181</v>
      </c>
      <c r="X87" s="8">
        <v>3111.1946407624273</v>
      </c>
      <c r="Y87" s="8">
        <v>2446.2732191077484</v>
      </c>
    </row>
    <row r="88" spans="1:25" x14ac:dyDescent="0.25">
      <c r="A88" s="9" t="s">
        <v>65</v>
      </c>
      <c r="B88" s="8">
        <v>140.66574</v>
      </c>
      <c r="C88" s="8">
        <v>111.19458</v>
      </c>
      <c r="D88" s="8">
        <v>96.487340000000003</v>
      </c>
      <c r="E88" s="8">
        <v>102.99137</v>
      </c>
      <c r="F88" s="8">
        <v>117.72923</v>
      </c>
      <c r="G88" s="8">
        <v>121.20249</v>
      </c>
      <c r="H88" s="8">
        <v>129.34290999999999</v>
      </c>
      <c r="I88" s="8">
        <v>144.97302999999999</v>
      </c>
      <c r="J88" s="8">
        <v>111.87208</v>
      </c>
      <c r="K88" s="8">
        <v>100.18631999999999</v>
      </c>
      <c r="L88" s="8">
        <v>114.84701</v>
      </c>
      <c r="M88" s="8">
        <v>126.33754</v>
      </c>
      <c r="N88" s="8">
        <v>109.85713</v>
      </c>
      <c r="O88" s="8">
        <v>116.67919000000001</v>
      </c>
      <c r="P88" s="8">
        <v>117.43210000000001</v>
      </c>
      <c r="Q88" s="8">
        <v>141.90732</v>
      </c>
      <c r="R88" s="8">
        <v>141.82026999999999</v>
      </c>
      <c r="S88" s="8">
        <v>147.31862000000001</v>
      </c>
      <c r="T88" s="8">
        <v>161.22302999999999</v>
      </c>
      <c r="U88" s="8">
        <v>156.50217000000001</v>
      </c>
      <c r="V88" s="8">
        <v>131.24178000000001</v>
      </c>
      <c r="W88" s="8">
        <v>137.93127000000001</v>
      </c>
      <c r="X88" s="8">
        <v>124.40569000000001</v>
      </c>
      <c r="Y88" s="8">
        <v>121.88378</v>
      </c>
    </row>
    <row r="89" spans="1:25" x14ac:dyDescent="0.25">
      <c r="A89" s="18" t="s">
        <v>40</v>
      </c>
      <c r="B89" s="16">
        <f t="shared" ref="B89:W89" si="48">B42</f>
        <v>233.7723</v>
      </c>
      <c r="C89" s="16">
        <f t="shared" si="48"/>
        <v>266.63605999999999</v>
      </c>
      <c r="D89" s="16">
        <f t="shared" si="48"/>
        <v>236.12519</v>
      </c>
      <c r="E89" s="16">
        <f t="shared" si="48"/>
        <v>202.72575000000001</v>
      </c>
      <c r="F89" s="16">
        <f t="shared" si="48"/>
        <v>230.7757</v>
      </c>
      <c r="G89" s="16">
        <f t="shared" si="48"/>
        <v>213.60093000000001</v>
      </c>
      <c r="H89" s="16">
        <f t="shared" si="48"/>
        <v>237.90619000000001</v>
      </c>
      <c r="I89" s="16">
        <f t="shared" si="48"/>
        <v>280.89603</v>
      </c>
      <c r="J89" s="16">
        <f t="shared" si="48"/>
        <v>278.63535000000002</v>
      </c>
      <c r="K89" s="16">
        <f t="shared" si="48"/>
        <v>215.04426000000001</v>
      </c>
      <c r="L89" s="16">
        <f t="shared" si="48"/>
        <v>225.39636999999999</v>
      </c>
      <c r="M89" s="16">
        <f t="shared" si="48"/>
        <v>290.61371000000003</v>
      </c>
      <c r="N89" s="16">
        <f t="shared" si="48"/>
        <v>327.37085000000002</v>
      </c>
      <c r="O89" s="16">
        <f t="shared" si="48"/>
        <v>340.07474999999999</v>
      </c>
      <c r="P89" s="16">
        <f t="shared" si="48"/>
        <v>287.91761000000002</v>
      </c>
      <c r="Q89" s="16">
        <f t="shared" si="48"/>
        <v>438.74498999999997</v>
      </c>
      <c r="R89" s="16">
        <f t="shared" si="48"/>
        <v>464.5779</v>
      </c>
      <c r="S89" s="16">
        <f t="shared" si="48"/>
        <v>390.78021999999999</v>
      </c>
      <c r="T89" s="16">
        <f t="shared" si="48"/>
        <v>348.83924000000002</v>
      </c>
      <c r="U89" s="16">
        <f t="shared" si="48"/>
        <v>341.93261999999999</v>
      </c>
      <c r="V89" s="16">
        <f t="shared" si="48"/>
        <v>320.83717000000001</v>
      </c>
      <c r="W89" s="16">
        <f t="shared" si="48"/>
        <v>321.90519</v>
      </c>
      <c r="X89" s="16">
        <f t="shared" ref="X89:Y89" si="49">X42</f>
        <v>345.70510999999999</v>
      </c>
      <c r="Y89" s="16">
        <f t="shared" si="49"/>
        <v>268.80372999999997</v>
      </c>
    </row>
    <row r="90" spans="1:25" x14ac:dyDescent="0.25">
      <c r="A90" s="18" t="s">
        <v>63</v>
      </c>
      <c r="B90" s="16">
        <f t="shared" ref="B90:W90" si="50">B43</f>
        <v>50.043900000000001</v>
      </c>
      <c r="C90" s="16">
        <f t="shared" si="50"/>
        <v>67.772279999999995</v>
      </c>
      <c r="D90" s="16">
        <f t="shared" si="50"/>
        <v>97.297020000000003</v>
      </c>
      <c r="E90" s="16">
        <f t="shared" si="50"/>
        <v>154.90985000000001</v>
      </c>
      <c r="F90" s="16">
        <f t="shared" si="50"/>
        <v>145.32074</v>
      </c>
      <c r="G90" s="16">
        <f t="shared" si="50"/>
        <v>104.86933999999999</v>
      </c>
      <c r="H90" s="16">
        <f t="shared" si="50"/>
        <v>133.79088999999999</v>
      </c>
      <c r="I90" s="16">
        <f t="shared" si="50"/>
        <v>86.465999999999994</v>
      </c>
      <c r="J90" s="16">
        <f t="shared" si="50"/>
        <v>90.277690000000007</v>
      </c>
      <c r="K90" s="16">
        <f t="shared" si="50"/>
        <v>77.550650000000005</v>
      </c>
      <c r="L90" s="16">
        <f t="shared" si="50"/>
        <v>109.04284</v>
      </c>
      <c r="M90" s="16">
        <f t="shared" si="50"/>
        <v>94.683179999999993</v>
      </c>
      <c r="N90" s="16">
        <f t="shared" si="50"/>
        <v>93.952849999999998</v>
      </c>
      <c r="O90" s="16">
        <f t="shared" si="50"/>
        <v>94.342219999999998</v>
      </c>
      <c r="P90" s="16">
        <f t="shared" si="50"/>
        <v>97.172470000000004</v>
      </c>
      <c r="Q90" s="16">
        <f t="shared" si="50"/>
        <v>96.938280000000006</v>
      </c>
      <c r="R90" s="16">
        <f t="shared" si="50"/>
        <v>100.96097</v>
      </c>
      <c r="S90" s="16">
        <f t="shared" si="50"/>
        <v>108.68555000000001</v>
      </c>
      <c r="T90" s="16">
        <f t="shared" si="50"/>
        <v>109.99169000000001</v>
      </c>
      <c r="U90" s="16">
        <f t="shared" si="50"/>
        <v>108.64570000000001</v>
      </c>
      <c r="V90" s="16">
        <f t="shared" si="50"/>
        <v>104.40241</v>
      </c>
      <c r="W90" s="16">
        <f t="shared" si="50"/>
        <v>96.718819999999994</v>
      </c>
      <c r="X90" s="16">
        <f t="shared" ref="X90:Y90" si="51">X43</f>
        <v>84.605800000000002</v>
      </c>
      <c r="Y90" s="16">
        <f t="shared" si="51"/>
        <v>68.952380000000005</v>
      </c>
    </row>
    <row r="91" spans="1:25" x14ac:dyDescent="0.25">
      <c r="A91" s="18" t="s">
        <v>64</v>
      </c>
      <c r="B91" s="16">
        <f t="shared" ref="B91:W91" si="52">B44</f>
        <v>0</v>
      </c>
      <c r="C91" s="16">
        <f t="shared" si="52"/>
        <v>0</v>
      </c>
      <c r="D91" s="16">
        <f t="shared" si="52"/>
        <v>0</v>
      </c>
      <c r="E91" s="16">
        <f t="shared" si="52"/>
        <v>0</v>
      </c>
      <c r="F91" s="16">
        <f t="shared" si="52"/>
        <v>0</v>
      </c>
      <c r="G91" s="16">
        <f t="shared" si="52"/>
        <v>0</v>
      </c>
      <c r="H91" s="16">
        <f t="shared" si="52"/>
        <v>0</v>
      </c>
      <c r="I91" s="16">
        <f t="shared" si="52"/>
        <v>0</v>
      </c>
      <c r="J91" s="16">
        <f t="shared" si="52"/>
        <v>0</v>
      </c>
      <c r="K91" s="16">
        <f t="shared" si="52"/>
        <v>0</v>
      </c>
      <c r="L91" s="16">
        <f t="shared" si="52"/>
        <v>0</v>
      </c>
      <c r="M91" s="16">
        <f t="shared" si="52"/>
        <v>0</v>
      </c>
      <c r="N91" s="16">
        <f t="shared" si="52"/>
        <v>0</v>
      </c>
      <c r="O91" s="16">
        <f t="shared" si="52"/>
        <v>0</v>
      </c>
      <c r="P91" s="16">
        <f t="shared" si="52"/>
        <v>0</v>
      </c>
      <c r="Q91" s="16">
        <f t="shared" si="52"/>
        <v>0</v>
      </c>
      <c r="R91" s="16">
        <f t="shared" si="52"/>
        <v>0</v>
      </c>
      <c r="S91" s="16">
        <f t="shared" si="52"/>
        <v>0</v>
      </c>
      <c r="T91" s="16">
        <f t="shared" si="52"/>
        <v>0</v>
      </c>
      <c r="U91" s="16">
        <f t="shared" si="52"/>
        <v>0</v>
      </c>
      <c r="V91" s="16">
        <f t="shared" si="52"/>
        <v>0</v>
      </c>
      <c r="W91" s="16">
        <f t="shared" si="52"/>
        <v>0</v>
      </c>
      <c r="X91" s="16">
        <f t="shared" ref="X91:Y91" si="53">X44</f>
        <v>0</v>
      </c>
      <c r="Y91" s="16">
        <f t="shared" si="53"/>
        <v>0</v>
      </c>
    </row>
    <row r="92" spans="1:25" x14ac:dyDescent="0.25">
      <c r="A92" s="18" t="s">
        <v>70</v>
      </c>
      <c r="B92" s="16">
        <f>SUM(B93:B94)</f>
        <v>485.34544476000008</v>
      </c>
      <c r="C92" s="16">
        <f t="shared" ref="C92:W92" si="54">SUM(C93:C94)</f>
        <v>486.21644496000016</v>
      </c>
      <c r="D92" s="16">
        <f t="shared" si="54"/>
        <v>501.60318876000008</v>
      </c>
      <c r="E92" s="16">
        <f t="shared" si="54"/>
        <v>606.23201124000013</v>
      </c>
      <c r="F92" s="16">
        <f t="shared" si="54"/>
        <v>867.80432627999994</v>
      </c>
      <c r="G92" s="16">
        <f t="shared" si="54"/>
        <v>947.81461752000007</v>
      </c>
      <c r="H92" s="16">
        <f t="shared" si="54"/>
        <v>1011.8128075200003</v>
      </c>
      <c r="I92" s="16">
        <f t="shared" si="54"/>
        <v>1039.8322375200003</v>
      </c>
      <c r="J92" s="16">
        <f t="shared" si="54"/>
        <v>1070.9649950399996</v>
      </c>
      <c r="K92" s="16">
        <f t="shared" si="54"/>
        <v>1024.2658587599999</v>
      </c>
      <c r="L92" s="16">
        <f t="shared" si="54"/>
        <v>943.32089627999994</v>
      </c>
      <c r="M92" s="16">
        <f t="shared" si="54"/>
        <v>933.98091371999999</v>
      </c>
      <c r="N92" s="16">
        <f t="shared" si="54"/>
        <v>884.16870876000019</v>
      </c>
      <c r="O92" s="16">
        <f t="shared" si="54"/>
        <v>853.03595124000003</v>
      </c>
      <c r="P92" s="16">
        <f t="shared" si="54"/>
        <v>881.05538123999997</v>
      </c>
      <c r="Q92" s="16">
        <f t="shared" si="54"/>
        <v>887.28203627999994</v>
      </c>
      <c r="R92" s="16">
        <f t="shared" si="54"/>
        <v>952.66062000000079</v>
      </c>
      <c r="S92" s="16">
        <f t="shared" si="54"/>
        <v>1067.8516675200001</v>
      </c>
      <c r="T92" s="16">
        <f t="shared" si="54"/>
        <v>1232.8549200000002</v>
      </c>
      <c r="U92" s="16">
        <f t="shared" si="54"/>
        <v>1260.8743500000003</v>
      </c>
      <c r="V92" s="16">
        <f t="shared" si="54"/>
        <v>342.45981504000014</v>
      </c>
      <c r="W92" s="16">
        <f t="shared" si="54"/>
        <v>460.76393123999998</v>
      </c>
      <c r="X92" s="16">
        <f t="shared" ref="X92:Y92" si="55">SUM(X93:X94)</f>
        <v>796.9970912399998</v>
      </c>
      <c r="Y92" s="16">
        <f t="shared" si="55"/>
        <v>1027.3791862799997</v>
      </c>
    </row>
    <row r="93" spans="1:25" x14ac:dyDescent="0.25">
      <c r="A93" s="9" t="s">
        <v>71</v>
      </c>
      <c r="B93" s="8">
        <v>485.34544476000008</v>
      </c>
      <c r="C93" s="8">
        <v>486.21644496000016</v>
      </c>
      <c r="D93" s="8">
        <v>501.60318876000008</v>
      </c>
      <c r="E93" s="8">
        <v>606.23201124000013</v>
      </c>
      <c r="F93" s="8">
        <v>867.80432627999994</v>
      </c>
      <c r="G93" s="8">
        <v>947.81461752000007</v>
      </c>
      <c r="H93" s="8">
        <v>1011.8128075200003</v>
      </c>
      <c r="I93" s="8">
        <v>1039.8322375200003</v>
      </c>
      <c r="J93" s="8">
        <v>1070.9649950399996</v>
      </c>
      <c r="K93" s="8">
        <v>1024.2658587599999</v>
      </c>
      <c r="L93" s="8">
        <v>943.32089627999994</v>
      </c>
      <c r="M93" s="8">
        <v>933.98091371999999</v>
      </c>
      <c r="N93" s="8">
        <v>884.16870876000019</v>
      </c>
      <c r="O93" s="8">
        <v>853.03595124000003</v>
      </c>
      <c r="P93" s="8">
        <v>881.05538123999997</v>
      </c>
      <c r="Q93" s="8">
        <v>887.28203627999994</v>
      </c>
      <c r="R93" s="8">
        <v>952.66062000000079</v>
      </c>
      <c r="S93" s="8">
        <v>1067.8516675200001</v>
      </c>
      <c r="T93" s="8">
        <v>1232.8549200000002</v>
      </c>
      <c r="U93" s="8">
        <v>1260.8743500000003</v>
      </c>
      <c r="V93" s="8">
        <v>342.45981504000014</v>
      </c>
      <c r="W93" s="8">
        <v>460.76393123999998</v>
      </c>
      <c r="X93" s="8">
        <v>796.9970912399998</v>
      </c>
      <c r="Y93" s="8">
        <v>1027.3791862799997</v>
      </c>
    </row>
    <row r="94" spans="1:25" x14ac:dyDescent="0.25">
      <c r="A94" s="11" t="s">
        <v>72</v>
      </c>
      <c r="B94" s="12">
        <v>0</v>
      </c>
      <c r="C94" s="12">
        <v>0</v>
      </c>
      <c r="D94" s="12">
        <v>0</v>
      </c>
      <c r="E94" s="12">
        <v>0</v>
      </c>
      <c r="F94" s="12">
        <v>0</v>
      </c>
      <c r="G94" s="12">
        <v>0</v>
      </c>
      <c r="H94" s="12">
        <v>0</v>
      </c>
      <c r="I94" s="12">
        <v>0</v>
      </c>
      <c r="J94" s="12">
        <v>0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12">
        <v>0</v>
      </c>
      <c r="U94" s="12">
        <v>0</v>
      </c>
      <c r="V94" s="12">
        <v>0</v>
      </c>
      <c r="W94" s="12">
        <v>0</v>
      </c>
      <c r="X94" s="12">
        <v>0</v>
      </c>
      <c r="Y94" s="12">
        <v>0</v>
      </c>
    </row>
    <row r="96" spans="1:25" x14ac:dyDescent="0.25">
      <c r="A96" s="4" t="s">
        <v>112</v>
      </c>
      <c r="B96" s="5">
        <f>SUM(B97,B131,B136,B137,B138,B139)</f>
        <v>-1732.9450939590681</v>
      </c>
      <c r="C96" s="5">
        <f t="shared" ref="C96:W96" si="56">SUM(C97,C131,C136,C137,C138,C139)</f>
        <v>-1962.5964380629139</v>
      </c>
      <c r="D96" s="5">
        <f t="shared" si="56"/>
        <v>-1956.7927190081818</v>
      </c>
      <c r="E96" s="5">
        <f t="shared" si="56"/>
        <v>-1923.8726937021506</v>
      </c>
      <c r="F96" s="5">
        <f t="shared" si="56"/>
        <v>-2300.6205840904149</v>
      </c>
      <c r="G96" s="5">
        <f t="shared" si="56"/>
        <v>-2522.8992431597908</v>
      </c>
      <c r="H96" s="5">
        <f t="shared" si="56"/>
        <v>-3407.4271827919351</v>
      </c>
      <c r="I96" s="5">
        <f t="shared" si="56"/>
        <v>-2443.1315200783429</v>
      </c>
      <c r="J96" s="5">
        <f t="shared" si="56"/>
        <v>-2653.8474057439435</v>
      </c>
      <c r="K96" s="5">
        <f t="shared" si="56"/>
        <v>-1494.5354832369744</v>
      </c>
      <c r="L96" s="5">
        <f t="shared" si="56"/>
        <v>-2859.9584716034005</v>
      </c>
      <c r="M96" s="5">
        <f t="shared" si="56"/>
        <v>-2844.9762992642945</v>
      </c>
      <c r="N96" s="5">
        <f t="shared" si="56"/>
        <v>-2524.600326732495</v>
      </c>
      <c r="O96" s="5">
        <f t="shared" si="56"/>
        <v>-2728.9004268900107</v>
      </c>
      <c r="P96" s="5">
        <f t="shared" si="56"/>
        <v>-2531.7537203345373</v>
      </c>
      <c r="Q96" s="5">
        <f t="shared" si="56"/>
        <v>-2864.5248112155709</v>
      </c>
      <c r="R96" s="5">
        <f t="shared" si="56"/>
        <v>-2710.2660453280391</v>
      </c>
      <c r="S96" s="5">
        <f t="shared" si="56"/>
        <v>-2260.4576688998955</v>
      </c>
      <c r="T96" s="5">
        <f t="shared" si="56"/>
        <v>-2844.9878669719819</v>
      </c>
      <c r="U96" s="5">
        <f t="shared" si="56"/>
        <v>-2782.5297995289675</v>
      </c>
      <c r="V96" s="5">
        <f t="shared" si="56"/>
        <v>-3329.052098142819</v>
      </c>
      <c r="W96" s="5">
        <f t="shared" si="56"/>
        <v>-4063.2454337337922</v>
      </c>
      <c r="X96" s="5">
        <f t="shared" ref="X96:Y96" si="57">SUM(X97,X131,X136,X137,X138,X139)</f>
        <v>-3544.74619434124</v>
      </c>
      <c r="Y96" s="5">
        <f t="shared" si="57"/>
        <v>-2702.6560125676679</v>
      </c>
    </row>
    <row r="97" spans="1:25" x14ac:dyDescent="0.25">
      <c r="A97" s="13" t="s">
        <v>77</v>
      </c>
      <c r="B97" s="14">
        <f>SUM(B98,B129,B130)</f>
        <v>-4851.7021979030533</v>
      </c>
      <c r="C97" s="14">
        <f t="shared" ref="C97:W97" si="58">SUM(C98,C129,C130)</f>
        <v>-4614.1191533036081</v>
      </c>
      <c r="D97" s="14">
        <f t="shared" si="58"/>
        <v>-4682.1230192602488</v>
      </c>
      <c r="E97" s="14">
        <f t="shared" si="58"/>
        <v>-5044.4219820246135</v>
      </c>
      <c r="F97" s="14">
        <f t="shared" si="58"/>
        <v>-5626.2485823746865</v>
      </c>
      <c r="G97" s="14">
        <f t="shared" si="58"/>
        <v>-5342.1204694569024</v>
      </c>
      <c r="H97" s="14">
        <f t="shared" si="58"/>
        <v>-6659.8456027975608</v>
      </c>
      <c r="I97" s="14">
        <f t="shared" si="58"/>
        <v>-5898.5954570651766</v>
      </c>
      <c r="J97" s="14">
        <f t="shared" si="58"/>
        <v>-6032.8656795430888</v>
      </c>
      <c r="K97" s="14">
        <f t="shared" si="58"/>
        <v>-4240.6160952426189</v>
      </c>
      <c r="L97" s="14">
        <f t="shared" si="58"/>
        <v>-5861.4465319581659</v>
      </c>
      <c r="M97" s="14">
        <f t="shared" si="58"/>
        <v>-5520.6640194314796</v>
      </c>
      <c r="N97" s="14">
        <f t="shared" si="58"/>
        <v>-5359.3900397279031</v>
      </c>
      <c r="O97" s="14">
        <f t="shared" si="58"/>
        <v>-5674.5012777189195</v>
      </c>
      <c r="P97" s="14">
        <f t="shared" si="58"/>
        <v>-5510.4588043875219</v>
      </c>
      <c r="Q97" s="14">
        <f t="shared" si="58"/>
        <v>-5647.1301898353477</v>
      </c>
      <c r="R97" s="14">
        <f t="shared" si="58"/>
        <v>-5680.6620109433215</v>
      </c>
      <c r="S97" s="14">
        <f t="shared" si="58"/>
        <v>-5018.9902089704574</v>
      </c>
      <c r="T97" s="14">
        <f t="shared" si="58"/>
        <v>-5821.7006124827803</v>
      </c>
      <c r="U97" s="14">
        <f t="shared" si="58"/>
        <v>-5445.6171007545126</v>
      </c>
      <c r="V97" s="14">
        <f t="shared" si="58"/>
        <v>-5907.6918315145977</v>
      </c>
      <c r="W97" s="14">
        <f t="shared" si="58"/>
        <v>-6970.4707996039742</v>
      </c>
      <c r="X97" s="14">
        <f t="shared" ref="X97:Y97" si="59">SUM(X98,X129,X130)</f>
        <v>-6033.8439723388128</v>
      </c>
      <c r="Y97" s="14">
        <f t="shared" si="59"/>
        <v>-4613.4936571799199</v>
      </c>
    </row>
    <row r="98" spans="1:25" x14ac:dyDescent="0.25">
      <c r="A98" s="9" t="s">
        <v>78</v>
      </c>
      <c r="B98" s="8">
        <f>SUM(B99,B116,B122,B126)</f>
        <v>-4851.7021979030533</v>
      </c>
      <c r="C98" s="8">
        <f t="shared" ref="C98:W98" si="60">SUM(C99,C116,C122,C126)</f>
        <v>-4614.1191533036081</v>
      </c>
      <c r="D98" s="8">
        <f t="shared" si="60"/>
        <v>-4682.1230192602488</v>
      </c>
      <c r="E98" s="8">
        <f t="shared" si="60"/>
        <v>-5044.4219820246135</v>
      </c>
      <c r="F98" s="8">
        <f t="shared" si="60"/>
        <v>-5626.2485823746865</v>
      </c>
      <c r="G98" s="8">
        <f t="shared" si="60"/>
        <v>-5342.1204694569024</v>
      </c>
      <c r="H98" s="8">
        <f t="shared" si="60"/>
        <v>-6659.8456027975608</v>
      </c>
      <c r="I98" s="8">
        <f t="shared" si="60"/>
        <v>-5898.5954570651766</v>
      </c>
      <c r="J98" s="8">
        <f t="shared" si="60"/>
        <v>-6032.8656795430888</v>
      </c>
      <c r="K98" s="8">
        <f t="shared" si="60"/>
        <v>-4240.6160952426189</v>
      </c>
      <c r="L98" s="8">
        <f t="shared" si="60"/>
        <v>-5861.4465319581659</v>
      </c>
      <c r="M98" s="8">
        <f t="shared" si="60"/>
        <v>-5520.6640194314796</v>
      </c>
      <c r="N98" s="8">
        <f t="shared" si="60"/>
        <v>-5359.3900397279031</v>
      </c>
      <c r="O98" s="8">
        <f t="shared" si="60"/>
        <v>-5674.5012777189195</v>
      </c>
      <c r="P98" s="8">
        <f t="shared" si="60"/>
        <v>-5510.4588043875219</v>
      </c>
      <c r="Q98" s="8">
        <f t="shared" si="60"/>
        <v>-5647.1301898353477</v>
      </c>
      <c r="R98" s="8">
        <f t="shared" si="60"/>
        <v>-5680.6620109433215</v>
      </c>
      <c r="S98" s="8">
        <f t="shared" si="60"/>
        <v>-5018.9902089704574</v>
      </c>
      <c r="T98" s="8">
        <f t="shared" si="60"/>
        <v>-5821.7006124827803</v>
      </c>
      <c r="U98" s="8">
        <f t="shared" si="60"/>
        <v>-5445.6171007545126</v>
      </c>
      <c r="V98" s="8">
        <f t="shared" si="60"/>
        <v>-5907.6918315145977</v>
      </c>
      <c r="W98" s="8">
        <f t="shared" si="60"/>
        <v>-6970.4707996039742</v>
      </c>
      <c r="X98" s="8">
        <f t="shared" ref="X98:Y98" si="61">SUM(X99,X116,X122,X126)</f>
        <v>-6033.8439723388128</v>
      </c>
      <c r="Y98" s="8">
        <f t="shared" si="61"/>
        <v>-4613.4936571799199</v>
      </c>
    </row>
    <row r="99" spans="1:25" x14ac:dyDescent="0.25">
      <c r="A99" s="15" t="s">
        <v>79</v>
      </c>
      <c r="B99" s="16">
        <f t="shared" ref="B99:W99" si="62">(B6+B10)-B52</f>
        <v>-5948.2067484656873</v>
      </c>
      <c r="C99" s="16">
        <f t="shared" si="62"/>
        <v>-5887.3901811994874</v>
      </c>
      <c r="D99" s="16">
        <f t="shared" si="62"/>
        <v>-5746.7773312778445</v>
      </c>
      <c r="E99" s="16">
        <f t="shared" si="62"/>
        <v>-6057.5919117016019</v>
      </c>
      <c r="F99" s="16">
        <f t="shared" si="62"/>
        <v>-6581.9173906780634</v>
      </c>
      <c r="G99" s="16">
        <f t="shared" si="62"/>
        <v>-6093.4830290201207</v>
      </c>
      <c r="H99" s="16">
        <f t="shared" si="62"/>
        <v>-6823.1278429790982</v>
      </c>
      <c r="I99" s="16">
        <f t="shared" si="62"/>
        <v>-6363.4473019658471</v>
      </c>
      <c r="J99" s="16">
        <f t="shared" si="62"/>
        <v>-6291.9072135976021</v>
      </c>
      <c r="K99" s="16">
        <f t="shared" si="62"/>
        <v>-4413.1954552872194</v>
      </c>
      <c r="L99" s="16">
        <f t="shared" si="62"/>
        <v>-5780.8658350423211</v>
      </c>
      <c r="M99" s="16">
        <f t="shared" si="62"/>
        <v>-5569.6082766825712</v>
      </c>
      <c r="N99" s="16">
        <f t="shared" si="62"/>
        <v>-5370.3554929347156</v>
      </c>
      <c r="O99" s="16">
        <f t="shared" si="62"/>
        <v>-5695.8268123803136</v>
      </c>
      <c r="P99" s="16">
        <f t="shared" si="62"/>
        <v>-5560.0104213425657</v>
      </c>
      <c r="Q99" s="16">
        <f t="shared" si="62"/>
        <v>-5611.0261757265907</v>
      </c>
      <c r="R99" s="16">
        <f t="shared" si="62"/>
        <v>-5640.2042283516712</v>
      </c>
      <c r="S99" s="16">
        <f t="shared" si="62"/>
        <v>-5103.4913476390866</v>
      </c>
      <c r="T99" s="16">
        <f t="shared" si="62"/>
        <v>-5838.0673063752911</v>
      </c>
      <c r="U99" s="16">
        <f t="shared" si="62"/>
        <v>-5374.251421011737</v>
      </c>
      <c r="V99" s="16">
        <f t="shared" si="62"/>
        <v>-5749.6948446140013</v>
      </c>
      <c r="W99" s="16">
        <f t="shared" si="62"/>
        <v>-6748.8035512283532</v>
      </c>
      <c r="X99" s="16">
        <f t="shared" ref="X99:Y99" si="63">(X6+X10)-X52</f>
        <v>-5926.6004301552312</v>
      </c>
      <c r="Y99" s="16">
        <f t="shared" si="63"/>
        <v>-4478.4498549297568</v>
      </c>
    </row>
    <row r="100" spans="1:25" x14ac:dyDescent="0.25">
      <c r="A100" s="19" t="s">
        <v>75</v>
      </c>
      <c r="B100" s="16">
        <f>SUM(B101:B103)</f>
        <v>-4392.3158661002271</v>
      </c>
      <c r="C100" s="16">
        <f t="shared" ref="C100:W100" si="64">SUM(C101:C103)</f>
        <v>-4445.1134234483434</v>
      </c>
      <c r="D100" s="16">
        <f t="shared" si="64"/>
        <v>-4423.1973957669379</v>
      </c>
      <c r="E100" s="16">
        <f t="shared" si="64"/>
        <v>-4653.016692546501</v>
      </c>
      <c r="F100" s="16">
        <f t="shared" si="64"/>
        <v>-5050.5435089739558</v>
      </c>
      <c r="G100" s="16">
        <f t="shared" si="64"/>
        <v>-4706.9412441786826</v>
      </c>
      <c r="H100" s="16">
        <f t="shared" si="64"/>
        <v>-5300.8513320089314</v>
      </c>
      <c r="I100" s="16">
        <f t="shared" si="64"/>
        <v>-5076.3564560272935</v>
      </c>
      <c r="J100" s="16">
        <f t="shared" si="64"/>
        <v>-5003.4288665368895</v>
      </c>
      <c r="K100" s="16">
        <f t="shared" si="64"/>
        <v>-3489.024478055645</v>
      </c>
      <c r="L100" s="16">
        <f t="shared" si="64"/>
        <v>-4821.5603611123242</v>
      </c>
      <c r="M100" s="16">
        <f t="shared" si="64"/>
        <v>-4664.2647262915871</v>
      </c>
      <c r="N100" s="16">
        <f t="shared" si="64"/>
        <v>-4473.7224805133674</v>
      </c>
      <c r="O100" s="16">
        <f t="shared" si="64"/>
        <v>-4753.9017551435518</v>
      </c>
      <c r="P100" s="16">
        <f t="shared" si="64"/>
        <v>-4629.5855454230777</v>
      </c>
      <c r="Q100" s="16">
        <f t="shared" si="64"/>
        <v>-4660.3228321673987</v>
      </c>
      <c r="R100" s="16">
        <f t="shared" si="64"/>
        <v>-4713.152427935016</v>
      </c>
      <c r="S100" s="16">
        <f t="shared" si="64"/>
        <v>-4203.008309965574</v>
      </c>
      <c r="T100" s="16">
        <f t="shared" si="64"/>
        <v>-4787.5372880607547</v>
      </c>
      <c r="U100" s="16">
        <f t="shared" si="64"/>
        <v>-4395.1139407599376</v>
      </c>
      <c r="V100" s="16">
        <f t="shared" si="64"/>
        <v>-4564.1043042229494</v>
      </c>
      <c r="W100" s="16">
        <f t="shared" si="64"/>
        <v>-5324.7150521754575</v>
      </c>
      <c r="X100" s="16">
        <f t="shared" ref="X100:Y100" si="65">SUM(X101:X103)</f>
        <v>-4782.7428726715007</v>
      </c>
      <c r="Y100" s="16">
        <f t="shared" si="65"/>
        <v>-3588.6627765886883</v>
      </c>
    </row>
    <row r="101" spans="1:25" x14ac:dyDescent="0.25">
      <c r="A101" s="20" t="s">
        <v>41</v>
      </c>
      <c r="B101" s="8">
        <f>B99-SUM(B102:B104)</f>
        <v>-4221.2160994848928</v>
      </c>
      <c r="C101" s="8">
        <f t="shared" ref="C101:W101" si="66">C99-SUM(C102:C104)</f>
        <v>-4310.1213299889378</v>
      </c>
      <c r="D101" s="8">
        <f t="shared" si="66"/>
        <v>-4209.9432950625906</v>
      </c>
      <c r="E101" s="8">
        <f t="shared" si="66"/>
        <v>-4405.0617652463616</v>
      </c>
      <c r="F101" s="8">
        <f t="shared" si="66"/>
        <v>-4797.1202268953693</v>
      </c>
      <c r="G101" s="8">
        <f t="shared" si="66"/>
        <v>-4479.3848996790812</v>
      </c>
      <c r="H101" s="8">
        <f t="shared" si="66"/>
        <v>-5044.158151543038</v>
      </c>
      <c r="I101" s="8">
        <f t="shared" si="66"/>
        <v>-4820.8452175669563</v>
      </c>
      <c r="J101" s="8">
        <f t="shared" si="66"/>
        <v>-4787.5066201061945</v>
      </c>
      <c r="K101" s="8">
        <f t="shared" si="66"/>
        <v>-3348.1979200160558</v>
      </c>
      <c r="L101" s="8">
        <f t="shared" si="66"/>
        <v>-4538.8824632182068</v>
      </c>
      <c r="M101" s="8">
        <f t="shared" si="66"/>
        <v>-4346.1252619926991</v>
      </c>
      <c r="N101" s="8">
        <f t="shared" si="66"/>
        <v>-4156.845302197682</v>
      </c>
      <c r="O101" s="8">
        <f t="shared" si="66"/>
        <v>-4419.8570327009256</v>
      </c>
      <c r="P101" s="8">
        <f t="shared" si="66"/>
        <v>-4287.0675291116468</v>
      </c>
      <c r="Q101" s="8">
        <f t="shared" si="66"/>
        <v>-4311.9161467615004</v>
      </c>
      <c r="R101" s="8">
        <f t="shared" si="66"/>
        <v>-4387.5686334338079</v>
      </c>
      <c r="S101" s="8">
        <f t="shared" si="66"/>
        <v>-3889.5312402326763</v>
      </c>
      <c r="T101" s="8">
        <f t="shared" si="66"/>
        <v>-4426.8844493228353</v>
      </c>
      <c r="U101" s="8">
        <f t="shared" si="66"/>
        <v>-4044.5278864762854</v>
      </c>
      <c r="V101" s="8">
        <f t="shared" si="66"/>
        <v>-4180.8865162574257</v>
      </c>
      <c r="W101" s="8">
        <f t="shared" si="66"/>
        <v>-4966.816533654729</v>
      </c>
      <c r="X101" s="8">
        <f t="shared" ref="X101:Y101" si="67">X99-SUM(X102:X104)</f>
        <v>-4454.8651260374345</v>
      </c>
      <c r="Y101" s="8">
        <f t="shared" si="67"/>
        <v>-3299.5041644876328</v>
      </c>
    </row>
    <row r="102" spans="1:25" x14ac:dyDescent="0.25">
      <c r="A102" s="20" t="s">
        <v>42</v>
      </c>
      <c r="B102" s="8">
        <f t="shared" ref="B102:B103" si="68">IF(B55=0,0,B55/B$52*B$99)</f>
        <v>-41.452219518410182</v>
      </c>
      <c r="C102" s="8">
        <f t="shared" ref="C102:W102" si="69">IF(C55=0,0,C55/C$52*C$99)</f>
        <v>-52.789366170683117</v>
      </c>
      <c r="D102" s="8">
        <f t="shared" si="69"/>
        <v>-52.552276836649156</v>
      </c>
      <c r="E102" s="8">
        <f t="shared" si="69"/>
        <v>-54.623539490238784</v>
      </c>
      <c r="F102" s="8">
        <f t="shared" si="69"/>
        <v>-58.724850928785123</v>
      </c>
      <c r="G102" s="8">
        <f t="shared" si="69"/>
        <v>-63.244653464590961</v>
      </c>
      <c r="H102" s="8">
        <f t="shared" si="69"/>
        <v>-76.323611422782363</v>
      </c>
      <c r="I102" s="8">
        <f t="shared" si="69"/>
        <v>-68.89072882710316</v>
      </c>
      <c r="J102" s="8">
        <f t="shared" si="69"/>
        <v>-73.951429694544174</v>
      </c>
      <c r="K102" s="8">
        <f t="shared" si="69"/>
        <v>-50.52316837056717</v>
      </c>
      <c r="L102" s="8">
        <f t="shared" si="69"/>
        <v>-64.602159684938755</v>
      </c>
      <c r="M102" s="8">
        <f t="shared" si="69"/>
        <v>-60.208287085581183</v>
      </c>
      <c r="N102" s="8">
        <f t="shared" si="69"/>
        <v>-60.143400133187114</v>
      </c>
      <c r="O102" s="8">
        <f t="shared" si="69"/>
        <v>-59.683385837486831</v>
      </c>
      <c r="P102" s="8">
        <f t="shared" si="69"/>
        <v>-66.626388292225883</v>
      </c>
      <c r="Q102" s="8">
        <f t="shared" si="69"/>
        <v>-75.594433174537798</v>
      </c>
      <c r="R102" s="8">
        <f t="shared" si="69"/>
        <v>-53.344238991010471</v>
      </c>
      <c r="S102" s="8">
        <f t="shared" si="69"/>
        <v>-70.202910649815877</v>
      </c>
      <c r="T102" s="8">
        <f t="shared" si="69"/>
        <v>-73.380587893603177</v>
      </c>
      <c r="U102" s="8">
        <f t="shared" si="69"/>
        <v>-78.696082033676163</v>
      </c>
      <c r="V102" s="8">
        <f t="shared" si="69"/>
        <v>-74.473186409434547</v>
      </c>
      <c r="W102" s="8">
        <f t="shared" si="69"/>
        <v>-93.9248840107456</v>
      </c>
      <c r="X102" s="8">
        <f t="shared" ref="X102:Y102" si="70">IF(X55=0,0,X55/X$52*X$99)</f>
        <v>-82.895437974110678</v>
      </c>
      <c r="Y102" s="8">
        <f t="shared" si="70"/>
        <v>-79.185833084151213</v>
      </c>
    </row>
    <row r="103" spans="1:25" x14ac:dyDescent="0.25">
      <c r="A103" s="20" t="s">
        <v>76</v>
      </c>
      <c r="B103" s="8">
        <f t="shared" si="68"/>
        <v>-129.6475470969244</v>
      </c>
      <c r="C103" s="8">
        <f t="shared" ref="C103:W103" si="71">IF(C56=0,0,C56/C$52*C$99)</f>
        <v>-82.202727288722443</v>
      </c>
      <c r="D103" s="8">
        <f t="shared" si="71"/>
        <v>-160.70182386769804</v>
      </c>
      <c r="E103" s="8">
        <f t="shared" si="71"/>
        <v>-193.33138780990106</v>
      </c>
      <c r="F103" s="8">
        <f t="shared" si="71"/>
        <v>-194.69843114980162</v>
      </c>
      <c r="G103" s="8">
        <f t="shared" si="71"/>
        <v>-164.31169103501048</v>
      </c>
      <c r="H103" s="8">
        <f t="shared" si="71"/>
        <v>-180.3695690431114</v>
      </c>
      <c r="I103" s="8">
        <f t="shared" si="71"/>
        <v>-186.62050963323424</v>
      </c>
      <c r="J103" s="8">
        <f t="shared" si="71"/>
        <v>-141.97081673615094</v>
      </c>
      <c r="K103" s="8">
        <f t="shared" si="71"/>
        <v>-90.303389669022266</v>
      </c>
      <c r="L103" s="8">
        <f t="shared" si="71"/>
        <v>-218.07573820917915</v>
      </c>
      <c r="M103" s="8">
        <f t="shared" si="71"/>
        <v>-257.93117721330668</v>
      </c>
      <c r="N103" s="8">
        <f t="shared" si="71"/>
        <v>-256.73377818249838</v>
      </c>
      <c r="O103" s="8">
        <f t="shared" si="71"/>
        <v>-274.36133660513946</v>
      </c>
      <c r="P103" s="8">
        <f t="shared" si="71"/>
        <v>-275.89162801920497</v>
      </c>
      <c r="Q103" s="8">
        <f t="shared" si="71"/>
        <v>-272.81225223136028</v>
      </c>
      <c r="R103" s="8">
        <f t="shared" si="71"/>
        <v>-272.23955551019765</v>
      </c>
      <c r="S103" s="8">
        <f t="shared" si="71"/>
        <v>-243.27415908308237</v>
      </c>
      <c r="T103" s="8">
        <f t="shared" si="71"/>
        <v>-287.2722508443166</v>
      </c>
      <c r="U103" s="8">
        <f t="shared" si="71"/>
        <v>-271.88997224997661</v>
      </c>
      <c r="V103" s="8">
        <f t="shared" si="71"/>
        <v>-308.74460155608915</v>
      </c>
      <c r="W103" s="8">
        <f t="shared" si="71"/>
        <v>-263.97363450998262</v>
      </c>
      <c r="X103" s="8">
        <f t="shared" ref="X103:Y103" si="72">IF(X56=0,0,X56/X$52*X$99)</f>
        <v>-244.98230865995498</v>
      </c>
      <c r="Y103" s="8">
        <f t="shared" si="72"/>
        <v>-209.97277901690438</v>
      </c>
    </row>
    <row r="104" spans="1:25" x14ac:dyDescent="0.25">
      <c r="A104" s="19" t="s">
        <v>43</v>
      </c>
      <c r="B104" s="16">
        <f>SUM(B105:B115)</f>
        <v>-1555.8908823654597</v>
      </c>
      <c r="C104" s="16">
        <f t="shared" ref="C104:W104" si="73">SUM(C105:C115)</f>
        <v>-1442.2767577511443</v>
      </c>
      <c r="D104" s="16">
        <f t="shared" si="73"/>
        <v>-1323.5799355109068</v>
      </c>
      <c r="E104" s="16">
        <f t="shared" si="73"/>
        <v>-1404.5752191551007</v>
      </c>
      <c r="F104" s="16">
        <f t="shared" si="73"/>
        <v>-1531.3738817041071</v>
      </c>
      <c r="G104" s="16">
        <f t="shared" si="73"/>
        <v>-1386.5417848414381</v>
      </c>
      <c r="H104" s="16">
        <f t="shared" si="73"/>
        <v>-1522.2765109701666</v>
      </c>
      <c r="I104" s="16">
        <f t="shared" si="73"/>
        <v>-1287.0908459385532</v>
      </c>
      <c r="J104" s="16">
        <f t="shared" si="73"/>
        <v>-1288.4783470607126</v>
      </c>
      <c r="K104" s="16">
        <f t="shared" si="73"/>
        <v>-924.17097723157383</v>
      </c>
      <c r="L104" s="16">
        <f t="shared" si="73"/>
        <v>-959.30547392999654</v>
      </c>
      <c r="M104" s="16">
        <f t="shared" si="73"/>
        <v>-905.34355039098432</v>
      </c>
      <c r="N104" s="16">
        <f t="shared" si="73"/>
        <v>-896.63301242134844</v>
      </c>
      <c r="O104" s="16">
        <f t="shared" si="73"/>
        <v>-941.92505723676186</v>
      </c>
      <c r="P104" s="16">
        <f t="shared" si="73"/>
        <v>-930.42487591948804</v>
      </c>
      <c r="Q104" s="16">
        <f t="shared" si="73"/>
        <v>-950.70334355919226</v>
      </c>
      <c r="R104" s="16">
        <f t="shared" si="73"/>
        <v>-927.05180041665471</v>
      </c>
      <c r="S104" s="16">
        <f t="shared" si="73"/>
        <v>-900.48303767351217</v>
      </c>
      <c r="T104" s="16">
        <f t="shared" si="73"/>
        <v>-1050.5300183145355</v>
      </c>
      <c r="U104" s="16">
        <f t="shared" si="73"/>
        <v>-979.13748025179893</v>
      </c>
      <c r="V104" s="16">
        <f t="shared" si="73"/>
        <v>-1185.5905403910519</v>
      </c>
      <c r="W104" s="16">
        <f t="shared" si="73"/>
        <v>-1424.0884990528957</v>
      </c>
      <c r="X104" s="16">
        <f t="shared" ref="X104:Y104" si="74">SUM(X105:X115)</f>
        <v>-1143.8575574837312</v>
      </c>
      <c r="Y104" s="16">
        <f t="shared" si="74"/>
        <v>-889.7870783410682</v>
      </c>
    </row>
    <row r="105" spans="1:25" x14ac:dyDescent="0.25">
      <c r="A105" s="20" t="s">
        <v>44</v>
      </c>
      <c r="B105" s="8">
        <f>IF(B58=0,0,B58/B$52*B$99)</f>
        <v>-558.38437452592882</v>
      </c>
      <c r="C105" s="8">
        <f t="shared" ref="C105:W105" si="75">IF(C58=0,0,C58/C$52*C$99)</f>
        <v>-616.22884657746181</v>
      </c>
      <c r="D105" s="8">
        <f t="shared" si="75"/>
        <v>-528.46885791943987</v>
      </c>
      <c r="E105" s="8">
        <f t="shared" si="75"/>
        <v>-523.35966982067703</v>
      </c>
      <c r="F105" s="8">
        <f t="shared" si="75"/>
        <v>-572.02052119542736</v>
      </c>
      <c r="G105" s="8">
        <f t="shared" si="75"/>
        <v>-531.24817083096559</v>
      </c>
      <c r="H105" s="8">
        <f t="shared" si="75"/>
        <v>-575.19884297161093</v>
      </c>
      <c r="I105" s="8">
        <f t="shared" si="75"/>
        <v>-498.45697531208111</v>
      </c>
      <c r="J105" s="8">
        <f t="shared" si="75"/>
        <v>-508.78314007458118</v>
      </c>
      <c r="K105" s="8">
        <f t="shared" si="75"/>
        <v>-325.83614405261045</v>
      </c>
      <c r="L105" s="8">
        <f t="shared" si="75"/>
        <v>-292.75913116658569</v>
      </c>
      <c r="M105" s="8">
        <f t="shared" si="75"/>
        <v>-284.83559010737588</v>
      </c>
      <c r="N105" s="8">
        <f t="shared" si="75"/>
        <v>-274.91607897937757</v>
      </c>
      <c r="O105" s="8">
        <f t="shared" si="75"/>
        <v>-296.19087722399024</v>
      </c>
      <c r="P105" s="8">
        <f t="shared" si="75"/>
        <v>-283.68968260273601</v>
      </c>
      <c r="Q105" s="8">
        <f t="shared" si="75"/>
        <v>-274.84071630225674</v>
      </c>
      <c r="R105" s="8">
        <f t="shared" si="75"/>
        <v>-268.54951612091975</v>
      </c>
      <c r="S105" s="8">
        <f t="shared" si="75"/>
        <v>-249.938304780772</v>
      </c>
      <c r="T105" s="8">
        <f t="shared" si="75"/>
        <v>-302.79396973391545</v>
      </c>
      <c r="U105" s="8">
        <f t="shared" si="75"/>
        <v>-249.09449795075255</v>
      </c>
      <c r="V105" s="8">
        <f t="shared" si="75"/>
        <v>-312.63486989747912</v>
      </c>
      <c r="W105" s="8">
        <f t="shared" si="75"/>
        <v>-397.67313861476032</v>
      </c>
      <c r="X105" s="8">
        <f t="shared" ref="X105:Y105" si="76">IF(X58=0,0,X58/X$52*X$99)</f>
        <v>-280.89294148501057</v>
      </c>
      <c r="Y105" s="8">
        <f t="shared" si="76"/>
        <v>-189.68920437022646</v>
      </c>
    </row>
    <row r="106" spans="1:25" x14ac:dyDescent="0.25">
      <c r="A106" s="20" t="s">
        <v>45</v>
      </c>
      <c r="B106" s="8">
        <f t="shared" ref="B106:B115" si="77">IF(B59=0,0,B59/B$52*B$99)</f>
        <v>-9.4805057473866192</v>
      </c>
      <c r="C106" s="8">
        <f t="shared" ref="C106:W106" si="78">IF(C59=0,0,C59/C$52*C$99)</f>
        <v>-9.3526508573379878</v>
      </c>
      <c r="D106" s="8">
        <f t="shared" si="78"/>
        <v>-10.037182662999328</v>
      </c>
      <c r="E106" s="8">
        <f t="shared" si="78"/>
        <v>-10.868862182690929</v>
      </c>
      <c r="F106" s="8">
        <f t="shared" si="78"/>
        <v>-10.04886393819587</v>
      </c>
      <c r="G106" s="8">
        <f t="shared" si="78"/>
        <v>-9.6109159080266888</v>
      </c>
      <c r="H106" s="8">
        <f t="shared" si="78"/>
        <v>-11.731177369122182</v>
      </c>
      <c r="I106" s="8">
        <f t="shared" si="78"/>
        <v>-10.533323102308573</v>
      </c>
      <c r="J106" s="8">
        <f t="shared" si="78"/>
        <v>-7.8804768068649604</v>
      </c>
      <c r="K106" s="8">
        <f t="shared" si="78"/>
        <v>-5.2002437425816472</v>
      </c>
      <c r="L106" s="8">
        <f t="shared" si="78"/>
        <v>-7.9716198825853208</v>
      </c>
      <c r="M106" s="8">
        <f t="shared" si="78"/>
        <v>-7.252460137865345</v>
      </c>
      <c r="N106" s="8">
        <f t="shared" si="78"/>
        <v>-5.6926409847130497</v>
      </c>
      <c r="O106" s="8">
        <f t="shared" si="78"/>
        <v>-8.5349679715937832</v>
      </c>
      <c r="P106" s="8">
        <f t="shared" si="78"/>
        <v>-7.1756450615771223</v>
      </c>
      <c r="Q106" s="8">
        <f t="shared" si="78"/>
        <v>-7.9475565741659739</v>
      </c>
      <c r="R106" s="8">
        <f t="shared" si="78"/>
        <v>-9.9800219355396909</v>
      </c>
      <c r="S106" s="8">
        <f t="shared" si="78"/>
        <v>-11.409704200479188</v>
      </c>
      <c r="T106" s="8">
        <f t="shared" si="78"/>
        <v>-11.743625461471153</v>
      </c>
      <c r="U106" s="8">
        <f t="shared" si="78"/>
        <v>-11.355869341955163</v>
      </c>
      <c r="V106" s="8">
        <f t="shared" si="78"/>
        <v>-12.307851668380769</v>
      </c>
      <c r="W106" s="8">
        <f t="shared" si="78"/>
        <v>-16.616593067509644</v>
      </c>
      <c r="X106" s="8">
        <f t="shared" ref="X106:Y106" si="79">IF(X59=0,0,X59/X$52*X$99)</f>
        <v>-13.313043903052122</v>
      </c>
      <c r="Y106" s="8">
        <f t="shared" si="79"/>
        <v>-11.372036784741478</v>
      </c>
    </row>
    <row r="107" spans="1:25" x14ac:dyDescent="0.25">
      <c r="A107" s="20" t="s">
        <v>46</v>
      </c>
      <c r="B107" s="8">
        <f t="shared" si="77"/>
        <v>-261.80426147196306</v>
      </c>
      <c r="C107" s="8">
        <f t="shared" ref="C107:W107" si="80">IF(C60=0,0,C60/C$52*C$99)</f>
        <v>-179.2611327426215</v>
      </c>
      <c r="D107" s="8">
        <f t="shared" si="80"/>
        <v>-185.68648101250855</v>
      </c>
      <c r="E107" s="8">
        <f t="shared" si="80"/>
        <v>-259.85523316590525</v>
      </c>
      <c r="F107" s="8">
        <f t="shared" si="80"/>
        <v>-361.85138412190111</v>
      </c>
      <c r="G107" s="8">
        <f t="shared" si="80"/>
        <v>-328.99539543312812</v>
      </c>
      <c r="H107" s="8">
        <f t="shared" si="80"/>
        <v>-345.16382403357915</v>
      </c>
      <c r="I107" s="8">
        <f t="shared" si="80"/>
        <v>-221.04259756235987</v>
      </c>
      <c r="J107" s="8">
        <f t="shared" si="80"/>
        <v>-222.20658293624584</v>
      </c>
      <c r="K107" s="8">
        <f t="shared" si="80"/>
        <v>-217.94887911720735</v>
      </c>
      <c r="L107" s="8">
        <f t="shared" si="80"/>
        <v>-152.9946528470326</v>
      </c>
      <c r="M107" s="8">
        <f t="shared" si="80"/>
        <v>-141.96008623363477</v>
      </c>
      <c r="N107" s="8">
        <f t="shared" si="80"/>
        <v>-138.59229350195574</v>
      </c>
      <c r="O107" s="8">
        <f t="shared" si="80"/>
        <v>-149.88235429492818</v>
      </c>
      <c r="P107" s="8">
        <f t="shared" si="80"/>
        <v>-130.27921775335116</v>
      </c>
      <c r="Q107" s="8">
        <f t="shared" si="80"/>
        <v>-125.45494606653317</v>
      </c>
      <c r="R107" s="8">
        <f t="shared" si="80"/>
        <v>-119.44087256528024</v>
      </c>
      <c r="S107" s="8">
        <f t="shared" si="80"/>
        <v>-151.16458123268893</v>
      </c>
      <c r="T107" s="8">
        <f t="shared" si="80"/>
        <v>-173.57385408440163</v>
      </c>
      <c r="U107" s="8">
        <f t="shared" si="80"/>
        <v>-167.21868039594713</v>
      </c>
      <c r="V107" s="8">
        <f t="shared" si="80"/>
        <v>-208.50403974324155</v>
      </c>
      <c r="W107" s="8">
        <f t="shared" si="80"/>
        <v>-241.11908394645161</v>
      </c>
      <c r="X107" s="8">
        <f t="shared" ref="X107:Y107" si="81">IF(X60=0,0,X60/X$52*X$99)</f>
        <v>-213.36814628364445</v>
      </c>
      <c r="Y107" s="8">
        <f t="shared" si="81"/>
        <v>-179.9334600844455</v>
      </c>
    </row>
    <row r="108" spans="1:25" x14ac:dyDescent="0.25">
      <c r="A108" s="20" t="s">
        <v>48</v>
      </c>
      <c r="B108" s="8">
        <f t="shared" si="77"/>
        <v>-37.457530977771327</v>
      </c>
      <c r="C108" s="8">
        <f t="shared" ref="C108:W108" si="82">IF(C61=0,0,C61/C$52*C$99)</f>
        <v>-40.73011075905152</v>
      </c>
      <c r="D108" s="8">
        <f t="shared" si="82"/>
        <v>-38.179559340084062</v>
      </c>
      <c r="E108" s="8">
        <f t="shared" si="82"/>
        <v>-31.108164208688304</v>
      </c>
      <c r="F108" s="8">
        <f t="shared" si="82"/>
        <v>-21.062502705114049</v>
      </c>
      <c r="G108" s="8">
        <f t="shared" si="82"/>
        <v>-41.608618926843832</v>
      </c>
      <c r="H108" s="8">
        <f t="shared" si="82"/>
        <v>-42.024114392367352</v>
      </c>
      <c r="I108" s="8">
        <f t="shared" si="82"/>
        <v>-41.131216751179167</v>
      </c>
      <c r="J108" s="8">
        <f t="shared" si="82"/>
        <v>-39.330934291472246</v>
      </c>
      <c r="K108" s="8">
        <f t="shared" si="82"/>
        <v>-31.025375787542053</v>
      </c>
      <c r="L108" s="8">
        <f t="shared" si="82"/>
        <v>-37.729155495120352</v>
      </c>
      <c r="M108" s="8">
        <f t="shared" si="82"/>
        <v>-33.508066833311595</v>
      </c>
      <c r="N108" s="8">
        <f t="shared" si="82"/>
        <v>-33.929743364235385</v>
      </c>
      <c r="O108" s="8">
        <f t="shared" si="82"/>
        <v>-34.124119789010585</v>
      </c>
      <c r="P108" s="8">
        <f t="shared" si="82"/>
        <v>-31.552699492811726</v>
      </c>
      <c r="Q108" s="8">
        <f t="shared" si="82"/>
        <v>-32.986189551492316</v>
      </c>
      <c r="R108" s="8">
        <f t="shared" si="82"/>
        <v>-29.586917802267735</v>
      </c>
      <c r="S108" s="8">
        <f t="shared" si="82"/>
        <v>-27.703833562614001</v>
      </c>
      <c r="T108" s="8">
        <f t="shared" si="82"/>
        <v>-32.231985913927943</v>
      </c>
      <c r="U108" s="8">
        <f t="shared" si="82"/>
        <v>-34.5987951042476</v>
      </c>
      <c r="V108" s="8">
        <f t="shared" si="82"/>
        <v>-42.011715374197408</v>
      </c>
      <c r="W108" s="8">
        <f t="shared" si="82"/>
        <v>-54.430217978035181</v>
      </c>
      <c r="X108" s="8">
        <f t="shared" ref="X108:Y108" si="83">IF(X61=0,0,X61/X$52*X$99)</f>
        <v>-41.174627403878219</v>
      </c>
      <c r="Y108" s="8">
        <f t="shared" si="83"/>
        <v>-31.356204941674967</v>
      </c>
    </row>
    <row r="109" spans="1:25" x14ac:dyDescent="0.25">
      <c r="A109" s="20" t="s">
        <v>49</v>
      </c>
      <c r="B109" s="8">
        <f t="shared" si="77"/>
        <v>-97.527509276566207</v>
      </c>
      <c r="C109" s="8">
        <f t="shared" ref="C109:W109" si="84">IF(C62=0,0,C62/C$52*C$99)</f>
        <v>-99.301748767544595</v>
      </c>
      <c r="D109" s="8">
        <f t="shared" si="84"/>
        <v>-95.055818636012162</v>
      </c>
      <c r="E109" s="8">
        <f t="shared" si="84"/>
        <v>-112.38370105541065</v>
      </c>
      <c r="F109" s="8">
        <f t="shared" si="84"/>
        <v>-103.77268654605004</v>
      </c>
      <c r="G109" s="8">
        <f t="shared" si="84"/>
        <v>-88.100111975909655</v>
      </c>
      <c r="H109" s="8">
        <f t="shared" si="84"/>
        <v>-92.073391154077783</v>
      </c>
      <c r="I109" s="8">
        <f t="shared" si="84"/>
        <v>-78.121389799221916</v>
      </c>
      <c r="J109" s="8">
        <f t="shared" si="84"/>
        <v>-66.55943690572559</v>
      </c>
      <c r="K109" s="8">
        <f t="shared" si="84"/>
        <v>-49.017395813291209</v>
      </c>
      <c r="L109" s="8">
        <f t="shared" si="84"/>
        <v>-65.955026936687943</v>
      </c>
      <c r="M109" s="8">
        <f t="shared" si="84"/>
        <v>-62.370241775981754</v>
      </c>
      <c r="N109" s="8">
        <f t="shared" si="84"/>
        <v>-63.961233290856221</v>
      </c>
      <c r="O109" s="8">
        <f t="shared" si="84"/>
        <v>-70.390710059188095</v>
      </c>
      <c r="P109" s="8">
        <f t="shared" si="84"/>
        <v>-73.236551743284068</v>
      </c>
      <c r="Q109" s="8">
        <f t="shared" si="84"/>
        <v>-75.837576684166152</v>
      </c>
      <c r="R109" s="8">
        <f t="shared" si="84"/>
        <v>-74.466064974092717</v>
      </c>
      <c r="S109" s="8">
        <f t="shared" si="84"/>
        <v>-69.843873911082113</v>
      </c>
      <c r="T109" s="8">
        <f t="shared" si="84"/>
        <v>-75.865060348619608</v>
      </c>
      <c r="U109" s="8">
        <f t="shared" si="84"/>
        <v>-67.507654660541277</v>
      </c>
      <c r="V109" s="8">
        <f t="shared" si="84"/>
        <v>-86.345889389652271</v>
      </c>
      <c r="W109" s="8">
        <f t="shared" si="84"/>
        <v>-95.6938216476414</v>
      </c>
      <c r="X109" s="8">
        <f t="shared" ref="X109:Y109" si="85">IF(X62=0,0,X62/X$52*X$99)</f>
        <v>-80.388152344137794</v>
      </c>
      <c r="Y109" s="8">
        <f t="shared" si="85"/>
        <v>-67.296702630786953</v>
      </c>
    </row>
    <row r="110" spans="1:25" x14ac:dyDescent="0.25">
      <c r="A110" s="20" t="s">
        <v>47</v>
      </c>
      <c r="B110" s="8">
        <f t="shared" si="77"/>
        <v>-191.22709389021571</v>
      </c>
      <c r="C110" s="8">
        <f t="shared" ref="C110:W110" si="86">IF(C63=0,0,C63/C$52*C$99)</f>
        <v>-193.57220262700622</v>
      </c>
      <c r="D110" s="8">
        <f t="shared" si="86"/>
        <v>-178.89476986184204</v>
      </c>
      <c r="E110" s="8">
        <f t="shared" si="86"/>
        <v>-181.35232515845146</v>
      </c>
      <c r="F110" s="8">
        <f t="shared" si="86"/>
        <v>-212.63811360127363</v>
      </c>
      <c r="G110" s="8">
        <f t="shared" si="86"/>
        <v>-197.19026992328745</v>
      </c>
      <c r="H110" s="8">
        <f t="shared" si="86"/>
        <v>-221.65346882916967</v>
      </c>
      <c r="I110" s="8">
        <f t="shared" si="86"/>
        <v>-225.33701565173197</v>
      </c>
      <c r="J110" s="8">
        <f t="shared" si="86"/>
        <v>-238.8051805486144</v>
      </c>
      <c r="K110" s="8">
        <f t="shared" si="86"/>
        <v>-149.12986414659863</v>
      </c>
      <c r="L110" s="8">
        <f t="shared" si="86"/>
        <v>-202.63690356877996</v>
      </c>
      <c r="M110" s="8">
        <f t="shared" si="86"/>
        <v>-198.83587588606548</v>
      </c>
      <c r="N110" s="8">
        <f t="shared" si="86"/>
        <v>-200.76319242319292</v>
      </c>
      <c r="O110" s="8">
        <f t="shared" si="86"/>
        <v>-202.89219750769897</v>
      </c>
      <c r="P110" s="8">
        <f t="shared" si="86"/>
        <v>-220.9518125670844</v>
      </c>
      <c r="Q110" s="8">
        <f t="shared" si="86"/>
        <v>-237.52615422127369</v>
      </c>
      <c r="R110" s="8">
        <f t="shared" si="86"/>
        <v>-255.7325694373244</v>
      </c>
      <c r="S110" s="8">
        <f t="shared" si="86"/>
        <v>-238.6388009955663</v>
      </c>
      <c r="T110" s="8">
        <f t="shared" si="86"/>
        <v>-290.58335370144476</v>
      </c>
      <c r="U110" s="8">
        <f t="shared" si="86"/>
        <v>-291.27063805909268</v>
      </c>
      <c r="V110" s="8">
        <f t="shared" si="86"/>
        <v>-340.12117624027775</v>
      </c>
      <c r="W110" s="8">
        <f t="shared" si="86"/>
        <v>-378.4269935230563</v>
      </c>
      <c r="X110" s="8">
        <f t="shared" ref="X110:Y110" si="87">IF(X63=0,0,X63/X$52*X$99)</f>
        <v>-323.0767313048712</v>
      </c>
      <c r="Y110" s="8">
        <f t="shared" si="87"/>
        <v>-241.47149098142975</v>
      </c>
    </row>
    <row r="111" spans="1:25" x14ac:dyDescent="0.25">
      <c r="A111" s="20" t="s">
        <v>50</v>
      </c>
      <c r="B111" s="8">
        <f t="shared" si="77"/>
        <v>-40.795998930868315</v>
      </c>
      <c r="C111" s="8">
        <f t="shared" ref="C111:W111" si="88">IF(C64=0,0,C64/C$52*C$99)</f>
        <v>-41.109468715437686</v>
      </c>
      <c r="D111" s="8">
        <f t="shared" si="88"/>
        <v>-39.789886091869946</v>
      </c>
      <c r="E111" s="8">
        <f t="shared" si="88"/>
        <v>-40.210956096894414</v>
      </c>
      <c r="F111" s="8">
        <f t="shared" si="88"/>
        <v>-24.25646622516625</v>
      </c>
      <c r="G111" s="8">
        <f t="shared" si="88"/>
        <v>-22.403160669886109</v>
      </c>
      <c r="H111" s="8">
        <f t="shared" si="88"/>
        <v>-29.536654290999422</v>
      </c>
      <c r="I111" s="8">
        <f t="shared" si="88"/>
        <v>-25.3865216192576</v>
      </c>
      <c r="J111" s="8">
        <f t="shared" si="88"/>
        <v>-28.297348922997227</v>
      </c>
      <c r="K111" s="8">
        <f t="shared" si="88"/>
        <v>-20.719817909945156</v>
      </c>
      <c r="L111" s="8">
        <f t="shared" si="88"/>
        <v>-32.562547269041097</v>
      </c>
      <c r="M111" s="8">
        <f t="shared" si="88"/>
        <v>-30.860296648532298</v>
      </c>
      <c r="N111" s="8">
        <f t="shared" si="88"/>
        <v>-32.155392726327079</v>
      </c>
      <c r="O111" s="8">
        <f t="shared" si="88"/>
        <v>-32.347877306698031</v>
      </c>
      <c r="P111" s="8">
        <f t="shared" si="88"/>
        <v>-29.171118444733903</v>
      </c>
      <c r="Q111" s="8">
        <f t="shared" si="88"/>
        <v>-28.134153088174642</v>
      </c>
      <c r="R111" s="8">
        <f t="shared" si="88"/>
        <v>-32.264930857029078</v>
      </c>
      <c r="S111" s="8">
        <f t="shared" si="88"/>
        <v>-30.508336061704288</v>
      </c>
      <c r="T111" s="8">
        <f t="shared" si="88"/>
        <v>-33.416675228174235</v>
      </c>
      <c r="U111" s="8">
        <f t="shared" si="88"/>
        <v>-38.244333657223962</v>
      </c>
      <c r="V111" s="8">
        <f t="shared" si="88"/>
        <v>-44.292876313253664</v>
      </c>
      <c r="W111" s="8">
        <f t="shared" si="88"/>
        <v>-52.249307053721672</v>
      </c>
      <c r="X111" s="8">
        <f t="shared" ref="X111:Y111" si="89">IF(X64=0,0,X64/X$52*X$99)</f>
        <v>-44.362750153513751</v>
      </c>
      <c r="Y111" s="8">
        <f t="shared" si="89"/>
        <v>-40.726458491960898</v>
      </c>
    </row>
    <row r="112" spans="1:25" x14ac:dyDescent="0.25">
      <c r="A112" s="20" t="s">
        <v>51</v>
      </c>
      <c r="B112" s="8">
        <f t="shared" si="77"/>
        <v>-63.405293695430132</v>
      </c>
      <c r="C112" s="8">
        <f t="shared" ref="C112:W112" si="90">IF(C65=0,0,C65/C$52*C$99)</f>
        <v>-54.301271367003729</v>
      </c>
      <c r="D112" s="8">
        <f t="shared" si="90"/>
        <v>-50.200634237712485</v>
      </c>
      <c r="E112" s="8">
        <f t="shared" si="90"/>
        <v>-71.793079623748824</v>
      </c>
      <c r="F112" s="8">
        <f t="shared" si="90"/>
        <v>-49.64396746606679</v>
      </c>
      <c r="G112" s="8">
        <f t="shared" si="90"/>
        <v>-66.331403156551673</v>
      </c>
      <c r="H112" s="8">
        <f t="shared" si="90"/>
        <v>-78.384845909452366</v>
      </c>
      <c r="I112" s="8">
        <f t="shared" si="90"/>
        <v>-73.501840812272235</v>
      </c>
      <c r="J112" s="8">
        <f t="shared" si="90"/>
        <v>-66.35799321231147</v>
      </c>
      <c r="K112" s="8">
        <f t="shared" si="90"/>
        <v>-44.510372975162021</v>
      </c>
      <c r="L112" s="8">
        <f t="shared" si="90"/>
        <v>-59.085389132640742</v>
      </c>
      <c r="M112" s="8">
        <f t="shared" si="90"/>
        <v>-48.735965023383358</v>
      </c>
      <c r="N112" s="8">
        <f t="shared" si="90"/>
        <v>-49.422852124254455</v>
      </c>
      <c r="O112" s="8">
        <f t="shared" si="90"/>
        <v>-52.702732110756664</v>
      </c>
      <c r="P112" s="8">
        <f t="shared" si="90"/>
        <v>-47.910109812903464</v>
      </c>
      <c r="Q112" s="8">
        <f t="shared" si="90"/>
        <v>-56.193670758080252</v>
      </c>
      <c r="R112" s="8">
        <f t="shared" si="90"/>
        <v>-52.344986301373247</v>
      </c>
      <c r="S112" s="8">
        <f t="shared" si="90"/>
        <v>-48.993432550452859</v>
      </c>
      <c r="T112" s="8">
        <f t="shared" si="90"/>
        <v>-51.06850881760738</v>
      </c>
      <c r="U112" s="8">
        <f t="shared" si="90"/>
        <v>-49.891778537054918</v>
      </c>
      <c r="V112" s="8">
        <f t="shared" si="90"/>
        <v>-57.061745102612868</v>
      </c>
      <c r="W112" s="8">
        <f t="shared" si="90"/>
        <v>-71.020315041767333</v>
      </c>
      <c r="X112" s="8">
        <f t="shared" ref="X112:Y112" si="91">IF(X65=0,0,X65/X$52*X$99)</f>
        <v>-54.254939076142506</v>
      </c>
      <c r="Y112" s="8">
        <f t="shared" si="91"/>
        <v>-45.319421372295217</v>
      </c>
    </row>
    <row r="113" spans="1:25" x14ac:dyDescent="0.25">
      <c r="A113" s="20" t="s">
        <v>52</v>
      </c>
      <c r="B113" s="8">
        <f t="shared" si="77"/>
        <v>-36.640476041087453</v>
      </c>
      <c r="C113" s="8">
        <f t="shared" ref="C113:W113" si="92">IF(C66=0,0,C66/C$52*C$99)</f>
        <v>-26.787232005173642</v>
      </c>
      <c r="D113" s="8">
        <f t="shared" si="92"/>
        <v>-25.092664076614476</v>
      </c>
      <c r="E113" s="8">
        <f t="shared" si="92"/>
        <v>-25.341903513514442</v>
      </c>
      <c r="F113" s="8">
        <f t="shared" si="92"/>
        <v>-27.760788622679733</v>
      </c>
      <c r="G113" s="8">
        <f t="shared" si="92"/>
        <v>-24.858897792760608</v>
      </c>
      <c r="H113" s="8">
        <f t="shared" si="92"/>
        <v>-25.680473774686931</v>
      </c>
      <c r="I113" s="8">
        <f t="shared" si="92"/>
        <v>-20.555040291281351</v>
      </c>
      <c r="J113" s="8">
        <f t="shared" si="92"/>
        <v>-16.980624560242251</v>
      </c>
      <c r="K113" s="8">
        <f t="shared" si="92"/>
        <v>-7.4853148291453842</v>
      </c>
      <c r="L113" s="8">
        <f t="shared" si="92"/>
        <v>-10.711556865333481</v>
      </c>
      <c r="M113" s="8">
        <f t="shared" si="92"/>
        <v>-9.7185957474860984</v>
      </c>
      <c r="N113" s="8">
        <f t="shared" si="92"/>
        <v>-9.3949196440739229</v>
      </c>
      <c r="O113" s="8">
        <f t="shared" si="92"/>
        <v>-10.579120919360847</v>
      </c>
      <c r="P113" s="8">
        <f t="shared" si="92"/>
        <v>-11.331281433596743</v>
      </c>
      <c r="Q113" s="8">
        <f t="shared" si="92"/>
        <v>-10.762244774271581</v>
      </c>
      <c r="R113" s="8">
        <f t="shared" si="92"/>
        <v>-10.652029181841336</v>
      </c>
      <c r="S113" s="8">
        <f t="shared" si="92"/>
        <v>-10.225574483967058</v>
      </c>
      <c r="T113" s="8">
        <f t="shared" si="92"/>
        <v>-10.652042548277908</v>
      </c>
      <c r="U113" s="8">
        <f t="shared" si="92"/>
        <v>-10.597447120382132</v>
      </c>
      <c r="V113" s="8">
        <f t="shared" si="92"/>
        <v>-13.169802185202178</v>
      </c>
      <c r="W113" s="8">
        <f t="shared" si="92"/>
        <v>-27.287844739131245</v>
      </c>
      <c r="X113" s="8">
        <f t="shared" ref="X113:Y113" si="93">IF(X66=0,0,X66/X$52*X$99)</f>
        <v>-23.521962949563353</v>
      </c>
      <c r="Y113" s="8">
        <f t="shared" si="93"/>
        <v>-18.264693556916392</v>
      </c>
    </row>
    <row r="114" spans="1:25" x14ac:dyDescent="0.25">
      <c r="A114" s="20" t="s">
        <v>53</v>
      </c>
      <c r="B114" s="8">
        <f t="shared" si="77"/>
        <v>-8.5276640854631367</v>
      </c>
      <c r="C114" s="8">
        <f t="shared" ref="C114:W114" si="94">IF(C67=0,0,C67/C$52*C$99)</f>
        <v>-7.3141422062531252</v>
      </c>
      <c r="D114" s="8">
        <f t="shared" si="94"/>
        <v>-6.6956018606491279</v>
      </c>
      <c r="E114" s="8">
        <f t="shared" si="94"/>
        <v>-9.0071435583038735</v>
      </c>
      <c r="F114" s="8">
        <f t="shared" si="94"/>
        <v>-6.1511871399665781</v>
      </c>
      <c r="G114" s="8">
        <f t="shared" si="94"/>
        <v>-5.7334483629066568</v>
      </c>
      <c r="H114" s="8">
        <f t="shared" si="94"/>
        <v>-6.9847012453407329</v>
      </c>
      <c r="I114" s="8">
        <f t="shared" si="94"/>
        <v>-6.1022198988625238</v>
      </c>
      <c r="J114" s="8">
        <f t="shared" si="94"/>
        <v>-6.0527963697288936</v>
      </c>
      <c r="K114" s="8">
        <f t="shared" si="94"/>
        <v>-4.8209035737866834</v>
      </c>
      <c r="L114" s="8">
        <f t="shared" si="94"/>
        <v>-7.3348853300170944</v>
      </c>
      <c r="M114" s="8">
        <f t="shared" si="94"/>
        <v>-6.8769106289474093</v>
      </c>
      <c r="N114" s="8">
        <f t="shared" si="94"/>
        <v>-7.0308516105557448</v>
      </c>
      <c r="O114" s="8">
        <f t="shared" si="94"/>
        <v>-7.5663372359879775</v>
      </c>
      <c r="P114" s="8">
        <f t="shared" si="94"/>
        <v>-5.8470933008242945</v>
      </c>
      <c r="Q114" s="8">
        <f t="shared" si="94"/>
        <v>-5.0981864490260111</v>
      </c>
      <c r="R114" s="8">
        <f t="shared" si="94"/>
        <v>-3.709431568531651</v>
      </c>
      <c r="S114" s="8">
        <f t="shared" si="94"/>
        <v>-3.3252902353609439</v>
      </c>
      <c r="T114" s="8">
        <f t="shared" si="94"/>
        <v>-3.5650867474812626</v>
      </c>
      <c r="U114" s="8">
        <f t="shared" si="94"/>
        <v>-4.3082520205343773</v>
      </c>
      <c r="V114" s="8">
        <f t="shared" si="94"/>
        <v>-4.8567443280120388</v>
      </c>
      <c r="W114" s="8">
        <f t="shared" si="94"/>
        <v>-7.354866483855278</v>
      </c>
      <c r="X114" s="8">
        <f t="shared" ref="X114:Y114" si="95">IF(X67=0,0,X67/X$52*X$99)</f>
        <v>-7.1195861100013449</v>
      </c>
      <c r="Y114" s="8">
        <f t="shared" si="95"/>
        <v>-7.49226700773003</v>
      </c>
    </row>
    <row r="115" spans="1:25" x14ac:dyDescent="0.25">
      <c r="A115" s="20" t="s">
        <v>74</v>
      </c>
      <c r="B115" s="8">
        <f t="shared" si="77"/>
        <v>-250.64017372277917</v>
      </c>
      <c r="C115" s="8">
        <f t="shared" ref="C115:W115" si="96">IF(C68=0,0,C68/C$52*C$99)</f>
        <v>-174.31795112625261</v>
      </c>
      <c r="D115" s="8">
        <f t="shared" si="96"/>
        <v>-165.47847981117488</v>
      </c>
      <c r="E115" s="8">
        <f t="shared" si="96"/>
        <v>-139.29418077081559</v>
      </c>
      <c r="F115" s="8">
        <f t="shared" si="96"/>
        <v>-142.16740014226568</v>
      </c>
      <c r="G115" s="8">
        <f t="shared" si="96"/>
        <v>-70.461391861171776</v>
      </c>
      <c r="H115" s="8">
        <f t="shared" si="96"/>
        <v>-93.845016999759849</v>
      </c>
      <c r="I115" s="8">
        <f t="shared" si="96"/>
        <v>-86.922705137996601</v>
      </c>
      <c r="J115" s="8">
        <f t="shared" si="96"/>
        <v>-87.223832431928884</v>
      </c>
      <c r="K115" s="8">
        <f t="shared" si="96"/>
        <v>-68.476665283703227</v>
      </c>
      <c r="L115" s="8">
        <f t="shared" si="96"/>
        <v>-89.564605436172059</v>
      </c>
      <c r="M115" s="8">
        <f t="shared" si="96"/>
        <v>-80.389461368400219</v>
      </c>
      <c r="N115" s="8">
        <f t="shared" si="96"/>
        <v>-80.773813771806402</v>
      </c>
      <c r="O115" s="8">
        <f t="shared" si="96"/>
        <v>-76.713762817548528</v>
      </c>
      <c r="P115" s="8">
        <f t="shared" si="96"/>
        <v>-89.279663706585254</v>
      </c>
      <c r="Q115" s="8">
        <f t="shared" si="96"/>
        <v>-95.921949089751749</v>
      </c>
      <c r="R115" s="8">
        <f t="shared" si="96"/>
        <v>-70.324459672454793</v>
      </c>
      <c r="S115" s="8">
        <f t="shared" si="96"/>
        <v>-58.731305658824382</v>
      </c>
      <c r="T115" s="8">
        <f t="shared" si="96"/>
        <v>-65.035855729214319</v>
      </c>
      <c r="U115" s="8">
        <f t="shared" si="96"/>
        <v>-55.049533404067148</v>
      </c>
      <c r="V115" s="8">
        <f t="shared" si="96"/>
        <v>-64.283830148742808</v>
      </c>
      <c r="W115" s="8">
        <f t="shared" si="96"/>
        <v>-82.216316956965699</v>
      </c>
      <c r="X115" s="8">
        <f t="shared" ref="X115:Y115" si="97">IF(X68=0,0,X68/X$52*X$99)</f>
        <v>-62.384676469915775</v>
      </c>
      <c r="Y115" s="8">
        <f t="shared" si="97"/>
        <v>-56.865138118860578</v>
      </c>
    </row>
    <row r="116" spans="1:25" x14ac:dyDescent="0.25">
      <c r="A116" s="15" t="s">
        <v>54</v>
      </c>
      <c r="B116" s="16">
        <f>SUM(B117:B121)</f>
        <v>142.75654567999854</v>
      </c>
      <c r="C116" s="16">
        <f t="shared" ref="C116:W116" si="98">SUM(C117:C121)</f>
        <v>270.31302687999602</v>
      </c>
      <c r="D116" s="16">
        <f t="shared" si="98"/>
        <v>200.89714932000328</v>
      </c>
      <c r="E116" s="16">
        <f t="shared" si="98"/>
        <v>261.76891799999731</v>
      </c>
      <c r="F116" s="16">
        <f t="shared" si="98"/>
        <v>267.50453431999574</v>
      </c>
      <c r="G116" s="16">
        <f t="shared" si="98"/>
        <v>287.09671694604435</v>
      </c>
      <c r="H116" s="16">
        <f t="shared" si="98"/>
        <v>-32.641728774169422</v>
      </c>
      <c r="I116" s="16">
        <f t="shared" si="98"/>
        <v>-39.698349604993858</v>
      </c>
      <c r="J116" s="16">
        <f t="shared" si="98"/>
        <v>-49.555016840400604</v>
      </c>
      <c r="K116" s="16">
        <f t="shared" si="98"/>
        <v>-137.94729290261293</v>
      </c>
      <c r="L116" s="16">
        <f t="shared" si="98"/>
        <v>-118.08776797771978</v>
      </c>
      <c r="M116" s="16">
        <f t="shared" si="98"/>
        <v>-156.65817928319075</v>
      </c>
      <c r="N116" s="16">
        <f t="shared" si="98"/>
        <v>-100.84128014070401</v>
      </c>
      <c r="O116" s="16">
        <f t="shared" si="98"/>
        <v>-90.033655844846777</v>
      </c>
      <c r="P116" s="16">
        <f t="shared" si="98"/>
        <v>-116.7039500571488</v>
      </c>
      <c r="Q116" s="16">
        <f t="shared" si="98"/>
        <v>-175.62548832976609</v>
      </c>
      <c r="R116" s="16">
        <f t="shared" si="98"/>
        <v>-181.30556998296555</v>
      </c>
      <c r="S116" s="16">
        <f t="shared" si="98"/>
        <v>-238.00886139632604</v>
      </c>
      <c r="T116" s="16">
        <f t="shared" si="98"/>
        <v>-179.90169800203779</v>
      </c>
      <c r="U116" s="16">
        <f t="shared" si="98"/>
        <v>-254.88820893650743</v>
      </c>
      <c r="V116" s="16">
        <f t="shared" si="98"/>
        <v>-256.4895991497587</v>
      </c>
      <c r="W116" s="16">
        <f t="shared" si="98"/>
        <v>-283.73207908120338</v>
      </c>
      <c r="X116" s="16">
        <f t="shared" ref="X116:Y116" si="99">SUM(X117:X121)</f>
        <v>-279.96824318278885</v>
      </c>
      <c r="Y116" s="16">
        <f t="shared" si="99"/>
        <v>-254.86039275951316</v>
      </c>
    </row>
    <row r="117" spans="1:25" x14ac:dyDescent="0.25">
      <c r="A117" s="10" t="s">
        <v>73</v>
      </c>
      <c r="B117" s="8">
        <f t="shared" ref="B117:W117" si="100">B19-B70</f>
        <v>2.1411410400000079</v>
      </c>
      <c r="C117" s="8">
        <f t="shared" si="100"/>
        <v>3.3839964800000359</v>
      </c>
      <c r="D117" s="8">
        <f t="shared" si="100"/>
        <v>-54.422124960000005</v>
      </c>
      <c r="E117" s="8">
        <f t="shared" si="100"/>
        <v>-37.071758000000045</v>
      </c>
      <c r="F117" s="8">
        <f t="shared" si="100"/>
        <v>-47.53889903999999</v>
      </c>
      <c r="G117" s="8">
        <f t="shared" si="100"/>
        <v>-51.618306000000011</v>
      </c>
      <c r="H117" s="8">
        <f t="shared" si="100"/>
        <v>-40.466474760000011</v>
      </c>
      <c r="I117" s="8">
        <f t="shared" si="100"/>
        <v>-80.681720960000021</v>
      </c>
      <c r="J117" s="8">
        <f t="shared" si="100"/>
        <v>-77.201160959999982</v>
      </c>
      <c r="K117" s="8">
        <f t="shared" si="100"/>
        <v>-84.015611039999996</v>
      </c>
      <c r="L117" s="8">
        <f t="shared" si="100"/>
        <v>-62.038946000000017</v>
      </c>
      <c r="M117" s="8">
        <f t="shared" si="100"/>
        <v>-108.72275428000003</v>
      </c>
      <c r="N117" s="8">
        <f t="shared" si="100"/>
        <v>-52.882853519999998</v>
      </c>
      <c r="O117" s="8">
        <f t="shared" si="100"/>
        <v>-46.656198480000022</v>
      </c>
      <c r="P117" s="8">
        <f t="shared" si="100"/>
        <v>-43.542870959999981</v>
      </c>
      <c r="Q117" s="8">
        <f t="shared" si="100"/>
        <v>-99.597058960000027</v>
      </c>
      <c r="R117" s="8">
        <f t="shared" si="100"/>
        <v>-108.90036904000002</v>
      </c>
      <c r="S117" s="8">
        <f t="shared" si="100"/>
        <v>-136.88286772000004</v>
      </c>
      <c r="T117" s="8">
        <f t="shared" si="100"/>
        <v>-80.844007720000022</v>
      </c>
      <c r="U117" s="8">
        <f t="shared" si="100"/>
        <v>-121.31648896000002</v>
      </c>
      <c r="V117" s="8">
        <f t="shared" si="100"/>
        <v>-112.03504104000001</v>
      </c>
      <c r="W117" s="8">
        <f t="shared" si="100"/>
        <v>-6.1837172400000018</v>
      </c>
      <c r="X117" s="8">
        <f t="shared" ref="X117:Y117" si="101">X19-X70</f>
        <v>-6.1837172399999982</v>
      </c>
      <c r="Y117" s="8">
        <f t="shared" si="101"/>
        <v>-6.1837172400000018</v>
      </c>
    </row>
    <row r="118" spans="1:25" x14ac:dyDescent="0.25">
      <c r="A118" s="10" t="s">
        <v>56</v>
      </c>
      <c r="B118" s="8">
        <f t="shared" ref="B118:W118" si="102">B20-B71</f>
        <v>143.58211627999844</v>
      </c>
      <c r="C118" s="8">
        <f t="shared" si="102"/>
        <v>263.84620931999598</v>
      </c>
      <c r="D118" s="8">
        <f t="shared" si="102"/>
        <v>252.66350628000328</v>
      </c>
      <c r="E118" s="8">
        <f t="shared" si="102"/>
        <v>296.14770931999738</v>
      </c>
      <c r="F118" s="8">
        <f t="shared" si="102"/>
        <v>311.9024427999957</v>
      </c>
      <c r="G118" s="8">
        <f t="shared" si="102"/>
        <v>334.25297068000145</v>
      </c>
      <c r="H118" s="8">
        <f t="shared" si="102"/>
        <v>12.50408251999761</v>
      </c>
      <c r="I118" s="8">
        <f t="shared" si="102"/>
        <v>45.661202719995345</v>
      </c>
      <c r="J118" s="8">
        <f t="shared" si="102"/>
        <v>34.165048720005871</v>
      </c>
      <c r="K118" s="8">
        <f t="shared" si="102"/>
        <v>-49.03462603999651</v>
      </c>
      <c r="L118" s="8">
        <f t="shared" si="102"/>
        <v>-51.060907520002729</v>
      </c>
      <c r="M118" s="8">
        <f t="shared" si="102"/>
        <v>-43.460535920001348</v>
      </c>
      <c r="N118" s="8">
        <f t="shared" si="102"/>
        <v>-44.331772439998531</v>
      </c>
      <c r="O118" s="8">
        <f t="shared" si="102"/>
        <v>-40.019018400002096</v>
      </c>
      <c r="P118" s="8">
        <f t="shared" si="102"/>
        <v>-69.718779399996492</v>
      </c>
      <c r="Q118" s="8">
        <f t="shared" si="102"/>
        <v>-73.299020559999917</v>
      </c>
      <c r="R118" s="8">
        <f t="shared" si="102"/>
        <v>-71.659920280002552</v>
      </c>
      <c r="S118" s="8">
        <f t="shared" si="102"/>
        <v>-99.991886000003433</v>
      </c>
      <c r="T118" s="8">
        <f t="shared" si="102"/>
        <v>-96.675506520001363</v>
      </c>
      <c r="U118" s="8">
        <f t="shared" si="102"/>
        <v>-130.80383680000523</v>
      </c>
      <c r="V118" s="8">
        <f t="shared" si="102"/>
        <v>-141.21125034296711</v>
      </c>
      <c r="W118" s="8">
        <f t="shared" si="102"/>
        <v>-274.00841707909422</v>
      </c>
      <c r="X118" s="8">
        <f t="shared" ref="X118:Y118" si="103">X20-X71</f>
        <v>-270.54106072722425</v>
      </c>
      <c r="Y118" s="8">
        <f t="shared" si="103"/>
        <v>-245.54261371729444</v>
      </c>
    </row>
    <row r="119" spans="1:25" x14ac:dyDescent="0.25">
      <c r="A119" s="10" t="s">
        <v>55</v>
      </c>
      <c r="B119" s="8">
        <f t="shared" ref="B119:W119" si="104">B21-B72</f>
        <v>-1.8100409599999239</v>
      </c>
      <c r="C119" s="8">
        <f t="shared" si="104"/>
        <v>3.8536456399999679</v>
      </c>
      <c r="D119" s="8">
        <f t="shared" si="104"/>
        <v>3.5951239999999984</v>
      </c>
      <c r="E119" s="8">
        <f t="shared" si="104"/>
        <v>3.593591559999993</v>
      </c>
      <c r="F119" s="8">
        <f t="shared" si="104"/>
        <v>3.932277440000064</v>
      </c>
      <c r="G119" s="8">
        <f t="shared" si="104"/>
        <v>5.4992912260428852</v>
      </c>
      <c r="H119" s="8">
        <f t="shared" si="104"/>
        <v>-3.3318820541670107</v>
      </c>
      <c r="I119" s="8">
        <f t="shared" si="104"/>
        <v>-2.7480031249891681</v>
      </c>
      <c r="J119" s="8">
        <f t="shared" si="104"/>
        <v>-4.1440255204065011</v>
      </c>
      <c r="K119" s="8">
        <f t="shared" si="104"/>
        <v>-2.4526681826164349</v>
      </c>
      <c r="L119" s="8">
        <f t="shared" si="104"/>
        <v>-2.9003580177170534</v>
      </c>
      <c r="M119" s="8">
        <f t="shared" si="104"/>
        <v>-2.4414391231893546</v>
      </c>
      <c r="N119" s="8">
        <f t="shared" si="104"/>
        <v>-2.1592755407054938</v>
      </c>
      <c r="O119" s="8">
        <f t="shared" si="104"/>
        <v>-2.145061284844644</v>
      </c>
      <c r="P119" s="8">
        <f t="shared" si="104"/>
        <v>-2.3684759371523114</v>
      </c>
      <c r="Q119" s="8">
        <f t="shared" si="104"/>
        <v>-1.9109954497661192</v>
      </c>
      <c r="R119" s="8">
        <f t="shared" si="104"/>
        <v>-0.48986586296300061</v>
      </c>
      <c r="S119" s="8">
        <f t="shared" si="104"/>
        <v>-0.68533371632258877</v>
      </c>
      <c r="T119" s="8">
        <f t="shared" si="104"/>
        <v>-1.9692512420363926</v>
      </c>
      <c r="U119" s="8">
        <f t="shared" si="104"/>
        <v>-2.0889355765021946</v>
      </c>
      <c r="V119" s="8">
        <f t="shared" si="104"/>
        <v>-2.2245930085262557</v>
      </c>
      <c r="W119" s="8">
        <f t="shared" si="104"/>
        <v>-2.8766139793854109</v>
      </c>
      <c r="X119" s="8">
        <f t="shared" ref="X119:Y119" si="105">X21-X72</f>
        <v>-2.9264926195674263</v>
      </c>
      <c r="Y119" s="8">
        <f t="shared" si="105"/>
        <v>-2.9191925776639494</v>
      </c>
    </row>
    <row r="120" spans="1:25" x14ac:dyDescent="0.25">
      <c r="A120" s="10" t="s">
        <v>57</v>
      </c>
      <c r="B120" s="8">
        <f t="shared" ref="B120:W120" si="106">B22-B73</f>
        <v>-8.7000679999999164E-2</v>
      </c>
      <c r="C120" s="8">
        <f t="shared" si="106"/>
        <v>0.31770543999999745</v>
      </c>
      <c r="D120" s="8">
        <f t="shared" si="106"/>
        <v>0.15298400000000001</v>
      </c>
      <c r="E120" s="8">
        <f t="shared" si="106"/>
        <v>0.15618511999999996</v>
      </c>
      <c r="F120" s="8">
        <f t="shared" si="106"/>
        <v>0.2593531200000001</v>
      </c>
      <c r="G120" s="8">
        <f t="shared" si="106"/>
        <v>0.2323110400000008</v>
      </c>
      <c r="H120" s="8">
        <f t="shared" si="106"/>
        <v>-0.14345447999999905</v>
      </c>
      <c r="I120" s="8">
        <f t="shared" si="106"/>
        <v>-0.10860824000000058</v>
      </c>
      <c r="J120" s="8">
        <f t="shared" si="106"/>
        <v>-0.12257908000000128</v>
      </c>
      <c r="K120" s="8">
        <f t="shared" si="106"/>
        <v>-0.19263763999999561</v>
      </c>
      <c r="L120" s="8">
        <f t="shared" si="106"/>
        <v>-0.17219644000000045</v>
      </c>
      <c r="M120" s="8">
        <f t="shared" si="106"/>
        <v>-0.11760995999999757</v>
      </c>
      <c r="N120" s="8">
        <f t="shared" si="106"/>
        <v>-0.18596863999999869</v>
      </c>
      <c r="O120" s="8">
        <f t="shared" si="106"/>
        <v>-7.5027679999999819E-2</v>
      </c>
      <c r="P120" s="8">
        <f t="shared" si="106"/>
        <v>-0.11894376000000051</v>
      </c>
      <c r="Q120" s="8">
        <f t="shared" si="106"/>
        <v>-0.1082733600000001</v>
      </c>
      <c r="R120" s="8">
        <f t="shared" si="106"/>
        <v>-0.14845479999999966</v>
      </c>
      <c r="S120" s="8">
        <f t="shared" si="106"/>
        <v>-0.14605395999999971</v>
      </c>
      <c r="T120" s="8">
        <f t="shared" si="106"/>
        <v>-0.10640603999999954</v>
      </c>
      <c r="U120" s="8">
        <f t="shared" si="106"/>
        <v>-0.18570187999999455</v>
      </c>
      <c r="V120" s="8">
        <f t="shared" si="106"/>
        <v>-0.17219644000000045</v>
      </c>
      <c r="W120" s="8">
        <f t="shared" si="106"/>
        <v>-0.22608196000000014</v>
      </c>
      <c r="X120" s="8">
        <f t="shared" ref="X120:Y120" si="107">X22-X73</f>
        <v>-0.15975803999999805</v>
      </c>
      <c r="Y120" s="8">
        <f t="shared" si="107"/>
        <v>-0.2039408800000011</v>
      </c>
    </row>
    <row r="121" spans="1:25" x14ac:dyDescent="0.25">
      <c r="A121" s="10" t="s">
        <v>58</v>
      </c>
      <c r="B121" s="8">
        <f t="shared" ref="B121:W121" si="108">B23-B74</f>
        <v>-1.0696700000000021</v>
      </c>
      <c r="C121" s="8">
        <f t="shared" si="108"/>
        <v>-1.0885299999999987</v>
      </c>
      <c r="D121" s="8">
        <f t="shared" si="108"/>
        <v>-1.092339999999993</v>
      </c>
      <c r="E121" s="8">
        <f t="shared" si="108"/>
        <v>-1.0568100000000058</v>
      </c>
      <c r="F121" s="8">
        <f t="shared" si="108"/>
        <v>-1.0506400000000156</v>
      </c>
      <c r="G121" s="8">
        <f t="shared" si="108"/>
        <v>-1.2695499999999953</v>
      </c>
      <c r="H121" s="8">
        <f t="shared" si="108"/>
        <v>-1.2040000000000077</v>
      </c>
      <c r="I121" s="8">
        <f t="shared" si="108"/>
        <v>-1.8212200000000109</v>
      </c>
      <c r="J121" s="8">
        <f t="shared" si="108"/>
        <v>-2.2522999999999911</v>
      </c>
      <c r="K121" s="8">
        <f t="shared" si="108"/>
        <v>-2.251749999999987</v>
      </c>
      <c r="L121" s="8">
        <f t="shared" si="108"/>
        <v>-1.9153599999999926</v>
      </c>
      <c r="M121" s="8">
        <f t="shared" si="108"/>
        <v>-1.9158400000000029</v>
      </c>
      <c r="N121" s="8">
        <f t="shared" si="108"/>
        <v>-1.2814099999999939</v>
      </c>
      <c r="O121" s="8">
        <f t="shared" si="108"/>
        <v>-1.1383500000000026</v>
      </c>
      <c r="P121" s="8">
        <f t="shared" si="108"/>
        <v>-0.95488000000000284</v>
      </c>
      <c r="Q121" s="8">
        <f t="shared" si="108"/>
        <v>-0.71014000000000976</v>
      </c>
      <c r="R121" s="8">
        <f t="shared" si="108"/>
        <v>-0.10696000000000083</v>
      </c>
      <c r="S121" s="8">
        <f t="shared" si="108"/>
        <v>-0.30271999999999366</v>
      </c>
      <c r="T121" s="8">
        <f t="shared" si="108"/>
        <v>-0.30652648000000937</v>
      </c>
      <c r="U121" s="8">
        <f t="shared" si="108"/>
        <v>-0.49324572000001154</v>
      </c>
      <c r="V121" s="8">
        <f t="shared" si="108"/>
        <v>-0.84651831826535329</v>
      </c>
      <c r="W121" s="8">
        <f t="shared" si="108"/>
        <v>-0.43724882272375254</v>
      </c>
      <c r="X121" s="8">
        <f t="shared" ref="X121:Y121" si="109">X23-X74</f>
        <v>-0.15721455599714318</v>
      </c>
      <c r="Y121" s="8">
        <f t="shared" si="109"/>
        <v>-1.0928344554779645E-2</v>
      </c>
    </row>
    <row r="122" spans="1:25" x14ac:dyDescent="0.25">
      <c r="A122" s="15" t="s">
        <v>59</v>
      </c>
      <c r="B122" s="16">
        <f>SUM(B123:B125)</f>
        <v>953.74800488263531</v>
      </c>
      <c r="C122" s="16">
        <f t="shared" ref="C122:W122" si="110">SUM(C123:C125)</f>
        <v>1002.9580010158832</v>
      </c>
      <c r="D122" s="16">
        <f t="shared" si="110"/>
        <v>863.75716269759278</v>
      </c>
      <c r="E122" s="16">
        <f t="shared" si="110"/>
        <v>751.40101167699163</v>
      </c>
      <c r="F122" s="16">
        <f t="shared" si="110"/>
        <v>688.16427398338124</v>
      </c>
      <c r="G122" s="16">
        <f t="shared" si="110"/>
        <v>464.26584261717358</v>
      </c>
      <c r="H122" s="16">
        <f t="shared" si="110"/>
        <v>195.92396895570664</v>
      </c>
      <c r="I122" s="16">
        <f t="shared" si="110"/>
        <v>504.55019450566465</v>
      </c>
      <c r="J122" s="16">
        <f t="shared" si="110"/>
        <v>308.59655089491343</v>
      </c>
      <c r="K122" s="16">
        <f t="shared" si="110"/>
        <v>310.52665294721396</v>
      </c>
      <c r="L122" s="16">
        <f t="shared" si="110"/>
        <v>37.507071061874967</v>
      </c>
      <c r="M122" s="16">
        <f t="shared" si="110"/>
        <v>205.60243653428302</v>
      </c>
      <c r="N122" s="16">
        <f t="shared" si="110"/>
        <v>111.80673334751691</v>
      </c>
      <c r="O122" s="16">
        <f t="shared" si="110"/>
        <v>111.35919050624148</v>
      </c>
      <c r="P122" s="16">
        <f t="shared" si="110"/>
        <v>166.25556701219261</v>
      </c>
      <c r="Q122" s="16">
        <f t="shared" si="110"/>
        <v>139.52147422100916</v>
      </c>
      <c r="R122" s="16">
        <f t="shared" si="110"/>
        <v>140.84778739131502</v>
      </c>
      <c r="S122" s="16">
        <f t="shared" si="110"/>
        <v>322.51000006495542</v>
      </c>
      <c r="T122" s="16">
        <f t="shared" si="110"/>
        <v>196.26839189454881</v>
      </c>
      <c r="U122" s="16">
        <f t="shared" si="110"/>
        <v>183.52252919373086</v>
      </c>
      <c r="V122" s="16">
        <f t="shared" si="110"/>
        <v>98.492612249162676</v>
      </c>
      <c r="W122" s="16">
        <f t="shared" si="110"/>
        <v>62.064830705582153</v>
      </c>
      <c r="X122" s="16">
        <f t="shared" ref="X122:Y122" si="111">SUM(X123:X125)</f>
        <v>172.72470099920679</v>
      </c>
      <c r="Y122" s="16">
        <f t="shared" si="111"/>
        <v>119.81659050935014</v>
      </c>
    </row>
    <row r="123" spans="1:25" x14ac:dyDescent="0.25">
      <c r="A123" s="10" t="s">
        <v>60</v>
      </c>
      <c r="B123" s="8">
        <f t="shared" ref="B123:W123" si="112">B25-B76</f>
        <v>91.719733680242825</v>
      </c>
      <c r="C123" s="8">
        <f t="shared" si="112"/>
        <v>280.1298571613379</v>
      </c>
      <c r="D123" s="8">
        <f t="shared" si="112"/>
        <v>215.67519861636447</v>
      </c>
      <c r="E123" s="8">
        <f t="shared" si="112"/>
        <v>262.78847627341838</v>
      </c>
      <c r="F123" s="8">
        <f t="shared" si="112"/>
        <v>-101.87713321826959</v>
      </c>
      <c r="G123" s="8">
        <f t="shared" si="112"/>
        <v>-121.12649453921767</v>
      </c>
      <c r="H123" s="8">
        <f t="shared" si="112"/>
        <v>-81.986181859327644</v>
      </c>
      <c r="I123" s="8">
        <f t="shared" si="112"/>
        <v>-119.86838743714816</v>
      </c>
      <c r="J123" s="8">
        <f t="shared" si="112"/>
        <v>-143.92807197544153</v>
      </c>
      <c r="K123" s="8">
        <f t="shared" si="112"/>
        <v>-134.95154041157139</v>
      </c>
      <c r="L123" s="8">
        <f t="shared" si="112"/>
        <v>-152.34989425011008</v>
      </c>
      <c r="M123" s="8">
        <f t="shared" si="112"/>
        <v>-165.44854555463917</v>
      </c>
      <c r="N123" s="8">
        <f t="shared" si="112"/>
        <v>-154.09465016192826</v>
      </c>
      <c r="O123" s="8">
        <f t="shared" si="112"/>
        <v>-162.66063419843294</v>
      </c>
      <c r="P123" s="8">
        <f t="shared" si="112"/>
        <v>-155.6633133994228</v>
      </c>
      <c r="Q123" s="8">
        <f t="shared" si="112"/>
        <v>-185.62612441077681</v>
      </c>
      <c r="R123" s="8">
        <f t="shared" si="112"/>
        <v>-169.57869167658509</v>
      </c>
      <c r="S123" s="8">
        <f t="shared" si="112"/>
        <v>-173.0906313751384</v>
      </c>
      <c r="T123" s="8">
        <f t="shared" si="112"/>
        <v>-171.72916334649426</v>
      </c>
      <c r="U123" s="8">
        <f t="shared" si="112"/>
        <v>-187.08097580066215</v>
      </c>
      <c r="V123" s="8">
        <f t="shared" si="112"/>
        <v>-165.25958654280066</v>
      </c>
      <c r="W123" s="8">
        <f t="shared" si="112"/>
        <v>-178.90526565828714</v>
      </c>
      <c r="X123" s="8">
        <f t="shared" ref="X123:Y123" si="113">X25-X76</f>
        <v>-159.37658281835047</v>
      </c>
      <c r="Y123" s="8">
        <f t="shared" si="113"/>
        <v>-121.85295773111511</v>
      </c>
    </row>
    <row r="124" spans="1:25" x14ac:dyDescent="0.25">
      <c r="A124" s="10" t="s">
        <v>61</v>
      </c>
      <c r="B124" s="8">
        <f t="shared" ref="B124:W124" si="114">B26-B77</f>
        <v>1030.0658630414619</v>
      </c>
      <c r="C124" s="8">
        <f t="shared" si="114"/>
        <v>1087.3685446416457</v>
      </c>
      <c r="D124" s="8">
        <f t="shared" si="114"/>
        <v>965.47184871460195</v>
      </c>
      <c r="E124" s="8">
        <f t="shared" si="114"/>
        <v>853.71757326197621</v>
      </c>
      <c r="F124" s="8">
        <f t="shared" si="114"/>
        <v>809.31246542431836</v>
      </c>
      <c r="G124" s="8">
        <f t="shared" si="114"/>
        <v>612.95072834725215</v>
      </c>
      <c r="H124" s="8">
        <f t="shared" si="114"/>
        <v>360.43933263652798</v>
      </c>
      <c r="I124" s="8">
        <f t="shared" si="114"/>
        <v>693.20863543741052</v>
      </c>
      <c r="J124" s="8">
        <f t="shared" si="114"/>
        <v>533.73830518482191</v>
      </c>
      <c r="K124" s="8">
        <f t="shared" si="114"/>
        <v>509.90648240204428</v>
      </c>
      <c r="L124" s="8">
        <f t="shared" si="114"/>
        <v>262.20167759771721</v>
      </c>
      <c r="M124" s="8">
        <f t="shared" si="114"/>
        <v>439.09846142728929</v>
      </c>
      <c r="N124" s="8">
        <f t="shared" si="114"/>
        <v>323.67393961653033</v>
      </c>
      <c r="O124" s="8">
        <f t="shared" si="114"/>
        <v>325.53396395910568</v>
      </c>
      <c r="P124" s="8">
        <f t="shared" si="114"/>
        <v>354.75195566708317</v>
      </c>
      <c r="Q124" s="8">
        <f t="shared" si="114"/>
        <v>375.2442549198131</v>
      </c>
      <c r="R124" s="8">
        <f t="shared" si="114"/>
        <v>358.83494163347405</v>
      </c>
      <c r="S124" s="8">
        <f t="shared" si="114"/>
        <v>554.61857608509126</v>
      </c>
      <c r="T124" s="8">
        <f t="shared" si="114"/>
        <v>395.06509313671631</v>
      </c>
      <c r="U124" s="8">
        <f t="shared" si="114"/>
        <v>389.37904167128363</v>
      </c>
      <c r="V124" s="8">
        <f t="shared" si="114"/>
        <v>306.26134199716307</v>
      </c>
      <c r="W124" s="8">
        <f t="shared" si="114"/>
        <v>254.31780701104071</v>
      </c>
      <c r="X124" s="8">
        <f t="shared" ref="X124:Y124" si="115">X26-X77</f>
        <v>322.22800254611957</v>
      </c>
      <c r="Y124" s="8">
        <f t="shared" si="115"/>
        <v>224.17787289170337</v>
      </c>
    </row>
    <row r="125" spans="1:25" x14ac:dyDescent="0.25">
      <c r="A125" s="10" t="s">
        <v>62</v>
      </c>
      <c r="B125" s="8">
        <f t="shared" ref="B125:W125" si="116">B27-B78</f>
        <v>-168.03759183906936</v>
      </c>
      <c r="C125" s="8">
        <f t="shared" si="116"/>
        <v>-364.54040078710045</v>
      </c>
      <c r="D125" s="8">
        <f t="shared" si="116"/>
        <v>-317.38988463337364</v>
      </c>
      <c r="E125" s="8">
        <f t="shared" si="116"/>
        <v>-365.10503785840297</v>
      </c>
      <c r="F125" s="8">
        <f t="shared" si="116"/>
        <v>-19.271058222667534</v>
      </c>
      <c r="G125" s="8">
        <f t="shared" si="116"/>
        <v>-27.558391190860902</v>
      </c>
      <c r="H125" s="8">
        <f t="shared" si="116"/>
        <v>-82.529181821493694</v>
      </c>
      <c r="I125" s="8">
        <f t="shared" si="116"/>
        <v>-68.790053494597714</v>
      </c>
      <c r="J125" s="8">
        <f t="shared" si="116"/>
        <v>-81.213682314466951</v>
      </c>
      <c r="K125" s="8">
        <f t="shared" si="116"/>
        <v>-64.428289043258928</v>
      </c>
      <c r="L125" s="8">
        <f t="shared" si="116"/>
        <v>-72.344712285732157</v>
      </c>
      <c r="M125" s="8">
        <f t="shared" si="116"/>
        <v>-68.047479338367111</v>
      </c>
      <c r="N125" s="8">
        <f t="shared" si="116"/>
        <v>-57.772556107085165</v>
      </c>
      <c r="O125" s="8">
        <f t="shared" si="116"/>
        <v>-51.514139254431257</v>
      </c>
      <c r="P125" s="8">
        <f t="shared" si="116"/>
        <v>-32.833075255467747</v>
      </c>
      <c r="Q125" s="8">
        <f t="shared" si="116"/>
        <v>-50.096656288027134</v>
      </c>
      <c r="R125" s="8">
        <f t="shared" si="116"/>
        <v>-48.408462565573927</v>
      </c>
      <c r="S125" s="8">
        <f t="shared" si="116"/>
        <v>-59.017944644997442</v>
      </c>
      <c r="T125" s="8">
        <f t="shared" si="116"/>
        <v>-27.06753789567324</v>
      </c>
      <c r="U125" s="8">
        <f t="shared" si="116"/>
        <v>-18.775536676890624</v>
      </c>
      <c r="V125" s="8">
        <f t="shared" si="116"/>
        <v>-42.509143205199734</v>
      </c>
      <c r="W125" s="8">
        <f t="shared" si="116"/>
        <v>-13.347710647171425</v>
      </c>
      <c r="X125" s="8">
        <f t="shared" ref="X125:Y125" si="117">X27-X78</f>
        <v>9.8732812714376905</v>
      </c>
      <c r="Y125" s="8">
        <f t="shared" si="117"/>
        <v>17.491675348761873</v>
      </c>
    </row>
    <row r="126" spans="1:25" x14ac:dyDescent="0.25">
      <c r="A126" s="15" t="s">
        <v>35</v>
      </c>
      <c r="B126" s="16">
        <f>SUM(B127:B128)</f>
        <v>0</v>
      </c>
      <c r="C126" s="16">
        <f t="shared" ref="C126:W126" si="118">SUM(C127:C128)</f>
        <v>0</v>
      </c>
      <c r="D126" s="16">
        <f t="shared" si="118"/>
        <v>0</v>
      </c>
      <c r="E126" s="16">
        <f t="shared" si="118"/>
        <v>0</v>
      </c>
      <c r="F126" s="16">
        <f t="shared" si="118"/>
        <v>0</v>
      </c>
      <c r="G126" s="16">
        <f t="shared" si="118"/>
        <v>0</v>
      </c>
      <c r="H126" s="16">
        <f t="shared" si="118"/>
        <v>0</v>
      </c>
      <c r="I126" s="16">
        <f t="shared" si="118"/>
        <v>0</v>
      </c>
      <c r="J126" s="16">
        <f t="shared" si="118"/>
        <v>0</v>
      </c>
      <c r="K126" s="16">
        <f t="shared" si="118"/>
        <v>0</v>
      </c>
      <c r="L126" s="16">
        <f t="shared" si="118"/>
        <v>0</v>
      </c>
      <c r="M126" s="16">
        <f t="shared" si="118"/>
        <v>0</v>
      </c>
      <c r="N126" s="16">
        <f t="shared" si="118"/>
        <v>0</v>
      </c>
      <c r="O126" s="16">
        <f t="shared" si="118"/>
        <v>0</v>
      </c>
      <c r="P126" s="16">
        <f t="shared" si="118"/>
        <v>0</v>
      </c>
      <c r="Q126" s="16">
        <f t="shared" si="118"/>
        <v>0</v>
      </c>
      <c r="R126" s="16">
        <f t="shared" si="118"/>
        <v>0</v>
      </c>
      <c r="S126" s="16">
        <f t="shared" si="118"/>
        <v>0</v>
      </c>
      <c r="T126" s="16">
        <f t="shared" si="118"/>
        <v>0</v>
      </c>
      <c r="U126" s="16">
        <f t="shared" si="118"/>
        <v>0</v>
      </c>
      <c r="V126" s="16">
        <f t="shared" si="118"/>
        <v>0</v>
      </c>
      <c r="W126" s="16">
        <f t="shared" si="118"/>
        <v>0</v>
      </c>
      <c r="X126" s="16">
        <f t="shared" ref="X126:Y126" si="119">SUM(X127:X128)</f>
        <v>0</v>
      </c>
      <c r="Y126" s="16">
        <f t="shared" si="119"/>
        <v>0</v>
      </c>
    </row>
    <row r="127" spans="1:25" x14ac:dyDescent="0.25">
      <c r="A127" s="10" t="s">
        <v>36</v>
      </c>
      <c r="B127" s="8">
        <f t="shared" ref="B127:W127" si="120">B29-B80</f>
        <v>0</v>
      </c>
      <c r="C127" s="8">
        <f t="shared" si="120"/>
        <v>0</v>
      </c>
      <c r="D127" s="8">
        <f t="shared" si="120"/>
        <v>0</v>
      </c>
      <c r="E127" s="8">
        <f t="shared" si="120"/>
        <v>0</v>
      </c>
      <c r="F127" s="8">
        <f t="shared" si="120"/>
        <v>0</v>
      </c>
      <c r="G127" s="8">
        <f t="shared" si="120"/>
        <v>0</v>
      </c>
      <c r="H127" s="8">
        <f t="shared" si="120"/>
        <v>0</v>
      </c>
      <c r="I127" s="8">
        <f t="shared" si="120"/>
        <v>0</v>
      </c>
      <c r="J127" s="8">
        <f t="shared" si="120"/>
        <v>0</v>
      </c>
      <c r="K127" s="8">
        <f t="shared" si="120"/>
        <v>0</v>
      </c>
      <c r="L127" s="8">
        <f t="shared" si="120"/>
        <v>0</v>
      </c>
      <c r="M127" s="8">
        <f t="shared" si="120"/>
        <v>0</v>
      </c>
      <c r="N127" s="8">
        <f t="shared" si="120"/>
        <v>0</v>
      </c>
      <c r="O127" s="8">
        <f t="shared" si="120"/>
        <v>0</v>
      </c>
      <c r="P127" s="8">
        <f t="shared" si="120"/>
        <v>0</v>
      </c>
      <c r="Q127" s="8">
        <f t="shared" si="120"/>
        <v>0</v>
      </c>
      <c r="R127" s="8">
        <f t="shared" si="120"/>
        <v>0</v>
      </c>
      <c r="S127" s="8">
        <f t="shared" si="120"/>
        <v>0</v>
      </c>
      <c r="T127" s="8">
        <f t="shared" si="120"/>
        <v>0</v>
      </c>
      <c r="U127" s="8">
        <f t="shared" si="120"/>
        <v>0</v>
      </c>
      <c r="V127" s="8">
        <f t="shared" si="120"/>
        <v>0</v>
      </c>
      <c r="W127" s="8">
        <f t="shared" si="120"/>
        <v>0</v>
      </c>
      <c r="X127" s="8">
        <f t="shared" ref="X127:Y127" si="121">X29-X80</f>
        <v>0</v>
      </c>
      <c r="Y127" s="8">
        <f t="shared" si="121"/>
        <v>0</v>
      </c>
    </row>
    <row r="128" spans="1:25" x14ac:dyDescent="0.25">
      <c r="A128" s="10" t="s">
        <v>37</v>
      </c>
      <c r="B128" s="8">
        <f t="shared" ref="B128:W128" si="122">B30-B81</f>
        <v>0</v>
      </c>
      <c r="C128" s="8">
        <f t="shared" si="122"/>
        <v>0</v>
      </c>
      <c r="D128" s="8">
        <f t="shared" si="122"/>
        <v>0</v>
      </c>
      <c r="E128" s="8">
        <f t="shared" si="122"/>
        <v>0</v>
      </c>
      <c r="F128" s="8">
        <f t="shared" si="122"/>
        <v>0</v>
      </c>
      <c r="G128" s="8">
        <f t="shared" si="122"/>
        <v>0</v>
      </c>
      <c r="H128" s="8">
        <f t="shared" si="122"/>
        <v>0</v>
      </c>
      <c r="I128" s="8">
        <f t="shared" si="122"/>
        <v>0</v>
      </c>
      <c r="J128" s="8">
        <f t="shared" si="122"/>
        <v>0</v>
      </c>
      <c r="K128" s="8">
        <f t="shared" si="122"/>
        <v>0</v>
      </c>
      <c r="L128" s="8">
        <f t="shared" si="122"/>
        <v>0</v>
      </c>
      <c r="M128" s="8">
        <f t="shared" si="122"/>
        <v>0</v>
      </c>
      <c r="N128" s="8">
        <f t="shared" si="122"/>
        <v>0</v>
      </c>
      <c r="O128" s="8">
        <f t="shared" si="122"/>
        <v>0</v>
      </c>
      <c r="P128" s="8">
        <f t="shared" si="122"/>
        <v>0</v>
      </c>
      <c r="Q128" s="8">
        <f t="shared" si="122"/>
        <v>0</v>
      </c>
      <c r="R128" s="8">
        <f t="shared" si="122"/>
        <v>0</v>
      </c>
      <c r="S128" s="8">
        <f t="shared" si="122"/>
        <v>0</v>
      </c>
      <c r="T128" s="8">
        <f t="shared" si="122"/>
        <v>0</v>
      </c>
      <c r="U128" s="8">
        <f t="shared" si="122"/>
        <v>0</v>
      </c>
      <c r="V128" s="8">
        <f t="shared" si="122"/>
        <v>0</v>
      </c>
      <c r="W128" s="8">
        <f t="shared" si="122"/>
        <v>0</v>
      </c>
      <c r="X128" s="8">
        <f t="shared" ref="X128:Y128" si="123">X30-X81</f>
        <v>0</v>
      </c>
      <c r="Y128" s="8">
        <f t="shared" si="123"/>
        <v>0</v>
      </c>
    </row>
    <row r="129" spans="1:25" x14ac:dyDescent="0.25">
      <c r="A129" s="17" t="s">
        <v>38</v>
      </c>
      <c r="B129" s="16">
        <f t="shared" ref="B129:W129" si="124">B31-B82</f>
        <v>0</v>
      </c>
      <c r="C129" s="16">
        <f t="shared" si="124"/>
        <v>0</v>
      </c>
      <c r="D129" s="16">
        <f t="shared" si="124"/>
        <v>0</v>
      </c>
      <c r="E129" s="16">
        <f t="shared" si="124"/>
        <v>0</v>
      </c>
      <c r="F129" s="16">
        <f t="shared" si="124"/>
        <v>0</v>
      </c>
      <c r="G129" s="16">
        <f t="shared" si="124"/>
        <v>0</v>
      </c>
      <c r="H129" s="16">
        <f t="shared" si="124"/>
        <v>0</v>
      </c>
      <c r="I129" s="16">
        <f t="shared" si="124"/>
        <v>0</v>
      </c>
      <c r="J129" s="16">
        <f t="shared" si="124"/>
        <v>0</v>
      </c>
      <c r="K129" s="16">
        <f t="shared" si="124"/>
        <v>0</v>
      </c>
      <c r="L129" s="16">
        <f t="shared" si="124"/>
        <v>0</v>
      </c>
      <c r="M129" s="16">
        <f t="shared" si="124"/>
        <v>0</v>
      </c>
      <c r="N129" s="16">
        <f t="shared" si="124"/>
        <v>0</v>
      </c>
      <c r="O129" s="16">
        <f t="shared" si="124"/>
        <v>0</v>
      </c>
      <c r="P129" s="16">
        <f t="shared" si="124"/>
        <v>0</v>
      </c>
      <c r="Q129" s="16">
        <f t="shared" si="124"/>
        <v>0</v>
      </c>
      <c r="R129" s="16">
        <f t="shared" si="124"/>
        <v>0</v>
      </c>
      <c r="S129" s="16">
        <f t="shared" si="124"/>
        <v>0</v>
      </c>
      <c r="T129" s="16">
        <f t="shared" si="124"/>
        <v>0</v>
      </c>
      <c r="U129" s="16">
        <f t="shared" si="124"/>
        <v>0</v>
      </c>
      <c r="V129" s="16">
        <f t="shared" si="124"/>
        <v>0</v>
      </c>
      <c r="W129" s="16">
        <f t="shared" si="124"/>
        <v>0</v>
      </c>
      <c r="X129" s="16">
        <f t="shared" ref="X129:Y129" si="125">X31-X82</f>
        <v>0</v>
      </c>
      <c r="Y129" s="16">
        <f t="shared" si="125"/>
        <v>0</v>
      </c>
    </row>
    <row r="130" spans="1:25" x14ac:dyDescent="0.25">
      <c r="A130" s="9" t="s">
        <v>39</v>
      </c>
      <c r="B130" s="8">
        <f t="shared" ref="B130:W130" si="126">B32-B83</f>
        <v>0</v>
      </c>
      <c r="C130" s="8">
        <f t="shared" si="126"/>
        <v>0</v>
      </c>
      <c r="D130" s="8">
        <f t="shared" si="126"/>
        <v>0</v>
      </c>
      <c r="E130" s="8">
        <f t="shared" si="126"/>
        <v>0</v>
      </c>
      <c r="F130" s="8">
        <f t="shared" si="126"/>
        <v>0</v>
      </c>
      <c r="G130" s="8">
        <f t="shared" si="126"/>
        <v>0</v>
      </c>
      <c r="H130" s="8">
        <f t="shared" si="126"/>
        <v>0</v>
      </c>
      <c r="I130" s="8">
        <f t="shared" si="126"/>
        <v>0</v>
      </c>
      <c r="J130" s="8">
        <f t="shared" si="126"/>
        <v>0</v>
      </c>
      <c r="K130" s="8">
        <f t="shared" si="126"/>
        <v>0</v>
      </c>
      <c r="L130" s="8">
        <f t="shared" si="126"/>
        <v>0</v>
      </c>
      <c r="M130" s="8">
        <f t="shared" si="126"/>
        <v>0</v>
      </c>
      <c r="N130" s="8">
        <f t="shared" si="126"/>
        <v>0</v>
      </c>
      <c r="O130" s="8">
        <f t="shared" si="126"/>
        <v>0</v>
      </c>
      <c r="P130" s="8">
        <f t="shared" si="126"/>
        <v>0</v>
      </c>
      <c r="Q130" s="8">
        <f t="shared" si="126"/>
        <v>0</v>
      </c>
      <c r="R130" s="8">
        <f t="shared" si="126"/>
        <v>0</v>
      </c>
      <c r="S130" s="8">
        <f t="shared" si="126"/>
        <v>0</v>
      </c>
      <c r="T130" s="8">
        <f t="shared" si="126"/>
        <v>0</v>
      </c>
      <c r="U130" s="8">
        <f t="shared" si="126"/>
        <v>0</v>
      </c>
      <c r="V130" s="8">
        <f t="shared" si="126"/>
        <v>0</v>
      </c>
      <c r="W130" s="8">
        <f t="shared" si="126"/>
        <v>0</v>
      </c>
      <c r="X130" s="8">
        <f t="shared" ref="X130:Y130" si="127">X32-X83</f>
        <v>0</v>
      </c>
      <c r="Y130" s="8">
        <f t="shared" si="127"/>
        <v>0</v>
      </c>
    </row>
    <row r="131" spans="1:25" x14ac:dyDescent="0.25">
      <c r="A131" s="18" t="s">
        <v>66</v>
      </c>
      <c r="B131" s="16">
        <f>SUM(B132:B135)</f>
        <v>3109.7525287039853</v>
      </c>
      <c r="C131" s="16">
        <f t="shared" ref="C131:W131" si="128">SUM(C132:C135)</f>
        <v>2640.0391402006944</v>
      </c>
      <c r="D131" s="16">
        <f t="shared" si="128"/>
        <v>2713.483469012067</v>
      </c>
      <c r="E131" s="16">
        <f t="shared" si="128"/>
        <v>3106.231279562463</v>
      </c>
      <c r="F131" s="16">
        <f t="shared" si="128"/>
        <v>3305.1322945642714</v>
      </c>
      <c r="G131" s="16">
        <f t="shared" si="128"/>
        <v>2796.8359538171117</v>
      </c>
      <c r="H131" s="16">
        <f t="shared" si="128"/>
        <v>3240.4813875256259</v>
      </c>
      <c r="I131" s="16">
        <f t="shared" si="128"/>
        <v>3443.1961645068341</v>
      </c>
      <c r="J131" s="16">
        <f t="shared" si="128"/>
        <v>3366.3833388391449</v>
      </c>
      <c r="K131" s="16">
        <f t="shared" si="128"/>
        <v>2733.9964707656445</v>
      </c>
      <c r="L131" s="16">
        <f t="shared" si="128"/>
        <v>2990.3589566347655</v>
      </c>
      <c r="M131" s="16">
        <f t="shared" si="128"/>
        <v>2664.668473887185</v>
      </c>
      <c r="N131" s="16">
        <f t="shared" si="128"/>
        <v>2824.3583817554081</v>
      </c>
      <c r="O131" s="16">
        <f t="shared" si="128"/>
        <v>2935.5367520689088</v>
      </c>
      <c r="P131" s="16">
        <f t="shared" si="128"/>
        <v>2968.3104652929846</v>
      </c>
      <c r="Q131" s="16">
        <f t="shared" si="128"/>
        <v>2772.1374148997766</v>
      </c>
      <c r="R131" s="16">
        <f t="shared" si="128"/>
        <v>2959.1565856152833</v>
      </c>
      <c r="S131" s="16">
        <f t="shared" si="128"/>
        <v>2745.934207590562</v>
      </c>
      <c r="T131" s="16">
        <f t="shared" si="128"/>
        <v>2962.1676655107985</v>
      </c>
      <c r="U131" s="16">
        <f t="shared" si="128"/>
        <v>2648.2116512255452</v>
      </c>
      <c r="V131" s="16">
        <f t="shared" si="128"/>
        <v>2574.5995484117789</v>
      </c>
      <c r="W131" s="16">
        <f t="shared" si="128"/>
        <v>2901.7892971101819</v>
      </c>
      <c r="X131" s="16">
        <f t="shared" ref="X131:Y131" si="129">SUM(X132:X135)</f>
        <v>2479.6948692375727</v>
      </c>
      <c r="Y131" s="16">
        <f t="shared" si="129"/>
        <v>1898.7168308922519</v>
      </c>
    </row>
    <row r="132" spans="1:25" x14ac:dyDescent="0.25">
      <c r="A132" s="9" t="s">
        <v>67</v>
      </c>
      <c r="B132" s="8">
        <f t="shared" ref="B132:W132" si="130">B34-B85</f>
        <v>0</v>
      </c>
      <c r="C132" s="8">
        <f t="shared" si="130"/>
        <v>0</v>
      </c>
      <c r="D132" s="8">
        <f t="shared" si="130"/>
        <v>0</v>
      </c>
      <c r="E132" s="8">
        <f t="shared" si="130"/>
        <v>0</v>
      </c>
      <c r="F132" s="8">
        <f t="shared" si="130"/>
        <v>0</v>
      </c>
      <c r="G132" s="8">
        <f t="shared" si="130"/>
        <v>0</v>
      </c>
      <c r="H132" s="8">
        <f t="shared" si="130"/>
        <v>0</v>
      </c>
      <c r="I132" s="8">
        <f t="shared" si="130"/>
        <v>0</v>
      </c>
      <c r="J132" s="8">
        <f t="shared" si="130"/>
        <v>0</v>
      </c>
      <c r="K132" s="8">
        <f t="shared" si="130"/>
        <v>0</v>
      </c>
      <c r="L132" s="8">
        <f t="shared" si="130"/>
        <v>0</v>
      </c>
      <c r="M132" s="8">
        <f t="shared" si="130"/>
        <v>0</v>
      </c>
      <c r="N132" s="8">
        <f t="shared" si="130"/>
        <v>0</v>
      </c>
      <c r="O132" s="8">
        <f t="shared" si="130"/>
        <v>0</v>
      </c>
      <c r="P132" s="8">
        <f t="shared" si="130"/>
        <v>0</v>
      </c>
      <c r="Q132" s="8">
        <f t="shared" si="130"/>
        <v>0</v>
      </c>
      <c r="R132" s="8">
        <f t="shared" si="130"/>
        <v>0</v>
      </c>
      <c r="S132" s="8">
        <f t="shared" si="130"/>
        <v>0</v>
      </c>
      <c r="T132" s="8">
        <f t="shared" si="130"/>
        <v>0</v>
      </c>
      <c r="U132" s="8">
        <f t="shared" si="130"/>
        <v>0</v>
      </c>
      <c r="V132" s="8">
        <f t="shared" si="130"/>
        <v>0</v>
      </c>
      <c r="W132" s="8">
        <f t="shared" si="130"/>
        <v>0</v>
      </c>
      <c r="X132" s="8">
        <f t="shared" ref="X132:Y132" si="131">X34-X85</f>
        <v>0</v>
      </c>
      <c r="Y132" s="8">
        <f t="shared" si="131"/>
        <v>0</v>
      </c>
    </row>
    <row r="133" spans="1:25" x14ac:dyDescent="0.25">
      <c r="A133" s="9" t="s">
        <v>68</v>
      </c>
      <c r="B133" s="8">
        <f t="shared" ref="B133:W133" si="132">B35-B86</f>
        <v>0</v>
      </c>
      <c r="C133" s="8">
        <f t="shared" si="132"/>
        <v>0</v>
      </c>
      <c r="D133" s="8">
        <f t="shared" si="132"/>
        <v>0</v>
      </c>
      <c r="E133" s="8">
        <f t="shared" si="132"/>
        <v>0</v>
      </c>
      <c r="F133" s="8">
        <f t="shared" si="132"/>
        <v>0</v>
      </c>
      <c r="G133" s="8">
        <f t="shared" si="132"/>
        <v>0</v>
      </c>
      <c r="H133" s="8">
        <f t="shared" si="132"/>
        <v>0</v>
      </c>
      <c r="I133" s="8">
        <f t="shared" si="132"/>
        <v>0</v>
      </c>
      <c r="J133" s="8">
        <f t="shared" si="132"/>
        <v>0</v>
      </c>
      <c r="K133" s="8">
        <f t="shared" si="132"/>
        <v>0</v>
      </c>
      <c r="L133" s="8">
        <f t="shared" si="132"/>
        <v>0</v>
      </c>
      <c r="M133" s="8">
        <f t="shared" si="132"/>
        <v>0</v>
      </c>
      <c r="N133" s="8">
        <f t="shared" si="132"/>
        <v>0</v>
      </c>
      <c r="O133" s="8">
        <f t="shared" si="132"/>
        <v>0</v>
      </c>
      <c r="P133" s="8">
        <f t="shared" si="132"/>
        <v>0</v>
      </c>
      <c r="Q133" s="8">
        <f t="shared" si="132"/>
        <v>0</v>
      </c>
      <c r="R133" s="8">
        <f t="shared" si="132"/>
        <v>0</v>
      </c>
      <c r="S133" s="8">
        <f t="shared" si="132"/>
        <v>0</v>
      </c>
      <c r="T133" s="8">
        <f t="shared" si="132"/>
        <v>0</v>
      </c>
      <c r="U133" s="8">
        <f t="shared" si="132"/>
        <v>0</v>
      </c>
      <c r="V133" s="8">
        <f t="shared" si="132"/>
        <v>0</v>
      </c>
      <c r="W133" s="8">
        <f t="shared" si="132"/>
        <v>0</v>
      </c>
      <c r="X133" s="8">
        <f t="shared" ref="X133:Y133" si="133">X35-X86</f>
        <v>0</v>
      </c>
      <c r="Y133" s="8">
        <f t="shared" si="133"/>
        <v>0</v>
      </c>
    </row>
    <row r="134" spans="1:25" x14ac:dyDescent="0.25">
      <c r="A134" s="9" t="s">
        <v>69</v>
      </c>
      <c r="B134" s="8">
        <f t="shared" ref="B134:W134" si="134">B36-B87</f>
        <v>3109.7525287039853</v>
      </c>
      <c r="C134" s="8">
        <f t="shared" si="134"/>
        <v>2640.0391402006944</v>
      </c>
      <c r="D134" s="8">
        <f t="shared" si="134"/>
        <v>2713.483469012067</v>
      </c>
      <c r="E134" s="8">
        <f t="shared" si="134"/>
        <v>3106.231279562463</v>
      </c>
      <c r="F134" s="8">
        <f t="shared" si="134"/>
        <v>3305.1322945642714</v>
      </c>
      <c r="G134" s="8">
        <f t="shared" si="134"/>
        <v>2796.8359538171117</v>
      </c>
      <c r="H134" s="8">
        <f t="shared" si="134"/>
        <v>3240.4813875256259</v>
      </c>
      <c r="I134" s="8">
        <f t="shared" si="134"/>
        <v>3443.1961645068341</v>
      </c>
      <c r="J134" s="8">
        <f t="shared" si="134"/>
        <v>3366.3833388391449</v>
      </c>
      <c r="K134" s="8">
        <f t="shared" si="134"/>
        <v>2733.9964707656445</v>
      </c>
      <c r="L134" s="8">
        <f t="shared" si="134"/>
        <v>2990.3589566347655</v>
      </c>
      <c r="M134" s="8">
        <f t="shared" si="134"/>
        <v>2664.668473887185</v>
      </c>
      <c r="N134" s="8">
        <f t="shared" si="134"/>
        <v>2824.3583817554081</v>
      </c>
      <c r="O134" s="8">
        <f t="shared" si="134"/>
        <v>2935.5367520689088</v>
      </c>
      <c r="P134" s="8">
        <f t="shared" si="134"/>
        <v>2968.3104652929846</v>
      </c>
      <c r="Q134" s="8">
        <f t="shared" si="134"/>
        <v>2772.1374148997766</v>
      </c>
      <c r="R134" s="8">
        <f t="shared" si="134"/>
        <v>2959.1565856152833</v>
      </c>
      <c r="S134" s="8">
        <f t="shared" si="134"/>
        <v>2745.934207590562</v>
      </c>
      <c r="T134" s="8">
        <f t="shared" si="134"/>
        <v>2962.1676655107985</v>
      </c>
      <c r="U134" s="8">
        <f t="shared" si="134"/>
        <v>2648.2116512255452</v>
      </c>
      <c r="V134" s="8">
        <f t="shared" si="134"/>
        <v>2574.5995484117789</v>
      </c>
      <c r="W134" s="8">
        <f t="shared" si="134"/>
        <v>2901.7892971101819</v>
      </c>
      <c r="X134" s="8">
        <f t="shared" ref="X134:Y134" si="135">X36-X87</f>
        <v>2479.6948692375727</v>
      </c>
      <c r="Y134" s="8">
        <f t="shared" si="135"/>
        <v>1898.7168308922519</v>
      </c>
    </row>
    <row r="135" spans="1:25" x14ac:dyDescent="0.25">
      <c r="A135" s="9" t="s">
        <v>65</v>
      </c>
      <c r="B135" s="8">
        <f t="shared" ref="B135:W135" si="136">SUM(B37:B41)-B88</f>
        <v>0</v>
      </c>
      <c r="C135" s="8">
        <f t="shared" si="136"/>
        <v>0</v>
      </c>
      <c r="D135" s="8">
        <f t="shared" si="136"/>
        <v>0</v>
      </c>
      <c r="E135" s="8">
        <f t="shared" si="136"/>
        <v>0</v>
      </c>
      <c r="F135" s="8">
        <f t="shared" si="136"/>
        <v>0</v>
      </c>
      <c r="G135" s="8">
        <f t="shared" si="136"/>
        <v>0</v>
      </c>
      <c r="H135" s="8">
        <f t="shared" si="136"/>
        <v>0</v>
      </c>
      <c r="I135" s="8">
        <f t="shared" si="136"/>
        <v>0</v>
      </c>
      <c r="J135" s="8">
        <f t="shared" si="136"/>
        <v>0</v>
      </c>
      <c r="K135" s="8">
        <f t="shared" si="136"/>
        <v>0</v>
      </c>
      <c r="L135" s="8">
        <f t="shared" si="136"/>
        <v>0</v>
      </c>
      <c r="M135" s="8">
        <f t="shared" si="136"/>
        <v>0</v>
      </c>
      <c r="N135" s="8">
        <f t="shared" si="136"/>
        <v>0</v>
      </c>
      <c r="O135" s="8">
        <f t="shared" si="136"/>
        <v>0</v>
      </c>
      <c r="P135" s="8">
        <f t="shared" si="136"/>
        <v>0</v>
      </c>
      <c r="Q135" s="8">
        <f t="shared" si="136"/>
        <v>0</v>
      </c>
      <c r="R135" s="8">
        <f t="shared" si="136"/>
        <v>0</v>
      </c>
      <c r="S135" s="8">
        <f t="shared" si="136"/>
        <v>0</v>
      </c>
      <c r="T135" s="8">
        <f t="shared" si="136"/>
        <v>0</v>
      </c>
      <c r="U135" s="8">
        <f t="shared" si="136"/>
        <v>0</v>
      </c>
      <c r="V135" s="8">
        <f t="shared" si="136"/>
        <v>0</v>
      </c>
      <c r="W135" s="8">
        <f t="shared" si="136"/>
        <v>0</v>
      </c>
      <c r="X135" s="8">
        <f t="shared" ref="X135:Y135" si="137">SUM(X37:X41)-X88</f>
        <v>0</v>
      </c>
      <c r="Y135" s="8">
        <f t="shared" si="137"/>
        <v>0</v>
      </c>
    </row>
    <row r="136" spans="1:25" x14ac:dyDescent="0.25">
      <c r="A136" s="18" t="s">
        <v>40</v>
      </c>
      <c r="B136" s="16">
        <f t="shared" ref="B136:W136" si="138">B42-B89</f>
        <v>0</v>
      </c>
      <c r="C136" s="16">
        <f t="shared" si="138"/>
        <v>0</v>
      </c>
      <c r="D136" s="16">
        <f t="shared" si="138"/>
        <v>0</v>
      </c>
      <c r="E136" s="16">
        <f t="shared" si="138"/>
        <v>0</v>
      </c>
      <c r="F136" s="16">
        <f t="shared" si="138"/>
        <v>0</v>
      </c>
      <c r="G136" s="16">
        <f t="shared" si="138"/>
        <v>0</v>
      </c>
      <c r="H136" s="16">
        <f t="shared" si="138"/>
        <v>0</v>
      </c>
      <c r="I136" s="16">
        <f t="shared" si="138"/>
        <v>0</v>
      </c>
      <c r="J136" s="16">
        <f t="shared" si="138"/>
        <v>0</v>
      </c>
      <c r="K136" s="16">
        <f t="shared" si="138"/>
        <v>0</v>
      </c>
      <c r="L136" s="16">
        <f t="shared" si="138"/>
        <v>0</v>
      </c>
      <c r="M136" s="16">
        <f t="shared" si="138"/>
        <v>0</v>
      </c>
      <c r="N136" s="16">
        <f t="shared" si="138"/>
        <v>0</v>
      </c>
      <c r="O136" s="16">
        <f t="shared" si="138"/>
        <v>0</v>
      </c>
      <c r="P136" s="16">
        <f t="shared" si="138"/>
        <v>0</v>
      </c>
      <c r="Q136" s="16">
        <f t="shared" si="138"/>
        <v>0</v>
      </c>
      <c r="R136" s="16">
        <f t="shared" si="138"/>
        <v>0</v>
      </c>
      <c r="S136" s="16">
        <f t="shared" si="138"/>
        <v>0</v>
      </c>
      <c r="T136" s="16">
        <f t="shared" si="138"/>
        <v>0</v>
      </c>
      <c r="U136" s="16">
        <f t="shared" si="138"/>
        <v>0</v>
      </c>
      <c r="V136" s="16">
        <f t="shared" si="138"/>
        <v>0</v>
      </c>
      <c r="W136" s="16">
        <f t="shared" si="138"/>
        <v>0</v>
      </c>
      <c r="X136" s="16">
        <f t="shared" ref="X136:Y136" si="139">X42-X89</f>
        <v>0</v>
      </c>
      <c r="Y136" s="16">
        <f t="shared" si="139"/>
        <v>0</v>
      </c>
    </row>
    <row r="137" spans="1:25" x14ac:dyDescent="0.25">
      <c r="A137" s="18" t="s">
        <v>63</v>
      </c>
      <c r="B137" s="16">
        <f t="shared" ref="B137:W137" si="140">B43-B90</f>
        <v>0</v>
      </c>
      <c r="C137" s="16">
        <f t="shared" si="140"/>
        <v>0</v>
      </c>
      <c r="D137" s="16">
        <f t="shared" si="140"/>
        <v>0</v>
      </c>
      <c r="E137" s="16">
        <f t="shared" si="140"/>
        <v>0</v>
      </c>
      <c r="F137" s="16">
        <f t="shared" si="140"/>
        <v>0</v>
      </c>
      <c r="G137" s="16">
        <f t="shared" si="140"/>
        <v>0</v>
      </c>
      <c r="H137" s="16">
        <f t="shared" si="140"/>
        <v>0</v>
      </c>
      <c r="I137" s="16">
        <f t="shared" si="140"/>
        <v>0</v>
      </c>
      <c r="J137" s="16">
        <f t="shared" si="140"/>
        <v>0</v>
      </c>
      <c r="K137" s="16">
        <f t="shared" si="140"/>
        <v>0</v>
      </c>
      <c r="L137" s="16">
        <f t="shared" si="140"/>
        <v>0</v>
      </c>
      <c r="M137" s="16">
        <f t="shared" si="140"/>
        <v>0</v>
      </c>
      <c r="N137" s="16">
        <f t="shared" si="140"/>
        <v>0</v>
      </c>
      <c r="O137" s="16">
        <f t="shared" si="140"/>
        <v>0</v>
      </c>
      <c r="P137" s="16">
        <f t="shared" si="140"/>
        <v>0</v>
      </c>
      <c r="Q137" s="16">
        <f t="shared" si="140"/>
        <v>0</v>
      </c>
      <c r="R137" s="16">
        <f t="shared" si="140"/>
        <v>0</v>
      </c>
      <c r="S137" s="16">
        <f t="shared" si="140"/>
        <v>0</v>
      </c>
      <c r="T137" s="16">
        <f t="shared" si="140"/>
        <v>0</v>
      </c>
      <c r="U137" s="16">
        <f t="shared" si="140"/>
        <v>0</v>
      </c>
      <c r="V137" s="16">
        <f t="shared" si="140"/>
        <v>0</v>
      </c>
      <c r="W137" s="16">
        <f t="shared" si="140"/>
        <v>0</v>
      </c>
      <c r="X137" s="16">
        <f t="shared" ref="X137:Y137" si="141">X43-X90</f>
        <v>0</v>
      </c>
      <c r="Y137" s="16">
        <f t="shared" si="141"/>
        <v>0</v>
      </c>
    </row>
    <row r="138" spans="1:25" x14ac:dyDescent="0.25">
      <c r="A138" s="18" t="s">
        <v>64</v>
      </c>
      <c r="B138" s="16">
        <f t="shared" ref="B138:W138" si="142">B44-B91</f>
        <v>0</v>
      </c>
      <c r="C138" s="16">
        <f t="shared" si="142"/>
        <v>0</v>
      </c>
      <c r="D138" s="16">
        <f t="shared" si="142"/>
        <v>0</v>
      </c>
      <c r="E138" s="16">
        <f t="shared" si="142"/>
        <v>0</v>
      </c>
      <c r="F138" s="16">
        <f t="shared" si="142"/>
        <v>0</v>
      </c>
      <c r="G138" s="16">
        <f t="shared" si="142"/>
        <v>0</v>
      </c>
      <c r="H138" s="16">
        <f t="shared" si="142"/>
        <v>0</v>
      </c>
      <c r="I138" s="16">
        <f t="shared" si="142"/>
        <v>0</v>
      </c>
      <c r="J138" s="16">
        <f t="shared" si="142"/>
        <v>0</v>
      </c>
      <c r="K138" s="16">
        <f t="shared" si="142"/>
        <v>0</v>
      </c>
      <c r="L138" s="16">
        <f t="shared" si="142"/>
        <v>0</v>
      </c>
      <c r="M138" s="16">
        <f t="shared" si="142"/>
        <v>0</v>
      </c>
      <c r="N138" s="16">
        <f t="shared" si="142"/>
        <v>0</v>
      </c>
      <c r="O138" s="16">
        <f t="shared" si="142"/>
        <v>0</v>
      </c>
      <c r="P138" s="16">
        <f t="shared" si="142"/>
        <v>0</v>
      </c>
      <c r="Q138" s="16">
        <f t="shared" si="142"/>
        <v>0</v>
      </c>
      <c r="R138" s="16">
        <f t="shared" si="142"/>
        <v>0</v>
      </c>
      <c r="S138" s="16">
        <f t="shared" si="142"/>
        <v>0</v>
      </c>
      <c r="T138" s="16">
        <f t="shared" si="142"/>
        <v>0</v>
      </c>
      <c r="U138" s="16">
        <f t="shared" si="142"/>
        <v>0</v>
      </c>
      <c r="V138" s="16">
        <f t="shared" si="142"/>
        <v>0</v>
      </c>
      <c r="W138" s="16">
        <f t="shared" si="142"/>
        <v>0</v>
      </c>
      <c r="X138" s="16">
        <f t="shared" ref="X138:Y138" si="143">X44-X91</f>
        <v>0</v>
      </c>
      <c r="Y138" s="16">
        <f t="shared" si="143"/>
        <v>0</v>
      </c>
    </row>
    <row r="139" spans="1:25" x14ac:dyDescent="0.25">
      <c r="A139" s="18" t="s">
        <v>70</v>
      </c>
      <c r="B139" s="16">
        <f>SUM(B140:B141)</f>
        <v>9.0045752399998946</v>
      </c>
      <c r="C139" s="16">
        <f t="shared" ref="C139:W139" si="144">SUM(C140:C141)</f>
        <v>11.483575039999835</v>
      </c>
      <c r="D139" s="16">
        <f t="shared" si="144"/>
        <v>11.846831239999915</v>
      </c>
      <c r="E139" s="16">
        <f t="shared" si="144"/>
        <v>14.318008759999884</v>
      </c>
      <c r="F139" s="16">
        <f t="shared" si="144"/>
        <v>20.495703720000051</v>
      </c>
      <c r="G139" s="16">
        <f t="shared" si="144"/>
        <v>22.385272479999912</v>
      </c>
      <c r="H139" s="16">
        <f t="shared" si="144"/>
        <v>11.93703247999963</v>
      </c>
      <c r="I139" s="16">
        <f t="shared" si="144"/>
        <v>12.267772479999849</v>
      </c>
      <c r="J139" s="16">
        <f t="shared" si="144"/>
        <v>12.634934960000464</v>
      </c>
      <c r="K139" s="16">
        <f t="shared" si="144"/>
        <v>12.084141240000008</v>
      </c>
      <c r="L139" s="16">
        <f t="shared" si="144"/>
        <v>11.129103720000103</v>
      </c>
      <c r="M139" s="16">
        <f t="shared" si="144"/>
        <v>11.019246280000061</v>
      </c>
      <c r="N139" s="16">
        <f t="shared" si="144"/>
        <v>10.431331239999849</v>
      </c>
      <c r="O139" s="16">
        <f t="shared" si="144"/>
        <v>10.064098759999979</v>
      </c>
      <c r="P139" s="16">
        <f t="shared" si="144"/>
        <v>10.394618760000071</v>
      </c>
      <c r="Q139" s="16">
        <f t="shared" si="144"/>
        <v>10.467963720000057</v>
      </c>
      <c r="R139" s="16">
        <f t="shared" si="144"/>
        <v>11.239379999999187</v>
      </c>
      <c r="S139" s="16">
        <f t="shared" si="144"/>
        <v>12.598332479999954</v>
      </c>
      <c r="T139" s="16">
        <f t="shared" si="144"/>
        <v>14.545079999999871</v>
      </c>
      <c r="U139" s="16">
        <f t="shared" si="144"/>
        <v>14.875649999999723</v>
      </c>
      <c r="V139" s="16">
        <f t="shared" si="144"/>
        <v>4.0401849599998627</v>
      </c>
      <c r="W139" s="16">
        <f t="shared" si="144"/>
        <v>5.4360687600000119</v>
      </c>
      <c r="X139" s="16">
        <f t="shared" ref="X139:Y139" si="145">SUM(X140:X141)</f>
        <v>9.4029087600001731</v>
      </c>
      <c r="Y139" s="16">
        <f t="shared" si="145"/>
        <v>12.120813720000342</v>
      </c>
    </row>
    <row r="140" spans="1:25" x14ac:dyDescent="0.25">
      <c r="A140" s="9" t="s">
        <v>71</v>
      </c>
      <c r="B140" s="8">
        <f t="shared" ref="B140:W140" si="146">B46-B93</f>
        <v>9.0045752399998946</v>
      </c>
      <c r="C140" s="8">
        <f t="shared" si="146"/>
        <v>11.483575039999835</v>
      </c>
      <c r="D140" s="8">
        <f t="shared" si="146"/>
        <v>11.846831239999915</v>
      </c>
      <c r="E140" s="8">
        <f t="shared" si="146"/>
        <v>14.318008759999884</v>
      </c>
      <c r="F140" s="8">
        <f t="shared" si="146"/>
        <v>20.495703720000051</v>
      </c>
      <c r="G140" s="8">
        <f t="shared" si="146"/>
        <v>22.385272479999912</v>
      </c>
      <c r="H140" s="8">
        <f t="shared" si="146"/>
        <v>11.93703247999963</v>
      </c>
      <c r="I140" s="8">
        <f t="shared" si="146"/>
        <v>12.267772479999849</v>
      </c>
      <c r="J140" s="8">
        <f t="shared" si="146"/>
        <v>12.634934960000464</v>
      </c>
      <c r="K140" s="8">
        <f t="shared" si="146"/>
        <v>12.084141240000008</v>
      </c>
      <c r="L140" s="8">
        <f t="shared" si="146"/>
        <v>11.129103720000103</v>
      </c>
      <c r="M140" s="8">
        <f t="shared" si="146"/>
        <v>11.019246280000061</v>
      </c>
      <c r="N140" s="8">
        <f t="shared" si="146"/>
        <v>10.431331239999849</v>
      </c>
      <c r="O140" s="8">
        <f t="shared" si="146"/>
        <v>10.064098759999979</v>
      </c>
      <c r="P140" s="8">
        <f t="shared" si="146"/>
        <v>10.394618760000071</v>
      </c>
      <c r="Q140" s="8">
        <f t="shared" si="146"/>
        <v>10.467963720000057</v>
      </c>
      <c r="R140" s="8">
        <f t="shared" si="146"/>
        <v>11.239379999999187</v>
      </c>
      <c r="S140" s="8">
        <f t="shared" si="146"/>
        <v>12.598332479999954</v>
      </c>
      <c r="T140" s="8">
        <f t="shared" si="146"/>
        <v>14.545079999999871</v>
      </c>
      <c r="U140" s="8">
        <f t="shared" si="146"/>
        <v>14.875649999999723</v>
      </c>
      <c r="V140" s="8">
        <f t="shared" si="146"/>
        <v>4.0401849599998627</v>
      </c>
      <c r="W140" s="8">
        <f t="shared" si="146"/>
        <v>5.4360687600000119</v>
      </c>
      <c r="X140" s="8">
        <f t="shared" ref="X140:Y140" si="147">X46-X93</f>
        <v>9.4029087600001731</v>
      </c>
      <c r="Y140" s="8">
        <f t="shared" si="147"/>
        <v>12.120813720000342</v>
      </c>
    </row>
    <row r="141" spans="1:25" x14ac:dyDescent="0.25">
      <c r="A141" s="11" t="s">
        <v>72</v>
      </c>
      <c r="B141" s="12">
        <f t="shared" ref="B141:W141" si="148">B47-B94</f>
        <v>0</v>
      </c>
      <c r="C141" s="12">
        <f t="shared" si="148"/>
        <v>0</v>
      </c>
      <c r="D141" s="12">
        <f t="shared" si="148"/>
        <v>0</v>
      </c>
      <c r="E141" s="12">
        <f t="shared" si="148"/>
        <v>0</v>
      </c>
      <c r="F141" s="12">
        <f t="shared" si="148"/>
        <v>0</v>
      </c>
      <c r="G141" s="12">
        <f t="shared" si="148"/>
        <v>0</v>
      </c>
      <c r="H141" s="12">
        <f t="shared" si="148"/>
        <v>0</v>
      </c>
      <c r="I141" s="12">
        <f t="shared" si="148"/>
        <v>0</v>
      </c>
      <c r="J141" s="12">
        <f t="shared" si="148"/>
        <v>0</v>
      </c>
      <c r="K141" s="12">
        <f t="shared" si="148"/>
        <v>0</v>
      </c>
      <c r="L141" s="12">
        <f t="shared" si="148"/>
        <v>0</v>
      </c>
      <c r="M141" s="12">
        <f t="shared" si="148"/>
        <v>0</v>
      </c>
      <c r="N141" s="12">
        <f t="shared" si="148"/>
        <v>0</v>
      </c>
      <c r="O141" s="12">
        <f t="shared" si="148"/>
        <v>0</v>
      </c>
      <c r="P141" s="12">
        <f t="shared" si="148"/>
        <v>0</v>
      </c>
      <c r="Q141" s="12">
        <f t="shared" si="148"/>
        <v>0</v>
      </c>
      <c r="R141" s="12">
        <f t="shared" si="148"/>
        <v>0</v>
      </c>
      <c r="S141" s="12">
        <f t="shared" si="148"/>
        <v>0</v>
      </c>
      <c r="T141" s="12">
        <f t="shared" si="148"/>
        <v>0</v>
      </c>
      <c r="U141" s="12">
        <f t="shared" si="148"/>
        <v>0</v>
      </c>
      <c r="V141" s="12">
        <f t="shared" si="148"/>
        <v>0</v>
      </c>
      <c r="W141" s="12">
        <f t="shared" si="148"/>
        <v>0</v>
      </c>
      <c r="X141" s="12">
        <f t="shared" ref="X141:Y141" si="149">X47-X94</f>
        <v>0</v>
      </c>
      <c r="Y141" s="12">
        <f t="shared" si="149"/>
        <v>0</v>
      </c>
    </row>
  </sheetData>
  <pageMargins left="0.7" right="0.7" top="0.75" bottom="0.75" header="0.3" footer="0.3"/>
  <pageSetup paperSize="9" scale="89" fitToHeight="0" orientation="landscape" r:id="rId1"/>
  <headerFooter alignWithMargins="0"/>
  <ignoredErrors>
    <ignoredError sqref="B104:V104 B122:V122 B126:V126 B131:V131 B139:V139" formula="1"/>
    <ignoredError sqref="B28:Y28 B33:Y33 B135:Y135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pageSetUpPr fitToPage="1"/>
  </sheetPr>
  <dimension ref="A1:Y141"/>
  <sheetViews>
    <sheetView showGridLines="0" zoomScaleNormal="100" workbookViewId="0">
      <pane xSplit="1" ySplit="1" topLeftCell="D2" activePane="bottomRight" state="frozen"/>
      <selection activeCell="Y1" sqref="Y1"/>
      <selection pane="topRight" activeCell="Y1" sqref="Y1"/>
      <selection pane="bottomLeft" activeCell="Y1" sqref="Y1"/>
      <selection pane="bottomRight" activeCell="Y2" sqref="Y2"/>
    </sheetView>
  </sheetViews>
  <sheetFormatPr defaultRowHeight="11.25" x14ac:dyDescent="0.25"/>
  <cols>
    <col min="1" max="1" width="56" style="1" bestFit="1" customWidth="1"/>
    <col min="2" max="25" width="9.28515625" style="1" customWidth="1"/>
    <col min="26" max="16384" width="9.140625" style="1"/>
  </cols>
  <sheetData>
    <row r="1" spans="1:25" ht="12.75" x14ac:dyDescent="0.25">
      <c r="A1" s="2" t="s">
        <v>6</v>
      </c>
      <c r="B1" s="3">
        <v>2000</v>
      </c>
      <c r="C1" s="3">
        <v>2001</v>
      </c>
      <c r="D1" s="3">
        <v>2002</v>
      </c>
      <c r="E1" s="3">
        <v>2003</v>
      </c>
      <c r="F1" s="3">
        <v>2004</v>
      </c>
      <c r="G1" s="3">
        <v>2005</v>
      </c>
      <c r="H1" s="3">
        <v>2006</v>
      </c>
      <c r="I1" s="3">
        <v>2007</v>
      </c>
      <c r="J1" s="3">
        <v>2008</v>
      </c>
      <c r="K1" s="3">
        <v>2009</v>
      </c>
      <c r="L1" s="3">
        <v>2010</v>
      </c>
      <c r="M1" s="3">
        <v>2011</v>
      </c>
      <c r="N1" s="3">
        <v>2012</v>
      </c>
      <c r="O1" s="3">
        <v>2013</v>
      </c>
      <c r="P1" s="3">
        <v>2014</v>
      </c>
      <c r="Q1" s="3">
        <v>2015</v>
      </c>
      <c r="R1" s="3">
        <v>2016</v>
      </c>
      <c r="S1" s="3">
        <v>2017</v>
      </c>
      <c r="T1" s="3">
        <v>2018</v>
      </c>
      <c r="U1" s="3">
        <v>2019</v>
      </c>
      <c r="V1" s="3">
        <v>2020</v>
      </c>
      <c r="W1" s="3">
        <v>2021</v>
      </c>
      <c r="X1" s="3">
        <v>2022</v>
      </c>
      <c r="Y1" s="3">
        <v>2023</v>
      </c>
    </row>
    <row r="2" spans="1:25" x14ac:dyDescent="0.25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 x14ac:dyDescent="0.25">
      <c r="A3" s="4" t="s">
        <v>110</v>
      </c>
      <c r="B3" s="5">
        <f>SUM(B4,B33,B42,B43,B44,B45)</f>
        <v>924570.92585</v>
      </c>
      <c r="C3" s="5">
        <f t="shared" ref="C3:W3" si="0">SUM(C4,C33,C42,C43,C44,C45)</f>
        <v>940432.12937999994</v>
      </c>
      <c r="D3" s="5">
        <f t="shared" si="0"/>
        <v>924402.44736000011</v>
      </c>
      <c r="E3" s="5">
        <f t="shared" si="0"/>
        <v>921051.50484000018</v>
      </c>
      <c r="F3" s="5">
        <f t="shared" si="0"/>
        <v>905374.76192999992</v>
      </c>
      <c r="G3" s="5">
        <f t="shared" si="0"/>
        <v>898223.65244000009</v>
      </c>
      <c r="H3" s="5">
        <f t="shared" si="0"/>
        <v>918280.61675000016</v>
      </c>
      <c r="I3" s="5">
        <f t="shared" si="0"/>
        <v>880413.56454000005</v>
      </c>
      <c r="J3" s="5">
        <f t="shared" si="0"/>
        <v>890839.46372</v>
      </c>
      <c r="K3" s="5">
        <f t="shared" si="0"/>
        <v>822763.97005999996</v>
      </c>
      <c r="L3" s="5">
        <f t="shared" si="0"/>
        <v>859322.23100000003</v>
      </c>
      <c r="M3" s="5">
        <f t="shared" si="0"/>
        <v>835757.51999000006</v>
      </c>
      <c r="N3" s="5">
        <f t="shared" si="0"/>
        <v>846583.63983999996</v>
      </c>
      <c r="O3" s="5">
        <f t="shared" si="0"/>
        <v>863976.72129000002</v>
      </c>
      <c r="P3" s="5">
        <f t="shared" si="0"/>
        <v>823932.11361999984</v>
      </c>
      <c r="Q3" s="5">
        <f t="shared" si="0"/>
        <v>832194.81232999999</v>
      </c>
      <c r="R3" s="5">
        <f t="shared" si="0"/>
        <v>832687.45189999999</v>
      </c>
      <c r="S3" s="5">
        <f t="shared" si="0"/>
        <v>820297.38078000001</v>
      </c>
      <c r="T3" s="5">
        <f t="shared" si="0"/>
        <v>793431.83040000009</v>
      </c>
      <c r="U3" s="5">
        <f t="shared" si="0"/>
        <v>741982.23567999993</v>
      </c>
      <c r="V3" s="5">
        <f t="shared" si="0"/>
        <v>664406.14807</v>
      </c>
      <c r="W3" s="5">
        <f t="shared" si="0"/>
        <v>699884.60307000019</v>
      </c>
      <c r="X3" s="5">
        <f t="shared" ref="X3:Y3" si="1">SUM(X4,X33,X42,X43,X44,X45)</f>
        <v>699027.74632999999</v>
      </c>
      <c r="Y3" s="5">
        <f t="shared" si="1"/>
        <v>625595.29435999994</v>
      </c>
    </row>
    <row r="4" spans="1:25" x14ac:dyDescent="0.25">
      <c r="A4" s="13" t="s">
        <v>115</v>
      </c>
      <c r="B4" s="14">
        <f>SUM(B5,B31,B32)</f>
        <v>838862.21984999999</v>
      </c>
      <c r="C4" s="14">
        <f t="shared" ref="C4:W4" si="2">SUM(C5,C31,C32)</f>
        <v>861100.37425999995</v>
      </c>
      <c r="D4" s="14">
        <f t="shared" si="2"/>
        <v>846691.95151000004</v>
      </c>
      <c r="E4" s="14">
        <f t="shared" si="2"/>
        <v>839398.36420000007</v>
      </c>
      <c r="F4" s="14">
        <f t="shared" si="2"/>
        <v>821401.27067</v>
      </c>
      <c r="G4" s="14">
        <f t="shared" si="2"/>
        <v>814736.1230100001</v>
      </c>
      <c r="H4" s="14">
        <f t="shared" si="2"/>
        <v>832683.69706000015</v>
      </c>
      <c r="I4" s="14">
        <f t="shared" si="2"/>
        <v>791551.19273000001</v>
      </c>
      <c r="J4" s="14">
        <f t="shared" si="2"/>
        <v>804870.38097000006</v>
      </c>
      <c r="K4" s="14">
        <f t="shared" si="2"/>
        <v>746892.06837999995</v>
      </c>
      <c r="L4" s="14">
        <f t="shared" si="2"/>
        <v>778259.44526000007</v>
      </c>
      <c r="M4" s="14">
        <f t="shared" si="2"/>
        <v>754581.1288500001</v>
      </c>
      <c r="N4" s="14">
        <f t="shared" si="2"/>
        <v>766712.81729000004</v>
      </c>
      <c r="O4" s="14">
        <f t="shared" si="2"/>
        <v>784496.38138000004</v>
      </c>
      <c r="P4" s="14">
        <f t="shared" si="2"/>
        <v>744788.6679199998</v>
      </c>
      <c r="Q4" s="14">
        <f t="shared" si="2"/>
        <v>754245.64801</v>
      </c>
      <c r="R4" s="14">
        <f t="shared" si="2"/>
        <v>749760.07365999999</v>
      </c>
      <c r="S4" s="14">
        <f t="shared" si="2"/>
        <v>732493.91625999997</v>
      </c>
      <c r="T4" s="14">
        <f t="shared" si="2"/>
        <v>708718.68095000007</v>
      </c>
      <c r="U4" s="14">
        <f t="shared" si="2"/>
        <v>660951.46429999999</v>
      </c>
      <c r="V4" s="14">
        <f t="shared" si="2"/>
        <v>602195.95957999991</v>
      </c>
      <c r="W4" s="14">
        <f t="shared" si="2"/>
        <v>630475.34726000007</v>
      </c>
      <c r="X4" s="14">
        <f t="shared" ref="X4:Y4" si="3">SUM(X5,X31,X32)</f>
        <v>624690.06487999996</v>
      </c>
      <c r="Y4" s="14">
        <f t="shared" si="3"/>
        <v>554469.39728999999</v>
      </c>
    </row>
    <row r="5" spans="1:25" x14ac:dyDescent="0.25">
      <c r="A5" s="9" t="s">
        <v>116</v>
      </c>
      <c r="B5" s="8">
        <f>SUM(B6,B10,B18,B24,B28)</f>
        <v>835869.69825000002</v>
      </c>
      <c r="C5" s="8">
        <f t="shared" ref="C5:W5" si="4">SUM(C6,C10,C18,C24,C28)</f>
        <v>858130.78633999999</v>
      </c>
      <c r="D5" s="8">
        <f t="shared" si="4"/>
        <v>843726.00201000005</v>
      </c>
      <c r="E5" s="8">
        <f t="shared" si="4"/>
        <v>836395.31615000009</v>
      </c>
      <c r="F5" s="8">
        <f t="shared" si="4"/>
        <v>818472.99438000005</v>
      </c>
      <c r="G5" s="8">
        <f t="shared" si="4"/>
        <v>811782.22716000013</v>
      </c>
      <c r="H5" s="8">
        <f t="shared" si="4"/>
        <v>829614.54223000014</v>
      </c>
      <c r="I5" s="8">
        <f t="shared" si="4"/>
        <v>788562.42310000001</v>
      </c>
      <c r="J5" s="8">
        <f t="shared" si="4"/>
        <v>801925.57079000003</v>
      </c>
      <c r="K5" s="8">
        <f t="shared" si="4"/>
        <v>744316.69621999993</v>
      </c>
      <c r="L5" s="8">
        <f t="shared" si="4"/>
        <v>775677.68153000006</v>
      </c>
      <c r="M5" s="8">
        <f t="shared" si="4"/>
        <v>751908.18315000006</v>
      </c>
      <c r="N5" s="8">
        <f t="shared" si="4"/>
        <v>764055.52497000003</v>
      </c>
      <c r="O5" s="8">
        <f t="shared" si="4"/>
        <v>781807.43346000009</v>
      </c>
      <c r="P5" s="8">
        <f t="shared" si="4"/>
        <v>742310.35849999986</v>
      </c>
      <c r="Q5" s="8">
        <f t="shared" si="4"/>
        <v>751871.98459999997</v>
      </c>
      <c r="R5" s="8">
        <f t="shared" si="4"/>
        <v>747416.42730999994</v>
      </c>
      <c r="S5" s="8">
        <f t="shared" si="4"/>
        <v>730227.23693000001</v>
      </c>
      <c r="T5" s="8">
        <f t="shared" si="4"/>
        <v>706730.15850000002</v>
      </c>
      <c r="U5" s="8">
        <f t="shared" si="4"/>
        <v>658914.16740000003</v>
      </c>
      <c r="V5" s="8">
        <f t="shared" si="4"/>
        <v>600374.47305999987</v>
      </c>
      <c r="W5" s="8">
        <f t="shared" si="4"/>
        <v>628603.69685000007</v>
      </c>
      <c r="X5" s="8">
        <f t="shared" ref="X5:Y5" si="5">SUM(X6,X10,X18,X24,X28)</f>
        <v>622855.61318999995</v>
      </c>
      <c r="Y5" s="8">
        <f t="shared" si="5"/>
        <v>552770.71458000003</v>
      </c>
    </row>
    <row r="6" spans="1:25" x14ac:dyDescent="0.25">
      <c r="A6" s="15" t="s">
        <v>117</v>
      </c>
      <c r="B6" s="16">
        <f>SUM(B7:B9)</f>
        <v>357133.77014000004</v>
      </c>
      <c r="C6" s="16">
        <f t="shared" ref="C6:W6" si="6">SUM(C7:C9)</f>
        <v>369668.46646999998</v>
      </c>
      <c r="D6" s="16">
        <f t="shared" si="6"/>
        <v>371045.23252999998</v>
      </c>
      <c r="E6" s="16">
        <f t="shared" si="6"/>
        <v>388801.73590000003</v>
      </c>
      <c r="F6" s="16">
        <f t="shared" si="6"/>
        <v>386454.94114000001</v>
      </c>
      <c r="G6" s="16">
        <f t="shared" si="6"/>
        <v>379525.48853000003</v>
      </c>
      <c r="H6" s="16">
        <f t="shared" si="6"/>
        <v>381674.81166000001</v>
      </c>
      <c r="I6" s="16">
        <f t="shared" si="6"/>
        <v>386096.79231999995</v>
      </c>
      <c r="J6" s="16">
        <f t="shared" si="6"/>
        <v>368439.22171999997</v>
      </c>
      <c r="K6" s="16">
        <f t="shared" si="6"/>
        <v>344319.54087999999</v>
      </c>
      <c r="L6" s="16">
        <f t="shared" si="6"/>
        <v>355304.49654999998</v>
      </c>
      <c r="M6" s="16">
        <f t="shared" si="6"/>
        <v>350546.43695999996</v>
      </c>
      <c r="N6" s="16">
        <f t="shared" si="6"/>
        <v>361128.10691999999</v>
      </c>
      <c r="O6" s="16">
        <f t="shared" si="6"/>
        <v>366078.00991999998</v>
      </c>
      <c r="P6" s="16">
        <f t="shared" si="6"/>
        <v>346819.24893999996</v>
      </c>
      <c r="Q6" s="16">
        <f t="shared" si="6"/>
        <v>335496.40480999998</v>
      </c>
      <c r="R6" s="16">
        <f t="shared" si="6"/>
        <v>331631.14643000002</v>
      </c>
      <c r="S6" s="16">
        <f t="shared" si="6"/>
        <v>312078.61284999998</v>
      </c>
      <c r="T6" s="16">
        <f t="shared" si="6"/>
        <v>297967.50745999999</v>
      </c>
      <c r="U6" s="16">
        <f t="shared" si="6"/>
        <v>247749.78898000001</v>
      </c>
      <c r="V6" s="16">
        <f t="shared" si="6"/>
        <v>209626.73947999999</v>
      </c>
      <c r="W6" s="16">
        <f t="shared" si="6"/>
        <v>236857.05653999999</v>
      </c>
      <c r="X6" s="16">
        <f t="shared" ref="X6:Y6" si="7">SUM(X7:X9)</f>
        <v>246921.46868999998</v>
      </c>
      <c r="Y6" s="16">
        <f t="shared" si="7"/>
        <v>193853.96445</v>
      </c>
    </row>
    <row r="7" spans="1:25" x14ac:dyDescent="0.25">
      <c r="A7" s="10" t="s">
        <v>118</v>
      </c>
      <c r="B7" s="8">
        <v>313574.71354000003</v>
      </c>
      <c r="C7" s="8">
        <v>328615.85957999999</v>
      </c>
      <c r="D7" s="8">
        <v>329369.34865</v>
      </c>
      <c r="E7" s="8">
        <v>343467.59537</v>
      </c>
      <c r="F7" s="8">
        <v>339384.91686</v>
      </c>
      <c r="G7" s="8">
        <v>333419.69215000002</v>
      </c>
      <c r="H7" s="8">
        <v>336328.40815999999</v>
      </c>
      <c r="I7" s="8">
        <v>341777.92190999998</v>
      </c>
      <c r="J7" s="8">
        <v>326458.67862999998</v>
      </c>
      <c r="K7" s="8">
        <v>305017.80984</v>
      </c>
      <c r="L7" s="8">
        <v>315046.35264</v>
      </c>
      <c r="M7" s="8">
        <v>312405.13990000001</v>
      </c>
      <c r="N7" s="8">
        <v>327726.34119000001</v>
      </c>
      <c r="O7" s="8">
        <v>331255.16261</v>
      </c>
      <c r="P7" s="8">
        <v>313489.54226999998</v>
      </c>
      <c r="Q7" s="8">
        <v>301721.69170999998</v>
      </c>
      <c r="R7" s="8">
        <v>297569.19124000001</v>
      </c>
      <c r="S7" s="8">
        <v>278169.50105999998</v>
      </c>
      <c r="T7" s="8">
        <v>264481.01227000001</v>
      </c>
      <c r="U7" s="8">
        <v>214892.73598</v>
      </c>
      <c r="V7" s="8">
        <v>179708.84688999999</v>
      </c>
      <c r="W7" s="8">
        <v>206804.4013</v>
      </c>
      <c r="X7" s="8">
        <v>215497.61202999999</v>
      </c>
      <c r="Y7" s="8">
        <v>165577.93504000001</v>
      </c>
    </row>
    <row r="8" spans="1:25" x14ac:dyDescent="0.25">
      <c r="A8" s="10" t="s">
        <v>119</v>
      </c>
      <c r="B8" s="8">
        <v>22836.268779999999</v>
      </c>
      <c r="C8" s="8">
        <v>22413.10543</v>
      </c>
      <c r="D8" s="8">
        <v>22429.83223</v>
      </c>
      <c r="E8" s="8">
        <v>24081.020980000001</v>
      </c>
      <c r="F8" s="8">
        <v>24760.048350000001</v>
      </c>
      <c r="G8" s="8">
        <v>25560.386750000001</v>
      </c>
      <c r="H8" s="8">
        <v>24909.0972</v>
      </c>
      <c r="I8" s="8">
        <v>24457.426360000001</v>
      </c>
      <c r="J8" s="8">
        <v>25866.928690000001</v>
      </c>
      <c r="K8" s="8">
        <v>25469.066869999999</v>
      </c>
      <c r="L8" s="8">
        <v>23636.31119</v>
      </c>
      <c r="M8" s="8">
        <v>23104.59708</v>
      </c>
      <c r="N8" s="8">
        <v>22958.127130000001</v>
      </c>
      <c r="O8" s="8">
        <v>24453.591509999998</v>
      </c>
      <c r="P8" s="8">
        <v>23042.85338</v>
      </c>
      <c r="Q8" s="8">
        <v>24124.35641</v>
      </c>
      <c r="R8" s="8">
        <v>24181.879540000002</v>
      </c>
      <c r="S8" s="8">
        <v>24049.061519999999</v>
      </c>
      <c r="T8" s="8">
        <v>21290.30444</v>
      </c>
      <c r="U8" s="8">
        <v>20832.76629</v>
      </c>
      <c r="V8" s="8">
        <v>20381.069650000001</v>
      </c>
      <c r="W8" s="8">
        <v>20288.048770000001</v>
      </c>
      <c r="X8" s="8">
        <v>22273.995309999998</v>
      </c>
      <c r="Y8" s="8">
        <v>20373.009150000002</v>
      </c>
    </row>
    <row r="9" spans="1:25" x14ac:dyDescent="0.25">
      <c r="A9" s="10" t="s">
        <v>120</v>
      </c>
      <c r="B9" s="8">
        <v>20722.787820000001</v>
      </c>
      <c r="C9" s="8">
        <v>18639.501459999999</v>
      </c>
      <c r="D9" s="8">
        <v>19246.051650000001</v>
      </c>
      <c r="E9" s="8">
        <v>21253.119549999999</v>
      </c>
      <c r="F9" s="8">
        <v>22309.975930000001</v>
      </c>
      <c r="G9" s="8">
        <v>20545.409629999998</v>
      </c>
      <c r="H9" s="8">
        <v>20437.3063</v>
      </c>
      <c r="I9" s="8">
        <v>19861.444049999998</v>
      </c>
      <c r="J9" s="8">
        <v>16113.6144</v>
      </c>
      <c r="K9" s="8">
        <v>13832.66417</v>
      </c>
      <c r="L9" s="8">
        <v>16621.832719999999</v>
      </c>
      <c r="M9" s="8">
        <v>15036.699979999999</v>
      </c>
      <c r="N9" s="8">
        <v>10443.6386</v>
      </c>
      <c r="O9" s="8">
        <v>10369.255800000001</v>
      </c>
      <c r="P9" s="8">
        <v>10286.853289999999</v>
      </c>
      <c r="Q9" s="8">
        <v>9650.3566900000005</v>
      </c>
      <c r="R9" s="8">
        <v>9880.0756500000007</v>
      </c>
      <c r="S9" s="8">
        <v>9860.0502699999997</v>
      </c>
      <c r="T9" s="8">
        <v>12196.19075</v>
      </c>
      <c r="U9" s="8">
        <v>12024.28671</v>
      </c>
      <c r="V9" s="8">
        <v>9536.82294</v>
      </c>
      <c r="W9" s="8">
        <v>9764.6064700000006</v>
      </c>
      <c r="X9" s="8">
        <v>9149.8613499999992</v>
      </c>
      <c r="Y9" s="8">
        <v>7903.0202600000002</v>
      </c>
    </row>
    <row r="10" spans="1:25" x14ac:dyDescent="0.25">
      <c r="A10" s="15" t="s">
        <v>121</v>
      </c>
      <c r="B10" s="16">
        <f>SUM(B11:B17)</f>
        <v>124948.17200999999</v>
      </c>
      <c r="C10" s="16">
        <f t="shared" ref="C10:W10" si="8">SUM(C11:C17)</f>
        <v>117960.58603999999</v>
      </c>
      <c r="D10" s="16">
        <f t="shared" si="8"/>
        <v>117329.18401</v>
      </c>
      <c r="E10" s="16">
        <f t="shared" si="8"/>
        <v>114040.90046</v>
      </c>
      <c r="F10" s="16">
        <f t="shared" si="8"/>
        <v>112278.962</v>
      </c>
      <c r="G10" s="16">
        <f t="shared" si="8"/>
        <v>112690.92482000001</v>
      </c>
      <c r="H10" s="16">
        <f t="shared" si="8"/>
        <v>116903.27442</v>
      </c>
      <c r="I10" s="16">
        <f t="shared" si="8"/>
        <v>121886.40851000001</v>
      </c>
      <c r="J10" s="16">
        <f t="shared" si="8"/>
        <v>122498.77334</v>
      </c>
      <c r="K10" s="16">
        <f t="shared" si="8"/>
        <v>104919.59771</v>
      </c>
      <c r="L10" s="16">
        <f t="shared" si="8"/>
        <v>121157.83594999999</v>
      </c>
      <c r="M10" s="16">
        <f t="shared" si="8"/>
        <v>117852.36828999998</v>
      </c>
      <c r="N10" s="16">
        <f t="shared" si="8"/>
        <v>115881.09341</v>
      </c>
      <c r="O10" s="16">
        <f t="shared" si="8"/>
        <v>115699.53350999998</v>
      </c>
      <c r="P10" s="16">
        <f t="shared" si="8"/>
        <v>114647.81957000001</v>
      </c>
      <c r="Q10" s="16">
        <f t="shared" si="8"/>
        <v>122121.85341000001</v>
      </c>
      <c r="R10" s="16">
        <f t="shared" si="8"/>
        <v>124189.05729</v>
      </c>
      <c r="S10" s="16">
        <f t="shared" si="8"/>
        <v>126020.50193999999</v>
      </c>
      <c r="T10" s="16">
        <f t="shared" si="8"/>
        <v>121400.45843</v>
      </c>
      <c r="U10" s="16">
        <f t="shared" si="8"/>
        <v>118858.19965</v>
      </c>
      <c r="V10" s="16">
        <f t="shared" si="8"/>
        <v>116202.07957</v>
      </c>
      <c r="W10" s="16">
        <f t="shared" si="8"/>
        <v>121983.35828999999</v>
      </c>
      <c r="X10" s="16">
        <f t="shared" ref="X10:Y10" si="9">SUM(X11:X17)</f>
        <v>111562.43735000001</v>
      </c>
      <c r="Y10" s="16">
        <f t="shared" si="9"/>
        <v>104875.21397</v>
      </c>
    </row>
    <row r="11" spans="1:25" x14ac:dyDescent="0.25">
      <c r="A11" s="10" t="s">
        <v>122</v>
      </c>
      <c r="B11" s="8">
        <v>32525.24353</v>
      </c>
      <c r="C11" s="8">
        <v>28579.39662</v>
      </c>
      <c r="D11" s="8">
        <v>30159.767530000001</v>
      </c>
      <c r="E11" s="8">
        <v>27655.21501</v>
      </c>
      <c r="F11" s="8">
        <v>28611.561699999998</v>
      </c>
      <c r="G11" s="8">
        <v>31322.027030000001</v>
      </c>
      <c r="H11" s="8">
        <v>33039.3223</v>
      </c>
      <c r="I11" s="8">
        <v>36602.138809999997</v>
      </c>
      <c r="J11" s="8">
        <v>35896.377789999999</v>
      </c>
      <c r="K11" s="8">
        <v>26050.155350000001</v>
      </c>
      <c r="L11" s="8">
        <v>36296.018279999997</v>
      </c>
      <c r="M11" s="8">
        <v>33787.329089999999</v>
      </c>
      <c r="N11" s="8">
        <v>33713.765630000002</v>
      </c>
      <c r="O11" s="8">
        <v>34468.573129999997</v>
      </c>
      <c r="P11" s="8">
        <v>33594.815849999999</v>
      </c>
      <c r="Q11" s="8">
        <v>40004.01107</v>
      </c>
      <c r="R11" s="8">
        <v>37421.924249999996</v>
      </c>
      <c r="S11" s="8">
        <v>37244.485789999999</v>
      </c>
      <c r="T11" s="8">
        <v>37166.278700000003</v>
      </c>
      <c r="U11" s="8">
        <v>36378.033190000002</v>
      </c>
      <c r="V11" s="8">
        <v>31626.237270000001</v>
      </c>
      <c r="W11" s="8">
        <v>37269.504849999998</v>
      </c>
      <c r="X11" s="8">
        <v>34290.72453</v>
      </c>
      <c r="Y11" s="8">
        <v>33818.514669999997</v>
      </c>
    </row>
    <row r="12" spans="1:25" x14ac:dyDescent="0.25">
      <c r="A12" s="10" t="s">
        <v>123</v>
      </c>
      <c r="B12" s="8">
        <v>695.02864999999997</v>
      </c>
      <c r="C12" s="8">
        <v>708.03139999999996</v>
      </c>
      <c r="D12" s="8">
        <v>638.80181000000005</v>
      </c>
      <c r="E12" s="8">
        <v>478.33064999999999</v>
      </c>
      <c r="F12" s="8">
        <v>536.88954999999999</v>
      </c>
      <c r="G12" s="8">
        <v>511.82443999999998</v>
      </c>
      <c r="H12" s="8">
        <v>198.11901</v>
      </c>
      <c r="I12" s="8">
        <v>191.15144000000001</v>
      </c>
      <c r="J12" s="8">
        <v>222.05572000000001</v>
      </c>
      <c r="K12" s="8">
        <v>181.49131</v>
      </c>
      <c r="L12" s="8">
        <v>156.24215000000001</v>
      </c>
      <c r="M12" s="8">
        <v>86.179280000000006</v>
      </c>
      <c r="N12" s="8">
        <v>111.849</v>
      </c>
      <c r="O12" s="8">
        <v>162.39841000000001</v>
      </c>
      <c r="P12" s="8">
        <v>141.41476</v>
      </c>
      <c r="Q12" s="8">
        <v>167.92345</v>
      </c>
      <c r="R12" s="8">
        <v>169.04037</v>
      </c>
      <c r="S12" s="8">
        <v>162.54170999999999</v>
      </c>
      <c r="T12" s="8">
        <v>148.46933999999999</v>
      </c>
      <c r="U12" s="8">
        <v>133.39626000000001</v>
      </c>
      <c r="V12" s="8">
        <v>157.13197</v>
      </c>
      <c r="W12" s="8">
        <v>142.54397</v>
      </c>
      <c r="X12" s="8">
        <v>131.71521000000001</v>
      </c>
      <c r="Y12" s="8">
        <v>162.33765</v>
      </c>
    </row>
    <row r="13" spans="1:25" x14ac:dyDescent="0.25">
      <c r="A13" s="10" t="s">
        <v>124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</row>
    <row r="14" spans="1:25" x14ac:dyDescent="0.25">
      <c r="A14" s="10" t="s">
        <v>125</v>
      </c>
      <c r="B14" s="8">
        <v>13.936859999999999</v>
      </c>
      <c r="C14" s="8">
        <v>14.796889999999999</v>
      </c>
      <c r="D14" s="8">
        <v>14.053430000000001</v>
      </c>
      <c r="E14" s="8">
        <v>15.528510000000001</v>
      </c>
      <c r="F14" s="8">
        <v>14.821490000000001</v>
      </c>
      <c r="G14" s="8">
        <v>15.985480000000001</v>
      </c>
      <c r="H14" s="8">
        <v>13.874779999999999</v>
      </c>
      <c r="I14" s="8">
        <v>16.804590000000001</v>
      </c>
      <c r="J14" s="8">
        <v>17.60792</v>
      </c>
      <c r="K14" s="8">
        <v>8.3333200000000005</v>
      </c>
      <c r="L14" s="8">
        <v>9.4714399999999994</v>
      </c>
      <c r="M14" s="8">
        <v>14.67492</v>
      </c>
      <c r="N14" s="8">
        <v>16.101880000000001</v>
      </c>
      <c r="O14" s="8">
        <v>7.7901199999999999</v>
      </c>
      <c r="P14" s="8">
        <v>7.1994999999999996</v>
      </c>
      <c r="Q14" s="8">
        <v>4.0912100000000002</v>
      </c>
      <c r="R14" s="8">
        <v>4.4016099999999998</v>
      </c>
      <c r="S14" s="8">
        <v>3.8541099999999999</v>
      </c>
      <c r="T14" s="8">
        <v>6.5528399999999998</v>
      </c>
      <c r="U14" s="8">
        <v>4.3585000000000003</v>
      </c>
      <c r="V14" s="8">
        <v>7.8030499999999998</v>
      </c>
      <c r="W14" s="8">
        <v>10.78201</v>
      </c>
      <c r="X14" s="8">
        <v>8.8592700000000004</v>
      </c>
      <c r="Y14" s="8">
        <v>10.493169999999999</v>
      </c>
    </row>
    <row r="15" spans="1:25" x14ac:dyDescent="0.25">
      <c r="A15" s="10" t="s">
        <v>126</v>
      </c>
      <c r="B15" s="8">
        <v>1485.0775100000001</v>
      </c>
      <c r="C15" s="8">
        <v>1473.98216</v>
      </c>
      <c r="D15" s="8">
        <v>369.40303999999998</v>
      </c>
      <c r="E15" s="8">
        <v>440.55092999999999</v>
      </c>
      <c r="F15" s="8">
        <v>635.88094999999998</v>
      </c>
      <c r="G15" s="8">
        <v>148.42752999999999</v>
      </c>
      <c r="H15" s="8">
        <v>70.119649999999993</v>
      </c>
      <c r="I15" s="8">
        <v>153.68915000000001</v>
      </c>
      <c r="J15" s="8">
        <v>266.73419000000001</v>
      </c>
      <c r="K15" s="8">
        <v>240.63397000000001</v>
      </c>
      <c r="L15" s="8">
        <v>179.57231999999999</v>
      </c>
      <c r="M15" s="8">
        <v>237.2474</v>
      </c>
      <c r="N15" s="8">
        <v>273.32463000000001</v>
      </c>
      <c r="O15" s="8">
        <v>164.89741000000001</v>
      </c>
      <c r="P15" s="8">
        <v>202.07543999999999</v>
      </c>
      <c r="Q15" s="8">
        <v>175.87673000000001</v>
      </c>
      <c r="R15" s="8">
        <v>168.24923999999999</v>
      </c>
      <c r="S15" s="8">
        <v>187.13325</v>
      </c>
      <c r="T15" s="8">
        <v>198.79213999999999</v>
      </c>
      <c r="U15" s="8">
        <v>194.75554</v>
      </c>
      <c r="V15" s="8">
        <v>160.84976</v>
      </c>
      <c r="W15" s="8">
        <v>167.99118000000001</v>
      </c>
      <c r="X15" s="8">
        <v>204.91061999999999</v>
      </c>
      <c r="Y15" s="8">
        <v>238.61281</v>
      </c>
    </row>
    <row r="16" spans="1:25" x14ac:dyDescent="0.25">
      <c r="A16" s="10" t="s">
        <v>127</v>
      </c>
      <c r="B16" s="8">
        <v>16858.743839999999</v>
      </c>
      <c r="C16" s="8">
        <v>14695.39459</v>
      </c>
      <c r="D16" s="8">
        <v>14023.00621</v>
      </c>
      <c r="E16" s="8">
        <v>13975.25974</v>
      </c>
      <c r="F16" s="8">
        <v>14234.705840000001</v>
      </c>
      <c r="G16" s="8">
        <v>12885.491389999999</v>
      </c>
      <c r="H16" s="8">
        <v>13648.3559</v>
      </c>
      <c r="I16" s="8">
        <v>14561.48029</v>
      </c>
      <c r="J16" s="8">
        <v>14129.004499999999</v>
      </c>
      <c r="K16" s="8">
        <v>12598.43482</v>
      </c>
      <c r="L16" s="8">
        <v>13052.1039</v>
      </c>
      <c r="M16" s="8">
        <v>13740.945470000001</v>
      </c>
      <c r="N16" s="8">
        <v>13100.03873</v>
      </c>
      <c r="O16" s="8">
        <v>12533.522199999999</v>
      </c>
      <c r="P16" s="8">
        <v>13106.35304</v>
      </c>
      <c r="Q16" s="8">
        <v>12948.17663</v>
      </c>
      <c r="R16" s="8">
        <v>12926.619070000001</v>
      </c>
      <c r="S16" s="8">
        <v>13235.024439999999</v>
      </c>
      <c r="T16" s="8">
        <v>13008.93187</v>
      </c>
      <c r="U16" s="8">
        <v>12850.80653</v>
      </c>
      <c r="V16" s="8">
        <v>12560.385630000001</v>
      </c>
      <c r="W16" s="8">
        <v>13167.582630000001</v>
      </c>
      <c r="X16" s="8">
        <v>12482.28656</v>
      </c>
      <c r="Y16" s="8">
        <v>10845.73767</v>
      </c>
    </row>
    <row r="17" spans="1:25" x14ac:dyDescent="0.25">
      <c r="A17" s="10" t="s">
        <v>128</v>
      </c>
      <c r="B17" s="8">
        <v>73370.141619999995</v>
      </c>
      <c r="C17" s="8">
        <v>72488.984379999994</v>
      </c>
      <c r="D17" s="8">
        <v>72124.151989999998</v>
      </c>
      <c r="E17" s="8">
        <v>71476.015620000006</v>
      </c>
      <c r="F17" s="8">
        <v>68245.102469999998</v>
      </c>
      <c r="G17" s="8">
        <v>67807.168950000007</v>
      </c>
      <c r="H17" s="8">
        <v>69933.482780000006</v>
      </c>
      <c r="I17" s="8">
        <v>70361.144230000005</v>
      </c>
      <c r="J17" s="8">
        <v>71966.993220000004</v>
      </c>
      <c r="K17" s="8">
        <v>65840.548939999993</v>
      </c>
      <c r="L17" s="8">
        <v>71464.427859999996</v>
      </c>
      <c r="M17" s="8">
        <v>69985.992129999999</v>
      </c>
      <c r="N17" s="8">
        <v>68666.01354</v>
      </c>
      <c r="O17" s="8">
        <v>68362.352239999993</v>
      </c>
      <c r="P17" s="8">
        <v>67595.960980000003</v>
      </c>
      <c r="Q17" s="8">
        <v>68821.774319999997</v>
      </c>
      <c r="R17" s="8">
        <v>73498.822750000007</v>
      </c>
      <c r="S17" s="8">
        <v>75187.462639999998</v>
      </c>
      <c r="T17" s="8">
        <v>70871.433539999998</v>
      </c>
      <c r="U17" s="8">
        <v>69296.849629999997</v>
      </c>
      <c r="V17" s="8">
        <v>71689.671889999998</v>
      </c>
      <c r="W17" s="8">
        <v>71224.953649999996</v>
      </c>
      <c r="X17" s="8">
        <v>64443.941160000002</v>
      </c>
      <c r="Y17" s="8">
        <v>59799.517999999996</v>
      </c>
    </row>
    <row r="18" spans="1:25" x14ac:dyDescent="0.25">
      <c r="A18" s="15" t="s">
        <v>129</v>
      </c>
      <c r="B18" s="16">
        <f>SUM(B19:B23)</f>
        <v>179995.69640000002</v>
      </c>
      <c r="C18" s="16">
        <f t="shared" ref="C18:W18" si="10">SUM(C19:C23)</f>
        <v>176289.62525000001</v>
      </c>
      <c r="D18" s="16">
        <f t="shared" si="10"/>
        <v>174351.60487999997</v>
      </c>
      <c r="E18" s="16">
        <f t="shared" si="10"/>
        <v>165407.73695000005</v>
      </c>
      <c r="F18" s="16">
        <f t="shared" si="10"/>
        <v>159925.91241999998</v>
      </c>
      <c r="G18" s="16">
        <f t="shared" si="10"/>
        <v>155898.64745000002</v>
      </c>
      <c r="H18" s="16">
        <f t="shared" si="10"/>
        <v>160805.52650000001</v>
      </c>
      <c r="I18" s="16">
        <f t="shared" si="10"/>
        <v>152690.45068000001</v>
      </c>
      <c r="J18" s="16">
        <f t="shared" si="10"/>
        <v>157643.26841000002</v>
      </c>
      <c r="K18" s="16">
        <f t="shared" si="10"/>
        <v>152188.60967999999</v>
      </c>
      <c r="L18" s="16">
        <f t="shared" si="10"/>
        <v>150449.19525000002</v>
      </c>
      <c r="M18" s="16">
        <f t="shared" si="10"/>
        <v>152296.8455</v>
      </c>
      <c r="N18" s="16">
        <f t="shared" si="10"/>
        <v>150589.18857000003</v>
      </c>
      <c r="O18" s="16">
        <f t="shared" si="10"/>
        <v>154805.28621000002</v>
      </c>
      <c r="P18" s="16">
        <f t="shared" si="10"/>
        <v>153661.92972999997</v>
      </c>
      <c r="Q18" s="16">
        <f t="shared" si="10"/>
        <v>161453.82298</v>
      </c>
      <c r="R18" s="16">
        <f t="shared" si="10"/>
        <v>163312.51157</v>
      </c>
      <c r="S18" s="16">
        <f t="shared" si="10"/>
        <v>164803.35447999998</v>
      </c>
      <c r="T18" s="16">
        <f t="shared" si="10"/>
        <v>165008.06764999998</v>
      </c>
      <c r="U18" s="16">
        <f t="shared" si="10"/>
        <v>163810.46257</v>
      </c>
      <c r="V18" s="16">
        <f t="shared" si="10"/>
        <v>145530.50921999998</v>
      </c>
      <c r="W18" s="16">
        <f t="shared" si="10"/>
        <v>143843.09705000001</v>
      </c>
      <c r="X18" s="16">
        <f t="shared" ref="X18:Y18" si="11">SUM(X19:X23)</f>
        <v>147395.22772999998</v>
      </c>
      <c r="Y18" s="16">
        <f t="shared" si="11"/>
        <v>144486.99632999997</v>
      </c>
    </row>
    <row r="19" spans="1:25" x14ac:dyDescent="0.25">
      <c r="A19" s="10" t="s">
        <v>130</v>
      </c>
      <c r="B19" s="8">
        <v>2467.4990400000002</v>
      </c>
      <c r="C19" s="8">
        <v>2384.5692899999999</v>
      </c>
      <c r="D19" s="8">
        <v>2274.54621</v>
      </c>
      <c r="E19" s="8">
        <v>2261.7037300000002</v>
      </c>
      <c r="F19" s="8">
        <v>2233.5394999999999</v>
      </c>
      <c r="G19" s="8">
        <v>2259.5435699999998</v>
      </c>
      <c r="H19" s="8">
        <v>2312.7741099999998</v>
      </c>
      <c r="I19" s="8">
        <v>2381.7844100000002</v>
      </c>
      <c r="J19" s="8">
        <v>2406.0112800000002</v>
      </c>
      <c r="K19" s="8">
        <v>2259.9047700000001</v>
      </c>
      <c r="L19" s="8">
        <v>2247.9054099999998</v>
      </c>
      <c r="M19" s="8">
        <v>2270.2594100000001</v>
      </c>
      <c r="N19" s="8">
        <v>2158.0062499999999</v>
      </c>
      <c r="O19" s="8">
        <v>1950.09797</v>
      </c>
      <c r="P19" s="8">
        <v>1971.60655</v>
      </c>
      <c r="Q19" s="8">
        <v>2057.1904</v>
      </c>
      <c r="R19" s="8">
        <v>2064.3191700000002</v>
      </c>
      <c r="S19" s="8">
        <v>2001.84258</v>
      </c>
      <c r="T19" s="8">
        <v>1993.92794</v>
      </c>
      <c r="U19" s="8">
        <v>2054.5740900000001</v>
      </c>
      <c r="V19" s="8">
        <v>919.86910999999998</v>
      </c>
      <c r="W19" s="8">
        <v>709.41702999999995</v>
      </c>
      <c r="X19" s="8">
        <v>1030.8512900000001</v>
      </c>
      <c r="Y19" s="8">
        <v>1082.4427900000001</v>
      </c>
    </row>
    <row r="20" spans="1:25" x14ac:dyDescent="0.25">
      <c r="A20" s="10" t="s">
        <v>131</v>
      </c>
      <c r="B20" s="8">
        <v>172541.32803</v>
      </c>
      <c r="C20" s="8">
        <v>169013.71951</v>
      </c>
      <c r="D20" s="8">
        <v>167277.59427999999</v>
      </c>
      <c r="E20" s="8">
        <v>158131.43038000001</v>
      </c>
      <c r="F20" s="8">
        <v>152648.62268999999</v>
      </c>
      <c r="G20" s="8">
        <v>148610.83775000001</v>
      </c>
      <c r="H20" s="8">
        <v>153403.76021000001</v>
      </c>
      <c r="I20" s="8">
        <v>145768.71176000001</v>
      </c>
      <c r="J20" s="8">
        <v>150437.17928000001</v>
      </c>
      <c r="K20" s="8">
        <v>145687.23838</v>
      </c>
      <c r="L20" s="8">
        <v>143967.44080000001</v>
      </c>
      <c r="M20" s="8">
        <v>145863.14496000001</v>
      </c>
      <c r="N20" s="8">
        <v>144294.95441999999</v>
      </c>
      <c r="O20" s="8">
        <v>148471.15950000001</v>
      </c>
      <c r="P20" s="8">
        <v>147663.59046000001</v>
      </c>
      <c r="Q20" s="8">
        <v>155273.14381000001</v>
      </c>
      <c r="R20" s="8">
        <v>157352.48245000001</v>
      </c>
      <c r="S20" s="8">
        <v>158877.04741999999</v>
      </c>
      <c r="T20" s="8">
        <v>159104.41274999999</v>
      </c>
      <c r="U20" s="8">
        <v>157882.87031999999</v>
      </c>
      <c r="V20" s="8">
        <v>141292.9705</v>
      </c>
      <c r="W20" s="8">
        <v>139861.20488999999</v>
      </c>
      <c r="X20" s="8">
        <v>142889.26069</v>
      </c>
      <c r="Y20" s="8">
        <v>140312.98804</v>
      </c>
    </row>
    <row r="21" spans="1:25" x14ac:dyDescent="0.25">
      <c r="A21" s="10" t="s">
        <v>132</v>
      </c>
      <c r="B21" s="8">
        <v>1944.6853100000001</v>
      </c>
      <c r="C21" s="8">
        <v>1784.09851</v>
      </c>
      <c r="D21" s="8">
        <v>1654.2020500000001</v>
      </c>
      <c r="E21" s="8">
        <v>1623.2046399999999</v>
      </c>
      <c r="F21" s="8">
        <v>1533.28973</v>
      </c>
      <c r="G21" s="8">
        <v>1425.7199800000001</v>
      </c>
      <c r="H21" s="8">
        <v>1288.5645500000001</v>
      </c>
      <c r="I21" s="8">
        <v>1245.76261</v>
      </c>
      <c r="J21" s="8">
        <v>1212.8911499999999</v>
      </c>
      <c r="K21" s="8">
        <v>1096.9169199999999</v>
      </c>
      <c r="L21" s="8">
        <v>1117.7607</v>
      </c>
      <c r="M21" s="8">
        <v>1129.01873</v>
      </c>
      <c r="N21" s="8">
        <v>1039.44633</v>
      </c>
      <c r="O21" s="8">
        <v>1057.3788099999999</v>
      </c>
      <c r="P21" s="8">
        <v>945.97671000000003</v>
      </c>
      <c r="Q21" s="8">
        <v>1021.89205</v>
      </c>
      <c r="R21" s="8">
        <v>1056.58457</v>
      </c>
      <c r="S21" s="8">
        <v>876.57183999999995</v>
      </c>
      <c r="T21" s="8">
        <v>733.93358999999998</v>
      </c>
      <c r="U21" s="8">
        <v>831.98157000000003</v>
      </c>
      <c r="V21" s="8">
        <v>830.39103999999998</v>
      </c>
      <c r="W21" s="8">
        <v>853.31966999999997</v>
      </c>
      <c r="X21" s="8">
        <v>809.61059</v>
      </c>
      <c r="Y21" s="8">
        <v>776.79291000000001</v>
      </c>
    </row>
    <row r="22" spans="1:25" x14ac:dyDescent="0.25">
      <c r="A22" s="10" t="s">
        <v>133</v>
      </c>
      <c r="B22" s="8">
        <v>1627.92472</v>
      </c>
      <c r="C22" s="8">
        <v>1614.8372199999999</v>
      </c>
      <c r="D22" s="8">
        <v>1541.77962</v>
      </c>
      <c r="E22" s="8">
        <v>1883.6596</v>
      </c>
      <c r="F22" s="8">
        <v>1995.3149599999999</v>
      </c>
      <c r="G22" s="8">
        <v>2121.5634599999998</v>
      </c>
      <c r="H22" s="8">
        <v>2129.6143999999999</v>
      </c>
      <c r="I22" s="8">
        <v>1930.29937</v>
      </c>
      <c r="J22" s="8">
        <v>2154.3875200000002</v>
      </c>
      <c r="K22" s="8">
        <v>1792.83413</v>
      </c>
      <c r="L22" s="8">
        <v>1940.44308</v>
      </c>
      <c r="M22" s="8">
        <v>1807.1449700000001</v>
      </c>
      <c r="N22" s="8">
        <v>1860.4786200000001</v>
      </c>
      <c r="O22" s="8">
        <v>1856.8913600000001</v>
      </c>
      <c r="P22" s="8">
        <v>1885.70317</v>
      </c>
      <c r="Q22" s="8">
        <v>1870.5900099999999</v>
      </c>
      <c r="R22" s="8">
        <v>1792.8405499999999</v>
      </c>
      <c r="S22" s="8">
        <v>1796.15318</v>
      </c>
      <c r="T22" s="8">
        <v>1846.5816199999999</v>
      </c>
      <c r="U22" s="8">
        <v>1847.0671299999999</v>
      </c>
      <c r="V22" s="8">
        <v>1719.76278</v>
      </c>
      <c r="W22" s="8">
        <v>1582.93977</v>
      </c>
      <c r="X22" s="8">
        <v>1337.4179300000001</v>
      </c>
      <c r="Y22" s="8">
        <v>1378.63942</v>
      </c>
    </row>
    <row r="23" spans="1:25" x14ac:dyDescent="0.25">
      <c r="A23" s="10" t="s">
        <v>134</v>
      </c>
      <c r="B23" s="8">
        <v>1414.2592999999999</v>
      </c>
      <c r="C23" s="8">
        <v>1492.4007200000001</v>
      </c>
      <c r="D23" s="8">
        <v>1603.48272</v>
      </c>
      <c r="E23" s="8">
        <v>1507.7385999999999</v>
      </c>
      <c r="F23" s="8">
        <v>1515.14554</v>
      </c>
      <c r="G23" s="8">
        <v>1480.98269</v>
      </c>
      <c r="H23" s="8">
        <v>1670.81323</v>
      </c>
      <c r="I23" s="8">
        <v>1363.8925300000001</v>
      </c>
      <c r="J23" s="8">
        <v>1432.79918</v>
      </c>
      <c r="K23" s="8">
        <v>1351.7154800000001</v>
      </c>
      <c r="L23" s="8">
        <v>1175.64526</v>
      </c>
      <c r="M23" s="8">
        <v>1227.2774300000001</v>
      </c>
      <c r="N23" s="8">
        <v>1236.30295</v>
      </c>
      <c r="O23" s="8">
        <v>1469.75857</v>
      </c>
      <c r="P23" s="8">
        <v>1195.0528400000001</v>
      </c>
      <c r="Q23" s="8">
        <v>1231.0067100000001</v>
      </c>
      <c r="R23" s="8">
        <v>1046.2848300000001</v>
      </c>
      <c r="S23" s="8">
        <v>1251.73946</v>
      </c>
      <c r="T23" s="8">
        <v>1329.2117499999999</v>
      </c>
      <c r="U23" s="8">
        <v>1193.96946</v>
      </c>
      <c r="V23" s="8">
        <v>767.51579000000004</v>
      </c>
      <c r="W23" s="8">
        <v>836.21569</v>
      </c>
      <c r="X23" s="8">
        <v>1328.0872300000001</v>
      </c>
      <c r="Y23" s="8">
        <v>936.13316999999995</v>
      </c>
    </row>
    <row r="24" spans="1:25" x14ac:dyDescent="0.25">
      <c r="A24" s="15" t="s">
        <v>135</v>
      </c>
      <c r="B24" s="16">
        <f>SUM(B25:B27)</f>
        <v>171478.49270999999</v>
      </c>
      <c r="C24" s="16">
        <f t="shared" ref="C24:W24" si="12">SUM(C25:C27)</f>
        <v>192316.02040000001</v>
      </c>
      <c r="D24" s="16">
        <f t="shared" si="12"/>
        <v>179066.00875000001</v>
      </c>
      <c r="E24" s="16">
        <f t="shared" si="12"/>
        <v>166133.13763000001</v>
      </c>
      <c r="F24" s="16">
        <f t="shared" si="12"/>
        <v>158086.25499999998</v>
      </c>
      <c r="G24" s="16">
        <f t="shared" si="12"/>
        <v>161908.85352</v>
      </c>
      <c r="H24" s="16">
        <f t="shared" si="12"/>
        <v>168628.01216000001</v>
      </c>
      <c r="I24" s="16">
        <f t="shared" si="12"/>
        <v>126559.79383000001</v>
      </c>
      <c r="J24" s="16">
        <f t="shared" si="12"/>
        <v>151990.39176999999</v>
      </c>
      <c r="K24" s="16">
        <f t="shared" si="12"/>
        <v>141509.75111000001</v>
      </c>
      <c r="L24" s="16">
        <f t="shared" si="12"/>
        <v>147428.63407</v>
      </c>
      <c r="M24" s="16">
        <f t="shared" si="12"/>
        <v>129976.02606</v>
      </c>
      <c r="N24" s="16">
        <f t="shared" si="12"/>
        <v>135430.03787999999</v>
      </c>
      <c r="O24" s="16">
        <f t="shared" si="12"/>
        <v>144158.57306999998</v>
      </c>
      <c r="P24" s="16">
        <f t="shared" si="12"/>
        <v>126183.99786999999</v>
      </c>
      <c r="Q24" s="16">
        <f t="shared" si="12"/>
        <v>131810.45845000001</v>
      </c>
      <c r="R24" s="16">
        <f t="shared" si="12"/>
        <v>127256.95396</v>
      </c>
      <c r="S24" s="16">
        <f t="shared" si="12"/>
        <v>126477.84705000001</v>
      </c>
      <c r="T24" s="16">
        <f t="shared" si="12"/>
        <v>121598.64257000001</v>
      </c>
      <c r="U24" s="16">
        <f t="shared" si="12"/>
        <v>127578.8495</v>
      </c>
      <c r="V24" s="16">
        <f t="shared" si="12"/>
        <v>128231.33792000001</v>
      </c>
      <c r="W24" s="16">
        <f t="shared" si="12"/>
        <v>124944.02219</v>
      </c>
      <c r="X24" s="16">
        <f t="shared" ref="X24:Y24" si="13">SUM(X25:X27)</f>
        <v>116118.69919</v>
      </c>
      <c r="Y24" s="16">
        <f t="shared" si="13"/>
        <v>108731.81469</v>
      </c>
    </row>
    <row r="25" spans="1:25" x14ac:dyDescent="0.25">
      <c r="A25" s="10" t="s">
        <v>136</v>
      </c>
      <c r="B25" s="8">
        <v>45278.592380000002</v>
      </c>
      <c r="C25" s="8">
        <v>52501.993490000001</v>
      </c>
      <c r="D25" s="8">
        <v>49580.058490000003</v>
      </c>
      <c r="E25" s="8">
        <v>36633.256179999997</v>
      </c>
      <c r="F25" s="8">
        <v>36850.061479999997</v>
      </c>
      <c r="G25" s="8">
        <v>43551.318460000002</v>
      </c>
      <c r="H25" s="8">
        <v>48028.419430000002</v>
      </c>
      <c r="I25" s="8">
        <v>33287.293250000002</v>
      </c>
      <c r="J25" s="8">
        <v>38746.28774</v>
      </c>
      <c r="K25" s="8">
        <v>36416.555869999997</v>
      </c>
      <c r="L25" s="8">
        <v>35322.507400000002</v>
      </c>
      <c r="M25" s="8">
        <v>34608.710850000003</v>
      </c>
      <c r="N25" s="8">
        <v>33659.332419999999</v>
      </c>
      <c r="O25" s="8">
        <v>37072.833259999999</v>
      </c>
      <c r="P25" s="8">
        <v>34720.053269999997</v>
      </c>
      <c r="Q25" s="8">
        <v>36085.498339999998</v>
      </c>
      <c r="R25" s="8">
        <v>28378.47076</v>
      </c>
      <c r="S25" s="8">
        <v>29626.103770000002</v>
      </c>
      <c r="T25" s="8">
        <v>25404.081870000002</v>
      </c>
      <c r="U25" s="8">
        <v>25778.652549999999</v>
      </c>
      <c r="V25" s="8">
        <v>24866.736150000001</v>
      </c>
      <c r="W25" s="8">
        <v>25643.662319999999</v>
      </c>
      <c r="X25" s="8">
        <v>24312.11982</v>
      </c>
      <c r="Y25" s="8">
        <v>22907.02072</v>
      </c>
    </row>
    <row r="26" spans="1:25" x14ac:dyDescent="0.25">
      <c r="A26" s="10" t="s">
        <v>137</v>
      </c>
      <c r="B26" s="8">
        <v>117779.73381000001</v>
      </c>
      <c r="C26" s="8">
        <v>131145.06817000001</v>
      </c>
      <c r="D26" s="8">
        <v>121124.71687</v>
      </c>
      <c r="E26" s="8">
        <v>121493.63959000001</v>
      </c>
      <c r="F26" s="8">
        <v>113463.38351</v>
      </c>
      <c r="G26" s="8">
        <v>110842.66694</v>
      </c>
      <c r="H26" s="8">
        <v>112775.62166</v>
      </c>
      <c r="I26" s="8">
        <v>86179.775110000002</v>
      </c>
      <c r="J26" s="8">
        <v>105658.19788000001</v>
      </c>
      <c r="K26" s="8">
        <v>97984.694489999994</v>
      </c>
      <c r="L26" s="8">
        <v>104534.03863</v>
      </c>
      <c r="M26" s="8">
        <v>87274.785839999997</v>
      </c>
      <c r="N26" s="8">
        <v>94039.547269999995</v>
      </c>
      <c r="O26" s="8">
        <v>99298.652549999999</v>
      </c>
      <c r="P26" s="8">
        <v>83174.018179999999</v>
      </c>
      <c r="Q26" s="8">
        <v>87683.170190000004</v>
      </c>
      <c r="R26" s="8">
        <v>90715.871620000005</v>
      </c>
      <c r="S26" s="8">
        <v>89255.160010000007</v>
      </c>
      <c r="T26" s="8">
        <v>88554.455650000004</v>
      </c>
      <c r="U26" s="8">
        <v>94229.884810000003</v>
      </c>
      <c r="V26" s="8">
        <v>95529.241290000005</v>
      </c>
      <c r="W26" s="8">
        <v>91202.578160000005</v>
      </c>
      <c r="X26" s="8">
        <v>83856.903040000005</v>
      </c>
      <c r="Y26" s="8">
        <v>77944.94326</v>
      </c>
    </row>
    <row r="27" spans="1:25" x14ac:dyDescent="0.25">
      <c r="A27" s="10" t="s">
        <v>138</v>
      </c>
      <c r="B27" s="8">
        <v>8420.1665200000007</v>
      </c>
      <c r="C27" s="8">
        <v>8668.95874</v>
      </c>
      <c r="D27" s="8">
        <v>8361.2333899999994</v>
      </c>
      <c r="E27" s="8">
        <v>8006.2418600000001</v>
      </c>
      <c r="F27" s="8">
        <v>7772.8100100000001</v>
      </c>
      <c r="G27" s="8">
        <v>7514.8681200000001</v>
      </c>
      <c r="H27" s="8">
        <v>7823.9710699999996</v>
      </c>
      <c r="I27" s="8">
        <v>7092.7254700000003</v>
      </c>
      <c r="J27" s="8">
        <v>7585.9061499999998</v>
      </c>
      <c r="K27" s="8">
        <v>7108.5007500000002</v>
      </c>
      <c r="L27" s="8">
        <v>7572.0880399999996</v>
      </c>
      <c r="M27" s="8">
        <v>8092.5293700000002</v>
      </c>
      <c r="N27" s="8">
        <v>7731.1581900000001</v>
      </c>
      <c r="O27" s="8">
        <v>7787.0872600000002</v>
      </c>
      <c r="P27" s="8">
        <v>8289.9264199999998</v>
      </c>
      <c r="Q27" s="8">
        <v>8041.7899200000002</v>
      </c>
      <c r="R27" s="8">
        <v>8162.6115799999998</v>
      </c>
      <c r="S27" s="8">
        <v>7596.5832700000001</v>
      </c>
      <c r="T27" s="8">
        <v>7640.1050500000001</v>
      </c>
      <c r="U27" s="8">
        <v>7570.31214</v>
      </c>
      <c r="V27" s="8">
        <v>7835.3604800000003</v>
      </c>
      <c r="W27" s="8">
        <v>8097.7817100000002</v>
      </c>
      <c r="X27" s="8">
        <v>7949.6763300000002</v>
      </c>
      <c r="Y27" s="8">
        <v>7879.8507099999997</v>
      </c>
    </row>
    <row r="28" spans="1:25" x14ac:dyDescent="0.25">
      <c r="A28" s="15" t="s">
        <v>35</v>
      </c>
      <c r="B28" s="16">
        <f>SUM(B29:B30)</f>
        <v>2313.5669900000003</v>
      </c>
      <c r="C28" s="16">
        <f t="shared" ref="C28:W28" si="14">SUM(C29:C30)</f>
        <v>1896.0881800000002</v>
      </c>
      <c r="D28" s="16">
        <f t="shared" si="14"/>
        <v>1933.9718399999999</v>
      </c>
      <c r="E28" s="16">
        <f t="shared" si="14"/>
        <v>2011.80521</v>
      </c>
      <c r="F28" s="16">
        <f t="shared" si="14"/>
        <v>1726.92382</v>
      </c>
      <c r="G28" s="16">
        <f t="shared" si="14"/>
        <v>1758.3128400000001</v>
      </c>
      <c r="H28" s="16">
        <f t="shared" si="14"/>
        <v>1602.91749</v>
      </c>
      <c r="I28" s="16">
        <f t="shared" si="14"/>
        <v>1328.97776</v>
      </c>
      <c r="J28" s="16">
        <f t="shared" si="14"/>
        <v>1353.9155500000002</v>
      </c>
      <c r="K28" s="16">
        <f t="shared" si="14"/>
        <v>1379.1968400000001</v>
      </c>
      <c r="L28" s="16">
        <f t="shared" si="14"/>
        <v>1337.51971</v>
      </c>
      <c r="M28" s="16">
        <f t="shared" si="14"/>
        <v>1236.5063399999999</v>
      </c>
      <c r="N28" s="16">
        <f t="shared" si="14"/>
        <v>1027.0981899999999</v>
      </c>
      <c r="O28" s="16">
        <f t="shared" si="14"/>
        <v>1066.0307499999999</v>
      </c>
      <c r="P28" s="16">
        <f t="shared" si="14"/>
        <v>997.36239</v>
      </c>
      <c r="Q28" s="16">
        <f t="shared" si="14"/>
        <v>989.44495000000006</v>
      </c>
      <c r="R28" s="16">
        <f t="shared" si="14"/>
        <v>1026.7580599999999</v>
      </c>
      <c r="S28" s="16">
        <f t="shared" si="14"/>
        <v>846.92061000000001</v>
      </c>
      <c r="T28" s="16">
        <f t="shared" si="14"/>
        <v>755.48239000000001</v>
      </c>
      <c r="U28" s="16">
        <f t="shared" si="14"/>
        <v>916.86670000000004</v>
      </c>
      <c r="V28" s="16">
        <f t="shared" si="14"/>
        <v>783.80687</v>
      </c>
      <c r="W28" s="16">
        <f t="shared" si="14"/>
        <v>976.16278</v>
      </c>
      <c r="X28" s="16">
        <f t="shared" ref="X28:Y28" si="15">SUM(X29:X30)</f>
        <v>857.78023000000007</v>
      </c>
      <c r="Y28" s="16">
        <f t="shared" si="15"/>
        <v>822.72514000000001</v>
      </c>
    </row>
    <row r="29" spans="1:25" x14ac:dyDescent="0.25">
      <c r="A29" s="10" t="s">
        <v>36</v>
      </c>
      <c r="B29" s="8">
        <v>919.71568000000002</v>
      </c>
      <c r="C29" s="8">
        <v>919.85463000000004</v>
      </c>
      <c r="D29" s="8">
        <v>869.18687999999997</v>
      </c>
      <c r="E29" s="8">
        <v>901.89700000000005</v>
      </c>
      <c r="F29" s="8">
        <v>830.04498999999998</v>
      </c>
      <c r="G29" s="8">
        <v>843.25473999999997</v>
      </c>
      <c r="H29" s="8">
        <v>835.15629999999999</v>
      </c>
      <c r="I29" s="8">
        <v>653.10127999999997</v>
      </c>
      <c r="J29" s="8">
        <v>630.35035000000005</v>
      </c>
      <c r="K29" s="8">
        <v>613.61021000000005</v>
      </c>
      <c r="L29" s="8">
        <v>658.93718000000001</v>
      </c>
      <c r="M29" s="8">
        <v>536.87472000000002</v>
      </c>
      <c r="N29" s="8">
        <v>555.43173000000002</v>
      </c>
      <c r="O29" s="8">
        <v>559.68434000000002</v>
      </c>
      <c r="P29" s="8">
        <v>445.25308000000001</v>
      </c>
      <c r="Q29" s="8">
        <v>421.09904</v>
      </c>
      <c r="R29" s="8">
        <v>474.99565999999999</v>
      </c>
      <c r="S29" s="8">
        <v>514.28318999999999</v>
      </c>
      <c r="T29" s="8">
        <v>481.47018000000003</v>
      </c>
      <c r="U29" s="8">
        <v>443.43144000000001</v>
      </c>
      <c r="V29" s="8">
        <v>402.96033</v>
      </c>
      <c r="W29" s="8">
        <v>464.47856999999999</v>
      </c>
      <c r="X29" s="8">
        <v>409.31414000000001</v>
      </c>
      <c r="Y29" s="8">
        <v>392.67286000000001</v>
      </c>
    </row>
    <row r="30" spans="1:25" x14ac:dyDescent="0.25">
      <c r="A30" s="10" t="s">
        <v>37</v>
      </c>
      <c r="B30" s="8">
        <v>1393.85131</v>
      </c>
      <c r="C30" s="8">
        <v>976.23355000000004</v>
      </c>
      <c r="D30" s="8">
        <v>1064.78496</v>
      </c>
      <c r="E30" s="8">
        <v>1109.9082100000001</v>
      </c>
      <c r="F30" s="8">
        <v>896.87882999999999</v>
      </c>
      <c r="G30" s="8">
        <v>915.05809999999997</v>
      </c>
      <c r="H30" s="8">
        <v>767.76119000000006</v>
      </c>
      <c r="I30" s="8">
        <v>675.87648000000002</v>
      </c>
      <c r="J30" s="8">
        <v>723.5652</v>
      </c>
      <c r="K30" s="8">
        <v>765.58663000000001</v>
      </c>
      <c r="L30" s="8">
        <v>678.58253000000002</v>
      </c>
      <c r="M30" s="8">
        <v>699.63162</v>
      </c>
      <c r="N30" s="8">
        <v>471.66645999999997</v>
      </c>
      <c r="O30" s="8">
        <v>506.34640999999999</v>
      </c>
      <c r="P30" s="8">
        <v>552.10931000000005</v>
      </c>
      <c r="Q30" s="8">
        <v>568.34591</v>
      </c>
      <c r="R30" s="8">
        <v>551.76239999999996</v>
      </c>
      <c r="S30" s="8">
        <v>332.63742000000002</v>
      </c>
      <c r="T30" s="8">
        <v>274.01220999999998</v>
      </c>
      <c r="U30" s="8">
        <v>473.43526000000003</v>
      </c>
      <c r="V30" s="8">
        <v>380.84654</v>
      </c>
      <c r="W30" s="8">
        <v>511.68421000000001</v>
      </c>
      <c r="X30" s="8">
        <v>448.46609000000001</v>
      </c>
      <c r="Y30" s="8">
        <v>430.05228</v>
      </c>
    </row>
    <row r="31" spans="1:25" x14ac:dyDescent="0.25">
      <c r="A31" s="17" t="s">
        <v>38</v>
      </c>
      <c r="B31" s="16">
        <v>2992.5216</v>
      </c>
      <c r="C31" s="16">
        <v>2969.5879199999999</v>
      </c>
      <c r="D31" s="16">
        <v>2965.9495000000002</v>
      </c>
      <c r="E31" s="16">
        <v>3003.0480499999999</v>
      </c>
      <c r="F31" s="16">
        <v>2928.2762899999998</v>
      </c>
      <c r="G31" s="16">
        <v>2953.8958499999999</v>
      </c>
      <c r="H31" s="16">
        <v>3069.1548299999999</v>
      </c>
      <c r="I31" s="16">
        <v>2988.7696299999998</v>
      </c>
      <c r="J31" s="16">
        <v>2944.8101799999999</v>
      </c>
      <c r="K31" s="16">
        <v>2575.3721599999999</v>
      </c>
      <c r="L31" s="16">
        <v>2581.7637300000001</v>
      </c>
      <c r="M31" s="16">
        <v>2672.9457000000002</v>
      </c>
      <c r="N31" s="16">
        <v>2657.29232</v>
      </c>
      <c r="O31" s="16">
        <v>2688.9479200000001</v>
      </c>
      <c r="P31" s="16">
        <v>2478.30942</v>
      </c>
      <c r="Q31" s="16">
        <v>2373.6634100000001</v>
      </c>
      <c r="R31" s="16">
        <v>2343.64635</v>
      </c>
      <c r="S31" s="16">
        <v>2266.6793299999999</v>
      </c>
      <c r="T31" s="16">
        <v>1988.5224499999999</v>
      </c>
      <c r="U31" s="16">
        <v>2037.2969000000001</v>
      </c>
      <c r="V31" s="16">
        <v>1821.4865199999999</v>
      </c>
      <c r="W31" s="16">
        <v>1871.65041</v>
      </c>
      <c r="X31" s="16">
        <v>1834.4516900000001</v>
      </c>
      <c r="Y31" s="16">
        <v>1698.68271</v>
      </c>
    </row>
    <row r="32" spans="1:25" x14ac:dyDescent="0.25">
      <c r="A32" s="9" t="s">
        <v>39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</row>
    <row r="33" spans="1:25" x14ac:dyDescent="0.25">
      <c r="A33" s="18" t="s">
        <v>139</v>
      </c>
      <c r="B33" s="16">
        <f>SUM(B34:B41)</f>
        <v>57458.401330000001</v>
      </c>
      <c r="C33" s="16">
        <f t="shared" ref="C33:W33" si="16">SUM(C34:C41)</f>
        <v>51489.423539999996</v>
      </c>
      <c r="D33" s="16">
        <f t="shared" si="16"/>
        <v>49590.453849999998</v>
      </c>
      <c r="E33" s="16">
        <f t="shared" si="16"/>
        <v>52572.20061</v>
      </c>
      <c r="F33" s="16">
        <f t="shared" si="16"/>
        <v>52742.087309999995</v>
      </c>
      <c r="G33" s="16">
        <f t="shared" si="16"/>
        <v>50768.250350000002</v>
      </c>
      <c r="H33" s="16">
        <f t="shared" si="16"/>
        <v>51395.45895</v>
      </c>
      <c r="I33" s="16">
        <f t="shared" si="16"/>
        <v>52194.168950000007</v>
      </c>
      <c r="J33" s="16">
        <f t="shared" si="16"/>
        <v>49272.06482</v>
      </c>
      <c r="K33" s="16">
        <f t="shared" si="16"/>
        <v>40625.875290000004</v>
      </c>
      <c r="L33" s="16">
        <f t="shared" si="16"/>
        <v>45928.249810000001</v>
      </c>
      <c r="M33" s="16">
        <f t="shared" si="16"/>
        <v>47449.058539999998</v>
      </c>
      <c r="N33" s="16">
        <f t="shared" si="16"/>
        <v>44744.281049999998</v>
      </c>
      <c r="O33" s="16">
        <f t="shared" si="16"/>
        <v>44511.812240000007</v>
      </c>
      <c r="P33" s="16">
        <f t="shared" si="16"/>
        <v>44891.744500000008</v>
      </c>
      <c r="Q33" s="16">
        <f t="shared" si="16"/>
        <v>43648.879139999997</v>
      </c>
      <c r="R33" s="16">
        <f t="shared" si="16"/>
        <v>45305.566580000006</v>
      </c>
      <c r="S33" s="16">
        <f t="shared" si="16"/>
        <v>49231.001550000001</v>
      </c>
      <c r="T33" s="16">
        <f t="shared" si="16"/>
        <v>47197.288710000001</v>
      </c>
      <c r="U33" s="16">
        <f t="shared" si="16"/>
        <v>44966.689159999994</v>
      </c>
      <c r="V33" s="16">
        <f t="shared" si="16"/>
        <v>42352.383319999994</v>
      </c>
      <c r="W33" s="16">
        <f t="shared" si="16"/>
        <v>44966.883170000001</v>
      </c>
      <c r="X33" s="16">
        <f t="shared" ref="X33:Y33" si="17">SUM(X34:X41)</f>
        <v>40633.878620000003</v>
      </c>
      <c r="Y33" s="16">
        <f t="shared" si="17"/>
        <v>36832.77261</v>
      </c>
    </row>
    <row r="34" spans="1:25" x14ac:dyDescent="0.25">
      <c r="A34" s="9" t="s">
        <v>140</v>
      </c>
      <c r="B34" s="8">
        <v>23265.792590000001</v>
      </c>
      <c r="C34" s="8">
        <v>21051.263220000001</v>
      </c>
      <c r="D34" s="8">
        <v>20147.498670000001</v>
      </c>
      <c r="E34" s="8">
        <v>20878.760770000001</v>
      </c>
      <c r="F34" s="8">
        <v>21406.35727</v>
      </c>
      <c r="G34" s="8">
        <v>20125.529020000002</v>
      </c>
      <c r="H34" s="8">
        <v>20599.78947</v>
      </c>
      <c r="I34" s="8">
        <v>21913.613440000001</v>
      </c>
      <c r="J34" s="8">
        <v>20885.54825</v>
      </c>
      <c r="K34" s="8">
        <v>18501.861690000002</v>
      </c>
      <c r="L34" s="8">
        <v>18977.18203</v>
      </c>
      <c r="M34" s="8">
        <v>20178.988659999999</v>
      </c>
      <c r="N34" s="8">
        <v>19665.716850000001</v>
      </c>
      <c r="O34" s="8">
        <v>19073.370360000001</v>
      </c>
      <c r="P34" s="8">
        <v>19638.083770000001</v>
      </c>
      <c r="Q34" s="8">
        <v>19221.312419999998</v>
      </c>
      <c r="R34" s="8">
        <v>19228.26053</v>
      </c>
      <c r="S34" s="8">
        <v>19933.552520000001</v>
      </c>
      <c r="T34" s="8">
        <v>19807.482629999999</v>
      </c>
      <c r="U34" s="8">
        <v>19569.242429999998</v>
      </c>
      <c r="V34" s="8">
        <v>19201.696960000001</v>
      </c>
      <c r="W34" s="8">
        <v>19994.870900000002</v>
      </c>
      <c r="X34" s="8">
        <v>18727.24296</v>
      </c>
      <c r="Y34" s="8">
        <v>15978.605970000001</v>
      </c>
    </row>
    <row r="35" spans="1:25" x14ac:dyDescent="0.25">
      <c r="A35" s="9" t="s">
        <v>141</v>
      </c>
      <c r="B35" s="8">
        <v>8403.7347499999996</v>
      </c>
      <c r="C35" s="8">
        <v>7758.9848199999997</v>
      </c>
      <c r="D35" s="8">
        <v>8371.1302799999994</v>
      </c>
      <c r="E35" s="8">
        <v>8432.4205700000002</v>
      </c>
      <c r="F35" s="8">
        <v>7942.8319600000004</v>
      </c>
      <c r="G35" s="8">
        <v>8707.5394099999994</v>
      </c>
      <c r="H35" s="8">
        <v>8275.5042599999997</v>
      </c>
      <c r="I35" s="8">
        <v>8576.8932299999997</v>
      </c>
      <c r="J35" s="8">
        <v>8194.1029999999992</v>
      </c>
      <c r="K35" s="8">
        <v>7271.8592399999998</v>
      </c>
      <c r="L35" s="8">
        <v>8259.1768400000001</v>
      </c>
      <c r="M35" s="8">
        <v>8035.1088399999999</v>
      </c>
      <c r="N35" s="8">
        <v>8185.8986999999997</v>
      </c>
      <c r="O35" s="8">
        <v>8107.3504300000004</v>
      </c>
      <c r="P35" s="8">
        <v>6236.5878599999996</v>
      </c>
      <c r="Q35" s="8">
        <v>5564.1312500000004</v>
      </c>
      <c r="R35" s="8">
        <v>5641.0609700000005</v>
      </c>
      <c r="S35" s="8">
        <v>5613.7366599999996</v>
      </c>
      <c r="T35" s="8">
        <v>5535.9677099999999</v>
      </c>
      <c r="U35" s="8">
        <v>5403.3282300000001</v>
      </c>
      <c r="V35" s="8">
        <v>5380.5898900000002</v>
      </c>
      <c r="W35" s="8">
        <v>5337.2578400000002</v>
      </c>
      <c r="X35" s="8">
        <v>4288.1229499999999</v>
      </c>
      <c r="Y35" s="8">
        <v>4066.8051099999998</v>
      </c>
    </row>
    <row r="36" spans="1:25" x14ac:dyDescent="0.25">
      <c r="A36" s="9" t="s">
        <v>142</v>
      </c>
      <c r="B36" s="8">
        <v>23460.803619999999</v>
      </c>
      <c r="C36" s="8">
        <v>20494.44959</v>
      </c>
      <c r="D36" s="8">
        <v>18917.711770000002</v>
      </c>
      <c r="E36" s="8">
        <v>21093.685819999999</v>
      </c>
      <c r="F36" s="8">
        <v>21096.52147</v>
      </c>
      <c r="G36" s="8">
        <v>19696.695749999999</v>
      </c>
      <c r="H36" s="8">
        <v>20261.977350000001</v>
      </c>
      <c r="I36" s="8">
        <v>19455.992920000001</v>
      </c>
      <c r="J36" s="8">
        <v>18026.572410000001</v>
      </c>
      <c r="K36" s="8">
        <v>12820.296969999999</v>
      </c>
      <c r="L36" s="8">
        <v>16383.188109999999</v>
      </c>
      <c r="M36" s="8">
        <v>17055.50145</v>
      </c>
      <c r="N36" s="8">
        <v>14725.55306</v>
      </c>
      <c r="O36" s="8">
        <v>15208.98761</v>
      </c>
      <c r="P36" s="8">
        <v>16958.064760000001</v>
      </c>
      <c r="Q36" s="8">
        <v>16865.814539999999</v>
      </c>
      <c r="R36" s="8">
        <v>18403.853930000001</v>
      </c>
      <c r="S36" s="8">
        <v>21599.908810000001</v>
      </c>
      <c r="T36" s="8">
        <v>19831.525290000001</v>
      </c>
      <c r="U36" s="8">
        <v>18021.333449999998</v>
      </c>
      <c r="V36" s="8">
        <v>15823.372439999999</v>
      </c>
      <c r="W36" s="8">
        <v>17564.403429999998</v>
      </c>
      <c r="X36" s="8">
        <v>15494.971680000001</v>
      </c>
      <c r="Y36" s="8">
        <v>14950.50035</v>
      </c>
    </row>
    <row r="37" spans="1:25" x14ac:dyDescent="0.25">
      <c r="A37" s="9" t="s">
        <v>143</v>
      </c>
      <c r="B37" s="8">
        <v>2328.0703699999999</v>
      </c>
      <c r="C37" s="8">
        <v>2184.7259100000001</v>
      </c>
      <c r="D37" s="8">
        <v>2154.1131300000002</v>
      </c>
      <c r="E37" s="8">
        <v>2167.3334500000001</v>
      </c>
      <c r="F37" s="8">
        <v>2296.3766099999998</v>
      </c>
      <c r="G37" s="8">
        <v>2238.4861700000001</v>
      </c>
      <c r="H37" s="8">
        <v>2258.1878700000002</v>
      </c>
      <c r="I37" s="8">
        <v>2247.6693599999999</v>
      </c>
      <c r="J37" s="8">
        <v>2165.8411599999999</v>
      </c>
      <c r="K37" s="8">
        <v>2031.8573899999999</v>
      </c>
      <c r="L37" s="8">
        <v>2308.7028300000002</v>
      </c>
      <c r="M37" s="8">
        <v>2179.4595899999999</v>
      </c>
      <c r="N37" s="8">
        <v>2167.1124399999999</v>
      </c>
      <c r="O37" s="8">
        <v>2122.1038400000002</v>
      </c>
      <c r="P37" s="8">
        <v>2059.0081100000002</v>
      </c>
      <c r="Q37" s="8">
        <v>1997.62093</v>
      </c>
      <c r="R37" s="8">
        <v>2032.3911499999999</v>
      </c>
      <c r="S37" s="8">
        <v>2083.8035599999998</v>
      </c>
      <c r="T37" s="8">
        <v>2022.3130799999999</v>
      </c>
      <c r="U37" s="8">
        <v>1972.78505</v>
      </c>
      <c r="V37" s="8">
        <v>1946.7240300000001</v>
      </c>
      <c r="W37" s="8">
        <v>2070.3510000000001</v>
      </c>
      <c r="X37" s="8">
        <v>2123.5410299999999</v>
      </c>
      <c r="Y37" s="8">
        <v>1836.8611800000001</v>
      </c>
    </row>
    <row r="38" spans="1:25" x14ac:dyDescent="0.25">
      <c r="A38" s="9" t="s">
        <v>144</v>
      </c>
      <c r="B38" s="8">
        <v>0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</row>
    <row r="39" spans="1:25" x14ac:dyDescent="0.25">
      <c r="A39" s="9" t="s">
        <v>145</v>
      </c>
      <c r="B39" s="8">
        <v>0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</row>
    <row r="40" spans="1:25" x14ac:dyDescent="0.25">
      <c r="A40" s="9" t="s">
        <v>146</v>
      </c>
      <c r="B40" s="8">
        <v>0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</row>
    <row r="41" spans="1:25" x14ac:dyDescent="0.25">
      <c r="A41" s="9" t="s">
        <v>147</v>
      </c>
      <c r="B41" s="8">
        <v>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</row>
    <row r="42" spans="1:25" x14ac:dyDescent="0.25">
      <c r="A42" s="18" t="s">
        <v>40</v>
      </c>
      <c r="B42" s="16">
        <v>2655.1494299999999</v>
      </c>
      <c r="C42" s="16">
        <v>2664.9564799999998</v>
      </c>
      <c r="D42" s="16">
        <v>2551.86843</v>
      </c>
      <c r="E42" s="16">
        <v>2530.5061500000002</v>
      </c>
      <c r="F42" s="16">
        <v>2426.5573599999998</v>
      </c>
      <c r="G42" s="16">
        <v>2376.1389300000001</v>
      </c>
      <c r="H42" s="16">
        <v>2355.1914700000002</v>
      </c>
      <c r="I42" s="16">
        <v>2407.6050399999999</v>
      </c>
      <c r="J42" s="16">
        <v>2500.0697399999999</v>
      </c>
      <c r="K42" s="16">
        <v>2465.9916199999998</v>
      </c>
      <c r="L42" s="16">
        <v>2516.9909899999998</v>
      </c>
      <c r="M42" s="16">
        <v>2511.3956499999999</v>
      </c>
      <c r="N42" s="16">
        <v>2635.9046699999999</v>
      </c>
      <c r="O42" s="16">
        <v>2737.3684699999999</v>
      </c>
      <c r="P42" s="16">
        <v>2903.1837500000001</v>
      </c>
      <c r="Q42" s="16">
        <v>2927.9566199999999</v>
      </c>
      <c r="R42" s="16">
        <v>2922.6289700000002</v>
      </c>
      <c r="S42" s="16">
        <v>2870.2341999999999</v>
      </c>
      <c r="T42" s="16">
        <v>2855.3978299999999</v>
      </c>
      <c r="U42" s="16">
        <v>2730.8035799999998</v>
      </c>
      <c r="V42" s="16">
        <v>2628.5011800000002</v>
      </c>
      <c r="W42" s="16">
        <v>2555.4580700000001</v>
      </c>
      <c r="X42" s="16">
        <v>2519.10169</v>
      </c>
      <c r="Y42" s="16">
        <v>2463.8461200000002</v>
      </c>
    </row>
    <row r="43" spans="1:25" x14ac:dyDescent="0.25">
      <c r="A43" s="18" t="s">
        <v>63</v>
      </c>
      <c r="B43" s="16">
        <v>0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</row>
    <row r="44" spans="1:25" x14ac:dyDescent="0.25">
      <c r="A44" s="18" t="s">
        <v>64</v>
      </c>
      <c r="B44" s="16">
        <v>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</row>
    <row r="45" spans="1:25" x14ac:dyDescent="0.25">
      <c r="A45" s="18" t="s">
        <v>148</v>
      </c>
      <c r="B45" s="16">
        <f>SUM(B46:B47)</f>
        <v>25595.15524</v>
      </c>
      <c r="C45" s="16">
        <f t="shared" ref="C45:W45" si="18">SUM(C46:C47)</f>
        <v>25177.375099999997</v>
      </c>
      <c r="D45" s="16">
        <f t="shared" si="18"/>
        <v>25568.173569999999</v>
      </c>
      <c r="E45" s="16">
        <f t="shared" si="18"/>
        <v>26550.43388</v>
      </c>
      <c r="F45" s="16">
        <f t="shared" si="18"/>
        <v>28804.846590000001</v>
      </c>
      <c r="G45" s="16">
        <f t="shared" si="18"/>
        <v>30343.140149999999</v>
      </c>
      <c r="H45" s="16">
        <f t="shared" si="18"/>
        <v>31846.269269999997</v>
      </c>
      <c r="I45" s="16">
        <f t="shared" si="18"/>
        <v>34260.597820000003</v>
      </c>
      <c r="J45" s="16">
        <f t="shared" si="18"/>
        <v>34196.948189999996</v>
      </c>
      <c r="K45" s="16">
        <f t="shared" si="18"/>
        <v>32780.034769999998</v>
      </c>
      <c r="L45" s="16">
        <f t="shared" si="18"/>
        <v>32617.54494</v>
      </c>
      <c r="M45" s="16">
        <f t="shared" si="18"/>
        <v>31215.936949999999</v>
      </c>
      <c r="N45" s="16">
        <f t="shared" si="18"/>
        <v>32490.636830000003</v>
      </c>
      <c r="O45" s="16">
        <f t="shared" si="18"/>
        <v>32231.159199999998</v>
      </c>
      <c r="P45" s="16">
        <f t="shared" si="18"/>
        <v>31348.517449999999</v>
      </c>
      <c r="Q45" s="16">
        <f t="shared" si="18"/>
        <v>31372.328560000002</v>
      </c>
      <c r="R45" s="16">
        <f t="shared" si="18"/>
        <v>34699.182690000001</v>
      </c>
      <c r="S45" s="16">
        <f t="shared" si="18"/>
        <v>35702.228770000002</v>
      </c>
      <c r="T45" s="16">
        <f t="shared" si="18"/>
        <v>34660.462910000002</v>
      </c>
      <c r="U45" s="16">
        <f t="shared" si="18"/>
        <v>33333.278640000004</v>
      </c>
      <c r="V45" s="16">
        <f t="shared" si="18"/>
        <v>17229.30399</v>
      </c>
      <c r="W45" s="16">
        <f t="shared" si="18"/>
        <v>21886.914569999997</v>
      </c>
      <c r="X45" s="16">
        <f t="shared" ref="X45:Y45" si="19">SUM(X46:X47)</f>
        <v>31184.701140000001</v>
      </c>
      <c r="Y45" s="16">
        <f t="shared" si="19"/>
        <v>31829.278340000001</v>
      </c>
    </row>
    <row r="46" spans="1:25" x14ac:dyDescent="0.25">
      <c r="A46" s="9" t="s">
        <v>149</v>
      </c>
      <c r="B46" s="8">
        <v>19390.11447</v>
      </c>
      <c r="C46" s="8">
        <v>18914.626319999999</v>
      </c>
      <c r="D46" s="8">
        <v>18839.26928</v>
      </c>
      <c r="E46" s="8">
        <v>19073.371780000001</v>
      </c>
      <c r="F46" s="8">
        <v>20979.894769999999</v>
      </c>
      <c r="G46" s="8">
        <v>22979.89198</v>
      </c>
      <c r="H46" s="8">
        <v>24198.431219999999</v>
      </c>
      <c r="I46" s="8">
        <v>25092.287120000001</v>
      </c>
      <c r="J46" s="8">
        <v>25358.080089999999</v>
      </c>
      <c r="K46" s="8">
        <v>24687.030490000001</v>
      </c>
      <c r="L46" s="8">
        <v>24295.394820000001</v>
      </c>
      <c r="M46" s="8">
        <v>23130.755249999998</v>
      </c>
      <c r="N46" s="8">
        <v>25029.816340000001</v>
      </c>
      <c r="O46" s="8">
        <v>25534.6122</v>
      </c>
      <c r="P46" s="8">
        <v>24573.55183</v>
      </c>
      <c r="Q46" s="8">
        <v>24478.92772</v>
      </c>
      <c r="R46" s="8">
        <v>26466.508239999999</v>
      </c>
      <c r="S46" s="8">
        <v>29174.68736</v>
      </c>
      <c r="T46" s="8">
        <v>30065.356360000002</v>
      </c>
      <c r="U46" s="8">
        <v>29800.76813</v>
      </c>
      <c r="V46" s="8">
        <v>13742.89479</v>
      </c>
      <c r="W46" s="8">
        <v>18168.603309999999</v>
      </c>
      <c r="X46" s="8">
        <v>27186.106680000001</v>
      </c>
      <c r="Y46" s="8">
        <v>28387.435710000002</v>
      </c>
    </row>
    <row r="47" spans="1:25" x14ac:dyDescent="0.25">
      <c r="A47" s="11" t="s">
        <v>150</v>
      </c>
      <c r="B47" s="12">
        <v>6205.0407699999996</v>
      </c>
      <c r="C47" s="12">
        <v>6262.7487799999999</v>
      </c>
      <c r="D47" s="12">
        <v>6728.9042900000004</v>
      </c>
      <c r="E47" s="12">
        <v>7477.0621000000001</v>
      </c>
      <c r="F47" s="12">
        <v>7824.9518200000002</v>
      </c>
      <c r="G47" s="12">
        <v>7363.2481699999998</v>
      </c>
      <c r="H47" s="12">
        <v>7647.8380500000003</v>
      </c>
      <c r="I47" s="12">
        <v>9168.3107</v>
      </c>
      <c r="J47" s="12">
        <v>8838.8680999999997</v>
      </c>
      <c r="K47" s="12">
        <v>8093.0042800000001</v>
      </c>
      <c r="L47" s="12">
        <v>8322.1501200000002</v>
      </c>
      <c r="M47" s="12">
        <v>8085.1817000000001</v>
      </c>
      <c r="N47" s="12">
        <v>7460.8204900000001</v>
      </c>
      <c r="O47" s="12">
        <v>6696.5469999999996</v>
      </c>
      <c r="P47" s="12">
        <v>6774.9656199999999</v>
      </c>
      <c r="Q47" s="12">
        <v>6893.4008400000002</v>
      </c>
      <c r="R47" s="12">
        <v>8232.6744500000004</v>
      </c>
      <c r="S47" s="12">
        <v>6527.5414099999998</v>
      </c>
      <c r="T47" s="12">
        <v>4595.1065500000004</v>
      </c>
      <c r="U47" s="12">
        <v>3532.5105100000001</v>
      </c>
      <c r="V47" s="12">
        <v>3486.4092000000001</v>
      </c>
      <c r="W47" s="12">
        <v>3718.3112599999999</v>
      </c>
      <c r="X47" s="12">
        <v>3998.5944599999998</v>
      </c>
      <c r="Y47" s="12">
        <v>3441.8426300000001</v>
      </c>
    </row>
    <row r="49" spans="1:25" x14ac:dyDescent="0.25">
      <c r="A49" s="4" t="s">
        <v>111</v>
      </c>
      <c r="B49" s="5">
        <f>SUM(B50,B84,B89,B90,B91,B92)</f>
        <v>921573.16631169454</v>
      </c>
      <c r="C49" s="5">
        <f t="shared" ref="C49:W49" si="20">SUM(C50,C84,C89,C90,C91,C92)</f>
        <v>934353.48031099257</v>
      </c>
      <c r="D49" s="5">
        <f t="shared" si="20"/>
        <v>919994.25682571449</v>
      </c>
      <c r="E49" s="5">
        <f t="shared" si="20"/>
        <v>921591.52282093628</v>
      </c>
      <c r="F49" s="5">
        <f t="shared" si="20"/>
        <v>908892.90075454512</v>
      </c>
      <c r="G49" s="5">
        <f t="shared" si="20"/>
        <v>888217.82729838917</v>
      </c>
      <c r="H49" s="5">
        <f t="shared" si="20"/>
        <v>902995.55729569751</v>
      </c>
      <c r="I49" s="5">
        <f t="shared" si="20"/>
        <v>874688.47364775208</v>
      </c>
      <c r="J49" s="5">
        <f t="shared" si="20"/>
        <v>878886.34786291991</v>
      </c>
      <c r="K49" s="5">
        <f t="shared" si="20"/>
        <v>812286.08770995343</v>
      </c>
      <c r="L49" s="5">
        <f t="shared" si="20"/>
        <v>855243.96801134211</v>
      </c>
      <c r="M49" s="5">
        <f t="shared" si="20"/>
        <v>828175.67496318789</v>
      </c>
      <c r="N49" s="5">
        <f t="shared" si="20"/>
        <v>846264.86348113359</v>
      </c>
      <c r="O49" s="5">
        <f t="shared" si="20"/>
        <v>862683.47438723</v>
      </c>
      <c r="P49" s="5">
        <f t="shared" si="20"/>
        <v>823799.30601946998</v>
      </c>
      <c r="Q49" s="5">
        <f t="shared" si="20"/>
        <v>825467.65876246686</v>
      </c>
      <c r="R49" s="5">
        <f t="shared" si="20"/>
        <v>837692.92546316946</v>
      </c>
      <c r="S49" s="5">
        <f t="shared" si="20"/>
        <v>821764.27341792069</v>
      </c>
      <c r="T49" s="5">
        <f t="shared" si="20"/>
        <v>791944.89363967895</v>
      </c>
      <c r="U49" s="5">
        <f t="shared" si="20"/>
        <v>739380.86351003021</v>
      </c>
      <c r="V49" s="5">
        <f t="shared" si="20"/>
        <v>666370.4382784937</v>
      </c>
      <c r="W49" s="5">
        <f t="shared" si="20"/>
        <v>698651.6590532033</v>
      </c>
      <c r="X49" s="5">
        <f t="shared" ref="X49:Y49" si="21">SUM(X50,X84,X89,X90,X91,X92)</f>
        <v>696033.94452658866</v>
      </c>
      <c r="Y49" s="5">
        <f t="shared" si="21"/>
        <v>626558.22162690153</v>
      </c>
    </row>
    <row r="50" spans="1:25" x14ac:dyDescent="0.25">
      <c r="A50" s="13" t="s">
        <v>77</v>
      </c>
      <c r="B50" s="14">
        <f>SUM(B51,B82,B83)</f>
        <v>834479.4134197745</v>
      </c>
      <c r="C50" s="14">
        <f t="shared" ref="C50:W50" si="22">SUM(C51,C82,C83)</f>
        <v>853975.92143847246</v>
      </c>
      <c r="D50" s="14">
        <f t="shared" si="22"/>
        <v>841144.53126799455</v>
      </c>
      <c r="E50" s="14">
        <f t="shared" si="22"/>
        <v>839134.91700073634</v>
      </c>
      <c r="F50" s="14">
        <f t="shared" si="22"/>
        <v>824439.79751858511</v>
      </c>
      <c r="G50" s="14">
        <f t="shared" si="22"/>
        <v>804657.57225882914</v>
      </c>
      <c r="H50" s="14">
        <f t="shared" si="22"/>
        <v>817370.50393457757</v>
      </c>
      <c r="I50" s="14">
        <f t="shared" si="22"/>
        <v>785694.15961547196</v>
      </c>
      <c r="J50" s="14">
        <f t="shared" si="22"/>
        <v>792659.00671272003</v>
      </c>
      <c r="K50" s="14">
        <f t="shared" si="22"/>
        <v>736202.82571855339</v>
      </c>
      <c r="L50" s="14">
        <f t="shared" si="22"/>
        <v>773965.82040914218</v>
      </c>
      <c r="M50" s="14">
        <f t="shared" si="22"/>
        <v>746425.89310074796</v>
      </c>
      <c r="N50" s="14">
        <f t="shared" si="22"/>
        <v>766131.2924601736</v>
      </c>
      <c r="O50" s="14">
        <f t="shared" si="22"/>
        <v>782975.85173982999</v>
      </c>
      <c r="P50" s="14">
        <f t="shared" si="22"/>
        <v>744512.77817866998</v>
      </c>
      <c r="Q50" s="14">
        <f t="shared" si="22"/>
        <v>747070.34538314689</v>
      </c>
      <c r="R50" s="14">
        <f t="shared" si="22"/>
        <v>754536.24207868951</v>
      </c>
      <c r="S50" s="14">
        <f t="shared" si="22"/>
        <v>733689.73304348066</v>
      </c>
      <c r="T50" s="14">
        <f t="shared" si="22"/>
        <v>706917.81890483887</v>
      </c>
      <c r="U50" s="14">
        <f t="shared" si="22"/>
        <v>658018.78531863028</v>
      </c>
      <c r="V50" s="14">
        <f t="shared" si="22"/>
        <v>603464.7162895737</v>
      </c>
      <c r="W50" s="14">
        <f t="shared" si="22"/>
        <v>628557.67439680325</v>
      </c>
      <c r="X50" s="14">
        <f t="shared" ref="X50:Y50" si="23">SUM(X51,X82,X83)</f>
        <v>621282.57111862861</v>
      </c>
      <c r="Y50" s="14">
        <f t="shared" si="23"/>
        <v>555050.29603110161</v>
      </c>
    </row>
    <row r="51" spans="1:25" x14ac:dyDescent="0.25">
      <c r="A51" s="9" t="s">
        <v>78</v>
      </c>
      <c r="B51" s="8">
        <f>SUM(B52,B69,B75,B79)</f>
        <v>831486.89181977452</v>
      </c>
      <c r="C51" s="8">
        <f t="shared" ref="C51:W51" si="24">SUM(C52,C69,C75,C79)</f>
        <v>851006.3335184725</v>
      </c>
      <c r="D51" s="8">
        <f t="shared" si="24"/>
        <v>838178.58176799456</v>
      </c>
      <c r="E51" s="8">
        <f t="shared" si="24"/>
        <v>836131.86895073636</v>
      </c>
      <c r="F51" s="8">
        <f t="shared" si="24"/>
        <v>821511.52122858516</v>
      </c>
      <c r="G51" s="8">
        <f t="shared" si="24"/>
        <v>801703.67640882917</v>
      </c>
      <c r="H51" s="8">
        <f t="shared" si="24"/>
        <v>814301.34910457756</v>
      </c>
      <c r="I51" s="8">
        <f t="shared" si="24"/>
        <v>782705.38998547196</v>
      </c>
      <c r="J51" s="8">
        <f t="shared" si="24"/>
        <v>789714.19653272</v>
      </c>
      <c r="K51" s="8">
        <f t="shared" si="24"/>
        <v>733627.45355855336</v>
      </c>
      <c r="L51" s="8">
        <f t="shared" si="24"/>
        <v>771384.05667914217</v>
      </c>
      <c r="M51" s="8">
        <f t="shared" si="24"/>
        <v>743752.94740074791</v>
      </c>
      <c r="N51" s="8">
        <f t="shared" si="24"/>
        <v>763474.00014017359</v>
      </c>
      <c r="O51" s="8">
        <f t="shared" si="24"/>
        <v>780286.90381983004</v>
      </c>
      <c r="P51" s="8">
        <f t="shared" si="24"/>
        <v>742034.46875867003</v>
      </c>
      <c r="Q51" s="8">
        <f t="shared" si="24"/>
        <v>744696.68197314686</v>
      </c>
      <c r="R51" s="8">
        <f t="shared" si="24"/>
        <v>752192.59572868946</v>
      </c>
      <c r="S51" s="8">
        <f t="shared" si="24"/>
        <v>731423.05371348071</v>
      </c>
      <c r="T51" s="8">
        <f t="shared" si="24"/>
        <v>704929.29645483883</v>
      </c>
      <c r="U51" s="8">
        <f t="shared" si="24"/>
        <v>655981.48841863032</v>
      </c>
      <c r="V51" s="8">
        <f t="shared" si="24"/>
        <v>601643.22976957366</v>
      </c>
      <c r="W51" s="8">
        <f t="shared" si="24"/>
        <v>626686.02398680325</v>
      </c>
      <c r="X51" s="8">
        <f t="shared" ref="X51:Y51" si="25">SUM(X52,X69,X75,X79)</f>
        <v>619448.11942862859</v>
      </c>
      <c r="Y51" s="8">
        <f t="shared" si="25"/>
        <v>553351.61332110164</v>
      </c>
    </row>
    <row r="52" spans="1:25" x14ac:dyDescent="0.25">
      <c r="A52" s="15" t="s">
        <v>79</v>
      </c>
      <c r="B52" s="16">
        <f>SUM(B53,B57)</f>
        <v>481240.7932038838</v>
      </c>
      <c r="C52" s="16">
        <f t="shared" ref="C52:W52" si="26">SUM(C53,C57)</f>
        <v>488832.8403727634</v>
      </c>
      <c r="D52" s="16">
        <f t="shared" si="26"/>
        <v>490582.73428232822</v>
      </c>
      <c r="E52" s="16">
        <f t="shared" si="26"/>
        <v>495938.68788771523</v>
      </c>
      <c r="F52" s="16">
        <f t="shared" si="26"/>
        <v>491451.37305522087</v>
      </c>
      <c r="G52" s="16">
        <f t="shared" si="26"/>
        <v>483291.91738376487</v>
      </c>
      <c r="H52" s="16">
        <f t="shared" si="26"/>
        <v>489801.15090620937</v>
      </c>
      <c r="I52" s="16">
        <f t="shared" si="26"/>
        <v>502746.62906947453</v>
      </c>
      <c r="J52" s="16">
        <f t="shared" si="26"/>
        <v>484958.30678726116</v>
      </c>
      <c r="K52" s="16">
        <f t="shared" si="26"/>
        <v>441596.74508426385</v>
      </c>
      <c r="L52" s="16">
        <f t="shared" si="26"/>
        <v>470734.60173093248</v>
      </c>
      <c r="M52" s="16">
        <f t="shared" si="26"/>
        <v>462231.25443393376</v>
      </c>
      <c r="N52" s="16">
        <f t="shared" si="26"/>
        <v>476167.25906117971</v>
      </c>
      <c r="O52" s="16">
        <f t="shared" si="26"/>
        <v>478513.65667568456</v>
      </c>
      <c r="P52" s="16">
        <f t="shared" si="26"/>
        <v>456756.30985141674</v>
      </c>
      <c r="Q52" s="16">
        <f t="shared" si="26"/>
        <v>456659.68987828528</v>
      </c>
      <c r="R52" s="16">
        <f t="shared" si="26"/>
        <v>456117.29314163525</v>
      </c>
      <c r="S52" s="16">
        <f t="shared" si="26"/>
        <v>435629.69820255885</v>
      </c>
      <c r="T52" s="16">
        <f t="shared" si="26"/>
        <v>420089.68297159602</v>
      </c>
      <c r="U52" s="16">
        <f t="shared" si="26"/>
        <v>366044.97734337836</v>
      </c>
      <c r="V52" s="16">
        <f t="shared" si="26"/>
        <v>328218.47152158379</v>
      </c>
      <c r="W52" s="16">
        <f t="shared" si="26"/>
        <v>358257.64539654448</v>
      </c>
      <c r="X52" s="16">
        <f t="shared" ref="X52:Y52" si="27">SUM(X53,X57)</f>
        <v>360028.30189828557</v>
      </c>
      <c r="Y52" s="16">
        <f t="shared" si="27"/>
        <v>307206.47370437166</v>
      </c>
    </row>
    <row r="53" spans="1:25" x14ac:dyDescent="0.25">
      <c r="A53" s="19" t="s">
        <v>75</v>
      </c>
      <c r="B53" s="16">
        <f>SUM(B54:B56)</f>
        <v>378112.83800036419</v>
      </c>
      <c r="C53" s="16">
        <f t="shared" ref="C53:W53" si="28">SUM(C54:C56)</f>
        <v>392701.43819919624</v>
      </c>
      <c r="D53" s="16">
        <f t="shared" si="28"/>
        <v>394405.22833516542</v>
      </c>
      <c r="E53" s="16">
        <f t="shared" si="28"/>
        <v>397476.17975623521</v>
      </c>
      <c r="F53" s="16">
        <f t="shared" si="28"/>
        <v>394379.81458103115</v>
      </c>
      <c r="G53" s="16">
        <f t="shared" si="28"/>
        <v>388506.17828229797</v>
      </c>
      <c r="H53" s="16">
        <f t="shared" si="28"/>
        <v>393072.59012677177</v>
      </c>
      <c r="I53" s="16">
        <f t="shared" si="28"/>
        <v>406651.27217337262</v>
      </c>
      <c r="J53" s="16">
        <f t="shared" si="28"/>
        <v>384838.68202091713</v>
      </c>
      <c r="K53" s="16">
        <f t="shared" si="28"/>
        <v>354618.00205913378</v>
      </c>
      <c r="L53" s="16">
        <f t="shared" si="28"/>
        <v>372294.61986228469</v>
      </c>
      <c r="M53" s="16">
        <f t="shared" si="28"/>
        <v>364993.04042205244</v>
      </c>
      <c r="N53" s="16">
        <f t="shared" si="28"/>
        <v>381917.95932624169</v>
      </c>
      <c r="O53" s="16">
        <f t="shared" si="28"/>
        <v>384803.49731675128</v>
      </c>
      <c r="P53" s="16">
        <f t="shared" si="28"/>
        <v>365521.73113741033</v>
      </c>
      <c r="Q53" s="16">
        <f t="shared" si="28"/>
        <v>361578.86032059276</v>
      </c>
      <c r="R53" s="16">
        <f t="shared" si="28"/>
        <v>362795.92571304581</v>
      </c>
      <c r="S53" s="16">
        <f t="shared" si="28"/>
        <v>340595.72929256794</v>
      </c>
      <c r="T53" s="16">
        <f t="shared" si="28"/>
        <v>323146.33815970866</v>
      </c>
      <c r="U53" s="16">
        <f t="shared" si="28"/>
        <v>272612.38737706858</v>
      </c>
      <c r="V53" s="16">
        <f t="shared" si="28"/>
        <v>234804.60555651484</v>
      </c>
      <c r="W53" s="16">
        <f t="shared" si="28"/>
        <v>265116.51882850239</v>
      </c>
      <c r="X53" s="16">
        <f t="shared" ref="X53:Y53" si="29">SUM(X54:X56)</f>
        <v>270571.59677207615</v>
      </c>
      <c r="Y53" s="16">
        <f t="shared" si="29"/>
        <v>220515.00603393078</v>
      </c>
    </row>
    <row r="54" spans="1:25" x14ac:dyDescent="0.25">
      <c r="A54" s="20" t="s">
        <v>41</v>
      </c>
      <c r="B54" s="8">
        <v>349154.64398159838</v>
      </c>
      <c r="C54" s="8">
        <v>364716.58406780369</v>
      </c>
      <c r="D54" s="8">
        <v>365575.42345681536</v>
      </c>
      <c r="E54" s="8">
        <v>374931.12180493586</v>
      </c>
      <c r="F54" s="8">
        <v>370605.58205798839</v>
      </c>
      <c r="G54" s="8">
        <v>363972.45189321798</v>
      </c>
      <c r="H54" s="8">
        <v>368848.33030996053</v>
      </c>
      <c r="I54" s="8">
        <v>382652.66504375043</v>
      </c>
      <c r="J54" s="8">
        <v>361328.50603591395</v>
      </c>
      <c r="K54" s="8">
        <v>332867.69293604087</v>
      </c>
      <c r="L54" s="8">
        <v>350160.55334069772</v>
      </c>
      <c r="M54" s="8">
        <v>343020.85116079589</v>
      </c>
      <c r="N54" s="8">
        <v>359798.09882125253</v>
      </c>
      <c r="O54" s="8">
        <v>362718.94257087325</v>
      </c>
      <c r="P54" s="8">
        <v>343766.65186700469</v>
      </c>
      <c r="Q54" s="8">
        <v>339224.49060714879</v>
      </c>
      <c r="R54" s="8">
        <v>338557.54807622381</v>
      </c>
      <c r="S54" s="8">
        <v>319177.56195368071</v>
      </c>
      <c r="T54" s="8">
        <v>300561.56215743907</v>
      </c>
      <c r="U54" s="8">
        <v>250535.45567822934</v>
      </c>
      <c r="V54" s="8">
        <v>213543.23596533726</v>
      </c>
      <c r="W54" s="8">
        <v>244224.67639251126</v>
      </c>
      <c r="X54" s="8">
        <v>249760.49423015481</v>
      </c>
      <c r="Y54" s="8">
        <v>201525.91147972128</v>
      </c>
    </row>
    <row r="55" spans="1:25" x14ac:dyDescent="0.25">
      <c r="A55" s="20" t="s">
        <v>42</v>
      </c>
      <c r="B55" s="8">
        <v>20755.978162920001</v>
      </c>
      <c r="C55" s="8">
        <v>19892.828961360003</v>
      </c>
      <c r="D55" s="8">
        <v>20622.636601199996</v>
      </c>
      <c r="E55" s="8">
        <v>17454.2016114</v>
      </c>
      <c r="F55" s="8">
        <v>18121.299562799999</v>
      </c>
      <c r="G55" s="8">
        <v>18770.61539304</v>
      </c>
      <c r="H55" s="8">
        <v>18643.947004135203</v>
      </c>
      <c r="I55" s="8">
        <v>18304.556165090402</v>
      </c>
      <c r="J55" s="8">
        <v>18127.127057130001</v>
      </c>
      <c r="K55" s="8">
        <v>17009.110453208406</v>
      </c>
      <c r="L55" s="8">
        <v>16816.666437784803</v>
      </c>
      <c r="M55" s="8">
        <v>16168.417101134401</v>
      </c>
      <c r="N55" s="8">
        <v>16032.507793947601</v>
      </c>
      <c r="O55" s="8">
        <v>15884.276870347197</v>
      </c>
      <c r="P55" s="8">
        <v>15199.394893728002</v>
      </c>
      <c r="Q55" s="8">
        <v>15842.337649200002</v>
      </c>
      <c r="R55" s="8">
        <v>17635.708553760003</v>
      </c>
      <c r="S55" s="8">
        <v>14791.815619559999</v>
      </c>
      <c r="T55" s="8">
        <v>16177.8943073724</v>
      </c>
      <c r="U55" s="8">
        <v>15944.359661639999</v>
      </c>
      <c r="V55" s="8">
        <v>15890.053809960005</v>
      </c>
      <c r="W55" s="8">
        <v>15383.999979099601</v>
      </c>
      <c r="X55" s="8">
        <v>15397.868586307752</v>
      </c>
      <c r="Y55" s="8">
        <v>13959.698180903821</v>
      </c>
    </row>
    <row r="56" spans="1:25" x14ac:dyDescent="0.25">
      <c r="A56" s="20" t="s">
        <v>76</v>
      </c>
      <c r="B56" s="8">
        <v>8202.2158558458577</v>
      </c>
      <c r="C56" s="8">
        <v>8092.0251700325571</v>
      </c>
      <c r="D56" s="8">
        <v>8207.1682771500891</v>
      </c>
      <c r="E56" s="8">
        <v>5090.8563398993429</v>
      </c>
      <c r="F56" s="8">
        <v>5652.9329602428006</v>
      </c>
      <c r="G56" s="8">
        <v>5763.110996039999</v>
      </c>
      <c r="H56" s="8">
        <v>5580.3128126760021</v>
      </c>
      <c r="I56" s="8">
        <v>5694.0509645317798</v>
      </c>
      <c r="J56" s="8">
        <v>5383.0489278731984</v>
      </c>
      <c r="K56" s="8">
        <v>4741.198669884554</v>
      </c>
      <c r="L56" s="8">
        <v>5317.4000838021711</v>
      </c>
      <c r="M56" s="8">
        <v>5803.7721601220946</v>
      </c>
      <c r="N56" s="8">
        <v>6087.352711041598</v>
      </c>
      <c r="O56" s="8">
        <v>6200.2778755308045</v>
      </c>
      <c r="P56" s="8">
        <v>6555.6843766775983</v>
      </c>
      <c r="Q56" s="8">
        <v>6512.032064244002</v>
      </c>
      <c r="R56" s="8">
        <v>6602.6690830619955</v>
      </c>
      <c r="S56" s="8">
        <v>6626.3517193271982</v>
      </c>
      <c r="T56" s="8">
        <v>6406.8816948972017</v>
      </c>
      <c r="U56" s="8">
        <v>6132.5720371991993</v>
      </c>
      <c r="V56" s="8">
        <v>5371.3157812175959</v>
      </c>
      <c r="W56" s="8">
        <v>5507.8424568915361</v>
      </c>
      <c r="X56" s="8">
        <v>5413.2339556135485</v>
      </c>
      <c r="Y56" s="8">
        <v>5029.3963733056789</v>
      </c>
    </row>
    <row r="57" spans="1:25" x14ac:dyDescent="0.25">
      <c r="A57" s="19" t="s">
        <v>43</v>
      </c>
      <c r="B57" s="16">
        <f>SUM(B58:B68)</f>
        <v>103127.95520351962</v>
      </c>
      <c r="C57" s="16">
        <f t="shared" ref="C57:W57" si="30">SUM(C58:C68)</f>
        <v>96131.402173567141</v>
      </c>
      <c r="D57" s="16">
        <f t="shared" si="30"/>
        <v>96177.505947162819</v>
      </c>
      <c r="E57" s="16">
        <f t="shared" si="30"/>
        <v>98462.508131480005</v>
      </c>
      <c r="F57" s="16">
        <f t="shared" si="30"/>
        <v>97071.558474189718</v>
      </c>
      <c r="G57" s="16">
        <f t="shared" si="30"/>
        <v>94785.739101466868</v>
      </c>
      <c r="H57" s="16">
        <f t="shared" si="30"/>
        <v>96728.560779437597</v>
      </c>
      <c r="I57" s="16">
        <f t="shared" si="30"/>
        <v>96095.356896101934</v>
      </c>
      <c r="J57" s="16">
        <f t="shared" si="30"/>
        <v>100119.62476634404</v>
      </c>
      <c r="K57" s="16">
        <f t="shared" si="30"/>
        <v>86978.743025130098</v>
      </c>
      <c r="L57" s="16">
        <f t="shared" si="30"/>
        <v>98439.981868647781</v>
      </c>
      <c r="M57" s="16">
        <f t="shared" si="30"/>
        <v>97238.214011881297</v>
      </c>
      <c r="N57" s="16">
        <f t="shared" si="30"/>
        <v>94249.299734938031</v>
      </c>
      <c r="O57" s="16">
        <f t="shared" si="30"/>
        <v>93710.159358933292</v>
      </c>
      <c r="P57" s="16">
        <f t="shared" si="30"/>
        <v>91234.578714006391</v>
      </c>
      <c r="Q57" s="16">
        <f t="shared" si="30"/>
        <v>95080.829557692516</v>
      </c>
      <c r="R57" s="16">
        <f t="shared" si="30"/>
        <v>93321.367428589409</v>
      </c>
      <c r="S57" s="16">
        <f t="shared" si="30"/>
        <v>95033.96890999093</v>
      </c>
      <c r="T57" s="16">
        <f t="shared" si="30"/>
        <v>96943.344811887378</v>
      </c>
      <c r="U57" s="16">
        <f t="shared" si="30"/>
        <v>93432.589966309781</v>
      </c>
      <c r="V57" s="16">
        <f t="shared" si="30"/>
        <v>93413.865965068937</v>
      </c>
      <c r="W57" s="16">
        <f t="shared" si="30"/>
        <v>93141.12656804212</v>
      </c>
      <c r="X57" s="16">
        <f t="shared" ref="X57:Y57" si="31">SUM(X58:X68)</f>
        <v>89456.705126209417</v>
      </c>
      <c r="Y57" s="16">
        <f t="shared" si="31"/>
        <v>86691.467670440878</v>
      </c>
    </row>
    <row r="58" spans="1:25" x14ac:dyDescent="0.25">
      <c r="A58" s="20" t="s">
        <v>44</v>
      </c>
      <c r="B58" s="8">
        <v>33816.096137034059</v>
      </c>
      <c r="C58" s="8">
        <v>30794.002884234742</v>
      </c>
      <c r="D58" s="8">
        <v>30994.377425897666</v>
      </c>
      <c r="E58" s="8">
        <v>33831.304411662</v>
      </c>
      <c r="F58" s="8">
        <v>31844.222990087041</v>
      </c>
      <c r="G58" s="8">
        <v>30166.424239182485</v>
      </c>
      <c r="H58" s="8">
        <v>34299.770285163722</v>
      </c>
      <c r="I58" s="8">
        <v>28643.827857546465</v>
      </c>
      <c r="J58" s="8">
        <v>28850.803056534183</v>
      </c>
      <c r="K58" s="8">
        <v>22490.38944777818</v>
      </c>
      <c r="L58" s="8">
        <v>28358.149687745921</v>
      </c>
      <c r="M58" s="8">
        <v>30400.800199500394</v>
      </c>
      <c r="N58" s="8">
        <v>27903.508257938029</v>
      </c>
      <c r="O58" s="8">
        <v>27466.848825207806</v>
      </c>
      <c r="P58" s="8">
        <v>25937.884079791496</v>
      </c>
      <c r="Q58" s="8">
        <v>27991.362319121417</v>
      </c>
      <c r="R58" s="8">
        <v>25533.785748768561</v>
      </c>
      <c r="S58" s="8">
        <v>26231.125595112047</v>
      </c>
      <c r="T58" s="8">
        <v>29179.497846636477</v>
      </c>
      <c r="U58" s="8">
        <v>26141.134025464395</v>
      </c>
      <c r="V58" s="8">
        <v>23327.992895869353</v>
      </c>
      <c r="W58" s="8">
        <v>24210.867610141322</v>
      </c>
      <c r="X58" s="8">
        <v>24669.343773536995</v>
      </c>
      <c r="Y58" s="8">
        <v>25282.725541947217</v>
      </c>
    </row>
    <row r="59" spans="1:25" x14ac:dyDescent="0.25">
      <c r="A59" s="20" t="s">
        <v>45</v>
      </c>
      <c r="B59" s="8">
        <v>2749.1877813402698</v>
      </c>
      <c r="C59" s="8">
        <v>2814.8897738086666</v>
      </c>
      <c r="D59" s="8">
        <v>2776.815382222318</v>
      </c>
      <c r="E59" s="8">
        <v>2877.2783713860467</v>
      </c>
      <c r="F59" s="8">
        <v>3006.1963308773707</v>
      </c>
      <c r="G59" s="8">
        <v>3055.1468960316738</v>
      </c>
      <c r="H59" s="8">
        <v>2381.1767497881788</v>
      </c>
      <c r="I59" s="8">
        <v>2300.7088588981364</v>
      </c>
      <c r="J59" s="8">
        <v>2573.3270461741095</v>
      </c>
      <c r="K59" s="8">
        <v>2125.4842157398143</v>
      </c>
      <c r="L59" s="8">
        <v>2306.3870043837401</v>
      </c>
      <c r="M59" s="8">
        <v>2201.6808698120044</v>
      </c>
      <c r="N59" s="8">
        <v>2087.4672388280619</v>
      </c>
      <c r="O59" s="8">
        <v>2086.614571316356</v>
      </c>
      <c r="P59" s="8">
        <v>2087.4159335581871</v>
      </c>
      <c r="Q59" s="8">
        <v>2329.8144762567458</v>
      </c>
      <c r="R59" s="8">
        <v>2376.7712963396762</v>
      </c>
      <c r="S59" s="8">
        <v>2317.2166701403185</v>
      </c>
      <c r="T59" s="8">
        <v>2319.564854760979</v>
      </c>
      <c r="U59" s="8">
        <v>2254.4323858609714</v>
      </c>
      <c r="V59" s="8">
        <v>2226.3913146680402</v>
      </c>
      <c r="W59" s="8">
        <v>2229.0800190644572</v>
      </c>
      <c r="X59" s="8">
        <v>2108.2308140453829</v>
      </c>
      <c r="Y59" s="8">
        <v>2045.7346283344918</v>
      </c>
    </row>
    <row r="60" spans="1:25" x14ac:dyDescent="0.25">
      <c r="A60" s="20" t="s">
        <v>46</v>
      </c>
      <c r="B60" s="8">
        <v>14572.381460933171</v>
      </c>
      <c r="C60" s="8">
        <v>14751.018638022111</v>
      </c>
      <c r="D60" s="8">
        <v>15209.555064924249</v>
      </c>
      <c r="E60" s="8">
        <v>17350.812242210384</v>
      </c>
      <c r="F60" s="8">
        <v>15641.891492787283</v>
      </c>
      <c r="G60" s="8">
        <v>16299.962061666001</v>
      </c>
      <c r="H60" s="8">
        <v>14663.2003261068</v>
      </c>
      <c r="I60" s="8">
        <v>18148.430627141915</v>
      </c>
      <c r="J60" s="8">
        <v>19310.785373493851</v>
      </c>
      <c r="K60" s="8">
        <v>17394.804483859069</v>
      </c>
      <c r="L60" s="8">
        <v>20170.88611484578</v>
      </c>
      <c r="M60" s="8">
        <v>18861.746762893072</v>
      </c>
      <c r="N60" s="8">
        <v>19699.837698172254</v>
      </c>
      <c r="O60" s="8">
        <v>19728.992075346458</v>
      </c>
      <c r="P60" s="8">
        <v>19728.875271033321</v>
      </c>
      <c r="Q60" s="8">
        <v>21747.043589861398</v>
      </c>
      <c r="R60" s="8">
        <v>21469.07287380549</v>
      </c>
      <c r="S60" s="8">
        <v>21840.607449476494</v>
      </c>
      <c r="T60" s="8">
        <v>18213.269466567515</v>
      </c>
      <c r="U60" s="8">
        <v>16923.772826017368</v>
      </c>
      <c r="V60" s="8">
        <v>18579.953040441455</v>
      </c>
      <c r="W60" s="8">
        <v>17506.188297857385</v>
      </c>
      <c r="X60" s="8">
        <v>15863.621974032594</v>
      </c>
      <c r="Y60" s="8">
        <v>15131.558191104821</v>
      </c>
    </row>
    <row r="61" spans="1:25" x14ac:dyDescent="0.25">
      <c r="A61" s="20" t="s">
        <v>48</v>
      </c>
      <c r="B61" s="8">
        <v>6986.9134299784801</v>
      </c>
      <c r="C61" s="8">
        <v>6801.5688013855288</v>
      </c>
      <c r="D61" s="8">
        <v>6608.6787006629756</v>
      </c>
      <c r="E61" s="8">
        <v>6351.5747560053896</v>
      </c>
      <c r="F61" s="8">
        <v>6690.9313338018674</v>
      </c>
      <c r="G61" s="8">
        <v>7740.2748688048669</v>
      </c>
      <c r="H61" s="8">
        <v>7114.0846323934229</v>
      </c>
      <c r="I61" s="8">
        <v>7801.6164131351352</v>
      </c>
      <c r="J61" s="8">
        <v>7499.973543516724</v>
      </c>
      <c r="K61" s="8">
        <v>7312.0843542078601</v>
      </c>
      <c r="L61" s="8">
        <v>7382.46877963515</v>
      </c>
      <c r="M61" s="8">
        <v>6654.5923462122901</v>
      </c>
      <c r="N61" s="8">
        <v>6487.0790924988323</v>
      </c>
      <c r="O61" s="8">
        <v>6702.9450349287399</v>
      </c>
      <c r="P61" s="8">
        <v>6856.6412925850782</v>
      </c>
      <c r="Q61" s="8">
        <v>6831.3180445173994</v>
      </c>
      <c r="R61" s="8">
        <v>6609.5838984349384</v>
      </c>
      <c r="S61" s="8">
        <v>6594.7327632289844</v>
      </c>
      <c r="T61" s="8">
        <v>6299.3920837575224</v>
      </c>
      <c r="U61" s="8">
        <v>6126.0184442092532</v>
      </c>
      <c r="V61" s="8">
        <v>6017.5633946747221</v>
      </c>
      <c r="W61" s="8">
        <v>6157.7912591704526</v>
      </c>
      <c r="X61" s="8">
        <v>5600.4231773471975</v>
      </c>
      <c r="Y61" s="8">
        <v>4769.3687530585648</v>
      </c>
    </row>
    <row r="62" spans="1:25" x14ac:dyDescent="0.25">
      <c r="A62" s="20" t="s">
        <v>49</v>
      </c>
      <c r="B62" s="8">
        <v>8624.530024272588</v>
      </c>
      <c r="C62" s="8">
        <v>8497.0236594535272</v>
      </c>
      <c r="D62" s="8">
        <v>8473.3777922854533</v>
      </c>
      <c r="E62" s="8">
        <v>8528.3040708898552</v>
      </c>
      <c r="F62" s="8">
        <v>8804.9625791237595</v>
      </c>
      <c r="G62" s="8">
        <v>8466.6317746097666</v>
      </c>
      <c r="H62" s="8">
        <v>8298.0611859505807</v>
      </c>
      <c r="I62" s="8">
        <v>8282.7415851948881</v>
      </c>
      <c r="J62" s="8">
        <v>7818.6099970074029</v>
      </c>
      <c r="K62" s="8">
        <v>7677.7839104194527</v>
      </c>
      <c r="L62" s="8">
        <v>8020.2166837606019</v>
      </c>
      <c r="M62" s="8">
        <v>8090.245903186028</v>
      </c>
      <c r="N62" s="8">
        <v>8146.7728902979106</v>
      </c>
      <c r="O62" s="8">
        <v>7902.5817883046248</v>
      </c>
      <c r="P62" s="8">
        <v>7817.1637512076195</v>
      </c>
      <c r="Q62" s="8">
        <v>7663.706578678175</v>
      </c>
      <c r="R62" s="8">
        <v>7923.6105113829435</v>
      </c>
      <c r="S62" s="8">
        <v>7974.7030652871154</v>
      </c>
      <c r="T62" s="8">
        <v>8058.6680394281775</v>
      </c>
      <c r="U62" s="8">
        <v>7837.9038495296736</v>
      </c>
      <c r="V62" s="8">
        <v>7806.5800685698123</v>
      </c>
      <c r="W62" s="8">
        <v>8014.985181941769</v>
      </c>
      <c r="X62" s="8">
        <v>7822.896241968303</v>
      </c>
      <c r="Y62" s="8">
        <v>7553.1020122657883</v>
      </c>
    </row>
    <row r="63" spans="1:25" x14ac:dyDescent="0.25">
      <c r="A63" s="20" t="s">
        <v>47</v>
      </c>
      <c r="B63" s="8">
        <v>18103.481853588703</v>
      </c>
      <c r="C63" s="8">
        <v>16015.664119010955</v>
      </c>
      <c r="D63" s="8">
        <v>16238.28754466094</v>
      </c>
      <c r="E63" s="8">
        <v>16486.728507844153</v>
      </c>
      <c r="F63" s="8">
        <v>16537.456177137672</v>
      </c>
      <c r="G63" s="8">
        <v>15286.878875846969</v>
      </c>
      <c r="H63" s="8">
        <v>15777.107495240498</v>
      </c>
      <c r="I63" s="8">
        <v>16979.698047404148</v>
      </c>
      <c r="J63" s="8">
        <v>19647.241613235165</v>
      </c>
      <c r="K63" s="8">
        <v>17894.965316156144</v>
      </c>
      <c r="L63" s="8">
        <v>17825.206681397929</v>
      </c>
      <c r="M63" s="8">
        <v>17913.560132048129</v>
      </c>
      <c r="N63" s="8">
        <v>16988.835955163056</v>
      </c>
      <c r="O63" s="8">
        <v>16687.499991011409</v>
      </c>
      <c r="P63" s="8">
        <v>16919.407323669118</v>
      </c>
      <c r="Q63" s="8">
        <v>16653.510213197475</v>
      </c>
      <c r="R63" s="8">
        <v>16609.634020186673</v>
      </c>
      <c r="S63" s="8">
        <v>16892.980178155973</v>
      </c>
      <c r="T63" s="8">
        <v>17277.635510372311</v>
      </c>
      <c r="U63" s="8">
        <v>17057.044004210489</v>
      </c>
      <c r="V63" s="8">
        <v>19051.189608577217</v>
      </c>
      <c r="W63" s="8">
        <v>17376.847883650669</v>
      </c>
      <c r="X63" s="8">
        <v>16566.286143526009</v>
      </c>
      <c r="Y63" s="8">
        <v>15183.504377713714</v>
      </c>
    </row>
    <row r="64" spans="1:25" x14ac:dyDescent="0.25">
      <c r="A64" s="20" t="s">
        <v>50</v>
      </c>
      <c r="B64" s="8">
        <v>2792.6748906751277</v>
      </c>
      <c r="C64" s="8">
        <v>2873.5658425443644</v>
      </c>
      <c r="D64" s="8">
        <v>2887.3446133022671</v>
      </c>
      <c r="E64" s="8">
        <v>2811.943051060799</v>
      </c>
      <c r="F64" s="8">
        <v>2900.2783977935997</v>
      </c>
      <c r="G64" s="8">
        <v>2787.7574775083995</v>
      </c>
      <c r="H64" s="8">
        <v>2852.2323740448001</v>
      </c>
      <c r="I64" s="8">
        <v>2663.2224956904001</v>
      </c>
      <c r="J64" s="8">
        <v>2494.9580971835999</v>
      </c>
      <c r="K64" s="8">
        <v>2057.6617821899999</v>
      </c>
      <c r="L64" s="8">
        <v>2517.1852412400003</v>
      </c>
      <c r="M64" s="8">
        <v>2405.3902070255999</v>
      </c>
      <c r="N64" s="8">
        <v>2340.3257649720003</v>
      </c>
      <c r="O64" s="8">
        <v>2524.0979627664001</v>
      </c>
      <c r="P64" s="8">
        <v>2110.0634695560002</v>
      </c>
      <c r="Q64" s="8">
        <v>2268.0232467637807</v>
      </c>
      <c r="R64" s="8">
        <v>2982.6379770757517</v>
      </c>
      <c r="S64" s="8">
        <v>3113.6280730575513</v>
      </c>
      <c r="T64" s="8">
        <v>2834.1453786700863</v>
      </c>
      <c r="U64" s="8">
        <v>2931.6150419589817</v>
      </c>
      <c r="V64" s="8">
        <v>2791.2387992928029</v>
      </c>
      <c r="W64" s="8">
        <v>2912.5385530329963</v>
      </c>
      <c r="X64" s="8">
        <v>2388.9823816434673</v>
      </c>
      <c r="Y64" s="8">
        <v>2574.8474341541269</v>
      </c>
    </row>
    <row r="65" spans="1:25" x14ac:dyDescent="0.25">
      <c r="A65" s="20" t="s">
        <v>51</v>
      </c>
      <c r="B65" s="8">
        <v>5754.8212556129129</v>
      </c>
      <c r="C65" s="8">
        <v>5795.9897420482048</v>
      </c>
      <c r="D65" s="8">
        <v>5857.8478016290956</v>
      </c>
      <c r="E65" s="8">
        <v>4839.0565305299988</v>
      </c>
      <c r="F65" s="8">
        <v>6033.2067764736012</v>
      </c>
      <c r="G65" s="8">
        <v>5948.3189658779993</v>
      </c>
      <c r="H65" s="8">
        <v>6334.8676496591543</v>
      </c>
      <c r="I65" s="8">
        <v>6073.6784806247688</v>
      </c>
      <c r="J65" s="8">
        <v>6342.5462079781273</v>
      </c>
      <c r="K65" s="8">
        <v>6034.5565899114308</v>
      </c>
      <c r="L65" s="8">
        <v>5983.555201793999</v>
      </c>
      <c r="M65" s="8">
        <v>5559.0846966443987</v>
      </c>
      <c r="N65" s="8">
        <v>5605.3046357267995</v>
      </c>
      <c r="O65" s="8">
        <v>5683.6775011175996</v>
      </c>
      <c r="P65" s="8">
        <v>4907.7720273654295</v>
      </c>
      <c r="Q65" s="8">
        <v>4767.3430177511991</v>
      </c>
      <c r="R65" s="8">
        <v>4910.8629182736004</v>
      </c>
      <c r="S65" s="8">
        <v>5123.6737648139324</v>
      </c>
      <c r="T65" s="8">
        <v>4918.1169689625485</v>
      </c>
      <c r="U65" s="8">
        <v>4870.7033679937749</v>
      </c>
      <c r="V65" s="8">
        <v>4638.3361391762392</v>
      </c>
      <c r="W65" s="8">
        <v>4882.278786364378</v>
      </c>
      <c r="X65" s="8">
        <v>4317.7973942878443</v>
      </c>
      <c r="Y65" s="8">
        <v>4983.417912700399</v>
      </c>
    </row>
    <row r="66" spans="1:25" x14ac:dyDescent="0.25">
      <c r="A66" s="20" t="s">
        <v>52</v>
      </c>
      <c r="B66" s="8">
        <v>1446.5928528641998</v>
      </c>
      <c r="C66" s="8">
        <v>1384.0002021816158</v>
      </c>
      <c r="D66" s="8">
        <v>1255.2632315849132</v>
      </c>
      <c r="E66" s="8">
        <v>1392.1381120892097</v>
      </c>
      <c r="F66" s="8">
        <v>1216.5898043762395</v>
      </c>
      <c r="G66" s="8">
        <v>1135.282590562254</v>
      </c>
      <c r="H66" s="8">
        <v>1091.6388764855737</v>
      </c>
      <c r="I66" s="8">
        <v>1034.5732259816903</v>
      </c>
      <c r="J66" s="8">
        <v>885.39487014928807</v>
      </c>
      <c r="K66" s="8">
        <v>736.52213374169105</v>
      </c>
      <c r="L66" s="8">
        <v>787.58883179494001</v>
      </c>
      <c r="M66" s="8">
        <v>731.54908294100244</v>
      </c>
      <c r="N66" s="8">
        <v>700.36422679098018</v>
      </c>
      <c r="O66" s="8">
        <v>697.40582737687237</v>
      </c>
      <c r="P66" s="8">
        <v>648.96744797532392</v>
      </c>
      <c r="Q66" s="8">
        <v>646.65432601957343</v>
      </c>
      <c r="R66" s="8">
        <v>653.6602557914332</v>
      </c>
      <c r="S66" s="8">
        <v>648.17740844378682</v>
      </c>
      <c r="T66" s="8">
        <v>623.17455221641626</v>
      </c>
      <c r="U66" s="8">
        <v>559.30567592649345</v>
      </c>
      <c r="V66" s="8">
        <v>482.12726745981132</v>
      </c>
      <c r="W66" s="8">
        <v>504.40699730696298</v>
      </c>
      <c r="X66" s="8">
        <v>460.09566048969748</v>
      </c>
      <c r="Y66" s="8">
        <v>404.21475726131922</v>
      </c>
    </row>
    <row r="67" spans="1:25" x14ac:dyDescent="0.25">
      <c r="A67" s="20" t="s">
        <v>53</v>
      </c>
      <c r="B67" s="8">
        <v>743.03830743397293</v>
      </c>
      <c r="C67" s="8">
        <v>704.90819230213447</v>
      </c>
      <c r="D67" s="8">
        <v>663.47000800105229</v>
      </c>
      <c r="E67" s="8">
        <v>671.40640180053401</v>
      </c>
      <c r="F67" s="8">
        <v>725.74653133800007</v>
      </c>
      <c r="G67" s="8">
        <v>753.34525080360004</v>
      </c>
      <c r="H67" s="8">
        <v>691.28563798555479</v>
      </c>
      <c r="I67" s="8">
        <v>595.12168827360006</v>
      </c>
      <c r="J67" s="8">
        <v>520.4542737168</v>
      </c>
      <c r="K67" s="8">
        <v>429.46701879120008</v>
      </c>
      <c r="L67" s="8">
        <v>563.57006871359999</v>
      </c>
      <c r="M67" s="8">
        <v>435.00037553279992</v>
      </c>
      <c r="N67" s="8">
        <v>410.39663124480012</v>
      </c>
      <c r="O67" s="8">
        <v>432.27509545919997</v>
      </c>
      <c r="P67" s="8">
        <v>363.59230723560006</v>
      </c>
      <c r="Q67" s="8">
        <v>329.58877128</v>
      </c>
      <c r="R67" s="8">
        <v>350.41431466559999</v>
      </c>
      <c r="S67" s="8">
        <v>371.09624559359992</v>
      </c>
      <c r="T67" s="8">
        <v>366.52069001520016</v>
      </c>
      <c r="U67" s="8">
        <v>322.10290445039999</v>
      </c>
      <c r="V67" s="8">
        <v>331.10422322400001</v>
      </c>
      <c r="W67" s="8">
        <v>347.80935866501721</v>
      </c>
      <c r="X67" s="8">
        <v>252.37263823085502</v>
      </c>
      <c r="Y67" s="8">
        <v>235.26803638471972</v>
      </c>
    </row>
    <row r="68" spans="1:25" x14ac:dyDescent="0.25">
      <c r="A68" s="20" t="s">
        <v>74</v>
      </c>
      <c r="B68" s="8">
        <v>7538.237209786138</v>
      </c>
      <c r="C68" s="8">
        <v>5698.7703185753035</v>
      </c>
      <c r="D68" s="8">
        <v>5212.4883819918905</v>
      </c>
      <c r="E68" s="8">
        <v>3321.961676001647</v>
      </c>
      <c r="F68" s="8">
        <v>3670.076060393269</v>
      </c>
      <c r="G68" s="8">
        <v>3145.7161005728458</v>
      </c>
      <c r="H68" s="8">
        <v>3225.1355666193012</v>
      </c>
      <c r="I68" s="8">
        <v>3571.7376162107998</v>
      </c>
      <c r="J68" s="8">
        <v>4175.5306873547997</v>
      </c>
      <c r="K68" s="8">
        <v>2825.023772335262</v>
      </c>
      <c r="L68" s="8">
        <v>4524.7675733360993</v>
      </c>
      <c r="M68" s="8">
        <v>3984.5634360855979</v>
      </c>
      <c r="N68" s="8">
        <v>3879.4073433053022</v>
      </c>
      <c r="O68" s="8">
        <v>3797.2206860978049</v>
      </c>
      <c r="P68" s="8">
        <v>3856.7958100292221</v>
      </c>
      <c r="Q68" s="8">
        <v>3852.4649742453425</v>
      </c>
      <c r="R68" s="8">
        <v>3901.3336138647364</v>
      </c>
      <c r="S68" s="8">
        <v>3926.027696681103</v>
      </c>
      <c r="T68" s="8">
        <v>6853.3594205001473</v>
      </c>
      <c r="U68" s="8">
        <v>8408.5574406879823</v>
      </c>
      <c r="V68" s="8">
        <v>8161.3892131154771</v>
      </c>
      <c r="W68" s="8">
        <v>8998.3326208467242</v>
      </c>
      <c r="X68" s="8">
        <v>9406.6549271010917</v>
      </c>
      <c r="Y68" s="8">
        <v>8527.7260255157144</v>
      </c>
    </row>
    <row r="69" spans="1:25" x14ac:dyDescent="0.25">
      <c r="A69" s="15" t="s">
        <v>54</v>
      </c>
      <c r="B69" s="16">
        <f>SUM(B70:B74)</f>
        <v>174935.95522076043</v>
      </c>
      <c r="C69" s="16">
        <f t="shared" ref="C69:W69" si="32">SUM(C70:C74)</f>
        <v>170967.4492676004</v>
      </c>
      <c r="D69" s="16">
        <f t="shared" si="32"/>
        <v>168537.21929950523</v>
      </c>
      <c r="E69" s="16">
        <f t="shared" si="32"/>
        <v>163764.03155975998</v>
      </c>
      <c r="F69" s="16">
        <f t="shared" si="32"/>
        <v>163758.23706563999</v>
      </c>
      <c r="G69" s="16">
        <f t="shared" si="32"/>
        <v>155437.05710916003</v>
      </c>
      <c r="H69" s="16">
        <f t="shared" si="32"/>
        <v>153340.42576571999</v>
      </c>
      <c r="I69" s="16">
        <f t="shared" si="32"/>
        <v>148283.10677592002</v>
      </c>
      <c r="J69" s="16">
        <f t="shared" si="32"/>
        <v>148817.62386360002</v>
      </c>
      <c r="K69" s="16">
        <f t="shared" si="32"/>
        <v>147040.82432459999</v>
      </c>
      <c r="L69" s="16">
        <f t="shared" si="32"/>
        <v>148158.81631043999</v>
      </c>
      <c r="M69" s="16">
        <f t="shared" si="32"/>
        <v>150008.67008675999</v>
      </c>
      <c r="N69" s="16">
        <f t="shared" si="32"/>
        <v>148622.31434844001</v>
      </c>
      <c r="O69" s="16">
        <f t="shared" si="32"/>
        <v>152505.87759792004</v>
      </c>
      <c r="P69" s="16">
        <f t="shared" si="32"/>
        <v>156075.88694363998</v>
      </c>
      <c r="Q69" s="16">
        <f t="shared" si="32"/>
        <v>156084.20576999991</v>
      </c>
      <c r="R69" s="16">
        <f t="shared" si="32"/>
        <v>160292.24536895999</v>
      </c>
      <c r="S69" s="16">
        <f t="shared" si="32"/>
        <v>162246.53727611998</v>
      </c>
      <c r="T69" s="16">
        <f t="shared" si="32"/>
        <v>156430.23233256</v>
      </c>
      <c r="U69" s="16">
        <f t="shared" si="32"/>
        <v>158800.74686028002</v>
      </c>
      <c r="V69" s="16">
        <f t="shared" si="32"/>
        <v>141215.54025960001</v>
      </c>
      <c r="W69" s="16">
        <f t="shared" si="32"/>
        <v>138843.12067249985</v>
      </c>
      <c r="X69" s="16">
        <f t="shared" ref="X69:Y69" si="33">SUM(X70:X74)</f>
        <v>140223.34867288236</v>
      </c>
      <c r="Y69" s="16">
        <f t="shared" si="33"/>
        <v>135155.9234296564</v>
      </c>
    </row>
    <row r="70" spans="1:25" x14ac:dyDescent="0.25">
      <c r="A70" s="10" t="s">
        <v>73</v>
      </c>
      <c r="B70" s="8">
        <v>2794.8221280000002</v>
      </c>
      <c r="C70" s="8">
        <v>2601.6134760000009</v>
      </c>
      <c r="D70" s="8">
        <v>2541.6476820000003</v>
      </c>
      <c r="E70" s="8">
        <v>2455.1396737200002</v>
      </c>
      <c r="F70" s="8">
        <v>2433.6922615200001</v>
      </c>
      <c r="G70" s="8">
        <v>2519.8258255199999</v>
      </c>
      <c r="H70" s="8">
        <v>2593.7128440000001</v>
      </c>
      <c r="I70" s="8">
        <v>2621.4398967599996</v>
      </c>
      <c r="J70" s="8">
        <v>2618.3313752400004</v>
      </c>
      <c r="K70" s="8">
        <v>2532.1663864799998</v>
      </c>
      <c r="L70" s="8">
        <v>2366.0534520000006</v>
      </c>
      <c r="M70" s="8">
        <v>2181.3519927600005</v>
      </c>
      <c r="N70" s="8">
        <v>2181.3831655200001</v>
      </c>
      <c r="O70" s="8">
        <v>2042.9661110399998</v>
      </c>
      <c r="P70" s="8">
        <v>2190.67729848</v>
      </c>
      <c r="Q70" s="8">
        <v>2196.8008232400007</v>
      </c>
      <c r="R70" s="8">
        <v>2338.4513422800001</v>
      </c>
      <c r="S70" s="8">
        <v>2027.6419647599998</v>
      </c>
      <c r="T70" s="8">
        <v>1959.97198248</v>
      </c>
      <c r="U70" s="8">
        <v>2200.0340289599999</v>
      </c>
      <c r="V70" s="8">
        <v>892.26674172000048</v>
      </c>
      <c r="W70" s="8">
        <v>756.89586323999993</v>
      </c>
      <c r="X70" s="8">
        <v>1024.6226169600004</v>
      </c>
      <c r="Y70" s="8">
        <v>1104.6640809600001</v>
      </c>
    </row>
    <row r="71" spans="1:25" x14ac:dyDescent="0.25">
      <c r="A71" s="10" t="s">
        <v>56</v>
      </c>
      <c r="B71" s="8">
        <v>169432.42800239995</v>
      </c>
      <c r="C71" s="8">
        <v>165682.80202968</v>
      </c>
      <c r="D71" s="8">
        <v>163533.59225243999</v>
      </c>
      <c r="E71" s="8">
        <v>156824.20764107999</v>
      </c>
      <c r="F71" s="8">
        <v>156779.07738047998</v>
      </c>
      <c r="G71" s="8">
        <v>148760.08844616002</v>
      </c>
      <c r="H71" s="8">
        <v>147139.00883820001</v>
      </c>
      <c r="I71" s="8">
        <v>142161.91993260002</v>
      </c>
      <c r="J71" s="8">
        <v>142894.73908044002</v>
      </c>
      <c r="K71" s="8">
        <v>141798.06740628</v>
      </c>
      <c r="L71" s="8">
        <v>142999.56781055999</v>
      </c>
      <c r="M71" s="8">
        <v>145064.00129472002</v>
      </c>
      <c r="N71" s="8">
        <v>143781.01089876</v>
      </c>
      <c r="O71" s="8">
        <v>147891.52201680004</v>
      </c>
      <c r="P71" s="8">
        <v>151280.32128156</v>
      </c>
      <c r="Q71" s="8">
        <v>151320.25227131994</v>
      </c>
      <c r="R71" s="8">
        <v>155421.06382404</v>
      </c>
      <c r="S71" s="8">
        <v>157877.60511599999</v>
      </c>
      <c r="T71" s="8">
        <v>151801.03648368001</v>
      </c>
      <c r="U71" s="8">
        <v>153453.93148043999</v>
      </c>
      <c r="V71" s="8">
        <v>137960.10778103999</v>
      </c>
      <c r="W71" s="8">
        <v>134854.39848814777</v>
      </c>
      <c r="X71" s="8">
        <v>136352.11733178241</v>
      </c>
      <c r="Y71" s="8">
        <v>131545.30012858534</v>
      </c>
    </row>
    <row r="72" spans="1:25" x14ac:dyDescent="0.25">
      <c r="A72" s="10" t="s">
        <v>55</v>
      </c>
      <c r="B72" s="8">
        <v>1829.2862014404898</v>
      </c>
      <c r="C72" s="8">
        <v>1835.4780212003932</v>
      </c>
      <c r="D72" s="8">
        <v>1722.7577947052223</v>
      </c>
      <c r="E72" s="8">
        <v>1598.1615608399998</v>
      </c>
      <c r="F72" s="8">
        <v>1506.0210562799998</v>
      </c>
      <c r="G72" s="8">
        <v>1356.6583976400002</v>
      </c>
      <c r="H72" s="8">
        <v>1267.81531344</v>
      </c>
      <c r="I72" s="8">
        <v>1230.1445332799999</v>
      </c>
      <c r="J72" s="8">
        <v>1204.3499083200002</v>
      </c>
      <c r="K72" s="8">
        <v>1064.7792089999998</v>
      </c>
      <c r="L72" s="8">
        <v>1080.69651144</v>
      </c>
      <c r="M72" s="8">
        <v>1064.9528697600003</v>
      </c>
      <c r="N72" s="8">
        <v>1048.9848829199996</v>
      </c>
      <c r="O72" s="8">
        <v>1020.37620672</v>
      </c>
      <c r="P72" s="8">
        <v>1024.7660092799999</v>
      </c>
      <c r="Q72" s="8">
        <v>989.82551771999988</v>
      </c>
      <c r="R72" s="8">
        <v>1032.8128246799997</v>
      </c>
      <c r="S72" s="8">
        <v>846.49136832000022</v>
      </c>
      <c r="T72" s="8">
        <v>731.69013528000005</v>
      </c>
      <c r="U72" s="8">
        <v>801.58445639999991</v>
      </c>
      <c r="V72" s="8">
        <v>725.27695812000002</v>
      </c>
      <c r="W72" s="8">
        <v>1203.441057</v>
      </c>
      <c r="X72" s="8">
        <v>780.64352964</v>
      </c>
      <c r="Y72" s="8">
        <v>742.65103692000002</v>
      </c>
    </row>
    <row r="73" spans="1:25" x14ac:dyDescent="0.25">
      <c r="A73" s="10" t="s">
        <v>57</v>
      </c>
      <c r="B73" s="8">
        <v>879.41888892000009</v>
      </c>
      <c r="C73" s="8">
        <v>847.55574072000024</v>
      </c>
      <c r="D73" s="8">
        <v>739.22157035999976</v>
      </c>
      <c r="E73" s="8">
        <v>768.89675304000014</v>
      </c>
      <c r="F73" s="8">
        <v>867.39201431999993</v>
      </c>
      <c r="G73" s="8">
        <v>1000.8136288799998</v>
      </c>
      <c r="H73" s="8">
        <v>854.74278864000007</v>
      </c>
      <c r="I73" s="8">
        <v>909.09887327999979</v>
      </c>
      <c r="J73" s="8">
        <v>931.06735956</v>
      </c>
      <c r="K73" s="8">
        <v>886.78626659999998</v>
      </c>
      <c r="L73" s="8">
        <v>861.37871039999993</v>
      </c>
      <c r="M73" s="8">
        <v>953.6891410799999</v>
      </c>
      <c r="N73" s="8">
        <v>899.58381083999996</v>
      </c>
      <c r="O73" s="8">
        <v>899.58381084000007</v>
      </c>
      <c r="P73" s="8">
        <v>944.20262196000033</v>
      </c>
      <c r="Q73" s="8">
        <v>989.82551771999988</v>
      </c>
      <c r="R73" s="8">
        <v>834.56399520000002</v>
      </c>
      <c r="S73" s="8">
        <v>757.38712607999992</v>
      </c>
      <c r="T73" s="8">
        <v>792.13394987999993</v>
      </c>
      <c r="U73" s="8">
        <v>839.75514480000004</v>
      </c>
      <c r="V73" s="8">
        <v>839.79435851999995</v>
      </c>
      <c r="W73" s="8">
        <v>1139.7670455600005</v>
      </c>
      <c r="X73" s="8">
        <v>732.8489407200002</v>
      </c>
      <c r="Y73" s="8">
        <v>730.01008079999997</v>
      </c>
    </row>
    <row r="74" spans="1:25" x14ac:dyDescent="0.25">
      <c r="A74" s="10" t="s">
        <v>58</v>
      </c>
      <c r="B74" s="8">
        <v>0</v>
      </c>
      <c r="C74" s="8">
        <v>0</v>
      </c>
      <c r="D74" s="8">
        <v>0</v>
      </c>
      <c r="E74" s="8">
        <v>2117.6259310800001</v>
      </c>
      <c r="F74" s="8">
        <v>2172.05435304</v>
      </c>
      <c r="G74" s="8">
        <v>1799.6708109599999</v>
      </c>
      <c r="H74" s="8">
        <v>1485.14598144</v>
      </c>
      <c r="I74" s="8">
        <v>1360.5035400000002</v>
      </c>
      <c r="J74" s="8">
        <v>1169.1361400400001</v>
      </c>
      <c r="K74" s="8">
        <v>759.02505624000003</v>
      </c>
      <c r="L74" s="8">
        <v>851.11982604000013</v>
      </c>
      <c r="M74" s="8">
        <v>744.67478843999993</v>
      </c>
      <c r="N74" s="8">
        <v>711.35159039999996</v>
      </c>
      <c r="O74" s="8">
        <v>651.42945252000015</v>
      </c>
      <c r="P74" s="8">
        <v>635.9197323599999</v>
      </c>
      <c r="Q74" s="8">
        <v>587.50163999999995</v>
      </c>
      <c r="R74" s="8">
        <v>665.35338276000004</v>
      </c>
      <c r="S74" s="8">
        <v>737.41170096000019</v>
      </c>
      <c r="T74" s="8">
        <v>1145.3997812399998</v>
      </c>
      <c r="U74" s="8">
        <v>1505.4417496799999</v>
      </c>
      <c r="V74" s="8">
        <v>798.09442020000006</v>
      </c>
      <c r="W74" s="8">
        <v>888.61821855208393</v>
      </c>
      <c r="X74" s="8">
        <v>1333.1162537799714</v>
      </c>
      <c r="Y74" s="8">
        <v>1033.298102391042</v>
      </c>
    </row>
    <row r="75" spans="1:25" x14ac:dyDescent="0.25">
      <c r="A75" s="15" t="s">
        <v>59</v>
      </c>
      <c r="B75" s="16">
        <f>SUM(B76:B78)</f>
        <v>172996.57640513033</v>
      </c>
      <c r="C75" s="16">
        <f t="shared" ref="C75:W75" si="34">SUM(C76:C78)</f>
        <v>189309.95569810871</v>
      </c>
      <c r="D75" s="16">
        <f t="shared" si="34"/>
        <v>177124.65634616106</v>
      </c>
      <c r="E75" s="16">
        <f t="shared" si="34"/>
        <v>174417.34429326121</v>
      </c>
      <c r="F75" s="16">
        <f t="shared" si="34"/>
        <v>164574.98728772427</v>
      </c>
      <c r="G75" s="16">
        <f t="shared" si="34"/>
        <v>161216.38907590421</v>
      </c>
      <c r="H75" s="16">
        <f t="shared" si="34"/>
        <v>169556.85494264824</v>
      </c>
      <c r="I75" s="16">
        <f t="shared" si="34"/>
        <v>130346.67638007739</v>
      </c>
      <c r="J75" s="16">
        <f t="shared" si="34"/>
        <v>154584.3503318587</v>
      </c>
      <c r="K75" s="16">
        <f t="shared" si="34"/>
        <v>143610.68730968959</v>
      </c>
      <c r="L75" s="16">
        <f t="shared" si="34"/>
        <v>151153.11892776971</v>
      </c>
      <c r="M75" s="16">
        <f t="shared" si="34"/>
        <v>130276.51654005429</v>
      </c>
      <c r="N75" s="16">
        <f t="shared" si="34"/>
        <v>137657.32854055386</v>
      </c>
      <c r="O75" s="16">
        <f t="shared" si="34"/>
        <v>148201.33879622541</v>
      </c>
      <c r="P75" s="16">
        <f t="shared" si="34"/>
        <v>128204.90957361336</v>
      </c>
      <c r="Q75" s="16">
        <f t="shared" si="34"/>
        <v>130963.34137486166</v>
      </c>
      <c r="R75" s="16">
        <f t="shared" si="34"/>
        <v>134756.29915809428</v>
      </c>
      <c r="S75" s="16">
        <f t="shared" si="34"/>
        <v>132699.89762480182</v>
      </c>
      <c r="T75" s="16">
        <f t="shared" si="34"/>
        <v>127653.89876068276</v>
      </c>
      <c r="U75" s="16">
        <f t="shared" si="34"/>
        <v>130218.89751497189</v>
      </c>
      <c r="V75" s="16">
        <f t="shared" si="34"/>
        <v>131425.41111838995</v>
      </c>
      <c r="W75" s="16">
        <f t="shared" si="34"/>
        <v>128609.09513775882</v>
      </c>
      <c r="X75" s="16">
        <f t="shared" ref="X75:Y75" si="35">SUM(X76:X78)</f>
        <v>118338.68862746062</v>
      </c>
      <c r="Y75" s="16">
        <f t="shared" si="35"/>
        <v>110166.49104707366</v>
      </c>
    </row>
    <row r="76" spans="1:25" x14ac:dyDescent="0.25">
      <c r="A76" s="10" t="s">
        <v>60</v>
      </c>
      <c r="B76" s="8">
        <v>44627.68530075789</v>
      </c>
      <c r="C76" s="8">
        <v>48307.757595617397</v>
      </c>
      <c r="D76" s="8">
        <v>45800.51054022726</v>
      </c>
      <c r="E76" s="8">
        <v>44214.684278150293</v>
      </c>
      <c r="F76" s="8">
        <v>42309.965845296712</v>
      </c>
      <c r="G76" s="8">
        <v>41438.160657298045</v>
      </c>
      <c r="H76" s="8">
        <v>47266.630221002481</v>
      </c>
      <c r="I76" s="8">
        <v>36748.071104710878</v>
      </c>
      <c r="J76" s="8">
        <v>41768.360996642383</v>
      </c>
      <c r="K76" s="8">
        <v>38387.590152055971</v>
      </c>
      <c r="L76" s="8">
        <v>38651.388670313121</v>
      </c>
      <c r="M76" s="8">
        <v>34625.150559198388</v>
      </c>
      <c r="N76" s="8">
        <v>35937.856975804956</v>
      </c>
      <c r="O76" s="8">
        <v>40554.780318017409</v>
      </c>
      <c r="P76" s="8">
        <v>37180.279116564954</v>
      </c>
      <c r="Q76" s="8">
        <v>38653.289159315042</v>
      </c>
      <c r="R76" s="8">
        <v>37842.785433295758</v>
      </c>
      <c r="S76" s="8">
        <v>37856.927041684605</v>
      </c>
      <c r="T76" s="8">
        <v>34591.65336254405</v>
      </c>
      <c r="U76" s="8">
        <v>32512.471867238019</v>
      </c>
      <c r="V76" s="8">
        <v>31783.454539620183</v>
      </c>
      <c r="W76" s="8">
        <v>37228.261021524035</v>
      </c>
      <c r="X76" s="8">
        <v>26843.520591719644</v>
      </c>
      <c r="Y76" s="8">
        <v>25183.841237700639</v>
      </c>
    </row>
    <row r="77" spans="1:25" x14ac:dyDescent="0.25">
      <c r="A77" s="10" t="s">
        <v>61</v>
      </c>
      <c r="B77" s="8">
        <v>119513.42129411039</v>
      </c>
      <c r="C77" s="8">
        <v>130994.95909413332</v>
      </c>
      <c r="D77" s="8">
        <v>122287.67883430608</v>
      </c>
      <c r="E77" s="8">
        <v>120447.53837108867</v>
      </c>
      <c r="F77" s="8">
        <v>113237.58329233696</v>
      </c>
      <c r="G77" s="8">
        <v>110671.63198600407</v>
      </c>
      <c r="H77" s="8">
        <v>113017.88009166645</v>
      </c>
      <c r="I77" s="8">
        <v>87052.481082110986</v>
      </c>
      <c r="J77" s="8">
        <v>104459.91203233681</v>
      </c>
      <c r="K77" s="8">
        <v>97303.104332235438</v>
      </c>
      <c r="L77" s="8">
        <v>104310.79560044964</v>
      </c>
      <c r="M77" s="8">
        <v>87958.863855324453</v>
      </c>
      <c r="N77" s="8">
        <v>93900.670214346086</v>
      </c>
      <c r="O77" s="8">
        <v>99386.881047820149</v>
      </c>
      <c r="P77" s="8">
        <v>83298.565007796016</v>
      </c>
      <c r="Q77" s="8">
        <v>84913.399723433438</v>
      </c>
      <c r="R77" s="8">
        <v>89429.892307390794</v>
      </c>
      <c r="S77" s="8">
        <v>87721.470147900749</v>
      </c>
      <c r="T77" s="8">
        <v>85771.964328678703</v>
      </c>
      <c r="U77" s="8">
        <v>90429.809897293861</v>
      </c>
      <c r="V77" s="8">
        <v>92391.877806049772</v>
      </c>
      <c r="W77" s="8">
        <v>83990.926502037517</v>
      </c>
      <c r="X77" s="8">
        <v>83888.260831036372</v>
      </c>
      <c r="Y77" s="8">
        <v>77488.327348100822</v>
      </c>
    </row>
    <row r="78" spans="1:25" x14ac:dyDescent="0.25">
      <c r="A78" s="10" t="s">
        <v>62</v>
      </c>
      <c r="B78" s="8">
        <v>8855.4698102620387</v>
      </c>
      <c r="C78" s="8">
        <v>10007.239008357996</v>
      </c>
      <c r="D78" s="8">
        <v>9036.4669716277185</v>
      </c>
      <c r="E78" s="8">
        <v>9755.1216440222706</v>
      </c>
      <c r="F78" s="8">
        <v>9027.4381500906147</v>
      </c>
      <c r="G78" s="8">
        <v>9106.5964326021003</v>
      </c>
      <c r="H78" s="8">
        <v>9272.3446299793195</v>
      </c>
      <c r="I78" s="8">
        <v>6546.1241932555249</v>
      </c>
      <c r="J78" s="8">
        <v>8356.0773028795156</v>
      </c>
      <c r="K78" s="8">
        <v>7919.9928253981734</v>
      </c>
      <c r="L78" s="8">
        <v>8190.9346570069483</v>
      </c>
      <c r="M78" s="8">
        <v>7692.5021255314496</v>
      </c>
      <c r="N78" s="8">
        <v>7818.8013504028304</v>
      </c>
      <c r="O78" s="8">
        <v>8259.6774303878428</v>
      </c>
      <c r="P78" s="8">
        <v>7726.0654492523963</v>
      </c>
      <c r="Q78" s="8">
        <v>7396.6524921131759</v>
      </c>
      <c r="R78" s="8">
        <v>7483.621417407745</v>
      </c>
      <c r="S78" s="8">
        <v>7121.5004352164733</v>
      </c>
      <c r="T78" s="8">
        <v>7290.2810694599993</v>
      </c>
      <c r="U78" s="8">
        <v>7276.6157504399998</v>
      </c>
      <c r="V78" s="8">
        <v>7250.0787727200004</v>
      </c>
      <c r="W78" s="8">
        <v>7389.9076141972582</v>
      </c>
      <c r="X78" s="8">
        <v>7606.9072047046029</v>
      </c>
      <c r="Y78" s="8">
        <v>7494.3224612722006</v>
      </c>
    </row>
    <row r="79" spans="1:25" x14ac:dyDescent="0.25">
      <c r="A79" s="15" t="s">
        <v>35</v>
      </c>
      <c r="B79" s="16">
        <f>SUM(B80:B81)</f>
        <v>2313.5669900000003</v>
      </c>
      <c r="C79" s="16">
        <f t="shared" ref="C79:W79" si="36">SUM(C80:C81)</f>
        <v>1896.0881800000002</v>
      </c>
      <c r="D79" s="16">
        <f t="shared" si="36"/>
        <v>1933.9718399999999</v>
      </c>
      <c r="E79" s="16">
        <f t="shared" si="36"/>
        <v>2011.80521</v>
      </c>
      <c r="F79" s="16">
        <f t="shared" si="36"/>
        <v>1726.92382</v>
      </c>
      <c r="G79" s="16">
        <f t="shared" si="36"/>
        <v>1758.3128400000001</v>
      </c>
      <c r="H79" s="16">
        <f t="shared" si="36"/>
        <v>1602.91749</v>
      </c>
      <c r="I79" s="16">
        <f t="shared" si="36"/>
        <v>1328.97776</v>
      </c>
      <c r="J79" s="16">
        <f t="shared" si="36"/>
        <v>1353.9155500000002</v>
      </c>
      <c r="K79" s="16">
        <f t="shared" si="36"/>
        <v>1379.1968400000001</v>
      </c>
      <c r="L79" s="16">
        <f t="shared" si="36"/>
        <v>1337.51971</v>
      </c>
      <c r="M79" s="16">
        <f t="shared" si="36"/>
        <v>1236.5063399999999</v>
      </c>
      <c r="N79" s="16">
        <f t="shared" si="36"/>
        <v>1027.0981899999999</v>
      </c>
      <c r="O79" s="16">
        <f t="shared" si="36"/>
        <v>1066.0307499999999</v>
      </c>
      <c r="P79" s="16">
        <f t="shared" si="36"/>
        <v>997.36239</v>
      </c>
      <c r="Q79" s="16">
        <f t="shared" si="36"/>
        <v>989.44495000000006</v>
      </c>
      <c r="R79" s="16">
        <f t="shared" si="36"/>
        <v>1026.7580599999999</v>
      </c>
      <c r="S79" s="16">
        <f t="shared" si="36"/>
        <v>846.92061000000001</v>
      </c>
      <c r="T79" s="16">
        <f t="shared" si="36"/>
        <v>755.48239000000001</v>
      </c>
      <c r="U79" s="16">
        <f t="shared" si="36"/>
        <v>916.86670000000004</v>
      </c>
      <c r="V79" s="16">
        <f t="shared" si="36"/>
        <v>783.80687</v>
      </c>
      <c r="W79" s="16">
        <f t="shared" si="36"/>
        <v>976.16278</v>
      </c>
      <c r="X79" s="16">
        <f t="shared" ref="X79:Y79" si="37">SUM(X80:X81)</f>
        <v>857.78023000000007</v>
      </c>
      <c r="Y79" s="16">
        <f t="shared" si="37"/>
        <v>822.72514000000001</v>
      </c>
    </row>
    <row r="80" spans="1:25" x14ac:dyDescent="0.25">
      <c r="A80" s="10" t="s">
        <v>36</v>
      </c>
      <c r="B80" s="8">
        <f t="shared" ref="B80:W80" si="38">B29</f>
        <v>919.71568000000002</v>
      </c>
      <c r="C80" s="8">
        <f t="shared" si="38"/>
        <v>919.85463000000004</v>
      </c>
      <c r="D80" s="8">
        <f t="shared" si="38"/>
        <v>869.18687999999997</v>
      </c>
      <c r="E80" s="8">
        <f t="shared" si="38"/>
        <v>901.89700000000005</v>
      </c>
      <c r="F80" s="8">
        <f t="shared" si="38"/>
        <v>830.04498999999998</v>
      </c>
      <c r="G80" s="8">
        <f t="shared" si="38"/>
        <v>843.25473999999997</v>
      </c>
      <c r="H80" s="8">
        <f t="shared" si="38"/>
        <v>835.15629999999999</v>
      </c>
      <c r="I80" s="8">
        <f t="shared" si="38"/>
        <v>653.10127999999997</v>
      </c>
      <c r="J80" s="8">
        <f t="shared" si="38"/>
        <v>630.35035000000005</v>
      </c>
      <c r="K80" s="8">
        <f t="shared" si="38"/>
        <v>613.61021000000005</v>
      </c>
      <c r="L80" s="8">
        <f t="shared" si="38"/>
        <v>658.93718000000001</v>
      </c>
      <c r="M80" s="8">
        <f t="shared" si="38"/>
        <v>536.87472000000002</v>
      </c>
      <c r="N80" s="8">
        <f t="shared" si="38"/>
        <v>555.43173000000002</v>
      </c>
      <c r="O80" s="8">
        <f t="shared" si="38"/>
        <v>559.68434000000002</v>
      </c>
      <c r="P80" s="8">
        <f t="shared" si="38"/>
        <v>445.25308000000001</v>
      </c>
      <c r="Q80" s="8">
        <f t="shared" si="38"/>
        <v>421.09904</v>
      </c>
      <c r="R80" s="8">
        <f t="shared" si="38"/>
        <v>474.99565999999999</v>
      </c>
      <c r="S80" s="8">
        <f t="shared" si="38"/>
        <v>514.28318999999999</v>
      </c>
      <c r="T80" s="8">
        <f t="shared" si="38"/>
        <v>481.47018000000003</v>
      </c>
      <c r="U80" s="8">
        <f t="shared" si="38"/>
        <v>443.43144000000001</v>
      </c>
      <c r="V80" s="8">
        <f t="shared" si="38"/>
        <v>402.96033</v>
      </c>
      <c r="W80" s="8">
        <f t="shared" si="38"/>
        <v>464.47856999999999</v>
      </c>
      <c r="X80" s="8">
        <f t="shared" ref="X80:Y80" si="39">X29</f>
        <v>409.31414000000001</v>
      </c>
      <c r="Y80" s="8">
        <f t="shared" si="39"/>
        <v>392.67286000000001</v>
      </c>
    </row>
    <row r="81" spans="1:25" x14ac:dyDescent="0.25">
      <c r="A81" s="10" t="s">
        <v>37</v>
      </c>
      <c r="B81" s="8">
        <f t="shared" ref="B81:W81" si="40">B30</f>
        <v>1393.85131</v>
      </c>
      <c r="C81" s="8">
        <f t="shared" si="40"/>
        <v>976.23355000000004</v>
      </c>
      <c r="D81" s="8">
        <f t="shared" si="40"/>
        <v>1064.78496</v>
      </c>
      <c r="E81" s="8">
        <f t="shared" si="40"/>
        <v>1109.9082100000001</v>
      </c>
      <c r="F81" s="8">
        <f t="shared" si="40"/>
        <v>896.87882999999999</v>
      </c>
      <c r="G81" s="8">
        <f t="shared" si="40"/>
        <v>915.05809999999997</v>
      </c>
      <c r="H81" s="8">
        <f t="shared" si="40"/>
        <v>767.76119000000006</v>
      </c>
      <c r="I81" s="8">
        <f t="shared" si="40"/>
        <v>675.87648000000002</v>
      </c>
      <c r="J81" s="8">
        <f t="shared" si="40"/>
        <v>723.5652</v>
      </c>
      <c r="K81" s="8">
        <f t="shared" si="40"/>
        <v>765.58663000000001</v>
      </c>
      <c r="L81" s="8">
        <f t="shared" si="40"/>
        <v>678.58253000000002</v>
      </c>
      <c r="M81" s="8">
        <f t="shared" si="40"/>
        <v>699.63162</v>
      </c>
      <c r="N81" s="8">
        <f t="shared" si="40"/>
        <v>471.66645999999997</v>
      </c>
      <c r="O81" s="8">
        <f t="shared" si="40"/>
        <v>506.34640999999999</v>
      </c>
      <c r="P81" s="8">
        <f t="shared" si="40"/>
        <v>552.10931000000005</v>
      </c>
      <c r="Q81" s="8">
        <f t="shared" si="40"/>
        <v>568.34591</v>
      </c>
      <c r="R81" s="8">
        <f t="shared" si="40"/>
        <v>551.76239999999996</v>
      </c>
      <c r="S81" s="8">
        <f t="shared" si="40"/>
        <v>332.63742000000002</v>
      </c>
      <c r="T81" s="8">
        <f t="shared" si="40"/>
        <v>274.01220999999998</v>
      </c>
      <c r="U81" s="8">
        <f t="shared" si="40"/>
        <v>473.43526000000003</v>
      </c>
      <c r="V81" s="8">
        <f t="shared" si="40"/>
        <v>380.84654</v>
      </c>
      <c r="W81" s="8">
        <f t="shared" si="40"/>
        <v>511.68421000000001</v>
      </c>
      <c r="X81" s="8">
        <f t="shared" ref="X81:Y81" si="41">X30</f>
        <v>448.46609000000001</v>
      </c>
      <c r="Y81" s="8">
        <f t="shared" si="41"/>
        <v>430.05228</v>
      </c>
    </row>
    <row r="82" spans="1:25" x14ac:dyDescent="0.25">
      <c r="A82" s="17" t="s">
        <v>38</v>
      </c>
      <c r="B82" s="16">
        <f t="shared" ref="B82:W82" si="42">B31</f>
        <v>2992.5216</v>
      </c>
      <c r="C82" s="16">
        <f t="shared" si="42"/>
        <v>2969.5879199999999</v>
      </c>
      <c r="D82" s="16">
        <f t="shared" si="42"/>
        <v>2965.9495000000002</v>
      </c>
      <c r="E82" s="16">
        <f t="shared" si="42"/>
        <v>3003.0480499999999</v>
      </c>
      <c r="F82" s="16">
        <f t="shared" si="42"/>
        <v>2928.2762899999998</v>
      </c>
      <c r="G82" s="16">
        <f t="shared" si="42"/>
        <v>2953.8958499999999</v>
      </c>
      <c r="H82" s="16">
        <f t="shared" si="42"/>
        <v>3069.1548299999999</v>
      </c>
      <c r="I82" s="16">
        <f t="shared" si="42"/>
        <v>2988.7696299999998</v>
      </c>
      <c r="J82" s="16">
        <f t="shared" si="42"/>
        <v>2944.8101799999999</v>
      </c>
      <c r="K82" s="16">
        <f t="shared" si="42"/>
        <v>2575.3721599999999</v>
      </c>
      <c r="L82" s="16">
        <f t="shared" si="42"/>
        <v>2581.7637300000001</v>
      </c>
      <c r="M82" s="16">
        <f t="shared" si="42"/>
        <v>2672.9457000000002</v>
      </c>
      <c r="N82" s="16">
        <f t="shared" si="42"/>
        <v>2657.29232</v>
      </c>
      <c r="O82" s="16">
        <f t="shared" si="42"/>
        <v>2688.9479200000001</v>
      </c>
      <c r="P82" s="16">
        <f t="shared" si="42"/>
        <v>2478.30942</v>
      </c>
      <c r="Q82" s="16">
        <f t="shared" si="42"/>
        <v>2373.6634100000001</v>
      </c>
      <c r="R82" s="16">
        <f t="shared" si="42"/>
        <v>2343.64635</v>
      </c>
      <c r="S82" s="16">
        <f t="shared" si="42"/>
        <v>2266.6793299999999</v>
      </c>
      <c r="T82" s="16">
        <f t="shared" si="42"/>
        <v>1988.5224499999999</v>
      </c>
      <c r="U82" s="16">
        <f t="shared" si="42"/>
        <v>2037.2969000000001</v>
      </c>
      <c r="V82" s="16">
        <f t="shared" si="42"/>
        <v>1821.4865199999999</v>
      </c>
      <c r="W82" s="16">
        <f t="shared" si="42"/>
        <v>1871.65041</v>
      </c>
      <c r="X82" s="16">
        <f t="shared" ref="X82:Y82" si="43">X31</f>
        <v>1834.4516900000001</v>
      </c>
      <c r="Y82" s="16">
        <f t="shared" si="43"/>
        <v>1698.68271</v>
      </c>
    </row>
    <row r="83" spans="1:25" x14ac:dyDescent="0.25">
      <c r="A83" s="9" t="s">
        <v>39</v>
      </c>
      <c r="B83" s="8">
        <f t="shared" ref="B83:W83" si="44">B32</f>
        <v>0</v>
      </c>
      <c r="C83" s="8">
        <f t="shared" si="44"/>
        <v>0</v>
      </c>
      <c r="D83" s="8">
        <f t="shared" si="44"/>
        <v>0</v>
      </c>
      <c r="E83" s="8">
        <f t="shared" si="44"/>
        <v>0</v>
      </c>
      <c r="F83" s="8">
        <f t="shared" si="44"/>
        <v>0</v>
      </c>
      <c r="G83" s="8">
        <f t="shared" si="44"/>
        <v>0</v>
      </c>
      <c r="H83" s="8">
        <f t="shared" si="44"/>
        <v>0</v>
      </c>
      <c r="I83" s="8">
        <f t="shared" si="44"/>
        <v>0</v>
      </c>
      <c r="J83" s="8">
        <f t="shared" si="44"/>
        <v>0</v>
      </c>
      <c r="K83" s="8">
        <f t="shared" si="44"/>
        <v>0</v>
      </c>
      <c r="L83" s="8">
        <f t="shared" si="44"/>
        <v>0</v>
      </c>
      <c r="M83" s="8">
        <f t="shared" si="44"/>
        <v>0</v>
      </c>
      <c r="N83" s="8">
        <f t="shared" si="44"/>
        <v>0</v>
      </c>
      <c r="O83" s="8">
        <f t="shared" si="44"/>
        <v>0</v>
      </c>
      <c r="P83" s="8">
        <f t="shared" si="44"/>
        <v>0</v>
      </c>
      <c r="Q83" s="8">
        <f t="shared" si="44"/>
        <v>0</v>
      </c>
      <c r="R83" s="8">
        <f t="shared" si="44"/>
        <v>0</v>
      </c>
      <c r="S83" s="8">
        <f t="shared" si="44"/>
        <v>0</v>
      </c>
      <c r="T83" s="8">
        <f t="shared" si="44"/>
        <v>0</v>
      </c>
      <c r="U83" s="8">
        <f t="shared" si="44"/>
        <v>0</v>
      </c>
      <c r="V83" s="8">
        <f t="shared" si="44"/>
        <v>0</v>
      </c>
      <c r="W83" s="8">
        <f t="shared" si="44"/>
        <v>0</v>
      </c>
      <c r="X83" s="8">
        <f t="shared" ref="X83:Y83" si="45">X32</f>
        <v>0</v>
      </c>
      <c r="Y83" s="8">
        <f t="shared" si="45"/>
        <v>0</v>
      </c>
    </row>
    <row r="84" spans="1:25" x14ac:dyDescent="0.25">
      <c r="A84" s="18" t="s">
        <v>66</v>
      </c>
      <c r="B84" s="16">
        <f>SUM(B85:B88)</f>
        <v>57458.401330000008</v>
      </c>
      <c r="C84" s="16">
        <f t="shared" ref="C84:W84" si="46">SUM(C85:C88)</f>
        <v>51489.423530000007</v>
      </c>
      <c r="D84" s="16">
        <f t="shared" si="46"/>
        <v>49590.453849999991</v>
      </c>
      <c r="E84" s="16">
        <f t="shared" si="46"/>
        <v>52572.200609999993</v>
      </c>
      <c r="F84" s="16">
        <f t="shared" si="46"/>
        <v>52742.087319999999</v>
      </c>
      <c r="G84" s="16">
        <f t="shared" si="46"/>
        <v>50768.250360000005</v>
      </c>
      <c r="H84" s="16">
        <f t="shared" si="46"/>
        <v>51395.458960000004</v>
      </c>
      <c r="I84" s="16">
        <f t="shared" si="46"/>
        <v>52194.168959999995</v>
      </c>
      <c r="J84" s="16">
        <f t="shared" si="46"/>
        <v>49272.06482</v>
      </c>
      <c r="K84" s="16">
        <f t="shared" si="46"/>
        <v>40625.875289999996</v>
      </c>
      <c r="L84" s="16">
        <f t="shared" si="46"/>
        <v>45928.249810000001</v>
      </c>
      <c r="M84" s="16">
        <f t="shared" si="46"/>
        <v>47449.058539999998</v>
      </c>
      <c r="N84" s="16">
        <f t="shared" si="46"/>
        <v>44744.281049999998</v>
      </c>
      <c r="O84" s="16">
        <f t="shared" si="46"/>
        <v>44511.812239999999</v>
      </c>
      <c r="P84" s="16">
        <f t="shared" si="46"/>
        <v>44891.744500000001</v>
      </c>
      <c r="Q84" s="16">
        <f t="shared" si="46"/>
        <v>43648.879130000001</v>
      </c>
      <c r="R84" s="16">
        <f t="shared" si="46"/>
        <v>45305.566579999999</v>
      </c>
      <c r="S84" s="16">
        <f t="shared" si="46"/>
        <v>49231.001550000001</v>
      </c>
      <c r="T84" s="16">
        <f t="shared" si="46"/>
        <v>47197.288710000008</v>
      </c>
      <c r="U84" s="16">
        <f t="shared" si="46"/>
        <v>44966.689160000002</v>
      </c>
      <c r="V84" s="16">
        <f t="shared" si="46"/>
        <v>42352.383320000001</v>
      </c>
      <c r="W84" s="16">
        <f t="shared" si="46"/>
        <v>44966.883170000008</v>
      </c>
      <c r="X84" s="16">
        <f t="shared" ref="X84:Y84" si="47">SUM(X85:X88)</f>
        <v>40633.878619999996</v>
      </c>
      <c r="Y84" s="16">
        <f t="shared" si="47"/>
        <v>36832.772609999993</v>
      </c>
    </row>
    <row r="85" spans="1:25" x14ac:dyDescent="0.25">
      <c r="A85" s="9" t="s">
        <v>67</v>
      </c>
      <c r="B85" s="8">
        <v>23265.792590000001</v>
      </c>
      <c r="C85" s="8">
        <v>21051.263220000001</v>
      </c>
      <c r="D85" s="8">
        <v>20147.498669999997</v>
      </c>
      <c r="E85" s="8">
        <v>20878.760769999997</v>
      </c>
      <c r="F85" s="8">
        <v>21406.35727</v>
      </c>
      <c r="G85" s="8">
        <v>20125.529020000002</v>
      </c>
      <c r="H85" s="8">
        <v>20599.78947</v>
      </c>
      <c r="I85" s="8">
        <v>21913.613439999997</v>
      </c>
      <c r="J85" s="8">
        <v>20885.54825</v>
      </c>
      <c r="K85" s="8">
        <v>18501.861689999998</v>
      </c>
      <c r="L85" s="8">
        <v>18977.18203</v>
      </c>
      <c r="M85" s="8">
        <v>20178.988659999999</v>
      </c>
      <c r="N85" s="8">
        <v>19665.716850000001</v>
      </c>
      <c r="O85" s="8">
        <v>19073.370360000001</v>
      </c>
      <c r="P85" s="8">
        <v>19638.083770000001</v>
      </c>
      <c r="Q85" s="8">
        <v>19221.312420000002</v>
      </c>
      <c r="R85" s="8">
        <v>19228.26053</v>
      </c>
      <c r="S85" s="8">
        <v>19933.552520000001</v>
      </c>
      <c r="T85" s="8">
        <v>19807.482630000002</v>
      </c>
      <c r="U85" s="8">
        <v>19569.242430000002</v>
      </c>
      <c r="V85" s="8">
        <v>19201.696960000001</v>
      </c>
      <c r="W85" s="8">
        <v>19994.870900000002</v>
      </c>
      <c r="X85" s="8">
        <v>18727.24296</v>
      </c>
      <c r="Y85" s="8">
        <v>15978.605969999999</v>
      </c>
    </row>
    <row r="86" spans="1:25" x14ac:dyDescent="0.25">
      <c r="A86" s="9" t="s">
        <v>68</v>
      </c>
      <c r="B86" s="8">
        <v>8403.7347499999996</v>
      </c>
      <c r="C86" s="8">
        <v>7758.9848199999997</v>
      </c>
      <c r="D86" s="8">
        <v>8371.1302799999994</v>
      </c>
      <c r="E86" s="8">
        <v>8432.4205700000002</v>
      </c>
      <c r="F86" s="8">
        <v>7942.8319600000004</v>
      </c>
      <c r="G86" s="8">
        <v>8707.5394099999994</v>
      </c>
      <c r="H86" s="8">
        <v>8275.5042599999997</v>
      </c>
      <c r="I86" s="8">
        <v>8576.8932299999997</v>
      </c>
      <c r="J86" s="8">
        <v>8194.1029999999992</v>
      </c>
      <c r="K86" s="8">
        <v>7271.8592399999998</v>
      </c>
      <c r="L86" s="8">
        <v>8259.1768400000001</v>
      </c>
      <c r="M86" s="8">
        <v>8035.1088399999999</v>
      </c>
      <c r="N86" s="8">
        <v>8185.8986999999997</v>
      </c>
      <c r="O86" s="8">
        <v>8107.3504300000004</v>
      </c>
      <c r="P86" s="8">
        <v>6236.5878599999996</v>
      </c>
      <c r="Q86" s="8">
        <v>5564.1312500000004</v>
      </c>
      <c r="R86" s="8">
        <v>5641.0609700000005</v>
      </c>
      <c r="S86" s="8">
        <v>5613.7366599999996</v>
      </c>
      <c r="T86" s="8">
        <v>5535.9677099999999</v>
      </c>
      <c r="U86" s="8">
        <v>5403.3282300000001</v>
      </c>
      <c r="V86" s="8">
        <v>5380.5898900000002</v>
      </c>
      <c r="W86" s="8">
        <v>5337.2578400000002</v>
      </c>
      <c r="X86" s="8">
        <v>4288.1229499999999</v>
      </c>
      <c r="Y86" s="8">
        <v>4066.8051099999998</v>
      </c>
    </row>
    <row r="87" spans="1:25" x14ac:dyDescent="0.25">
      <c r="A87" s="9" t="s">
        <v>69</v>
      </c>
      <c r="B87" s="8">
        <v>23460.803620000006</v>
      </c>
      <c r="C87" s="8">
        <v>20494.449580000008</v>
      </c>
      <c r="D87" s="8">
        <v>18917.711769999994</v>
      </c>
      <c r="E87" s="8">
        <v>21093.685819999995</v>
      </c>
      <c r="F87" s="8">
        <v>21096.521480000003</v>
      </c>
      <c r="G87" s="8">
        <v>19696.695760000002</v>
      </c>
      <c r="H87" s="8">
        <v>20261.977360000004</v>
      </c>
      <c r="I87" s="8">
        <v>19455.992930000004</v>
      </c>
      <c r="J87" s="8">
        <v>18026.572410000001</v>
      </c>
      <c r="K87" s="8">
        <v>12820.296970000005</v>
      </c>
      <c r="L87" s="8">
        <v>16383.188109999999</v>
      </c>
      <c r="M87" s="8">
        <v>17055.50145</v>
      </c>
      <c r="N87" s="8">
        <v>14725.553059999998</v>
      </c>
      <c r="O87" s="8">
        <v>15208.987609999996</v>
      </c>
      <c r="P87" s="8">
        <v>16958.064759999997</v>
      </c>
      <c r="Q87" s="8">
        <v>16865.814530000003</v>
      </c>
      <c r="R87" s="8">
        <v>18403.853929999997</v>
      </c>
      <c r="S87" s="8">
        <v>21599.908810000001</v>
      </c>
      <c r="T87" s="8">
        <v>19831.525290000005</v>
      </c>
      <c r="U87" s="8">
        <v>18021.333450000002</v>
      </c>
      <c r="V87" s="8">
        <v>15823.372440000001</v>
      </c>
      <c r="W87" s="8">
        <v>17564.403430000006</v>
      </c>
      <c r="X87" s="8">
        <v>15494.971679999995</v>
      </c>
      <c r="Y87" s="8">
        <v>14950.500349999991</v>
      </c>
    </row>
    <row r="88" spans="1:25" x14ac:dyDescent="0.25">
      <c r="A88" s="9" t="s">
        <v>65</v>
      </c>
      <c r="B88" s="8">
        <v>2328.0703699999999</v>
      </c>
      <c r="C88" s="8">
        <v>2184.7259100000001</v>
      </c>
      <c r="D88" s="8">
        <v>2154.1131300000002</v>
      </c>
      <c r="E88" s="8">
        <v>2167.3334500000001</v>
      </c>
      <c r="F88" s="8">
        <v>2296.3766099999998</v>
      </c>
      <c r="G88" s="8">
        <v>2238.4861700000001</v>
      </c>
      <c r="H88" s="8">
        <v>2258.1878700000002</v>
      </c>
      <c r="I88" s="8">
        <v>2247.6693599999999</v>
      </c>
      <c r="J88" s="8">
        <v>2165.8411599999999</v>
      </c>
      <c r="K88" s="8">
        <v>2031.8573899999999</v>
      </c>
      <c r="L88" s="8">
        <v>2308.7028300000002</v>
      </c>
      <c r="M88" s="8">
        <v>2179.4595899999999</v>
      </c>
      <c r="N88" s="8">
        <v>2167.1124399999999</v>
      </c>
      <c r="O88" s="8">
        <v>2122.1038400000002</v>
      </c>
      <c r="P88" s="8">
        <v>2059.0081100000002</v>
      </c>
      <c r="Q88" s="8">
        <v>1997.62093</v>
      </c>
      <c r="R88" s="8">
        <v>2032.3911499999999</v>
      </c>
      <c r="S88" s="8">
        <v>2083.8035599999998</v>
      </c>
      <c r="T88" s="8">
        <v>2022.3130799999999</v>
      </c>
      <c r="U88" s="8">
        <v>1972.78505</v>
      </c>
      <c r="V88" s="8">
        <v>1946.7240300000001</v>
      </c>
      <c r="W88" s="8">
        <v>2070.3510000000001</v>
      </c>
      <c r="X88" s="8">
        <v>2123.5410299999999</v>
      </c>
      <c r="Y88" s="8">
        <v>1836.8611800000001</v>
      </c>
    </row>
    <row r="89" spans="1:25" x14ac:dyDescent="0.25">
      <c r="A89" s="18" t="s">
        <v>40</v>
      </c>
      <c r="B89" s="16">
        <f t="shared" ref="B89:W89" si="48">B42</f>
        <v>2655.1494299999999</v>
      </c>
      <c r="C89" s="16">
        <f t="shared" si="48"/>
        <v>2664.9564799999998</v>
      </c>
      <c r="D89" s="16">
        <f t="shared" si="48"/>
        <v>2551.86843</v>
      </c>
      <c r="E89" s="16">
        <f t="shared" si="48"/>
        <v>2530.5061500000002</v>
      </c>
      <c r="F89" s="16">
        <f t="shared" si="48"/>
        <v>2426.5573599999998</v>
      </c>
      <c r="G89" s="16">
        <f t="shared" si="48"/>
        <v>2376.1389300000001</v>
      </c>
      <c r="H89" s="16">
        <f t="shared" si="48"/>
        <v>2355.1914700000002</v>
      </c>
      <c r="I89" s="16">
        <f t="shared" si="48"/>
        <v>2407.6050399999999</v>
      </c>
      <c r="J89" s="16">
        <f t="shared" si="48"/>
        <v>2500.0697399999999</v>
      </c>
      <c r="K89" s="16">
        <f t="shared" si="48"/>
        <v>2465.9916199999998</v>
      </c>
      <c r="L89" s="16">
        <f t="shared" si="48"/>
        <v>2516.9909899999998</v>
      </c>
      <c r="M89" s="16">
        <f t="shared" si="48"/>
        <v>2511.3956499999999</v>
      </c>
      <c r="N89" s="16">
        <f t="shared" si="48"/>
        <v>2635.9046699999999</v>
      </c>
      <c r="O89" s="16">
        <f t="shared" si="48"/>
        <v>2737.3684699999999</v>
      </c>
      <c r="P89" s="16">
        <f t="shared" si="48"/>
        <v>2903.1837500000001</v>
      </c>
      <c r="Q89" s="16">
        <f t="shared" si="48"/>
        <v>2927.9566199999999</v>
      </c>
      <c r="R89" s="16">
        <f t="shared" si="48"/>
        <v>2922.6289700000002</v>
      </c>
      <c r="S89" s="16">
        <f t="shared" si="48"/>
        <v>2870.2341999999999</v>
      </c>
      <c r="T89" s="16">
        <f t="shared" si="48"/>
        <v>2855.3978299999999</v>
      </c>
      <c r="U89" s="16">
        <f t="shared" si="48"/>
        <v>2730.8035799999998</v>
      </c>
      <c r="V89" s="16">
        <f t="shared" si="48"/>
        <v>2628.5011800000002</v>
      </c>
      <c r="W89" s="16">
        <f t="shared" si="48"/>
        <v>2555.4580700000001</v>
      </c>
      <c r="X89" s="16">
        <f t="shared" ref="X89:Y89" si="49">X42</f>
        <v>2519.10169</v>
      </c>
      <c r="Y89" s="16">
        <f t="shared" si="49"/>
        <v>2463.8461200000002</v>
      </c>
    </row>
    <row r="90" spans="1:25" x14ac:dyDescent="0.25">
      <c r="A90" s="18" t="s">
        <v>63</v>
      </c>
      <c r="B90" s="16">
        <f t="shared" ref="B90:W90" si="50">B43</f>
        <v>0</v>
      </c>
      <c r="C90" s="16">
        <f t="shared" si="50"/>
        <v>0</v>
      </c>
      <c r="D90" s="16">
        <f t="shared" si="50"/>
        <v>0</v>
      </c>
      <c r="E90" s="16">
        <f t="shared" si="50"/>
        <v>0</v>
      </c>
      <c r="F90" s="16">
        <f t="shared" si="50"/>
        <v>0</v>
      </c>
      <c r="G90" s="16">
        <f t="shared" si="50"/>
        <v>0</v>
      </c>
      <c r="H90" s="16">
        <f t="shared" si="50"/>
        <v>0</v>
      </c>
      <c r="I90" s="16">
        <f t="shared" si="50"/>
        <v>0</v>
      </c>
      <c r="J90" s="16">
        <f t="shared" si="50"/>
        <v>0</v>
      </c>
      <c r="K90" s="16">
        <f t="shared" si="50"/>
        <v>0</v>
      </c>
      <c r="L90" s="16">
        <f t="shared" si="50"/>
        <v>0</v>
      </c>
      <c r="M90" s="16">
        <f t="shared" si="50"/>
        <v>0</v>
      </c>
      <c r="N90" s="16">
        <f t="shared" si="50"/>
        <v>0</v>
      </c>
      <c r="O90" s="16">
        <f t="shared" si="50"/>
        <v>0</v>
      </c>
      <c r="P90" s="16">
        <f t="shared" si="50"/>
        <v>0</v>
      </c>
      <c r="Q90" s="16">
        <f t="shared" si="50"/>
        <v>0</v>
      </c>
      <c r="R90" s="16">
        <f t="shared" si="50"/>
        <v>0</v>
      </c>
      <c r="S90" s="16">
        <f t="shared" si="50"/>
        <v>0</v>
      </c>
      <c r="T90" s="16">
        <f t="shared" si="50"/>
        <v>0</v>
      </c>
      <c r="U90" s="16">
        <f t="shared" si="50"/>
        <v>0</v>
      </c>
      <c r="V90" s="16">
        <f t="shared" si="50"/>
        <v>0</v>
      </c>
      <c r="W90" s="16">
        <f t="shared" si="50"/>
        <v>0</v>
      </c>
      <c r="X90" s="16">
        <f t="shared" ref="X90:Y90" si="51">X43</f>
        <v>0</v>
      </c>
      <c r="Y90" s="16">
        <f t="shared" si="51"/>
        <v>0</v>
      </c>
    </row>
    <row r="91" spans="1:25" x14ac:dyDescent="0.25">
      <c r="A91" s="18" t="s">
        <v>64</v>
      </c>
      <c r="B91" s="16">
        <f t="shared" ref="B91:W91" si="52">B44</f>
        <v>0</v>
      </c>
      <c r="C91" s="16">
        <f t="shared" si="52"/>
        <v>0</v>
      </c>
      <c r="D91" s="16">
        <f t="shared" si="52"/>
        <v>0</v>
      </c>
      <c r="E91" s="16">
        <f t="shared" si="52"/>
        <v>0</v>
      </c>
      <c r="F91" s="16">
        <f t="shared" si="52"/>
        <v>0</v>
      </c>
      <c r="G91" s="16">
        <f t="shared" si="52"/>
        <v>0</v>
      </c>
      <c r="H91" s="16">
        <f t="shared" si="52"/>
        <v>0</v>
      </c>
      <c r="I91" s="16">
        <f t="shared" si="52"/>
        <v>0</v>
      </c>
      <c r="J91" s="16">
        <f t="shared" si="52"/>
        <v>0</v>
      </c>
      <c r="K91" s="16">
        <f t="shared" si="52"/>
        <v>0</v>
      </c>
      <c r="L91" s="16">
        <f t="shared" si="52"/>
        <v>0</v>
      </c>
      <c r="M91" s="16">
        <f t="shared" si="52"/>
        <v>0</v>
      </c>
      <c r="N91" s="16">
        <f t="shared" si="52"/>
        <v>0</v>
      </c>
      <c r="O91" s="16">
        <f t="shared" si="52"/>
        <v>0</v>
      </c>
      <c r="P91" s="16">
        <f t="shared" si="52"/>
        <v>0</v>
      </c>
      <c r="Q91" s="16">
        <f t="shared" si="52"/>
        <v>0</v>
      </c>
      <c r="R91" s="16">
        <f t="shared" si="52"/>
        <v>0</v>
      </c>
      <c r="S91" s="16">
        <f t="shared" si="52"/>
        <v>0</v>
      </c>
      <c r="T91" s="16">
        <f t="shared" si="52"/>
        <v>0</v>
      </c>
      <c r="U91" s="16">
        <f t="shared" si="52"/>
        <v>0</v>
      </c>
      <c r="V91" s="16">
        <f t="shared" si="52"/>
        <v>0</v>
      </c>
      <c r="W91" s="16">
        <f t="shared" si="52"/>
        <v>0</v>
      </c>
      <c r="X91" s="16">
        <f t="shared" ref="X91:Y91" si="53">X44</f>
        <v>0</v>
      </c>
      <c r="Y91" s="16">
        <f t="shared" si="53"/>
        <v>0</v>
      </c>
    </row>
    <row r="92" spans="1:25" x14ac:dyDescent="0.25">
      <c r="A92" s="18" t="s">
        <v>70</v>
      </c>
      <c r="B92" s="16">
        <f>SUM(B93:B94)</f>
        <v>26980.202131919999</v>
      </c>
      <c r="C92" s="16">
        <f t="shared" ref="C92:W92" si="54">SUM(C93:C94)</f>
        <v>26223.178862519999</v>
      </c>
      <c r="D92" s="16">
        <f t="shared" si="54"/>
        <v>26707.403277719994</v>
      </c>
      <c r="E92" s="16">
        <f t="shared" si="54"/>
        <v>27353.899060200005</v>
      </c>
      <c r="F92" s="16">
        <f t="shared" si="54"/>
        <v>29284.458555960009</v>
      </c>
      <c r="G92" s="16">
        <f t="shared" si="54"/>
        <v>30415.865749560009</v>
      </c>
      <c r="H92" s="16">
        <f t="shared" si="54"/>
        <v>31874.402931119996</v>
      </c>
      <c r="I92" s="16">
        <f t="shared" si="54"/>
        <v>34392.540032279998</v>
      </c>
      <c r="J92" s="16">
        <f t="shared" si="54"/>
        <v>34455.206590200003</v>
      </c>
      <c r="K92" s="16">
        <f t="shared" si="54"/>
        <v>32991.395081400005</v>
      </c>
      <c r="L92" s="16">
        <f t="shared" si="54"/>
        <v>32832.906802199999</v>
      </c>
      <c r="M92" s="16">
        <f t="shared" si="54"/>
        <v>31789.327672439995</v>
      </c>
      <c r="N92" s="16">
        <f t="shared" si="54"/>
        <v>32753.385300960006</v>
      </c>
      <c r="O92" s="16">
        <f t="shared" si="54"/>
        <v>32458.441937400003</v>
      </c>
      <c r="P92" s="16">
        <f t="shared" si="54"/>
        <v>31491.599590800004</v>
      </c>
      <c r="Q92" s="16">
        <f t="shared" si="54"/>
        <v>31820.477629319998</v>
      </c>
      <c r="R92" s="16">
        <f t="shared" si="54"/>
        <v>34928.487834480009</v>
      </c>
      <c r="S92" s="16">
        <f t="shared" si="54"/>
        <v>35973.304624440003</v>
      </c>
      <c r="T92" s="16">
        <f t="shared" si="54"/>
        <v>34974.388194840001</v>
      </c>
      <c r="U92" s="16">
        <f t="shared" si="54"/>
        <v>33664.585451400002</v>
      </c>
      <c r="V92" s="16">
        <f t="shared" si="54"/>
        <v>17924.837488919999</v>
      </c>
      <c r="W92" s="16">
        <f t="shared" si="54"/>
        <v>22571.643416400002</v>
      </c>
      <c r="X92" s="16">
        <f t="shared" ref="X92:Y92" si="55">SUM(X93:X94)</f>
        <v>31598.393097959997</v>
      </c>
      <c r="Y92" s="16">
        <f t="shared" si="55"/>
        <v>32211.306865799997</v>
      </c>
    </row>
    <row r="93" spans="1:25" x14ac:dyDescent="0.25">
      <c r="A93" s="9" t="s">
        <v>71</v>
      </c>
      <c r="B93" s="8">
        <v>19931.585940000001</v>
      </c>
      <c r="C93" s="8">
        <v>19072.30185</v>
      </c>
      <c r="D93" s="8">
        <v>19040.593949999995</v>
      </c>
      <c r="E93" s="8">
        <v>18987.064284960004</v>
      </c>
      <c r="F93" s="8">
        <v>20728.827635040005</v>
      </c>
      <c r="G93" s="8">
        <v>22409.044268760008</v>
      </c>
      <c r="H93" s="8">
        <v>23599.967108759996</v>
      </c>
      <c r="I93" s="8">
        <v>24526.240284959997</v>
      </c>
      <c r="J93" s="8">
        <v>24889.36407372</v>
      </c>
      <c r="K93" s="8">
        <v>24233.895000000004</v>
      </c>
      <c r="L93" s="8">
        <v>23920.008273719999</v>
      </c>
      <c r="M93" s="8">
        <v>23046.049508759996</v>
      </c>
      <c r="N93" s="8">
        <v>24587.78674248001</v>
      </c>
      <c r="O93" s="8">
        <v>25080.157884960005</v>
      </c>
      <c r="P93" s="8">
        <v>24083.106204960004</v>
      </c>
      <c r="Q93" s="8">
        <v>24113.879433719998</v>
      </c>
      <c r="R93" s="8">
        <v>25938.730164960005</v>
      </c>
      <c r="S93" s="8">
        <v>28677.545195039998</v>
      </c>
      <c r="T93" s="8">
        <v>29576.122491240003</v>
      </c>
      <c r="U93" s="8">
        <v>29333.014268760002</v>
      </c>
      <c r="V93" s="8">
        <v>13706.383251239997</v>
      </c>
      <c r="W93" s="8">
        <v>18116.182868760003</v>
      </c>
      <c r="X93" s="8">
        <v>26923.472708759997</v>
      </c>
      <c r="Y93" s="8">
        <v>28074.390273719997</v>
      </c>
    </row>
    <row r="94" spans="1:25" x14ac:dyDescent="0.25">
      <c r="A94" s="11" t="s">
        <v>72</v>
      </c>
      <c r="B94" s="12">
        <v>7048.6161919200003</v>
      </c>
      <c r="C94" s="12">
        <v>7150.8770125199999</v>
      </c>
      <c r="D94" s="12">
        <v>7666.8093277199996</v>
      </c>
      <c r="E94" s="12">
        <v>8366.8347752400023</v>
      </c>
      <c r="F94" s="12">
        <v>8555.6309209200026</v>
      </c>
      <c r="G94" s="12">
        <v>8006.8214808000012</v>
      </c>
      <c r="H94" s="12">
        <v>8274.4358223599993</v>
      </c>
      <c r="I94" s="12">
        <v>9866.2997473200012</v>
      </c>
      <c r="J94" s="12">
        <v>9565.842516480001</v>
      </c>
      <c r="K94" s="12">
        <v>8757.5000813999995</v>
      </c>
      <c r="L94" s="12">
        <v>8912.8985284800001</v>
      </c>
      <c r="M94" s="12">
        <v>8743.2781636799991</v>
      </c>
      <c r="N94" s="12">
        <v>8165.5985584799982</v>
      </c>
      <c r="O94" s="12">
        <v>7378.284052439998</v>
      </c>
      <c r="P94" s="12">
        <v>7408.4933858400009</v>
      </c>
      <c r="Q94" s="12">
        <v>7706.5981955999996</v>
      </c>
      <c r="R94" s="12">
        <v>8989.7576695200041</v>
      </c>
      <c r="S94" s="12">
        <v>7295.7594294000019</v>
      </c>
      <c r="T94" s="12">
        <v>5398.2657036000001</v>
      </c>
      <c r="U94" s="12">
        <v>4331.5711826400002</v>
      </c>
      <c r="V94" s="12">
        <v>4218.45423768</v>
      </c>
      <c r="W94" s="12">
        <v>4455.4605476399993</v>
      </c>
      <c r="X94" s="12">
        <v>4674.9203891999987</v>
      </c>
      <c r="Y94" s="12">
        <v>4136.9165920800006</v>
      </c>
    </row>
    <row r="96" spans="1:25" x14ac:dyDescent="0.25">
      <c r="A96" s="4" t="s">
        <v>112</v>
      </c>
      <c r="B96" s="5">
        <f>SUM(B97,B131,B136,B137,B138,B139)</f>
        <v>2997.7595383054686</v>
      </c>
      <c r="C96" s="5">
        <f t="shared" ref="C96:W96" si="56">SUM(C97,C131,C136,C137,C138,C139)</f>
        <v>6078.6490690074543</v>
      </c>
      <c r="D96" s="5">
        <f t="shared" si="56"/>
        <v>4408.1905342855143</v>
      </c>
      <c r="E96" s="5">
        <f t="shared" si="56"/>
        <v>-540.01798093644993</v>
      </c>
      <c r="F96" s="5">
        <f t="shared" si="56"/>
        <v>-3518.138824545159</v>
      </c>
      <c r="G96" s="5">
        <f t="shared" si="56"/>
        <v>10005.825141610931</v>
      </c>
      <c r="H96" s="5">
        <f t="shared" si="56"/>
        <v>15285.059454302424</v>
      </c>
      <c r="I96" s="5">
        <f t="shared" si="56"/>
        <v>5725.0908922480594</v>
      </c>
      <c r="J96" s="5">
        <f t="shared" si="56"/>
        <v>11953.115857080114</v>
      </c>
      <c r="K96" s="5">
        <f t="shared" si="56"/>
        <v>10477.882350046544</v>
      </c>
      <c r="L96" s="5">
        <f t="shared" si="56"/>
        <v>4078.2629886577879</v>
      </c>
      <c r="M96" s="5">
        <f t="shared" si="56"/>
        <v>7581.8450268119168</v>
      </c>
      <c r="N96" s="5">
        <f t="shared" si="56"/>
        <v>318.77635886642975</v>
      </c>
      <c r="O96" s="5">
        <f t="shared" si="56"/>
        <v>1293.2469027699708</v>
      </c>
      <c r="P96" s="5">
        <f t="shared" si="56"/>
        <v>132.80760052985033</v>
      </c>
      <c r="Q96" s="5">
        <f t="shared" si="56"/>
        <v>6727.1535675330897</v>
      </c>
      <c r="R96" s="5">
        <f t="shared" si="56"/>
        <v>-5005.4735631695512</v>
      </c>
      <c r="S96" s="5">
        <f t="shared" si="56"/>
        <v>-1466.8926379207105</v>
      </c>
      <c r="T96" s="5">
        <f t="shared" si="56"/>
        <v>1486.9367603211995</v>
      </c>
      <c r="U96" s="5">
        <f t="shared" si="56"/>
        <v>2601.3721699697981</v>
      </c>
      <c r="V96" s="5">
        <f t="shared" si="56"/>
        <v>-1964.2902084937386</v>
      </c>
      <c r="W96" s="5">
        <f t="shared" si="56"/>
        <v>1232.9440167968173</v>
      </c>
      <c r="X96" s="5">
        <f t="shared" ref="X96:Y96" si="57">SUM(X97,X131,X136,X137,X138,X139)</f>
        <v>2993.8018034114007</v>
      </c>
      <c r="Y96" s="5">
        <f t="shared" si="57"/>
        <v>-962.92726690169002</v>
      </c>
    </row>
    <row r="97" spans="1:25" x14ac:dyDescent="0.25">
      <c r="A97" s="13" t="s">
        <v>77</v>
      </c>
      <c r="B97" s="14">
        <f>SUM(B98,B129,B130)</f>
        <v>4382.8064302254697</v>
      </c>
      <c r="C97" s="14">
        <f t="shared" ref="C97:W97" si="58">SUM(C98,C129,C130)</f>
        <v>7124.4528215274622</v>
      </c>
      <c r="D97" s="14">
        <f t="shared" si="58"/>
        <v>5547.420242005508</v>
      </c>
      <c r="E97" s="14">
        <f t="shared" si="58"/>
        <v>263.44719926355538</v>
      </c>
      <c r="F97" s="14">
        <f t="shared" si="58"/>
        <v>-3038.5268485851475</v>
      </c>
      <c r="G97" s="14">
        <f t="shared" si="58"/>
        <v>10078.550751170944</v>
      </c>
      <c r="H97" s="14">
        <f t="shared" si="58"/>
        <v>15313.193125422424</v>
      </c>
      <c r="I97" s="14">
        <f t="shared" si="58"/>
        <v>5857.0331145280597</v>
      </c>
      <c r="J97" s="14">
        <f t="shared" si="58"/>
        <v>12211.374257280117</v>
      </c>
      <c r="K97" s="14">
        <f t="shared" si="58"/>
        <v>10689.242661446546</v>
      </c>
      <c r="L97" s="14">
        <f t="shared" si="58"/>
        <v>4293.6248508577855</v>
      </c>
      <c r="M97" s="14">
        <f t="shared" si="58"/>
        <v>8155.2357492519131</v>
      </c>
      <c r="N97" s="14">
        <f t="shared" si="58"/>
        <v>581.52482982643642</v>
      </c>
      <c r="O97" s="14">
        <f t="shared" si="58"/>
        <v>1520.5296401699743</v>
      </c>
      <c r="P97" s="14">
        <f t="shared" si="58"/>
        <v>275.88974132985504</v>
      </c>
      <c r="Q97" s="14">
        <f t="shared" si="58"/>
        <v>7175.3026268530912</v>
      </c>
      <c r="R97" s="14">
        <f t="shared" si="58"/>
        <v>-4776.1684186895418</v>
      </c>
      <c r="S97" s="14">
        <f t="shared" si="58"/>
        <v>-1195.81678348071</v>
      </c>
      <c r="T97" s="14">
        <f t="shared" si="58"/>
        <v>1800.8620451612005</v>
      </c>
      <c r="U97" s="14">
        <f t="shared" si="58"/>
        <v>2932.6789813697997</v>
      </c>
      <c r="V97" s="14">
        <f t="shared" si="58"/>
        <v>-1268.7567095737422</v>
      </c>
      <c r="W97" s="14">
        <f t="shared" si="58"/>
        <v>1917.6728631968208</v>
      </c>
      <c r="X97" s="14">
        <f t="shared" ref="X97:Y97" si="59">SUM(X98,X129,X130)</f>
        <v>3407.4937613713955</v>
      </c>
      <c r="Y97" s="14">
        <f t="shared" si="59"/>
        <v>-580.89874110169421</v>
      </c>
    </row>
    <row r="98" spans="1:25" x14ac:dyDescent="0.25">
      <c r="A98" s="9" t="s">
        <v>78</v>
      </c>
      <c r="B98" s="8">
        <f>SUM(B99,B116,B122,B126)</f>
        <v>4382.8064302254697</v>
      </c>
      <c r="C98" s="8">
        <f t="shared" ref="C98:W98" si="60">SUM(C99,C116,C122,C126)</f>
        <v>7124.4528215274622</v>
      </c>
      <c r="D98" s="8">
        <f t="shared" si="60"/>
        <v>5547.420242005508</v>
      </c>
      <c r="E98" s="8">
        <f t="shared" si="60"/>
        <v>263.44719926355538</v>
      </c>
      <c r="F98" s="8">
        <f t="shared" si="60"/>
        <v>-3038.5268485851475</v>
      </c>
      <c r="G98" s="8">
        <f t="shared" si="60"/>
        <v>10078.550751170944</v>
      </c>
      <c r="H98" s="8">
        <f t="shared" si="60"/>
        <v>15313.193125422424</v>
      </c>
      <c r="I98" s="8">
        <f t="shared" si="60"/>
        <v>5857.0331145280597</v>
      </c>
      <c r="J98" s="8">
        <f t="shared" si="60"/>
        <v>12211.374257280117</v>
      </c>
      <c r="K98" s="8">
        <f t="shared" si="60"/>
        <v>10689.242661446546</v>
      </c>
      <c r="L98" s="8">
        <f t="shared" si="60"/>
        <v>4293.6248508577855</v>
      </c>
      <c r="M98" s="8">
        <f t="shared" si="60"/>
        <v>8155.2357492519131</v>
      </c>
      <c r="N98" s="8">
        <f t="shared" si="60"/>
        <v>581.52482982643642</v>
      </c>
      <c r="O98" s="8">
        <f t="shared" si="60"/>
        <v>1520.5296401699743</v>
      </c>
      <c r="P98" s="8">
        <f t="shared" si="60"/>
        <v>275.88974132985504</v>
      </c>
      <c r="Q98" s="8">
        <f t="shared" si="60"/>
        <v>7175.3026268530912</v>
      </c>
      <c r="R98" s="8">
        <f t="shared" si="60"/>
        <v>-4776.1684186895418</v>
      </c>
      <c r="S98" s="8">
        <f t="shared" si="60"/>
        <v>-1195.81678348071</v>
      </c>
      <c r="T98" s="8">
        <f t="shared" si="60"/>
        <v>1800.8620451612005</v>
      </c>
      <c r="U98" s="8">
        <f t="shared" si="60"/>
        <v>2932.6789813697997</v>
      </c>
      <c r="V98" s="8">
        <f t="shared" si="60"/>
        <v>-1268.7567095737422</v>
      </c>
      <c r="W98" s="8">
        <f t="shared" si="60"/>
        <v>1917.6728631968208</v>
      </c>
      <c r="X98" s="8">
        <f t="shared" ref="X98:Y98" si="61">SUM(X99,X116,X122,X126)</f>
        <v>3407.4937613713955</v>
      </c>
      <c r="Y98" s="8">
        <f t="shared" si="61"/>
        <v>-580.89874110169421</v>
      </c>
    </row>
    <row r="99" spans="1:25" x14ac:dyDescent="0.25">
      <c r="A99" s="15" t="s">
        <v>79</v>
      </c>
      <c r="B99" s="16">
        <f t="shared" ref="B99:W99" si="62">(B6+B10)-B52</f>
        <v>841.14894611621276</v>
      </c>
      <c r="C99" s="16">
        <f t="shared" si="62"/>
        <v>-1203.7878627634491</v>
      </c>
      <c r="D99" s="16">
        <f t="shared" si="62"/>
        <v>-2208.3177423282177</v>
      </c>
      <c r="E99" s="16">
        <f t="shared" si="62"/>
        <v>6903.9484722847701</v>
      </c>
      <c r="F99" s="16">
        <f t="shared" si="62"/>
        <v>7282.5300847791368</v>
      </c>
      <c r="G99" s="16">
        <f t="shared" si="62"/>
        <v>8924.4959662351757</v>
      </c>
      <c r="H99" s="16">
        <f t="shared" si="62"/>
        <v>8776.9351737906691</v>
      </c>
      <c r="I99" s="16">
        <f t="shared" si="62"/>
        <v>5236.5717605254613</v>
      </c>
      <c r="J99" s="16">
        <f t="shared" si="62"/>
        <v>5979.6882727388293</v>
      </c>
      <c r="K99" s="16">
        <f t="shared" si="62"/>
        <v>7642.3935057361377</v>
      </c>
      <c r="L99" s="16">
        <f t="shared" si="62"/>
        <v>5727.7307690674788</v>
      </c>
      <c r="M99" s="16">
        <f t="shared" si="62"/>
        <v>6167.5508160662139</v>
      </c>
      <c r="N99" s="16">
        <f t="shared" si="62"/>
        <v>841.9412688203156</v>
      </c>
      <c r="O99" s="16">
        <f t="shared" si="62"/>
        <v>3263.8867543154047</v>
      </c>
      <c r="P99" s="16">
        <f t="shared" si="62"/>
        <v>4710.7586585832178</v>
      </c>
      <c r="Q99" s="16">
        <f t="shared" si="62"/>
        <v>958.56834171467926</v>
      </c>
      <c r="R99" s="16">
        <f t="shared" si="62"/>
        <v>-297.08942163526081</v>
      </c>
      <c r="S99" s="16">
        <f t="shared" si="62"/>
        <v>2469.4165874411119</v>
      </c>
      <c r="T99" s="16">
        <f t="shared" si="62"/>
        <v>-721.71708159602713</v>
      </c>
      <c r="U99" s="16">
        <f t="shared" si="62"/>
        <v>563.01128662168048</v>
      </c>
      <c r="V99" s="16">
        <f t="shared" si="62"/>
        <v>-2389.6524715838023</v>
      </c>
      <c r="W99" s="16">
        <f t="shared" si="62"/>
        <v>582.76943345548352</v>
      </c>
      <c r="X99" s="16">
        <f t="shared" ref="X99:Y99" si="63">(X6+X10)-X52</f>
        <v>-1544.3958582855994</v>
      </c>
      <c r="Y99" s="16">
        <f t="shared" si="63"/>
        <v>-8477.2952843716484</v>
      </c>
    </row>
    <row r="100" spans="1:25" x14ac:dyDescent="0.25">
      <c r="A100" s="19" t="s">
        <v>75</v>
      </c>
      <c r="B100" s="16">
        <f>SUM(B101:B103)</f>
        <v>660.89412969251555</v>
      </c>
      <c r="C100" s="16">
        <f t="shared" ref="C100:W100" si="64">SUM(C101:C103)</f>
        <v>-967.0570099861942</v>
      </c>
      <c r="D100" s="16">
        <f t="shared" si="64"/>
        <v>-1775.3826266912952</v>
      </c>
      <c r="E100" s="16">
        <f t="shared" si="64"/>
        <v>5533.2546764711115</v>
      </c>
      <c r="F100" s="16">
        <f t="shared" si="64"/>
        <v>5844.0835085290555</v>
      </c>
      <c r="G100" s="16">
        <f t="shared" si="64"/>
        <v>7174.1771302676598</v>
      </c>
      <c r="H100" s="16">
        <f t="shared" si="64"/>
        <v>7043.6188966760756</v>
      </c>
      <c r="I100" s="16">
        <f t="shared" si="64"/>
        <v>4235.6496197422857</v>
      </c>
      <c r="J100" s="16">
        <f t="shared" si="64"/>
        <v>4745.1818467071425</v>
      </c>
      <c r="K100" s="16">
        <f t="shared" si="64"/>
        <v>6137.1156968938049</v>
      </c>
      <c r="L100" s="16">
        <f t="shared" si="64"/>
        <v>4529.9481735620329</v>
      </c>
      <c r="M100" s="16">
        <f t="shared" si="64"/>
        <v>4870.101497291259</v>
      </c>
      <c r="N100" s="16">
        <f t="shared" si="64"/>
        <v>675.29315622073761</v>
      </c>
      <c r="O100" s="16">
        <f t="shared" si="64"/>
        <v>2624.7005083025647</v>
      </c>
      <c r="P100" s="16">
        <f t="shared" si="64"/>
        <v>3769.8103402578358</v>
      </c>
      <c r="Q100" s="16">
        <f t="shared" si="64"/>
        <v>758.98542441741245</v>
      </c>
      <c r="R100" s="16">
        <f t="shared" si="64"/>
        <v>-236.30507626521563</v>
      </c>
      <c r="S100" s="16">
        <f t="shared" si="64"/>
        <v>1930.7057048612612</v>
      </c>
      <c r="T100" s="16">
        <f t="shared" si="64"/>
        <v>-555.16772146207825</v>
      </c>
      <c r="U100" s="16">
        <f t="shared" si="64"/>
        <v>419.30325633779063</v>
      </c>
      <c r="V100" s="16">
        <f t="shared" si="64"/>
        <v>-1709.5363445152332</v>
      </c>
      <c r="W100" s="16">
        <f t="shared" si="64"/>
        <v>431.25891509269263</v>
      </c>
      <c r="X100" s="16">
        <f t="shared" ref="X100:Y100" si="65">SUM(X101:X103)</f>
        <v>-1160.6577905716183</v>
      </c>
      <c r="Y100" s="16">
        <f t="shared" si="65"/>
        <v>-6085.063241810275</v>
      </c>
    </row>
    <row r="101" spans="1:25" x14ac:dyDescent="0.25">
      <c r="A101" s="20" t="s">
        <v>41</v>
      </c>
      <c r="B101" s="8">
        <f>B99-SUM(B102:B104)</f>
        <v>610.27881460638548</v>
      </c>
      <c r="C101" s="8">
        <f t="shared" ref="C101:W101" si="66">C99-SUM(C102:C104)</f>
        <v>-898.14218888111668</v>
      </c>
      <c r="D101" s="8">
        <f t="shared" si="66"/>
        <v>-1645.6076363140719</v>
      </c>
      <c r="E101" s="8">
        <f t="shared" si="66"/>
        <v>5219.4055612440179</v>
      </c>
      <c r="F101" s="8">
        <f t="shared" si="66"/>
        <v>5491.7870798605381</v>
      </c>
      <c r="G101" s="8">
        <f t="shared" si="66"/>
        <v>6721.135946832761</v>
      </c>
      <c r="H101" s="8">
        <f t="shared" si="66"/>
        <v>6609.5350696947717</v>
      </c>
      <c r="I101" s="8">
        <f t="shared" si="66"/>
        <v>3985.6819001784061</v>
      </c>
      <c r="J101" s="8">
        <f t="shared" si="66"/>
        <v>4455.2939910708847</v>
      </c>
      <c r="K101" s="8">
        <f t="shared" si="66"/>
        <v>5760.6989251661043</v>
      </c>
      <c r="L101" s="8">
        <f t="shared" si="66"/>
        <v>4260.6287451747712</v>
      </c>
      <c r="M101" s="8">
        <f t="shared" si="66"/>
        <v>4576.9266145694492</v>
      </c>
      <c r="N101" s="8">
        <f t="shared" si="66"/>
        <v>636.18164011940439</v>
      </c>
      <c r="O101" s="8">
        <f t="shared" si="66"/>
        <v>2474.0642940494813</v>
      </c>
      <c r="P101" s="8">
        <f t="shared" si="66"/>
        <v>3545.4392131801051</v>
      </c>
      <c r="Q101" s="8">
        <f t="shared" si="66"/>
        <v>712.06166131494945</v>
      </c>
      <c r="R101" s="8">
        <f t="shared" si="66"/>
        <v>-220.51754594839335</v>
      </c>
      <c r="S101" s="8">
        <f t="shared" si="66"/>
        <v>1809.2943825444695</v>
      </c>
      <c r="T101" s="8">
        <f t="shared" si="66"/>
        <v>-516.36691466873435</v>
      </c>
      <c r="U101" s="8">
        <f t="shared" si="66"/>
        <v>385.34687805162571</v>
      </c>
      <c r="V101" s="8">
        <f t="shared" si="66"/>
        <v>-1554.7391932236637</v>
      </c>
      <c r="W101" s="8">
        <f t="shared" si="66"/>
        <v>397.27463775288174</v>
      </c>
      <c r="X101" s="8">
        <f t="shared" ref="X101:Y101" si="67">X99-SUM(X102:X104)</f>
        <v>-1071.3854183646674</v>
      </c>
      <c r="Y101" s="8">
        <f t="shared" si="67"/>
        <v>-5561.0633410992095</v>
      </c>
    </row>
    <row r="102" spans="1:25" x14ac:dyDescent="0.25">
      <c r="A102" s="20" t="s">
        <v>42</v>
      </c>
      <c r="B102" s="8">
        <f t="shared" ref="B102:B103" si="68">IF(B55=0,0,B55/B$52*B$99)</f>
        <v>36.278863728733427</v>
      </c>
      <c r="C102" s="8">
        <f t="shared" ref="C102:W102" si="69">IF(C55=0,0,C55/C$52*C$99)</f>
        <v>-48.987596744632825</v>
      </c>
      <c r="D102" s="8">
        <f t="shared" si="69"/>
        <v>-92.831098849492747</v>
      </c>
      <c r="E102" s="8">
        <f t="shared" si="69"/>
        <v>242.97944784912264</v>
      </c>
      <c r="F102" s="8">
        <f t="shared" si="69"/>
        <v>268.52892570219274</v>
      </c>
      <c r="G102" s="8">
        <f t="shared" si="69"/>
        <v>346.6192488088252</v>
      </c>
      <c r="H102" s="8">
        <f t="shared" si="69"/>
        <v>334.08805580821877</v>
      </c>
      <c r="I102" s="8">
        <f t="shared" si="69"/>
        <v>190.65890522324852</v>
      </c>
      <c r="J102" s="8">
        <f t="shared" si="69"/>
        <v>223.51317126632276</v>
      </c>
      <c r="K102" s="8">
        <f t="shared" si="69"/>
        <v>294.36429664159846</v>
      </c>
      <c r="L102" s="8">
        <f t="shared" si="69"/>
        <v>204.61920036186504</v>
      </c>
      <c r="M102" s="8">
        <f t="shared" si="69"/>
        <v>215.73516098283056</v>
      </c>
      <c r="N102" s="8">
        <f t="shared" si="69"/>
        <v>28.348085042683529</v>
      </c>
      <c r="O102" s="8">
        <f t="shared" si="69"/>
        <v>108.34483019602231</v>
      </c>
      <c r="P102" s="8">
        <f t="shared" si="69"/>
        <v>156.75904099528807</v>
      </c>
      <c r="Q102" s="8">
        <f t="shared" si="69"/>
        <v>33.254442347046727</v>
      </c>
      <c r="R102" s="8">
        <f t="shared" si="69"/>
        <v>-11.486919117398227</v>
      </c>
      <c r="S102" s="8">
        <f t="shared" si="69"/>
        <v>83.849092474699958</v>
      </c>
      <c r="T102" s="8">
        <f t="shared" si="69"/>
        <v>-27.793738192506957</v>
      </c>
      <c r="U102" s="8">
        <f t="shared" si="69"/>
        <v>24.523911002985237</v>
      </c>
      <c r="V102" s="8">
        <f t="shared" si="69"/>
        <v>-115.69033937833539</v>
      </c>
      <c r="W102" s="8">
        <f t="shared" si="69"/>
        <v>25.024797285695325</v>
      </c>
      <c r="X102" s="8">
        <f t="shared" ref="X102:Y102" si="70">IF(X55=0,0,X55/X$52*X$99)</f>
        <v>-66.051486357419805</v>
      </c>
      <c r="Y102" s="8">
        <f t="shared" si="70"/>
        <v>-385.2148105254704</v>
      </c>
    </row>
    <row r="103" spans="1:25" x14ac:dyDescent="0.25">
      <c r="A103" s="20" t="s">
        <v>76</v>
      </c>
      <c r="B103" s="8">
        <f t="shared" si="68"/>
        <v>14.336451357396594</v>
      </c>
      <c r="C103" s="8">
        <f t="shared" ref="C103:W103" si="71">IF(C56=0,0,C56/C$52*C$99)</f>
        <v>-19.927224360444743</v>
      </c>
      <c r="D103" s="8">
        <f t="shared" si="71"/>
        <v>-36.943891527730671</v>
      </c>
      <c r="E103" s="8">
        <f t="shared" si="71"/>
        <v>70.869667377970103</v>
      </c>
      <c r="F103" s="8">
        <f t="shared" si="71"/>
        <v>83.767502966325154</v>
      </c>
      <c r="G103" s="8">
        <f t="shared" si="71"/>
        <v>106.42193462607312</v>
      </c>
      <c r="H103" s="8">
        <f t="shared" si="71"/>
        <v>99.995771173084492</v>
      </c>
      <c r="I103" s="8">
        <f t="shared" si="71"/>
        <v>59.30881434063167</v>
      </c>
      <c r="J103" s="8">
        <f t="shared" si="71"/>
        <v>66.374684369935252</v>
      </c>
      <c r="K103" s="8">
        <f t="shared" si="71"/>
        <v>82.052475086102532</v>
      </c>
      <c r="L103" s="8">
        <f t="shared" si="71"/>
        <v>64.700228025396811</v>
      </c>
      <c r="M103" s="8">
        <f t="shared" si="71"/>
        <v>77.439721738979785</v>
      </c>
      <c r="N103" s="8">
        <f t="shared" si="71"/>
        <v>10.7634310586496</v>
      </c>
      <c r="O103" s="8">
        <f t="shared" si="71"/>
        <v>42.291384057060675</v>
      </c>
      <c r="P103" s="8">
        <f t="shared" si="71"/>
        <v>67.612086082442403</v>
      </c>
      <c r="Q103" s="8">
        <f t="shared" si="71"/>
        <v>13.669320755416248</v>
      </c>
      <c r="R103" s="8">
        <f t="shared" si="71"/>
        <v>-4.3006111994240657</v>
      </c>
      <c r="S103" s="8">
        <f t="shared" si="71"/>
        <v>37.562229842091604</v>
      </c>
      <c r="T103" s="8">
        <f t="shared" si="71"/>
        <v>-11.00706860083698</v>
      </c>
      <c r="U103" s="8">
        <f t="shared" si="71"/>
        <v>9.4324672831796743</v>
      </c>
      <c r="V103" s="8">
        <f t="shared" si="71"/>
        <v>-39.106811913233948</v>
      </c>
      <c r="W103" s="8">
        <f t="shared" si="71"/>
        <v>8.9594800541155415</v>
      </c>
      <c r="X103" s="8">
        <f t="shared" ref="X103:Y103" si="72">IF(X56=0,0,X56/X$52*X$99)</f>
        <v>-23.220885849530895</v>
      </c>
      <c r="Y103" s="8">
        <f t="shared" si="72"/>
        <v>-138.78509018559586</v>
      </c>
    </row>
    <row r="104" spans="1:25" x14ac:dyDescent="0.25">
      <c r="A104" s="19" t="s">
        <v>43</v>
      </c>
      <c r="B104" s="16">
        <f>SUM(B105:B115)</f>
        <v>180.25481642369724</v>
      </c>
      <c r="C104" s="16">
        <f t="shared" ref="C104:W104" si="73">SUM(C105:C115)</f>
        <v>-236.73085277725482</v>
      </c>
      <c r="D104" s="16">
        <f t="shared" si="73"/>
        <v>-432.93511563692238</v>
      </c>
      <c r="E104" s="16">
        <f t="shared" si="73"/>
        <v>1370.6937958136596</v>
      </c>
      <c r="F104" s="16">
        <f t="shared" si="73"/>
        <v>1438.4465762500809</v>
      </c>
      <c r="G104" s="16">
        <f t="shared" si="73"/>
        <v>1750.3188359675169</v>
      </c>
      <c r="H104" s="16">
        <f t="shared" si="73"/>
        <v>1733.3162771145937</v>
      </c>
      <c r="I104" s="16">
        <f t="shared" si="73"/>
        <v>1000.9221407831749</v>
      </c>
      <c r="J104" s="16">
        <f t="shared" si="73"/>
        <v>1234.506426031686</v>
      </c>
      <c r="K104" s="16">
        <f t="shared" si="73"/>
        <v>1505.2778088423324</v>
      </c>
      <c r="L104" s="16">
        <f t="shared" si="73"/>
        <v>1197.7825955054457</v>
      </c>
      <c r="M104" s="16">
        <f t="shared" si="73"/>
        <v>1297.4493187749542</v>
      </c>
      <c r="N104" s="16">
        <f t="shared" si="73"/>
        <v>166.64811259957813</v>
      </c>
      <c r="O104" s="16">
        <f t="shared" si="73"/>
        <v>639.18624601284046</v>
      </c>
      <c r="P104" s="16">
        <f t="shared" si="73"/>
        <v>940.94831832538227</v>
      </c>
      <c r="Q104" s="16">
        <f t="shared" si="73"/>
        <v>199.58291729726687</v>
      </c>
      <c r="R104" s="16">
        <f t="shared" si="73"/>
        <v>-60.784345370045159</v>
      </c>
      <c r="S104" s="16">
        <f t="shared" si="73"/>
        <v>538.7108825798507</v>
      </c>
      <c r="T104" s="16">
        <f t="shared" si="73"/>
        <v>-166.5493601339488</v>
      </c>
      <c r="U104" s="16">
        <f t="shared" si="73"/>
        <v>143.70803028388983</v>
      </c>
      <c r="V104" s="16">
        <f t="shared" si="73"/>
        <v>-680.11612706856909</v>
      </c>
      <c r="W104" s="16">
        <f t="shared" si="73"/>
        <v>151.51051836279092</v>
      </c>
      <c r="X104" s="16">
        <f t="shared" ref="X104:Y104" si="74">SUM(X105:X115)</f>
        <v>-383.73806771398125</v>
      </c>
      <c r="Y104" s="16">
        <f t="shared" si="74"/>
        <v>-2392.2320425613725</v>
      </c>
    </row>
    <row r="105" spans="1:25" x14ac:dyDescent="0.25">
      <c r="A105" s="20" t="s">
        <v>44</v>
      </c>
      <c r="B105" s="8">
        <f>IF(B58=0,0,B58/B$52*B$99)</f>
        <v>59.106322716453313</v>
      </c>
      <c r="C105" s="8">
        <f t="shared" ref="C105:W105" si="75">IF(C58=0,0,C58/C$52*C$99)</f>
        <v>-75.832562496572081</v>
      </c>
      <c r="D105" s="8">
        <f t="shared" si="75"/>
        <v>-139.51863528616758</v>
      </c>
      <c r="E105" s="8">
        <f t="shared" si="75"/>
        <v>470.96463355804383</v>
      </c>
      <c r="F105" s="8">
        <f t="shared" si="75"/>
        <v>471.88089130776865</v>
      </c>
      <c r="G105" s="8">
        <f t="shared" si="75"/>
        <v>557.05490150902938</v>
      </c>
      <c r="H105" s="8">
        <f t="shared" si="75"/>
        <v>614.63077355332734</v>
      </c>
      <c r="I105" s="8">
        <f t="shared" si="75"/>
        <v>298.35199561617048</v>
      </c>
      <c r="J105" s="8">
        <f t="shared" si="75"/>
        <v>355.73946519063264</v>
      </c>
      <c r="K105" s="8">
        <f t="shared" si="75"/>
        <v>389.22480333132648</v>
      </c>
      <c r="L105" s="8">
        <f t="shared" si="75"/>
        <v>345.05185283397941</v>
      </c>
      <c r="M105" s="8">
        <f t="shared" si="75"/>
        <v>405.63782366710024</v>
      </c>
      <c r="N105" s="8">
        <f t="shared" si="75"/>
        <v>49.337947328730593</v>
      </c>
      <c r="O105" s="8">
        <f t="shared" si="75"/>
        <v>187.34822468011464</v>
      </c>
      <c r="P105" s="8">
        <f t="shared" si="75"/>
        <v>267.51050697899097</v>
      </c>
      <c r="Q105" s="8">
        <f t="shared" si="75"/>
        <v>58.756300052948582</v>
      </c>
      <c r="R105" s="8">
        <f t="shared" si="75"/>
        <v>-16.631287070943699</v>
      </c>
      <c r="S105" s="8">
        <f t="shared" si="75"/>
        <v>148.69412466388249</v>
      </c>
      <c r="T105" s="8">
        <f t="shared" si="75"/>
        <v>-50.130586115193751</v>
      </c>
      <c r="U105" s="8">
        <f t="shared" si="75"/>
        <v>40.207500204599484</v>
      </c>
      <c r="V105" s="8">
        <f t="shared" si="75"/>
        <v>-169.84356676293191</v>
      </c>
      <c r="W105" s="8">
        <f t="shared" si="75"/>
        <v>39.383258897407643</v>
      </c>
      <c r="X105" s="8">
        <f t="shared" ref="X105:Y105" si="76">IF(X58=0,0,X58/X$52*X$99)</f>
        <v>-105.82288156123317</v>
      </c>
      <c r="Y105" s="8">
        <f t="shared" si="76"/>
        <v>-697.67126788826454</v>
      </c>
    </row>
    <row r="106" spans="1:25" x14ac:dyDescent="0.25">
      <c r="A106" s="20" t="s">
        <v>45</v>
      </c>
      <c r="B106" s="8">
        <f t="shared" ref="B106:B115" si="77">IF(B59=0,0,B59/B$52*B$99)</f>
        <v>4.8052377055455207</v>
      </c>
      <c r="C106" s="8">
        <f t="shared" ref="C106:W106" si="78">IF(C59=0,0,C59/C$52*C$99)</f>
        <v>-6.9318790900870582</v>
      </c>
      <c r="D106" s="8">
        <f t="shared" si="78"/>
        <v>-12.4996055654141</v>
      </c>
      <c r="E106" s="8">
        <f t="shared" si="78"/>
        <v>40.054510974078752</v>
      </c>
      <c r="F106" s="8">
        <f t="shared" si="78"/>
        <v>44.547062884911668</v>
      </c>
      <c r="G106" s="8">
        <f t="shared" si="78"/>
        <v>56.416515917521366</v>
      </c>
      <c r="H106" s="8">
        <f t="shared" si="78"/>
        <v>42.669221849644828</v>
      </c>
      <c r="I106" s="8">
        <f t="shared" si="78"/>
        <v>23.964013566825631</v>
      </c>
      <c r="J106" s="8">
        <f t="shared" si="78"/>
        <v>31.729930892139897</v>
      </c>
      <c r="K106" s="8">
        <f t="shared" si="78"/>
        <v>36.78420855166187</v>
      </c>
      <c r="L106" s="8">
        <f t="shared" si="78"/>
        <v>28.063294607641865</v>
      </c>
      <c r="M106" s="8">
        <f t="shared" si="78"/>
        <v>29.377023978951271</v>
      </c>
      <c r="N106" s="8">
        <f t="shared" si="78"/>
        <v>3.6909820703441647</v>
      </c>
      <c r="O106" s="8">
        <f t="shared" si="78"/>
        <v>14.232558602390753</v>
      </c>
      <c r="P106" s="8">
        <f t="shared" si="78"/>
        <v>21.528575459138345</v>
      </c>
      <c r="Q106" s="8">
        <f t="shared" si="78"/>
        <v>4.8904828880419169</v>
      </c>
      <c r="R106" s="8">
        <f t="shared" si="78"/>
        <v>-1.5480965541238061</v>
      </c>
      <c r="S106" s="8">
        <f t="shared" si="78"/>
        <v>13.135406758422766</v>
      </c>
      <c r="T106" s="8">
        <f t="shared" si="78"/>
        <v>-3.9850290197771812</v>
      </c>
      <c r="U106" s="8">
        <f t="shared" si="78"/>
        <v>3.46752709838304</v>
      </c>
      <c r="V106" s="8">
        <f t="shared" si="78"/>
        <v>-16.20963464714486</v>
      </c>
      <c r="W106" s="8">
        <f t="shared" si="78"/>
        <v>3.6259929593387037</v>
      </c>
      <c r="X106" s="8">
        <f t="shared" ref="X106:Y106" si="79">IF(X59=0,0,X59/X$52*X$99)</f>
        <v>-9.0435749643971857</v>
      </c>
      <c r="Y106" s="8">
        <f t="shared" si="79"/>
        <v>-56.451598525050834</v>
      </c>
    </row>
    <row r="107" spans="1:25" x14ac:dyDescent="0.25">
      <c r="A107" s="20" t="s">
        <v>46</v>
      </c>
      <c r="B107" s="8">
        <f t="shared" si="77"/>
        <v>25.470707141558364</v>
      </c>
      <c r="C107" s="8">
        <f t="shared" ref="C107:W107" si="80">IF(C60=0,0,C60/C$52*C$99)</f>
        <v>-36.325499707236574</v>
      </c>
      <c r="D107" s="8">
        <f t="shared" si="80"/>
        <v>-68.464558484564904</v>
      </c>
      <c r="E107" s="8">
        <f t="shared" si="80"/>
        <v>241.54016735961835</v>
      </c>
      <c r="F107" s="8">
        <f t="shared" si="80"/>
        <v>231.78802954788915</v>
      </c>
      <c r="G107" s="8">
        <f t="shared" si="80"/>
        <v>300.99602421782885</v>
      </c>
      <c r="H107" s="8">
        <f t="shared" si="80"/>
        <v>262.75552530743153</v>
      </c>
      <c r="I107" s="8">
        <f t="shared" si="80"/>
        <v>189.03271314985543</v>
      </c>
      <c r="J107" s="8">
        <f t="shared" si="80"/>
        <v>238.10805015432496</v>
      </c>
      <c r="K107" s="8">
        <f t="shared" si="80"/>
        <v>301.03922255049156</v>
      </c>
      <c r="L107" s="8">
        <f t="shared" si="80"/>
        <v>245.43214927165258</v>
      </c>
      <c r="M107" s="8">
        <f t="shared" si="80"/>
        <v>251.67225392921256</v>
      </c>
      <c r="N107" s="8">
        <f t="shared" si="80"/>
        <v>34.832521622454493</v>
      </c>
      <c r="O107" s="8">
        <f t="shared" si="80"/>
        <v>134.56919152123541</v>
      </c>
      <c r="P107" s="8">
        <f t="shared" si="80"/>
        <v>203.47386123108262</v>
      </c>
      <c r="Q107" s="8">
        <f t="shared" si="80"/>
        <v>45.648932833739785</v>
      </c>
      <c r="R107" s="8">
        <f t="shared" si="80"/>
        <v>-13.983759307155992</v>
      </c>
      <c r="S107" s="8">
        <f t="shared" si="80"/>
        <v>123.80597222379723</v>
      </c>
      <c r="T107" s="8">
        <f t="shared" si="80"/>
        <v>-31.290527281580282</v>
      </c>
      <c r="U107" s="8">
        <f t="shared" si="80"/>
        <v>26.030339720604381</v>
      </c>
      <c r="V107" s="8">
        <f t="shared" si="80"/>
        <v>-135.2746251579633</v>
      </c>
      <c r="W107" s="8">
        <f t="shared" si="80"/>
        <v>28.476911986107094</v>
      </c>
      <c r="X107" s="8">
        <f t="shared" ref="X107:Y107" si="81">IF(X60=0,0,X60/X$52*X$99)</f>
        <v>-68.049405963162229</v>
      </c>
      <c r="Y107" s="8">
        <f t="shared" si="81"/>
        <v>-417.55203056719535</v>
      </c>
    </row>
    <row r="108" spans="1:25" x14ac:dyDescent="0.25">
      <c r="A108" s="20" t="s">
        <v>48</v>
      </c>
      <c r="B108" s="8">
        <f t="shared" si="77"/>
        <v>12.212254138110296</v>
      </c>
      <c r="C108" s="8">
        <f t="shared" ref="C108:W108" si="82">IF(C61=0,0,C61/C$52*C$99)</f>
        <v>-16.749377894936199</v>
      </c>
      <c r="D108" s="8">
        <f t="shared" si="82"/>
        <v>-29.748422453901167</v>
      </c>
      <c r="E108" s="8">
        <f t="shared" si="82"/>
        <v>88.420092854813035</v>
      </c>
      <c r="F108" s="8">
        <f t="shared" si="82"/>
        <v>99.148992972959718</v>
      </c>
      <c r="G108" s="8">
        <f t="shared" si="82"/>
        <v>142.9323548760037</v>
      </c>
      <c r="H108" s="8">
        <f t="shared" si="82"/>
        <v>127.48001821525716</v>
      </c>
      <c r="I108" s="8">
        <f t="shared" si="82"/>
        <v>81.261060409476784</v>
      </c>
      <c r="J108" s="8">
        <f t="shared" si="82"/>
        <v>92.477029914433231</v>
      </c>
      <c r="K108" s="8">
        <f t="shared" si="82"/>
        <v>126.54492272430544</v>
      </c>
      <c r="L108" s="8">
        <f t="shared" si="82"/>
        <v>89.827247509130174</v>
      </c>
      <c r="M108" s="8">
        <f t="shared" si="82"/>
        <v>88.79221398763238</v>
      </c>
      <c r="N108" s="8">
        <f t="shared" si="82"/>
        <v>11.470212405709448</v>
      </c>
      <c r="O108" s="8">
        <f t="shared" si="82"/>
        <v>45.720019082414254</v>
      </c>
      <c r="P108" s="8">
        <f t="shared" si="82"/>
        <v>70.716006853526764</v>
      </c>
      <c r="Q108" s="8">
        <f t="shared" si="82"/>
        <v>14.339529752240539</v>
      </c>
      <c r="R108" s="8">
        <f t="shared" si="82"/>
        <v>-4.3051151253456466</v>
      </c>
      <c r="S108" s="8">
        <f t="shared" si="82"/>
        <v>37.382994186238321</v>
      </c>
      <c r="T108" s="8">
        <f t="shared" si="82"/>
        <v>-10.822400679680568</v>
      </c>
      <c r="U108" s="8">
        <f t="shared" si="82"/>
        <v>9.4223872464365304</v>
      </c>
      <c r="V108" s="8">
        <f t="shared" si="82"/>
        <v>-43.811931645203089</v>
      </c>
      <c r="W108" s="8">
        <f t="shared" si="82"/>
        <v>10.016736752321954</v>
      </c>
      <c r="X108" s="8">
        <f t="shared" ref="X108:Y108" si="83">IF(X61=0,0,X61/X$52*X$99)</f>
        <v>-24.023862330093323</v>
      </c>
      <c r="Y108" s="8">
        <f t="shared" si="83"/>
        <v>-131.60968501803256</v>
      </c>
    </row>
    <row r="109" spans="1:25" x14ac:dyDescent="0.25">
      <c r="A109" s="20" t="s">
        <v>49</v>
      </c>
      <c r="B109" s="8">
        <f t="shared" si="77"/>
        <v>15.074603905390571</v>
      </c>
      <c r="C109" s="8">
        <f t="shared" ref="C109:W109" si="84">IF(C62=0,0,C62/C$52*C$99)</f>
        <v>-20.924563789667058</v>
      </c>
      <c r="D109" s="8">
        <f t="shared" si="84"/>
        <v>-38.142211717922478</v>
      </c>
      <c r="E109" s="8">
        <f t="shared" si="84"/>
        <v>118.72228019188273</v>
      </c>
      <c r="F109" s="8">
        <f t="shared" si="84"/>
        <v>130.47558394066854</v>
      </c>
      <c r="G109" s="8">
        <f t="shared" si="84"/>
        <v>156.34530270884625</v>
      </c>
      <c r="H109" s="8">
        <f t="shared" si="84"/>
        <v>148.69614937099868</v>
      </c>
      <c r="I109" s="8">
        <f t="shared" si="84"/>
        <v>86.272424670534605</v>
      </c>
      <c r="J109" s="8">
        <f t="shared" si="84"/>
        <v>96.40591748587785</v>
      </c>
      <c r="K109" s="8">
        <f t="shared" si="84"/>
        <v>132.87381881458066</v>
      </c>
      <c r="L109" s="8">
        <f t="shared" si="84"/>
        <v>97.58713658449409</v>
      </c>
      <c r="M109" s="8">
        <f t="shared" si="84"/>
        <v>107.94813687680451</v>
      </c>
      <c r="N109" s="8">
        <f t="shared" si="84"/>
        <v>14.404821359561579</v>
      </c>
      <c r="O109" s="8">
        <f t="shared" si="84"/>
        <v>53.902603747886459</v>
      </c>
      <c r="P109" s="8">
        <f t="shared" si="84"/>
        <v>80.622360397261502</v>
      </c>
      <c r="Q109" s="8">
        <f t="shared" si="84"/>
        <v>16.086785563379625</v>
      </c>
      <c r="R109" s="8">
        <f t="shared" si="84"/>
        <v>-5.1609989348920653</v>
      </c>
      <c r="S109" s="8">
        <f t="shared" si="84"/>
        <v>45.205513101130919</v>
      </c>
      <c r="T109" s="8">
        <f t="shared" si="84"/>
        <v>-13.844849361274436</v>
      </c>
      <c r="U109" s="8">
        <f t="shared" si="84"/>
        <v>12.055426529186198</v>
      </c>
      <c r="V109" s="8">
        <f t="shared" si="84"/>
        <v>-56.837183078064328</v>
      </c>
      <c r="W109" s="8">
        <f t="shared" si="84"/>
        <v>13.03779119204626</v>
      </c>
      <c r="X109" s="8">
        <f t="shared" ref="X109:Y109" si="85">IF(X62=0,0,X62/X$52*X$99)</f>
        <v>-33.557496708431295</v>
      </c>
      <c r="Y109" s="8">
        <f t="shared" si="85"/>
        <v>-208.42619394985624</v>
      </c>
    </row>
    <row r="110" spans="1:25" x14ac:dyDescent="0.25">
      <c r="A110" s="20" t="s">
        <v>47</v>
      </c>
      <c r="B110" s="8">
        <f t="shared" si="77"/>
        <v>31.642630668943934</v>
      </c>
      <c r="C110" s="8">
        <f t="shared" ref="C110:W110" si="86">IF(C63=0,0,C63/C$52*C$99)</f>
        <v>-39.439784908599314</v>
      </c>
      <c r="D110" s="8">
        <f t="shared" si="86"/>
        <v>-73.095312949324452</v>
      </c>
      <c r="E110" s="8">
        <f t="shared" si="86"/>
        <v>229.51128208911788</v>
      </c>
      <c r="F110" s="8">
        <f t="shared" si="86"/>
        <v>245.05887812870006</v>
      </c>
      <c r="G110" s="8">
        <f t="shared" si="86"/>
        <v>282.28837263067578</v>
      </c>
      <c r="H110" s="8">
        <f t="shared" si="86"/>
        <v>282.71605621884061</v>
      </c>
      <c r="I110" s="8">
        <f t="shared" si="86"/>
        <v>176.85928091026278</v>
      </c>
      <c r="J110" s="8">
        <f t="shared" si="86"/>
        <v>242.25666128834047</v>
      </c>
      <c r="K110" s="8">
        <f t="shared" si="86"/>
        <v>309.69514209501034</v>
      </c>
      <c r="L110" s="8">
        <f t="shared" si="86"/>
        <v>216.89075839890859</v>
      </c>
      <c r="M110" s="8">
        <f t="shared" si="86"/>
        <v>239.02060137920816</v>
      </c>
      <c r="N110" s="8">
        <f t="shared" si="86"/>
        <v>30.03902899176947</v>
      </c>
      <c r="O110" s="8">
        <f t="shared" si="86"/>
        <v>113.82352295164546</v>
      </c>
      <c r="P110" s="8">
        <f t="shared" si="86"/>
        <v>174.49839844357737</v>
      </c>
      <c r="Q110" s="8">
        <f t="shared" si="86"/>
        <v>34.957163994588576</v>
      </c>
      <c r="R110" s="8">
        <f t="shared" si="86"/>
        <v>-10.818591267703408</v>
      </c>
      <c r="S110" s="8">
        <f t="shared" si="86"/>
        <v>95.759783218120447</v>
      </c>
      <c r="T110" s="8">
        <f t="shared" si="86"/>
        <v>-29.683101449241988</v>
      </c>
      <c r="U110" s="8">
        <f t="shared" si="86"/>
        <v>26.235323212110423</v>
      </c>
      <c r="V110" s="8">
        <f t="shared" si="86"/>
        <v>-138.70554610682356</v>
      </c>
      <c r="W110" s="8">
        <f t="shared" si="86"/>
        <v>28.266516923004634</v>
      </c>
      <c r="X110" s="8">
        <f t="shared" ref="X110:Y110" si="87">IF(X63=0,0,X63/X$52*X$99)</f>
        <v>-71.063590202038824</v>
      </c>
      <c r="Y110" s="8">
        <f t="shared" si="87"/>
        <v>-418.98547419704681</v>
      </c>
    </row>
    <row r="111" spans="1:25" x14ac:dyDescent="0.25">
      <c r="A111" s="20" t="s">
        <v>50</v>
      </c>
      <c r="B111" s="8">
        <f t="shared" si="77"/>
        <v>4.8812477543677106</v>
      </c>
      <c r="C111" s="8">
        <f t="shared" ref="C111:W111" si="88">IF(C64=0,0,C64/C$52*C$99)</f>
        <v>-7.0763733497706847</v>
      </c>
      <c r="D111" s="8">
        <f t="shared" si="88"/>
        <v>-12.997143788802283</v>
      </c>
      <c r="E111" s="8">
        <f t="shared" si="88"/>
        <v>39.144979824438224</v>
      </c>
      <c r="F111" s="8">
        <f t="shared" si="88"/>
        <v>42.977527064094026</v>
      </c>
      <c r="G111" s="8">
        <f t="shared" si="88"/>
        <v>51.47888774458827</v>
      </c>
      <c r="H111" s="8">
        <f t="shared" si="88"/>
        <v>51.110248722898433</v>
      </c>
      <c r="I111" s="8">
        <f t="shared" si="88"/>
        <v>27.739928836004733</v>
      </c>
      <c r="J111" s="8">
        <f t="shared" si="88"/>
        <v>30.763617131416975</v>
      </c>
      <c r="K111" s="8">
        <f t="shared" si="88"/>
        <v>35.610455050364173</v>
      </c>
      <c r="L111" s="8">
        <f t="shared" si="88"/>
        <v>30.628212382683419</v>
      </c>
      <c r="M111" s="8">
        <f t="shared" si="88"/>
        <v>32.095117307604781</v>
      </c>
      <c r="N111" s="8">
        <f t="shared" si="88"/>
        <v>4.1380771283987743</v>
      </c>
      <c r="O111" s="8">
        <f t="shared" si="88"/>
        <v>17.2165826248327</v>
      </c>
      <c r="P111" s="8">
        <f t="shared" si="88"/>
        <v>21.762150943474794</v>
      </c>
      <c r="Q111" s="8">
        <f t="shared" si="88"/>
        <v>4.760777731882043</v>
      </c>
      <c r="R111" s="8">
        <f t="shared" si="88"/>
        <v>-1.9427243932223395</v>
      </c>
      <c r="S111" s="8">
        <f t="shared" si="88"/>
        <v>17.649955552744405</v>
      </c>
      <c r="T111" s="8">
        <f t="shared" si="88"/>
        <v>-4.8690820423003425</v>
      </c>
      <c r="U111" s="8">
        <f t="shared" si="88"/>
        <v>4.509097129625335</v>
      </c>
      <c r="V111" s="8">
        <f t="shared" si="88"/>
        <v>-20.322106384168031</v>
      </c>
      <c r="W111" s="8">
        <f t="shared" si="88"/>
        <v>4.7377591637704217</v>
      </c>
      <c r="X111" s="8">
        <f t="shared" ref="X111:Y111" si="89">IF(X64=0,0,X64/X$52*X$99)</f>
        <v>-10.247901279632726</v>
      </c>
      <c r="Y111" s="8">
        <f t="shared" si="89"/>
        <v>-71.052350389387655</v>
      </c>
    </row>
    <row r="112" spans="1:25" x14ac:dyDescent="0.25">
      <c r="A112" s="20" t="s">
        <v>51</v>
      </c>
      <c r="B112" s="8">
        <f t="shared" si="77"/>
        <v>10.058710530375121</v>
      </c>
      <c r="C112" s="8">
        <f t="shared" ref="C112:W112" si="90">IF(C65=0,0,C65/C$52*C$99)</f>
        <v>-14.273063362229525</v>
      </c>
      <c r="D112" s="8">
        <f t="shared" si="90"/>
        <v>-26.368619048772459</v>
      </c>
      <c r="E112" s="8">
        <f t="shared" si="90"/>
        <v>67.364369340784762</v>
      </c>
      <c r="F112" s="8">
        <f t="shared" si="90"/>
        <v>89.40255794630869</v>
      </c>
      <c r="G112" s="8">
        <f t="shared" si="90"/>
        <v>109.84199550497532</v>
      </c>
      <c r="H112" s="8">
        <f t="shared" si="90"/>
        <v>113.5169294574583</v>
      </c>
      <c r="I112" s="8">
        <f t="shared" si="90"/>
        <v>63.262986512746345</v>
      </c>
      <c r="J112" s="8">
        <f t="shared" si="90"/>
        <v>78.205587260490631</v>
      </c>
      <c r="K112" s="8">
        <f t="shared" si="90"/>
        <v>104.43567939780937</v>
      </c>
      <c r="L112" s="8">
        <f t="shared" si="90"/>
        <v>72.805765949023908</v>
      </c>
      <c r="M112" s="8">
        <f t="shared" si="90"/>
        <v>74.174857343556837</v>
      </c>
      <c r="N112" s="8">
        <f t="shared" si="90"/>
        <v>9.9110915488665725</v>
      </c>
      <c r="O112" s="8">
        <f t="shared" si="90"/>
        <v>38.767712170587387</v>
      </c>
      <c r="P112" s="8">
        <f t="shared" si="90"/>
        <v>50.616333203552131</v>
      </c>
      <c r="Q112" s="8">
        <f t="shared" si="90"/>
        <v>10.007066952042186</v>
      </c>
      <c r="R112" s="8">
        <f t="shared" si="90"/>
        <v>-3.198662813398109</v>
      </c>
      <c r="S112" s="8">
        <f t="shared" si="90"/>
        <v>29.044128615825521</v>
      </c>
      <c r="T112" s="8">
        <f t="shared" si="90"/>
        <v>-8.4493601477652689</v>
      </c>
      <c r="U112" s="8">
        <f t="shared" si="90"/>
        <v>7.4915956773101025</v>
      </c>
      <c r="V112" s="8">
        <f t="shared" si="90"/>
        <v>-33.77022434975931</v>
      </c>
      <c r="W112" s="8">
        <f t="shared" si="90"/>
        <v>7.941890086258959</v>
      </c>
      <c r="X112" s="8">
        <f t="shared" ref="X112:Y112" si="91">IF(X65=0,0,X65/X$52*X$99)</f>
        <v>-18.521845025779221</v>
      </c>
      <c r="Y112" s="8">
        <f t="shared" si="91"/>
        <v>-137.51632464634199</v>
      </c>
    </row>
    <row r="113" spans="1:25" x14ac:dyDescent="0.25">
      <c r="A113" s="20" t="s">
        <v>52</v>
      </c>
      <c r="B113" s="8">
        <f t="shared" si="77"/>
        <v>2.5284640679462398</v>
      </c>
      <c r="C113" s="8">
        <f t="shared" ref="C113:W113" si="92">IF(C66=0,0,C66/C$52*C$99)</f>
        <v>-3.4082052346931815</v>
      </c>
      <c r="D113" s="8">
        <f t="shared" si="92"/>
        <v>-5.6504639725170867</v>
      </c>
      <c r="E113" s="8">
        <f t="shared" si="92"/>
        <v>19.379915354262042</v>
      </c>
      <c r="F113" s="8">
        <f t="shared" si="92"/>
        <v>18.027931830012431</v>
      </c>
      <c r="G113" s="8">
        <f t="shared" si="92"/>
        <v>20.96419272819027</v>
      </c>
      <c r="H113" s="8">
        <f t="shared" si="92"/>
        <v>19.561496812281369</v>
      </c>
      <c r="I113" s="8">
        <f t="shared" si="92"/>
        <v>10.776038318543923</v>
      </c>
      <c r="J113" s="8">
        <f t="shared" si="92"/>
        <v>10.917196896469139</v>
      </c>
      <c r="K113" s="8">
        <f t="shared" si="92"/>
        <v>12.746452582353971</v>
      </c>
      <c r="L113" s="8">
        <f t="shared" si="92"/>
        <v>9.5831000497054806</v>
      </c>
      <c r="M113" s="8">
        <f t="shared" si="92"/>
        <v>9.7610581288162255</v>
      </c>
      <c r="N113" s="8">
        <f t="shared" si="92"/>
        <v>1.2383580234041138</v>
      </c>
      <c r="O113" s="8">
        <f t="shared" si="92"/>
        <v>4.7569251380854389</v>
      </c>
      <c r="P113" s="8">
        <f t="shared" si="92"/>
        <v>6.6931292655440231</v>
      </c>
      <c r="Q113" s="8">
        <f t="shared" si="92"/>
        <v>1.3573835805836501</v>
      </c>
      <c r="R113" s="8">
        <f t="shared" si="92"/>
        <v>-0.42575791415724989</v>
      </c>
      <c r="S113" s="8">
        <f t="shared" si="92"/>
        <v>3.6742675043045954</v>
      </c>
      <c r="T113" s="8">
        <f t="shared" si="92"/>
        <v>-1.070618340277004</v>
      </c>
      <c r="U113" s="8">
        <f t="shared" si="92"/>
        <v>0.86026425086769498</v>
      </c>
      <c r="V113" s="8">
        <f t="shared" si="92"/>
        <v>-3.5102126061406609</v>
      </c>
      <c r="W113" s="8">
        <f t="shared" si="92"/>
        <v>0.82050720711401104</v>
      </c>
      <c r="X113" s="8">
        <f t="shared" ref="X113:Y113" si="93">IF(X66=0,0,X66/X$52*X$99)</f>
        <v>-1.9736499289886793</v>
      </c>
      <c r="Y113" s="8">
        <f t="shared" si="93"/>
        <v>-11.154217599275967</v>
      </c>
    </row>
    <row r="114" spans="1:25" x14ac:dyDescent="0.25">
      <c r="A114" s="20" t="s">
        <v>53</v>
      </c>
      <c r="B114" s="8">
        <f t="shared" si="77"/>
        <v>1.2987383822162164</v>
      </c>
      <c r="C114" s="8">
        <f t="shared" ref="C114:W114" si="94">IF(C67=0,0,C67/C$52*C$99)</f>
        <v>-1.735889768798587</v>
      </c>
      <c r="D114" s="8">
        <f t="shared" si="94"/>
        <v>-2.9865555548234588</v>
      </c>
      <c r="E114" s="8">
        <f t="shared" si="94"/>
        <v>9.3466295636981958</v>
      </c>
      <c r="F114" s="8">
        <f t="shared" si="94"/>
        <v>10.754412823258551</v>
      </c>
      <c r="G114" s="8">
        <f t="shared" si="94"/>
        <v>13.911316142786806</v>
      </c>
      <c r="H114" s="8">
        <f t="shared" si="94"/>
        <v>12.387413177666383</v>
      </c>
      <c r="I114" s="8">
        <f t="shared" si="94"/>
        <v>6.1987435552931682</v>
      </c>
      <c r="J114" s="8">
        <f t="shared" si="94"/>
        <v>6.4173646960673185</v>
      </c>
      <c r="K114" s="8">
        <f t="shared" si="94"/>
        <v>7.4324731598993976</v>
      </c>
      <c r="L114" s="8">
        <f t="shared" si="94"/>
        <v>6.8573196260202733</v>
      </c>
      <c r="M114" s="8">
        <f t="shared" si="94"/>
        <v>5.8042092467156872</v>
      </c>
      <c r="N114" s="8">
        <f t="shared" si="94"/>
        <v>0.72564808658008817</v>
      </c>
      <c r="O114" s="8">
        <f t="shared" si="94"/>
        <v>2.9484988330144013</v>
      </c>
      <c r="P114" s="8">
        <f t="shared" si="94"/>
        <v>3.7499112164679818</v>
      </c>
      <c r="Q114" s="8">
        <f t="shared" si="94"/>
        <v>0.69183544975877964</v>
      </c>
      <c r="R114" s="8">
        <f t="shared" si="94"/>
        <v>-0.22824038387071746</v>
      </c>
      <c r="S114" s="8">
        <f t="shared" si="94"/>
        <v>2.103601357269846</v>
      </c>
      <c r="T114" s="8">
        <f t="shared" si="94"/>
        <v>-0.62968516834586952</v>
      </c>
      <c r="U114" s="8">
        <f t="shared" si="94"/>
        <v>0.49542428358218377</v>
      </c>
      <c r="V114" s="8">
        <f t="shared" si="94"/>
        <v>-2.410662695828913</v>
      </c>
      <c r="W114" s="8">
        <f t="shared" si="94"/>
        <v>0.56577344685937636</v>
      </c>
      <c r="X114" s="8">
        <f t="shared" ref="X114:Y114" si="95">IF(X67=0,0,X67/X$52*X$99)</f>
        <v>-1.0825906051643059</v>
      </c>
      <c r="Y114" s="8">
        <f t="shared" si="95"/>
        <v>-6.4921698796192411</v>
      </c>
    </row>
    <row r="115" spans="1:25" x14ac:dyDescent="0.25">
      <c r="A115" s="20" t="s">
        <v>74</v>
      </c>
      <c r="B115" s="8">
        <f t="shared" si="77"/>
        <v>13.175899412789965</v>
      </c>
      <c r="C115" s="8">
        <f t="shared" ref="C115:W115" si="96">IF(C68=0,0,C68/C$52*C$99)</f>
        <v>-14.033653174664598</v>
      </c>
      <c r="D115" s="8">
        <f t="shared" si="96"/>
        <v>-23.463586814712407</v>
      </c>
      <c r="E115" s="8">
        <f t="shared" si="96"/>
        <v>46.244934702921839</v>
      </c>
      <c r="F115" s="8">
        <f t="shared" si="96"/>
        <v>54.384707803509386</v>
      </c>
      <c r="G115" s="8">
        <f t="shared" si="96"/>
        <v>58.088971987071119</v>
      </c>
      <c r="H115" s="8">
        <f t="shared" si="96"/>
        <v>57.792444428789494</v>
      </c>
      <c r="I115" s="8">
        <f t="shared" si="96"/>
        <v>37.20295523746087</v>
      </c>
      <c r="J115" s="8">
        <f t="shared" si="96"/>
        <v>51.485605121492611</v>
      </c>
      <c r="K115" s="8">
        <f t="shared" si="96"/>
        <v>48.890630584529106</v>
      </c>
      <c r="L115" s="8">
        <f t="shared" si="96"/>
        <v>55.055758292205766</v>
      </c>
      <c r="M115" s="8">
        <f t="shared" si="96"/>
        <v>53.166022929351278</v>
      </c>
      <c r="N115" s="8">
        <f t="shared" si="96"/>
        <v>6.859424033758815</v>
      </c>
      <c r="O115" s="8">
        <f t="shared" si="96"/>
        <v>25.900406660633678</v>
      </c>
      <c r="P115" s="8">
        <f t="shared" si="96"/>
        <v>39.777084332765632</v>
      </c>
      <c r="Q115" s="8">
        <f t="shared" si="96"/>
        <v>8.086658498061233</v>
      </c>
      <c r="R115" s="8">
        <f t="shared" si="96"/>
        <v>-2.5411116052321336</v>
      </c>
      <c r="S115" s="8">
        <f t="shared" si="96"/>
        <v>22.255135398114117</v>
      </c>
      <c r="T115" s="8">
        <f t="shared" si="96"/>
        <v>-11.774120528512093</v>
      </c>
      <c r="U115" s="8">
        <f t="shared" si="96"/>
        <v>12.933144931184465</v>
      </c>
      <c r="V115" s="8">
        <f t="shared" si="96"/>
        <v>-59.420433634541091</v>
      </c>
      <c r="W115" s="8">
        <f t="shared" si="96"/>
        <v>14.637379748561875</v>
      </c>
      <c r="X115" s="8">
        <f t="shared" ref="X115:Y115" si="97">IF(X68=0,0,X68/X$52*X$99)</f>
        <v>-40.351269145060321</v>
      </c>
      <c r="Y115" s="8">
        <f t="shared" si="97"/>
        <v>-235.32072990130155</v>
      </c>
    </row>
    <row r="116" spans="1:25" x14ac:dyDescent="0.25">
      <c r="A116" s="15" t="s">
        <v>54</v>
      </c>
      <c r="B116" s="16">
        <f>SUM(B117:B121)</f>
        <v>5059.7411792395687</v>
      </c>
      <c r="C116" s="16">
        <f t="shared" ref="C116:W116" si="98">SUM(C117:C121)</f>
        <v>5322.1759823996053</v>
      </c>
      <c r="D116" s="16">
        <f t="shared" si="98"/>
        <v>5814.3855804947743</v>
      </c>
      <c r="E116" s="16">
        <f t="shared" si="98"/>
        <v>1643.7053902400123</v>
      </c>
      <c r="F116" s="16">
        <f t="shared" si="98"/>
        <v>-3832.3246456399938</v>
      </c>
      <c r="G116" s="16">
        <f t="shared" si="98"/>
        <v>461.59034083998449</v>
      </c>
      <c r="H116" s="16">
        <f t="shared" si="98"/>
        <v>7465.1007342799976</v>
      </c>
      <c r="I116" s="16">
        <f t="shared" si="98"/>
        <v>4407.3439040799822</v>
      </c>
      <c r="J116" s="16">
        <f t="shared" si="98"/>
        <v>8825.6445463999917</v>
      </c>
      <c r="K116" s="16">
        <f t="shared" si="98"/>
        <v>5147.7853554000003</v>
      </c>
      <c r="L116" s="16">
        <f t="shared" si="98"/>
        <v>2290.3789395600161</v>
      </c>
      <c r="M116" s="16">
        <f t="shared" si="98"/>
        <v>2288.1754132399892</v>
      </c>
      <c r="N116" s="16">
        <f t="shared" si="98"/>
        <v>1966.8742215599991</v>
      </c>
      <c r="O116" s="16">
        <f t="shared" si="98"/>
        <v>2299.4086120799711</v>
      </c>
      <c r="P116" s="16">
        <f t="shared" si="98"/>
        <v>-2413.9572136399916</v>
      </c>
      <c r="Q116" s="16">
        <f t="shared" si="98"/>
        <v>5369.6172100000649</v>
      </c>
      <c r="R116" s="16">
        <f t="shared" si="98"/>
        <v>3020.2662010400104</v>
      </c>
      <c r="S116" s="16">
        <f t="shared" si="98"/>
        <v>2556.8172038799962</v>
      </c>
      <c r="T116" s="16">
        <f t="shared" si="98"/>
        <v>8577.8353174399745</v>
      </c>
      <c r="U116" s="16">
        <f t="shared" si="98"/>
        <v>5009.7157097199961</v>
      </c>
      <c r="V116" s="16">
        <f t="shared" si="98"/>
        <v>4314.9689604000087</v>
      </c>
      <c r="W116" s="16">
        <f t="shared" si="98"/>
        <v>4999.9763775001429</v>
      </c>
      <c r="X116" s="16">
        <f t="shared" ref="X116:Y116" si="99">SUM(X117:X121)</f>
        <v>7171.8790571176087</v>
      </c>
      <c r="Y116" s="16">
        <f t="shared" si="99"/>
        <v>9331.0729003436154</v>
      </c>
    </row>
    <row r="117" spans="1:25" x14ac:dyDescent="0.25">
      <c r="A117" s="10" t="s">
        <v>73</v>
      </c>
      <c r="B117" s="8">
        <f t="shared" ref="B117:W117" si="100">B19-B70</f>
        <v>-327.3230880000001</v>
      </c>
      <c r="C117" s="8">
        <f t="shared" si="100"/>
        <v>-217.04418600000099</v>
      </c>
      <c r="D117" s="8">
        <f t="shared" si="100"/>
        <v>-267.10147200000029</v>
      </c>
      <c r="E117" s="8">
        <f t="shared" si="100"/>
        <v>-193.43594372000007</v>
      </c>
      <c r="F117" s="8">
        <f t="shared" si="100"/>
        <v>-200.15276152000024</v>
      </c>
      <c r="G117" s="8">
        <f t="shared" si="100"/>
        <v>-260.28225552000004</v>
      </c>
      <c r="H117" s="8">
        <f t="shared" si="100"/>
        <v>-280.9387340000003</v>
      </c>
      <c r="I117" s="8">
        <f t="shared" si="100"/>
        <v>-239.65548675999935</v>
      </c>
      <c r="J117" s="8">
        <f t="shared" si="100"/>
        <v>-212.32009524000023</v>
      </c>
      <c r="K117" s="8">
        <f t="shared" si="100"/>
        <v>-272.2616164799997</v>
      </c>
      <c r="L117" s="8">
        <f t="shared" si="100"/>
        <v>-118.14804200000071</v>
      </c>
      <c r="M117" s="8">
        <f t="shared" si="100"/>
        <v>88.907417239999631</v>
      </c>
      <c r="N117" s="8">
        <f t="shared" si="100"/>
        <v>-23.376915520000239</v>
      </c>
      <c r="O117" s="8">
        <f t="shared" si="100"/>
        <v>-92.868141039999728</v>
      </c>
      <c r="P117" s="8">
        <f t="shared" si="100"/>
        <v>-219.07074848000002</v>
      </c>
      <c r="Q117" s="8">
        <f t="shared" si="100"/>
        <v>-139.61042324000073</v>
      </c>
      <c r="R117" s="8">
        <f t="shared" si="100"/>
        <v>-274.13217227999985</v>
      </c>
      <c r="S117" s="8">
        <f t="shared" si="100"/>
        <v>-25.799384759999839</v>
      </c>
      <c r="T117" s="8">
        <f t="shared" si="100"/>
        <v>33.955957520000084</v>
      </c>
      <c r="U117" s="8">
        <f t="shared" si="100"/>
        <v>-145.45993895999982</v>
      </c>
      <c r="V117" s="8">
        <f t="shared" si="100"/>
        <v>27.602368279999496</v>
      </c>
      <c r="W117" s="8">
        <f t="shared" si="100"/>
        <v>-47.478833239999972</v>
      </c>
      <c r="X117" s="8">
        <f t="shared" ref="X117:Y117" si="101">X19-X70</f>
        <v>6.2286730399996486</v>
      </c>
      <c r="Y117" s="8">
        <f t="shared" si="101"/>
        <v>-22.221290960000033</v>
      </c>
    </row>
    <row r="118" spans="1:25" x14ac:dyDescent="0.25">
      <c r="A118" s="10" t="s">
        <v>56</v>
      </c>
      <c r="B118" s="8">
        <f t="shared" ref="B118:W118" si="102">B20-B71</f>
        <v>3108.9000276000588</v>
      </c>
      <c r="C118" s="8">
        <f t="shared" si="102"/>
        <v>3330.9174803200003</v>
      </c>
      <c r="D118" s="8">
        <f t="shared" si="102"/>
        <v>3744.0020275599963</v>
      </c>
      <c r="E118" s="8">
        <f t="shared" si="102"/>
        <v>1307.2227389200125</v>
      </c>
      <c r="F118" s="8">
        <f t="shared" si="102"/>
        <v>-4130.4546904799936</v>
      </c>
      <c r="G118" s="8">
        <f t="shared" si="102"/>
        <v>-149.25069616001565</v>
      </c>
      <c r="H118" s="8">
        <f t="shared" si="102"/>
        <v>6264.7513717999973</v>
      </c>
      <c r="I118" s="8">
        <f t="shared" si="102"/>
        <v>3606.7918273999821</v>
      </c>
      <c r="J118" s="8">
        <f t="shared" si="102"/>
        <v>7542.440199559991</v>
      </c>
      <c r="K118" s="8">
        <f t="shared" si="102"/>
        <v>3889.1709737199999</v>
      </c>
      <c r="L118" s="8">
        <f t="shared" si="102"/>
        <v>967.87298944001668</v>
      </c>
      <c r="M118" s="8">
        <f t="shared" si="102"/>
        <v>799.14366527998936</v>
      </c>
      <c r="N118" s="8">
        <f t="shared" si="102"/>
        <v>513.94352123999852</v>
      </c>
      <c r="O118" s="8">
        <f t="shared" si="102"/>
        <v>579.63748319997103</v>
      </c>
      <c r="P118" s="8">
        <f t="shared" si="102"/>
        <v>-3616.7308215599915</v>
      </c>
      <c r="Q118" s="8">
        <f t="shared" si="102"/>
        <v>3952.8915386800654</v>
      </c>
      <c r="R118" s="8">
        <f t="shared" si="102"/>
        <v>1931.4186259600101</v>
      </c>
      <c r="S118" s="8">
        <f t="shared" si="102"/>
        <v>999.44230399999651</v>
      </c>
      <c r="T118" s="8">
        <f t="shared" si="102"/>
        <v>7303.3762663199741</v>
      </c>
      <c r="U118" s="8">
        <f t="shared" si="102"/>
        <v>4428.9388395599963</v>
      </c>
      <c r="V118" s="8">
        <f t="shared" si="102"/>
        <v>3332.8627189600084</v>
      </c>
      <c r="W118" s="8">
        <f t="shared" si="102"/>
        <v>5006.8064018522273</v>
      </c>
      <c r="X118" s="8">
        <f t="shared" ref="X118:Y118" si="103">X20-X71</f>
        <v>6537.1433582175814</v>
      </c>
      <c r="Y118" s="8">
        <f t="shared" si="103"/>
        <v>8767.6879114146577</v>
      </c>
    </row>
    <row r="119" spans="1:25" x14ac:dyDescent="0.25">
      <c r="A119" s="10" t="s">
        <v>55</v>
      </c>
      <c r="B119" s="8">
        <f t="shared" ref="B119:W119" si="104">B21-B72</f>
        <v>115.3991085595103</v>
      </c>
      <c r="C119" s="8">
        <f t="shared" si="104"/>
        <v>-51.379511200393154</v>
      </c>
      <c r="D119" s="8">
        <f t="shared" si="104"/>
        <v>-68.555744705222196</v>
      </c>
      <c r="E119" s="8">
        <f t="shared" si="104"/>
        <v>25.043079160000161</v>
      </c>
      <c r="F119" s="8">
        <f t="shared" si="104"/>
        <v>27.268673720000152</v>
      </c>
      <c r="G119" s="8">
        <f t="shared" si="104"/>
        <v>69.061582359999875</v>
      </c>
      <c r="H119" s="8">
        <f t="shared" si="104"/>
        <v>20.749236560000099</v>
      </c>
      <c r="I119" s="8">
        <f t="shared" si="104"/>
        <v>15.61807672000009</v>
      </c>
      <c r="J119" s="8">
        <f t="shared" si="104"/>
        <v>8.5412416799997573</v>
      </c>
      <c r="K119" s="8">
        <f t="shared" si="104"/>
        <v>32.137711000000081</v>
      </c>
      <c r="L119" s="8">
        <f t="shared" si="104"/>
        <v>37.064188560000048</v>
      </c>
      <c r="M119" s="8">
        <f t="shared" si="104"/>
        <v>64.065860239999665</v>
      </c>
      <c r="N119" s="8">
        <f t="shared" si="104"/>
        <v>-9.5385529199995744</v>
      </c>
      <c r="O119" s="8">
        <f t="shared" si="104"/>
        <v>37.002603279999903</v>
      </c>
      <c r="P119" s="8">
        <f t="shared" si="104"/>
        <v>-78.789299279999909</v>
      </c>
      <c r="Q119" s="8">
        <f t="shared" si="104"/>
        <v>32.06653228000016</v>
      </c>
      <c r="R119" s="8">
        <f t="shared" si="104"/>
        <v>23.771745320000264</v>
      </c>
      <c r="S119" s="8">
        <f t="shared" si="104"/>
        <v>30.080471679999732</v>
      </c>
      <c r="T119" s="8">
        <f t="shared" si="104"/>
        <v>2.2434547199999315</v>
      </c>
      <c r="U119" s="8">
        <f t="shared" si="104"/>
        <v>30.397113600000125</v>
      </c>
      <c r="V119" s="8">
        <f t="shared" si="104"/>
        <v>105.11408187999996</v>
      </c>
      <c r="W119" s="8">
        <f t="shared" si="104"/>
        <v>-350.12138700000003</v>
      </c>
      <c r="X119" s="8">
        <f t="shared" ref="X119:Y119" si="105">X21-X72</f>
        <v>28.967060360000005</v>
      </c>
      <c r="Y119" s="8">
        <f t="shared" si="105"/>
        <v>34.141873079999982</v>
      </c>
    </row>
    <row r="120" spans="1:25" x14ac:dyDescent="0.25">
      <c r="A120" s="10" t="s">
        <v>57</v>
      </c>
      <c r="B120" s="8">
        <f t="shared" ref="B120:W120" si="106">B22-B73</f>
        <v>748.50583107999989</v>
      </c>
      <c r="C120" s="8">
        <f t="shared" si="106"/>
        <v>767.28147927999964</v>
      </c>
      <c r="D120" s="8">
        <f t="shared" si="106"/>
        <v>802.55804964000026</v>
      </c>
      <c r="E120" s="8">
        <f t="shared" si="106"/>
        <v>1114.7628469599999</v>
      </c>
      <c r="F120" s="8">
        <f t="shared" si="106"/>
        <v>1127.9229456799999</v>
      </c>
      <c r="G120" s="8">
        <f t="shared" si="106"/>
        <v>1120.7498311200002</v>
      </c>
      <c r="H120" s="8">
        <f t="shared" si="106"/>
        <v>1274.8716113599999</v>
      </c>
      <c r="I120" s="8">
        <f t="shared" si="106"/>
        <v>1021.2004967200002</v>
      </c>
      <c r="J120" s="8">
        <f t="shared" si="106"/>
        <v>1223.3201604400001</v>
      </c>
      <c r="K120" s="8">
        <f t="shared" si="106"/>
        <v>906.04786339999998</v>
      </c>
      <c r="L120" s="8">
        <f t="shared" si="106"/>
        <v>1079.0643696000002</v>
      </c>
      <c r="M120" s="8">
        <f t="shared" si="106"/>
        <v>853.45582892000016</v>
      </c>
      <c r="N120" s="8">
        <f t="shared" si="106"/>
        <v>960.89480916000014</v>
      </c>
      <c r="O120" s="8">
        <f t="shared" si="106"/>
        <v>957.30754916000001</v>
      </c>
      <c r="P120" s="8">
        <f t="shared" si="106"/>
        <v>941.50054803999967</v>
      </c>
      <c r="Q120" s="8">
        <f t="shared" si="106"/>
        <v>880.76449228000001</v>
      </c>
      <c r="R120" s="8">
        <f t="shared" si="106"/>
        <v>958.27655479999987</v>
      </c>
      <c r="S120" s="8">
        <f t="shared" si="106"/>
        <v>1038.7660539200001</v>
      </c>
      <c r="T120" s="8">
        <f t="shared" si="106"/>
        <v>1054.4476701200001</v>
      </c>
      <c r="U120" s="8">
        <f t="shared" si="106"/>
        <v>1007.3119851999999</v>
      </c>
      <c r="V120" s="8">
        <f t="shared" si="106"/>
        <v>879.96842148000007</v>
      </c>
      <c r="W120" s="8">
        <f t="shared" si="106"/>
        <v>443.17272443999946</v>
      </c>
      <c r="X120" s="8">
        <f t="shared" ref="X120:Y120" si="107">X22-X73</f>
        <v>604.56898927999987</v>
      </c>
      <c r="Y120" s="8">
        <f t="shared" si="107"/>
        <v>648.6293392</v>
      </c>
    </row>
    <row r="121" spans="1:25" x14ac:dyDescent="0.25">
      <c r="A121" s="10" t="s">
        <v>58</v>
      </c>
      <c r="B121" s="8">
        <f t="shared" ref="B121:W121" si="108">B23-B74</f>
        <v>1414.2592999999999</v>
      </c>
      <c r="C121" s="8">
        <f t="shared" si="108"/>
        <v>1492.4007200000001</v>
      </c>
      <c r="D121" s="8">
        <f t="shared" si="108"/>
        <v>1603.48272</v>
      </c>
      <c r="E121" s="8">
        <f t="shared" si="108"/>
        <v>-609.88733108000019</v>
      </c>
      <c r="F121" s="8">
        <f t="shared" si="108"/>
        <v>-656.90881304000004</v>
      </c>
      <c r="G121" s="8">
        <f t="shared" si="108"/>
        <v>-318.68812095999988</v>
      </c>
      <c r="H121" s="8">
        <f t="shared" si="108"/>
        <v>185.66724855999996</v>
      </c>
      <c r="I121" s="8">
        <f t="shared" si="108"/>
        <v>3.3889899999999216</v>
      </c>
      <c r="J121" s="8">
        <f t="shared" si="108"/>
        <v>263.66303995999988</v>
      </c>
      <c r="K121" s="8">
        <f t="shared" si="108"/>
        <v>592.69042376000004</v>
      </c>
      <c r="L121" s="8">
        <f t="shared" si="108"/>
        <v>324.52543395999987</v>
      </c>
      <c r="M121" s="8">
        <f t="shared" si="108"/>
        <v>482.60264156000017</v>
      </c>
      <c r="N121" s="8">
        <f t="shared" si="108"/>
        <v>524.95135960000005</v>
      </c>
      <c r="O121" s="8">
        <f t="shared" si="108"/>
        <v>818.32911747999981</v>
      </c>
      <c r="P121" s="8">
        <f t="shared" si="108"/>
        <v>559.13310764000016</v>
      </c>
      <c r="Q121" s="8">
        <f t="shared" si="108"/>
        <v>643.50507000000016</v>
      </c>
      <c r="R121" s="8">
        <f t="shared" si="108"/>
        <v>380.93144724000001</v>
      </c>
      <c r="S121" s="8">
        <f t="shared" si="108"/>
        <v>514.32775903999982</v>
      </c>
      <c r="T121" s="8">
        <f t="shared" si="108"/>
        <v>183.81196876000013</v>
      </c>
      <c r="U121" s="8">
        <f t="shared" si="108"/>
        <v>-311.4722896799999</v>
      </c>
      <c r="V121" s="8">
        <f t="shared" si="108"/>
        <v>-30.578630200000021</v>
      </c>
      <c r="W121" s="8">
        <f t="shared" si="108"/>
        <v>-52.402528552083936</v>
      </c>
      <c r="X121" s="8">
        <f t="shared" ref="X121:Y121" si="109">X23-X74</f>
        <v>-5.0290237799713395</v>
      </c>
      <c r="Y121" s="8">
        <f t="shared" si="109"/>
        <v>-97.164932391042043</v>
      </c>
    </row>
    <row r="122" spans="1:25" x14ac:dyDescent="0.25">
      <c r="A122" s="15" t="s">
        <v>59</v>
      </c>
      <c r="B122" s="16">
        <f>SUM(B123:B125)</f>
        <v>-1518.0836951303118</v>
      </c>
      <c r="C122" s="16">
        <f t="shared" ref="C122:W122" si="110">SUM(C123:C125)</f>
        <v>3006.064701891306</v>
      </c>
      <c r="D122" s="16">
        <f t="shared" si="110"/>
        <v>1941.3524038389514</v>
      </c>
      <c r="E122" s="16">
        <f t="shared" si="110"/>
        <v>-8284.2066632612277</v>
      </c>
      <c r="F122" s="16">
        <f t="shared" si="110"/>
        <v>-6488.7322877242905</v>
      </c>
      <c r="G122" s="16">
        <f t="shared" si="110"/>
        <v>692.46444409578453</v>
      </c>
      <c r="H122" s="16">
        <f t="shared" si="110"/>
        <v>-928.84278264824206</v>
      </c>
      <c r="I122" s="16">
        <f t="shared" si="110"/>
        <v>-3786.8825500773837</v>
      </c>
      <c r="J122" s="16">
        <f t="shared" si="110"/>
        <v>-2593.9585618587034</v>
      </c>
      <c r="K122" s="16">
        <f t="shared" si="110"/>
        <v>-2100.9361996895914</v>
      </c>
      <c r="L122" s="16">
        <f t="shared" si="110"/>
        <v>-3724.4848577697094</v>
      </c>
      <c r="M122" s="16">
        <f t="shared" si="110"/>
        <v>-300.49048005428995</v>
      </c>
      <c r="N122" s="16">
        <f t="shared" si="110"/>
        <v>-2227.2906605538783</v>
      </c>
      <c r="O122" s="16">
        <f t="shared" si="110"/>
        <v>-4042.7657262254015</v>
      </c>
      <c r="P122" s="16">
        <f t="shared" si="110"/>
        <v>-2020.9117036133712</v>
      </c>
      <c r="Q122" s="16">
        <f t="shared" si="110"/>
        <v>847.11707513834699</v>
      </c>
      <c r="R122" s="16">
        <f t="shared" si="110"/>
        <v>-7499.3451980942909</v>
      </c>
      <c r="S122" s="16">
        <f t="shared" si="110"/>
        <v>-6222.0505748018186</v>
      </c>
      <c r="T122" s="16">
        <f t="shared" si="110"/>
        <v>-6055.2561906827468</v>
      </c>
      <c r="U122" s="16">
        <f t="shared" si="110"/>
        <v>-2640.0480149718769</v>
      </c>
      <c r="V122" s="16">
        <f t="shared" si="110"/>
        <v>-3194.0731983899486</v>
      </c>
      <c r="W122" s="16">
        <f t="shared" si="110"/>
        <v>-3665.0729477588056</v>
      </c>
      <c r="X122" s="16">
        <f t="shared" ref="X122:Y122" si="111">SUM(X123:X125)</f>
        <v>-2219.9894374606138</v>
      </c>
      <c r="Y122" s="16">
        <f t="shared" si="111"/>
        <v>-1434.6763570736612</v>
      </c>
    </row>
    <row r="123" spans="1:25" x14ac:dyDescent="0.25">
      <c r="A123" s="10" t="s">
        <v>60</v>
      </c>
      <c r="B123" s="8">
        <f t="shared" ref="B123:W123" si="112">B25-B76</f>
        <v>650.90707924211165</v>
      </c>
      <c r="C123" s="8">
        <f t="shared" si="112"/>
        <v>4194.2358943826039</v>
      </c>
      <c r="D123" s="8">
        <f t="shared" si="112"/>
        <v>3779.5479497727429</v>
      </c>
      <c r="E123" s="8">
        <f t="shared" si="112"/>
        <v>-7581.4280981502961</v>
      </c>
      <c r="F123" s="8">
        <f t="shared" si="112"/>
        <v>-5459.9043652967157</v>
      </c>
      <c r="G123" s="8">
        <f t="shared" si="112"/>
        <v>2113.1578027019568</v>
      </c>
      <c r="H123" s="8">
        <f t="shared" si="112"/>
        <v>761.7892089975212</v>
      </c>
      <c r="I123" s="8">
        <f t="shared" si="112"/>
        <v>-3460.7778547108755</v>
      </c>
      <c r="J123" s="8">
        <f t="shared" si="112"/>
        <v>-3022.0732566423831</v>
      </c>
      <c r="K123" s="8">
        <f t="shared" si="112"/>
        <v>-1971.0342820559745</v>
      </c>
      <c r="L123" s="8">
        <f t="shared" si="112"/>
        <v>-3328.8812703131189</v>
      </c>
      <c r="M123" s="8">
        <f t="shared" si="112"/>
        <v>-16.439709198384662</v>
      </c>
      <c r="N123" s="8">
        <f t="shared" si="112"/>
        <v>-2278.5245558049573</v>
      </c>
      <c r="O123" s="8">
        <f t="shared" si="112"/>
        <v>-3481.9470580174093</v>
      </c>
      <c r="P123" s="8">
        <f t="shared" si="112"/>
        <v>-2460.2258465649575</v>
      </c>
      <c r="Q123" s="8">
        <f t="shared" si="112"/>
        <v>-2567.7908193150433</v>
      </c>
      <c r="R123" s="8">
        <f t="shared" si="112"/>
        <v>-9464.3146732957575</v>
      </c>
      <c r="S123" s="8">
        <f t="shared" si="112"/>
        <v>-8230.8232716846032</v>
      </c>
      <c r="T123" s="8">
        <f t="shared" si="112"/>
        <v>-9187.5714925440479</v>
      </c>
      <c r="U123" s="8">
        <f t="shared" si="112"/>
        <v>-6733.8193172380197</v>
      </c>
      <c r="V123" s="8">
        <f t="shared" si="112"/>
        <v>-6916.7183896201823</v>
      </c>
      <c r="W123" s="8">
        <f t="shared" si="112"/>
        <v>-11584.598701524035</v>
      </c>
      <c r="X123" s="8">
        <f t="shared" ref="X123:Y123" si="113">X25-X76</f>
        <v>-2531.4007717196437</v>
      </c>
      <c r="Y123" s="8">
        <f t="shared" si="113"/>
        <v>-2276.8205177006384</v>
      </c>
    </row>
    <row r="124" spans="1:25" x14ac:dyDescent="0.25">
      <c r="A124" s="10" t="s">
        <v>61</v>
      </c>
      <c r="B124" s="8">
        <f t="shared" ref="B124:W124" si="114">B26-B77</f>
        <v>-1733.6874841103854</v>
      </c>
      <c r="C124" s="8">
        <f t="shared" si="114"/>
        <v>150.10907586669782</v>
      </c>
      <c r="D124" s="8">
        <f t="shared" si="114"/>
        <v>-1162.9619643060723</v>
      </c>
      <c r="E124" s="8">
        <f t="shared" si="114"/>
        <v>1046.1012189113389</v>
      </c>
      <c r="F124" s="8">
        <f t="shared" si="114"/>
        <v>225.8002176630398</v>
      </c>
      <c r="G124" s="8">
        <f t="shared" si="114"/>
        <v>171.03495399592794</v>
      </c>
      <c r="H124" s="8">
        <f t="shared" si="114"/>
        <v>-242.25843166644336</v>
      </c>
      <c r="I124" s="8">
        <f t="shared" si="114"/>
        <v>-872.70597211098357</v>
      </c>
      <c r="J124" s="8">
        <f t="shared" si="114"/>
        <v>1198.2858476631955</v>
      </c>
      <c r="K124" s="8">
        <f t="shared" si="114"/>
        <v>681.59015776455635</v>
      </c>
      <c r="L124" s="8">
        <f t="shared" si="114"/>
        <v>223.24302955035819</v>
      </c>
      <c r="M124" s="8">
        <f t="shared" si="114"/>
        <v>-684.07801532445592</v>
      </c>
      <c r="N124" s="8">
        <f t="shared" si="114"/>
        <v>138.87705565390934</v>
      </c>
      <c r="O124" s="8">
        <f t="shared" si="114"/>
        <v>-88.228497820149641</v>
      </c>
      <c r="P124" s="8">
        <f t="shared" si="114"/>
        <v>-124.54682779601717</v>
      </c>
      <c r="Q124" s="8">
        <f t="shared" si="114"/>
        <v>2769.770466566566</v>
      </c>
      <c r="R124" s="8">
        <f t="shared" si="114"/>
        <v>1285.9793126092118</v>
      </c>
      <c r="S124" s="8">
        <f t="shared" si="114"/>
        <v>1533.6898620992579</v>
      </c>
      <c r="T124" s="8">
        <f t="shared" si="114"/>
        <v>2782.4913213213003</v>
      </c>
      <c r="U124" s="8">
        <f t="shared" si="114"/>
        <v>3800.0749127061426</v>
      </c>
      <c r="V124" s="8">
        <f t="shared" si="114"/>
        <v>3137.3634839502338</v>
      </c>
      <c r="W124" s="8">
        <f t="shared" si="114"/>
        <v>7211.6516579624877</v>
      </c>
      <c r="X124" s="8">
        <f t="shared" ref="X124:Y124" si="115">X26-X77</f>
        <v>-31.357791036367416</v>
      </c>
      <c r="Y124" s="8">
        <f t="shared" si="115"/>
        <v>456.61591189917817</v>
      </c>
    </row>
    <row r="125" spans="1:25" x14ac:dyDescent="0.25">
      <c r="A125" s="10" t="s">
        <v>62</v>
      </c>
      <c r="B125" s="8">
        <f t="shared" ref="B125:W125" si="116">B27-B78</f>
        <v>-435.30329026203799</v>
      </c>
      <c r="C125" s="8">
        <f t="shared" si="116"/>
        <v>-1338.2802683579957</v>
      </c>
      <c r="D125" s="8">
        <f t="shared" si="116"/>
        <v>-675.2335816277191</v>
      </c>
      <c r="E125" s="8">
        <f t="shared" si="116"/>
        <v>-1748.8797840222705</v>
      </c>
      <c r="F125" s="8">
        <f t="shared" si="116"/>
        <v>-1254.6281400906146</v>
      </c>
      <c r="G125" s="8">
        <f t="shared" si="116"/>
        <v>-1591.7283126021002</v>
      </c>
      <c r="H125" s="8">
        <f t="shared" si="116"/>
        <v>-1448.3735599793199</v>
      </c>
      <c r="I125" s="8">
        <f t="shared" si="116"/>
        <v>546.6012767444754</v>
      </c>
      <c r="J125" s="8">
        <f t="shared" si="116"/>
        <v>-770.17115287951583</v>
      </c>
      <c r="K125" s="8">
        <f t="shared" si="116"/>
        <v>-811.49207539817326</v>
      </c>
      <c r="L125" s="8">
        <f t="shared" si="116"/>
        <v>-618.84661700694869</v>
      </c>
      <c r="M125" s="8">
        <f t="shared" si="116"/>
        <v>400.02724446855063</v>
      </c>
      <c r="N125" s="8">
        <f t="shared" si="116"/>
        <v>-87.64316040283029</v>
      </c>
      <c r="O125" s="8">
        <f t="shared" si="116"/>
        <v>-472.59017038784259</v>
      </c>
      <c r="P125" s="8">
        <f t="shared" si="116"/>
        <v>563.86097074760346</v>
      </c>
      <c r="Q125" s="8">
        <f t="shared" si="116"/>
        <v>645.1374278868243</v>
      </c>
      <c r="R125" s="8">
        <f t="shared" si="116"/>
        <v>678.99016259225482</v>
      </c>
      <c r="S125" s="8">
        <f t="shared" si="116"/>
        <v>475.08283478352678</v>
      </c>
      <c r="T125" s="8">
        <f t="shared" si="116"/>
        <v>349.82398054000078</v>
      </c>
      <c r="U125" s="8">
        <f t="shared" si="116"/>
        <v>293.69638956000017</v>
      </c>
      <c r="V125" s="8">
        <f t="shared" si="116"/>
        <v>585.28170727999986</v>
      </c>
      <c r="W125" s="8">
        <f t="shared" si="116"/>
        <v>707.87409580274198</v>
      </c>
      <c r="X125" s="8">
        <f t="shared" ref="X125:Y125" si="117">X27-X78</f>
        <v>342.76912529539732</v>
      </c>
      <c r="Y125" s="8">
        <f t="shared" si="117"/>
        <v>385.52824872779911</v>
      </c>
    </row>
    <row r="126" spans="1:25" x14ac:dyDescent="0.25">
      <c r="A126" s="15" t="s">
        <v>35</v>
      </c>
      <c r="B126" s="16">
        <f>SUM(B127:B128)</f>
        <v>0</v>
      </c>
      <c r="C126" s="16">
        <f t="shared" ref="C126:W126" si="118">SUM(C127:C128)</f>
        <v>0</v>
      </c>
      <c r="D126" s="16">
        <f t="shared" si="118"/>
        <v>0</v>
      </c>
      <c r="E126" s="16">
        <f t="shared" si="118"/>
        <v>0</v>
      </c>
      <c r="F126" s="16">
        <f t="shared" si="118"/>
        <v>0</v>
      </c>
      <c r="G126" s="16">
        <f t="shared" si="118"/>
        <v>0</v>
      </c>
      <c r="H126" s="16">
        <f t="shared" si="118"/>
        <v>0</v>
      </c>
      <c r="I126" s="16">
        <f t="shared" si="118"/>
        <v>0</v>
      </c>
      <c r="J126" s="16">
        <f t="shared" si="118"/>
        <v>0</v>
      </c>
      <c r="K126" s="16">
        <f t="shared" si="118"/>
        <v>0</v>
      </c>
      <c r="L126" s="16">
        <f t="shared" si="118"/>
        <v>0</v>
      </c>
      <c r="M126" s="16">
        <f t="shared" si="118"/>
        <v>0</v>
      </c>
      <c r="N126" s="16">
        <f t="shared" si="118"/>
        <v>0</v>
      </c>
      <c r="O126" s="16">
        <f t="shared" si="118"/>
        <v>0</v>
      </c>
      <c r="P126" s="16">
        <f t="shared" si="118"/>
        <v>0</v>
      </c>
      <c r="Q126" s="16">
        <f t="shared" si="118"/>
        <v>0</v>
      </c>
      <c r="R126" s="16">
        <f t="shared" si="118"/>
        <v>0</v>
      </c>
      <c r="S126" s="16">
        <f t="shared" si="118"/>
        <v>0</v>
      </c>
      <c r="T126" s="16">
        <f t="shared" si="118"/>
        <v>0</v>
      </c>
      <c r="U126" s="16">
        <f t="shared" si="118"/>
        <v>0</v>
      </c>
      <c r="V126" s="16">
        <f t="shared" si="118"/>
        <v>0</v>
      </c>
      <c r="W126" s="16">
        <f t="shared" si="118"/>
        <v>0</v>
      </c>
      <c r="X126" s="16">
        <f t="shared" ref="X126:Y126" si="119">SUM(X127:X128)</f>
        <v>0</v>
      </c>
      <c r="Y126" s="16">
        <f t="shared" si="119"/>
        <v>0</v>
      </c>
    </row>
    <row r="127" spans="1:25" x14ac:dyDescent="0.25">
      <c r="A127" s="10" t="s">
        <v>36</v>
      </c>
      <c r="B127" s="8">
        <f t="shared" ref="B127:W127" si="120">B29-B80</f>
        <v>0</v>
      </c>
      <c r="C127" s="8">
        <f t="shared" si="120"/>
        <v>0</v>
      </c>
      <c r="D127" s="8">
        <f t="shared" si="120"/>
        <v>0</v>
      </c>
      <c r="E127" s="8">
        <f t="shared" si="120"/>
        <v>0</v>
      </c>
      <c r="F127" s="8">
        <f t="shared" si="120"/>
        <v>0</v>
      </c>
      <c r="G127" s="8">
        <f t="shared" si="120"/>
        <v>0</v>
      </c>
      <c r="H127" s="8">
        <f t="shared" si="120"/>
        <v>0</v>
      </c>
      <c r="I127" s="8">
        <f t="shared" si="120"/>
        <v>0</v>
      </c>
      <c r="J127" s="8">
        <f t="shared" si="120"/>
        <v>0</v>
      </c>
      <c r="K127" s="8">
        <f t="shared" si="120"/>
        <v>0</v>
      </c>
      <c r="L127" s="8">
        <f t="shared" si="120"/>
        <v>0</v>
      </c>
      <c r="M127" s="8">
        <f t="shared" si="120"/>
        <v>0</v>
      </c>
      <c r="N127" s="8">
        <f t="shared" si="120"/>
        <v>0</v>
      </c>
      <c r="O127" s="8">
        <f t="shared" si="120"/>
        <v>0</v>
      </c>
      <c r="P127" s="8">
        <f t="shared" si="120"/>
        <v>0</v>
      </c>
      <c r="Q127" s="8">
        <f t="shared" si="120"/>
        <v>0</v>
      </c>
      <c r="R127" s="8">
        <f t="shared" si="120"/>
        <v>0</v>
      </c>
      <c r="S127" s="8">
        <f t="shared" si="120"/>
        <v>0</v>
      </c>
      <c r="T127" s="8">
        <f t="shared" si="120"/>
        <v>0</v>
      </c>
      <c r="U127" s="8">
        <f t="shared" si="120"/>
        <v>0</v>
      </c>
      <c r="V127" s="8">
        <f t="shared" si="120"/>
        <v>0</v>
      </c>
      <c r="W127" s="8">
        <f t="shared" si="120"/>
        <v>0</v>
      </c>
      <c r="X127" s="8">
        <f t="shared" ref="X127:Y127" si="121">X29-X80</f>
        <v>0</v>
      </c>
      <c r="Y127" s="8">
        <f t="shared" si="121"/>
        <v>0</v>
      </c>
    </row>
    <row r="128" spans="1:25" x14ac:dyDescent="0.25">
      <c r="A128" s="10" t="s">
        <v>37</v>
      </c>
      <c r="B128" s="8">
        <f t="shared" ref="B128:W128" si="122">B30-B81</f>
        <v>0</v>
      </c>
      <c r="C128" s="8">
        <f t="shared" si="122"/>
        <v>0</v>
      </c>
      <c r="D128" s="8">
        <f t="shared" si="122"/>
        <v>0</v>
      </c>
      <c r="E128" s="8">
        <f t="shared" si="122"/>
        <v>0</v>
      </c>
      <c r="F128" s="8">
        <f t="shared" si="122"/>
        <v>0</v>
      </c>
      <c r="G128" s="8">
        <f t="shared" si="122"/>
        <v>0</v>
      </c>
      <c r="H128" s="8">
        <f t="shared" si="122"/>
        <v>0</v>
      </c>
      <c r="I128" s="8">
        <f t="shared" si="122"/>
        <v>0</v>
      </c>
      <c r="J128" s="8">
        <f t="shared" si="122"/>
        <v>0</v>
      </c>
      <c r="K128" s="8">
        <f t="shared" si="122"/>
        <v>0</v>
      </c>
      <c r="L128" s="8">
        <f t="shared" si="122"/>
        <v>0</v>
      </c>
      <c r="M128" s="8">
        <f t="shared" si="122"/>
        <v>0</v>
      </c>
      <c r="N128" s="8">
        <f t="shared" si="122"/>
        <v>0</v>
      </c>
      <c r="O128" s="8">
        <f t="shared" si="122"/>
        <v>0</v>
      </c>
      <c r="P128" s="8">
        <f t="shared" si="122"/>
        <v>0</v>
      </c>
      <c r="Q128" s="8">
        <f t="shared" si="122"/>
        <v>0</v>
      </c>
      <c r="R128" s="8">
        <f t="shared" si="122"/>
        <v>0</v>
      </c>
      <c r="S128" s="8">
        <f t="shared" si="122"/>
        <v>0</v>
      </c>
      <c r="T128" s="8">
        <f t="shared" si="122"/>
        <v>0</v>
      </c>
      <c r="U128" s="8">
        <f t="shared" si="122"/>
        <v>0</v>
      </c>
      <c r="V128" s="8">
        <f t="shared" si="122"/>
        <v>0</v>
      </c>
      <c r="W128" s="8">
        <f t="shared" si="122"/>
        <v>0</v>
      </c>
      <c r="X128" s="8">
        <f t="shared" ref="X128:Y128" si="123">X30-X81</f>
        <v>0</v>
      </c>
      <c r="Y128" s="8">
        <f t="shared" si="123"/>
        <v>0</v>
      </c>
    </row>
    <row r="129" spans="1:25" x14ac:dyDescent="0.25">
      <c r="A129" s="17" t="s">
        <v>38</v>
      </c>
      <c r="B129" s="16">
        <f t="shared" ref="B129:W129" si="124">B31-B82</f>
        <v>0</v>
      </c>
      <c r="C129" s="16">
        <f t="shared" si="124"/>
        <v>0</v>
      </c>
      <c r="D129" s="16">
        <f t="shared" si="124"/>
        <v>0</v>
      </c>
      <c r="E129" s="16">
        <f t="shared" si="124"/>
        <v>0</v>
      </c>
      <c r="F129" s="16">
        <f t="shared" si="124"/>
        <v>0</v>
      </c>
      <c r="G129" s="16">
        <f t="shared" si="124"/>
        <v>0</v>
      </c>
      <c r="H129" s="16">
        <f t="shared" si="124"/>
        <v>0</v>
      </c>
      <c r="I129" s="16">
        <f t="shared" si="124"/>
        <v>0</v>
      </c>
      <c r="J129" s="16">
        <f t="shared" si="124"/>
        <v>0</v>
      </c>
      <c r="K129" s="16">
        <f t="shared" si="124"/>
        <v>0</v>
      </c>
      <c r="L129" s="16">
        <f t="shared" si="124"/>
        <v>0</v>
      </c>
      <c r="M129" s="16">
        <f t="shared" si="124"/>
        <v>0</v>
      </c>
      <c r="N129" s="16">
        <f t="shared" si="124"/>
        <v>0</v>
      </c>
      <c r="O129" s="16">
        <f t="shared" si="124"/>
        <v>0</v>
      </c>
      <c r="P129" s="16">
        <f t="shared" si="124"/>
        <v>0</v>
      </c>
      <c r="Q129" s="16">
        <f t="shared" si="124"/>
        <v>0</v>
      </c>
      <c r="R129" s="16">
        <f t="shared" si="124"/>
        <v>0</v>
      </c>
      <c r="S129" s="16">
        <f t="shared" si="124"/>
        <v>0</v>
      </c>
      <c r="T129" s="16">
        <f t="shared" si="124"/>
        <v>0</v>
      </c>
      <c r="U129" s="16">
        <f t="shared" si="124"/>
        <v>0</v>
      </c>
      <c r="V129" s="16">
        <f t="shared" si="124"/>
        <v>0</v>
      </c>
      <c r="W129" s="16">
        <f t="shared" si="124"/>
        <v>0</v>
      </c>
      <c r="X129" s="16">
        <f t="shared" ref="X129:Y129" si="125">X31-X82</f>
        <v>0</v>
      </c>
      <c r="Y129" s="16">
        <f t="shared" si="125"/>
        <v>0</v>
      </c>
    </row>
    <row r="130" spans="1:25" x14ac:dyDescent="0.25">
      <c r="A130" s="9" t="s">
        <v>39</v>
      </c>
      <c r="B130" s="8">
        <f t="shared" ref="B130:W130" si="126">B32-B83</f>
        <v>0</v>
      </c>
      <c r="C130" s="8">
        <f t="shared" si="126"/>
        <v>0</v>
      </c>
      <c r="D130" s="8">
        <f t="shared" si="126"/>
        <v>0</v>
      </c>
      <c r="E130" s="8">
        <f t="shared" si="126"/>
        <v>0</v>
      </c>
      <c r="F130" s="8">
        <f t="shared" si="126"/>
        <v>0</v>
      </c>
      <c r="G130" s="8">
        <f t="shared" si="126"/>
        <v>0</v>
      </c>
      <c r="H130" s="8">
        <f t="shared" si="126"/>
        <v>0</v>
      </c>
      <c r="I130" s="8">
        <f t="shared" si="126"/>
        <v>0</v>
      </c>
      <c r="J130" s="8">
        <f t="shared" si="126"/>
        <v>0</v>
      </c>
      <c r="K130" s="8">
        <f t="shared" si="126"/>
        <v>0</v>
      </c>
      <c r="L130" s="8">
        <f t="shared" si="126"/>
        <v>0</v>
      </c>
      <c r="M130" s="8">
        <f t="shared" si="126"/>
        <v>0</v>
      </c>
      <c r="N130" s="8">
        <f t="shared" si="126"/>
        <v>0</v>
      </c>
      <c r="O130" s="8">
        <f t="shared" si="126"/>
        <v>0</v>
      </c>
      <c r="P130" s="8">
        <f t="shared" si="126"/>
        <v>0</v>
      </c>
      <c r="Q130" s="8">
        <f t="shared" si="126"/>
        <v>0</v>
      </c>
      <c r="R130" s="8">
        <f t="shared" si="126"/>
        <v>0</v>
      </c>
      <c r="S130" s="8">
        <f t="shared" si="126"/>
        <v>0</v>
      </c>
      <c r="T130" s="8">
        <f t="shared" si="126"/>
        <v>0</v>
      </c>
      <c r="U130" s="8">
        <f t="shared" si="126"/>
        <v>0</v>
      </c>
      <c r="V130" s="8">
        <f t="shared" si="126"/>
        <v>0</v>
      </c>
      <c r="W130" s="8">
        <f t="shared" si="126"/>
        <v>0</v>
      </c>
      <c r="X130" s="8">
        <f t="shared" ref="X130:Y130" si="127">X32-X83</f>
        <v>0</v>
      </c>
      <c r="Y130" s="8">
        <f t="shared" si="127"/>
        <v>0</v>
      </c>
    </row>
    <row r="131" spans="1:25" x14ac:dyDescent="0.25">
      <c r="A131" s="18" t="s">
        <v>66</v>
      </c>
      <c r="B131" s="16">
        <f>SUM(B132:B135)</f>
        <v>0</v>
      </c>
      <c r="C131" s="16">
        <f t="shared" ref="C131:W131" si="128">SUM(C132:C135)</f>
        <v>9.9999924714211375E-6</v>
      </c>
      <c r="D131" s="16">
        <f t="shared" si="128"/>
        <v>0</v>
      </c>
      <c r="E131" s="16">
        <f t="shared" si="128"/>
        <v>0</v>
      </c>
      <c r="F131" s="16">
        <f t="shared" si="128"/>
        <v>-1.0000003385357559E-5</v>
      </c>
      <c r="G131" s="16">
        <f t="shared" si="128"/>
        <v>-1.0000003385357559E-5</v>
      </c>
      <c r="H131" s="16">
        <f t="shared" si="128"/>
        <v>-1.0000003385357559E-5</v>
      </c>
      <c r="I131" s="16">
        <f t="shared" si="128"/>
        <v>-1.0000003385357559E-5</v>
      </c>
      <c r="J131" s="16">
        <f t="shared" si="128"/>
        <v>0</v>
      </c>
      <c r="K131" s="16">
        <f t="shared" si="128"/>
        <v>0</v>
      </c>
      <c r="L131" s="16">
        <f t="shared" si="128"/>
        <v>0</v>
      </c>
      <c r="M131" s="16">
        <f t="shared" si="128"/>
        <v>0</v>
      </c>
      <c r="N131" s="16">
        <f t="shared" si="128"/>
        <v>0</v>
      </c>
      <c r="O131" s="16">
        <f t="shared" si="128"/>
        <v>0</v>
      </c>
      <c r="P131" s="16">
        <f t="shared" si="128"/>
        <v>0</v>
      </c>
      <c r="Q131" s="16">
        <f t="shared" si="128"/>
        <v>9.9999961093999445E-6</v>
      </c>
      <c r="R131" s="16">
        <f t="shared" si="128"/>
        <v>0</v>
      </c>
      <c r="S131" s="16">
        <f t="shared" si="128"/>
        <v>0</v>
      </c>
      <c r="T131" s="16">
        <f t="shared" si="128"/>
        <v>0</v>
      </c>
      <c r="U131" s="16">
        <f t="shared" si="128"/>
        <v>0</v>
      </c>
      <c r="V131" s="16">
        <f t="shared" si="128"/>
        <v>0</v>
      </c>
      <c r="W131" s="16">
        <f t="shared" si="128"/>
        <v>0</v>
      </c>
      <c r="X131" s="16">
        <f t="shared" ref="X131:Y131" si="129">SUM(X132:X135)</f>
        <v>0</v>
      </c>
      <c r="Y131" s="16">
        <f t="shared" si="129"/>
        <v>0</v>
      </c>
    </row>
    <row r="132" spans="1:25" x14ac:dyDescent="0.25">
      <c r="A132" s="9" t="s">
        <v>67</v>
      </c>
      <c r="B132" s="8">
        <f t="shared" ref="B132:W132" si="130">B34-B85</f>
        <v>0</v>
      </c>
      <c r="C132" s="8">
        <f t="shared" si="130"/>
        <v>0</v>
      </c>
      <c r="D132" s="8">
        <f t="shared" si="130"/>
        <v>0</v>
      </c>
      <c r="E132" s="8">
        <f t="shared" si="130"/>
        <v>0</v>
      </c>
      <c r="F132" s="8">
        <f t="shared" si="130"/>
        <v>0</v>
      </c>
      <c r="G132" s="8">
        <f t="shared" si="130"/>
        <v>0</v>
      </c>
      <c r="H132" s="8">
        <f t="shared" si="130"/>
        <v>0</v>
      </c>
      <c r="I132" s="8">
        <f t="shared" si="130"/>
        <v>0</v>
      </c>
      <c r="J132" s="8">
        <f t="shared" si="130"/>
        <v>0</v>
      </c>
      <c r="K132" s="8">
        <f t="shared" si="130"/>
        <v>0</v>
      </c>
      <c r="L132" s="8">
        <f t="shared" si="130"/>
        <v>0</v>
      </c>
      <c r="M132" s="8">
        <f t="shared" si="130"/>
        <v>0</v>
      </c>
      <c r="N132" s="8">
        <f t="shared" si="130"/>
        <v>0</v>
      </c>
      <c r="O132" s="8">
        <f t="shared" si="130"/>
        <v>0</v>
      </c>
      <c r="P132" s="8">
        <f t="shared" si="130"/>
        <v>0</v>
      </c>
      <c r="Q132" s="8">
        <f t="shared" si="130"/>
        <v>0</v>
      </c>
      <c r="R132" s="8">
        <f t="shared" si="130"/>
        <v>0</v>
      </c>
      <c r="S132" s="8">
        <f t="shared" si="130"/>
        <v>0</v>
      </c>
      <c r="T132" s="8">
        <f t="shared" si="130"/>
        <v>0</v>
      </c>
      <c r="U132" s="8">
        <f t="shared" si="130"/>
        <v>0</v>
      </c>
      <c r="V132" s="8">
        <f t="shared" si="130"/>
        <v>0</v>
      </c>
      <c r="W132" s="8">
        <f t="shared" si="130"/>
        <v>0</v>
      </c>
      <c r="X132" s="8">
        <f t="shared" ref="X132:Y132" si="131">X34-X85</f>
        <v>0</v>
      </c>
      <c r="Y132" s="8">
        <f t="shared" si="131"/>
        <v>0</v>
      </c>
    </row>
    <row r="133" spans="1:25" x14ac:dyDescent="0.25">
      <c r="A133" s="9" t="s">
        <v>68</v>
      </c>
      <c r="B133" s="8">
        <f t="shared" ref="B133:W133" si="132">B35-B86</f>
        <v>0</v>
      </c>
      <c r="C133" s="8">
        <f t="shared" si="132"/>
        <v>0</v>
      </c>
      <c r="D133" s="8">
        <f t="shared" si="132"/>
        <v>0</v>
      </c>
      <c r="E133" s="8">
        <f t="shared" si="132"/>
        <v>0</v>
      </c>
      <c r="F133" s="8">
        <f t="shared" si="132"/>
        <v>0</v>
      </c>
      <c r="G133" s="8">
        <f t="shared" si="132"/>
        <v>0</v>
      </c>
      <c r="H133" s="8">
        <f t="shared" si="132"/>
        <v>0</v>
      </c>
      <c r="I133" s="8">
        <f t="shared" si="132"/>
        <v>0</v>
      </c>
      <c r="J133" s="8">
        <f t="shared" si="132"/>
        <v>0</v>
      </c>
      <c r="K133" s="8">
        <f t="shared" si="132"/>
        <v>0</v>
      </c>
      <c r="L133" s="8">
        <f t="shared" si="132"/>
        <v>0</v>
      </c>
      <c r="M133" s="8">
        <f t="shared" si="132"/>
        <v>0</v>
      </c>
      <c r="N133" s="8">
        <f t="shared" si="132"/>
        <v>0</v>
      </c>
      <c r="O133" s="8">
        <f t="shared" si="132"/>
        <v>0</v>
      </c>
      <c r="P133" s="8">
        <f t="shared" si="132"/>
        <v>0</v>
      </c>
      <c r="Q133" s="8">
        <f t="shared" si="132"/>
        <v>0</v>
      </c>
      <c r="R133" s="8">
        <f t="shared" si="132"/>
        <v>0</v>
      </c>
      <c r="S133" s="8">
        <f t="shared" si="132"/>
        <v>0</v>
      </c>
      <c r="T133" s="8">
        <f t="shared" si="132"/>
        <v>0</v>
      </c>
      <c r="U133" s="8">
        <f t="shared" si="132"/>
        <v>0</v>
      </c>
      <c r="V133" s="8">
        <f t="shared" si="132"/>
        <v>0</v>
      </c>
      <c r="W133" s="8">
        <f t="shared" si="132"/>
        <v>0</v>
      </c>
      <c r="X133" s="8">
        <f t="shared" ref="X133:Y133" si="133">X35-X86</f>
        <v>0</v>
      </c>
      <c r="Y133" s="8">
        <f t="shared" si="133"/>
        <v>0</v>
      </c>
    </row>
    <row r="134" spans="1:25" x14ac:dyDescent="0.25">
      <c r="A134" s="9" t="s">
        <v>69</v>
      </c>
      <c r="B134" s="8">
        <f t="shared" ref="B134:W134" si="134">B36-B87</f>
        <v>0</v>
      </c>
      <c r="C134" s="8">
        <f t="shared" si="134"/>
        <v>9.9999924714211375E-6</v>
      </c>
      <c r="D134" s="8">
        <f t="shared" si="134"/>
        <v>0</v>
      </c>
      <c r="E134" s="8">
        <f t="shared" si="134"/>
        <v>0</v>
      </c>
      <c r="F134" s="8">
        <f t="shared" si="134"/>
        <v>-1.0000003385357559E-5</v>
      </c>
      <c r="G134" s="8">
        <f t="shared" si="134"/>
        <v>-1.0000003385357559E-5</v>
      </c>
      <c r="H134" s="8">
        <f t="shared" si="134"/>
        <v>-1.0000003385357559E-5</v>
      </c>
      <c r="I134" s="8">
        <f t="shared" si="134"/>
        <v>-1.0000003385357559E-5</v>
      </c>
      <c r="J134" s="8">
        <f t="shared" si="134"/>
        <v>0</v>
      </c>
      <c r="K134" s="8">
        <f t="shared" si="134"/>
        <v>0</v>
      </c>
      <c r="L134" s="8">
        <f t="shared" si="134"/>
        <v>0</v>
      </c>
      <c r="M134" s="8">
        <f t="shared" si="134"/>
        <v>0</v>
      </c>
      <c r="N134" s="8">
        <f t="shared" si="134"/>
        <v>0</v>
      </c>
      <c r="O134" s="8">
        <f t="shared" si="134"/>
        <v>0</v>
      </c>
      <c r="P134" s="8">
        <f t="shared" si="134"/>
        <v>0</v>
      </c>
      <c r="Q134" s="8">
        <f t="shared" si="134"/>
        <v>9.9999961093999445E-6</v>
      </c>
      <c r="R134" s="8">
        <f t="shared" si="134"/>
        <v>0</v>
      </c>
      <c r="S134" s="8">
        <f t="shared" si="134"/>
        <v>0</v>
      </c>
      <c r="T134" s="8">
        <f t="shared" si="134"/>
        <v>0</v>
      </c>
      <c r="U134" s="8">
        <f t="shared" si="134"/>
        <v>0</v>
      </c>
      <c r="V134" s="8">
        <f t="shared" si="134"/>
        <v>0</v>
      </c>
      <c r="W134" s="8">
        <f t="shared" si="134"/>
        <v>0</v>
      </c>
      <c r="X134" s="8">
        <f t="shared" ref="X134:Y134" si="135">X36-X87</f>
        <v>0</v>
      </c>
      <c r="Y134" s="8">
        <f t="shared" si="135"/>
        <v>0</v>
      </c>
    </row>
    <row r="135" spans="1:25" x14ac:dyDescent="0.25">
      <c r="A135" s="9" t="s">
        <v>65</v>
      </c>
      <c r="B135" s="8">
        <f t="shared" ref="B135:W135" si="136">SUM(B37:B41)-B88</f>
        <v>0</v>
      </c>
      <c r="C135" s="8">
        <f t="shared" si="136"/>
        <v>0</v>
      </c>
      <c r="D135" s="8">
        <f t="shared" si="136"/>
        <v>0</v>
      </c>
      <c r="E135" s="8">
        <f t="shared" si="136"/>
        <v>0</v>
      </c>
      <c r="F135" s="8">
        <f t="shared" si="136"/>
        <v>0</v>
      </c>
      <c r="G135" s="8">
        <f t="shared" si="136"/>
        <v>0</v>
      </c>
      <c r="H135" s="8">
        <f t="shared" si="136"/>
        <v>0</v>
      </c>
      <c r="I135" s="8">
        <f t="shared" si="136"/>
        <v>0</v>
      </c>
      <c r="J135" s="8">
        <f t="shared" si="136"/>
        <v>0</v>
      </c>
      <c r="K135" s="8">
        <f t="shared" si="136"/>
        <v>0</v>
      </c>
      <c r="L135" s="8">
        <f t="shared" si="136"/>
        <v>0</v>
      </c>
      <c r="M135" s="8">
        <f t="shared" si="136"/>
        <v>0</v>
      </c>
      <c r="N135" s="8">
        <f t="shared" si="136"/>
        <v>0</v>
      </c>
      <c r="O135" s="8">
        <f t="shared" si="136"/>
        <v>0</v>
      </c>
      <c r="P135" s="8">
        <f t="shared" si="136"/>
        <v>0</v>
      </c>
      <c r="Q135" s="8">
        <f t="shared" si="136"/>
        <v>0</v>
      </c>
      <c r="R135" s="8">
        <f t="shared" si="136"/>
        <v>0</v>
      </c>
      <c r="S135" s="8">
        <f t="shared" si="136"/>
        <v>0</v>
      </c>
      <c r="T135" s="8">
        <f t="shared" si="136"/>
        <v>0</v>
      </c>
      <c r="U135" s="8">
        <f t="shared" si="136"/>
        <v>0</v>
      </c>
      <c r="V135" s="8">
        <f t="shared" si="136"/>
        <v>0</v>
      </c>
      <c r="W135" s="8">
        <f t="shared" si="136"/>
        <v>0</v>
      </c>
      <c r="X135" s="8">
        <f t="shared" ref="X135:Y135" si="137">SUM(X37:X41)-X88</f>
        <v>0</v>
      </c>
      <c r="Y135" s="8">
        <f t="shared" si="137"/>
        <v>0</v>
      </c>
    </row>
    <row r="136" spans="1:25" x14ac:dyDescent="0.25">
      <c r="A136" s="18" t="s">
        <v>40</v>
      </c>
      <c r="B136" s="16">
        <f t="shared" ref="B136:W136" si="138">B42-B89</f>
        <v>0</v>
      </c>
      <c r="C136" s="16">
        <f t="shared" si="138"/>
        <v>0</v>
      </c>
      <c r="D136" s="16">
        <f t="shared" si="138"/>
        <v>0</v>
      </c>
      <c r="E136" s="16">
        <f t="shared" si="138"/>
        <v>0</v>
      </c>
      <c r="F136" s="16">
        <f t="shared" si="138"/>
        <v>0</v>
      </c>
      <c r="G136" s="16">
        <f t="shared" si="138"/>
        <v>0</v>
      </c>
      <c r="H136" s="16">
        <f t="shared" si="138"/>
        <v>0</v>
      </c>
      <c r="I136" s="16">
        <f t="shared" si="138"/>
        <v>0</v>
      </c>
      <c r="J136" s="16">
        <f t="shared" si="138"/>
        <v>0</v>
      </c>
      <c r="K136" s="16">
        <f t="shared" si="138"/>
        <v>0</v>
      </c>
      <c r="L136" s="16">
        <f t="shared" si="138"/>
        <v>0</v>
      </c>
      <c r="M136" s="16">
        <f t="shared" si="138"/>
        <v>0</v>
      </c>
      <c r="N136" s="16">
        <f t="shared" si="138"/>
        <v>0</v>
      </c>
      <c r="O136" s="16">
        <f t="shared" si="138"/>
        <v>0</v>
      </c>
      <c r="P136" s="16">
        <f t="shared" si="138"/>
        <v>0</v>
      </c>
      <c r="Q136" s="16">
        <f t="shared" si="138"/>
        <v>0</v>
      </c>
      <c r="R136" s="16">
        <f t="shared" si="138"/>
        <v>0</v>
      </c>
      <c r="S136" s="16">
        <f t="shared" si="138"/>
        <v>0</v>
      </c>
      <c r="T136" s="16">
        <f t="shared" si="138"/>
        <v>0</v>
      </c>
      <c r="U136" s="16">
        <f t="shared" si="138"/>
        <v>0</v>
      </c>
      <c r="V136" s="16">
        <f t="shared" si="138"/>
        <v>0</v>
      </c>
      <c r="W136" s="16">
        <f t="shared" si="138"/>
        <v>0</v>
      </c>
      <c r="X136" s="16">
        <f t="shared" ref="X136:Y136" si="139">X42-X89</f>
        <v>0</v>
      </c>
      <c r="Y136" s="16">
        <f t="shared" si="139"/>
        <v>0</v>
      </c>
    </row>
    <row r="137" spans="1:25" x14ac:dyDescent="0.25">
      <c r="A137" s="18" t="s">
        <v>63</v>
      </c>
      <c r="B137" s="16">
        <f t="shared" ref="B137:W137" si="140">B43-B90</f>
        <v>0</v>
      </c>
      <c r="C137" s="16">
        <f t="shared" si="140"/>
        <v>0</v>
      </c>
      <c r="D137" s="16">
        <f t="shared" si="140"/>
        <v>0</v>
      </c>
      <c r="E137" s="16">
        <f t="shared" si="140"/>
        <v>0</v>
      </c>
      <c r="F137" s="16">
        <f t="shared" si="140"/>
        <v>0</v>
      </c>
      <c r="G137" s="16">
        <f t="shared" si="140"/>
        <v>0</v>
      </c>
      <c r="H137" s="16">
        <f t="shared" si="140"/>
        <v>0</v>
      </c>
      <c r="I137" s="16">
        <f t="shared" si="140"/>
        <v>0</v>
      </c>
      <c r="J137" s="16">
        <f t="shared" si="140"/>
        <v>0</v>
      </c>
      <c r="K137" s="16">
        <f t="shared" si="140"/>
        <v>0</v>
      </c>
      <c r="L137" s="16">
        <f t="shared" si="140"/>
        <v>0</v>
      </c>
      <c r="M137" s="16">
        <f t="shared" si="140"/>
        <v>0</v>
      </c>
      <c r="N137" s="16">
        <f t="shared" si="140"/>
        <v>0</v>
      </c>
      <c r="O137" s="16">
        <f t="shared" si="140"/>
        <v>0</v>
      </c>
      <c r="P137" s="16">
        <f t="shared" si="140"/>
        <v>0</v>
      </c>
      <c r="Q137" s="16">
        <f t="shared" si="140"/>
        <v>0</v>
      </c>
      <c r="R137" s="16">
        <f t="shared" si="140"/>
        <v>0</v>
      </c>
      <c r="S137" s="16">
        <f t="shared" si="140"/>
        <v>0</v>
      </c>
      <c r="T137" s="16">
        <f t="shared" si="140"/>
        <v>0</v>
      </c>
      <c r="U137" s="16">
        <f t="shared" si="140"/>
        <v>0</v>
      </c>
      <c r="V137" s="16">
        <f t="shared" si="140"/>
        <v>0</v>
      </c>
      <c r="W137" s="16">
        <f t="shared" si="140"/>
        <v>0</v>
      </c>
      <c r="X137" s="16">
        <f t="shared" ref="X137:Y137" si="141">X43-X90</f>
        <v>0</v>
      </c>
      <c r="Y137" s="16">
        <f t="shared" si="141"/>
        <v>0</v>
      </c>
    </row>
    <row r="138" spans="1:25" x14ac:dyDescent="0.25">
      <c r="A138" s="18" t="s">
        <v>64</v>
      </c>
      <c r="B138" s="16">
        <f t="shared" ref="B138:W138" si="142">B44-B91</f>
        <v>0</v>
      </c>
      <c r="C138" s="16">
        <f t="shared" si="142"/>
        <v>0</v>
      </c>
      <c r="D138" s="16">
        <f t="shared" si="142"/>
        <v>0</v>
      </c>
      <c r="E138" s="16">
        <f t="shared" si="142"/>
        <v>0</v>
      </c>
      <c r="F138" s="16">
        <f t="shared" si="142"/>
        <v>0</v>
      </c>
      <c r="G138" s="16">
        <f t="shared" si="142"/>
        <v>0</v>
      </c>
      <c r="H138" s="16">
        <f t="shared" si="142"/>
        <v>0</v>
      </c>
      <c r="I138" s="16">
        <f t="shared" si="142"/>
        <v>0</v>
      </c>
      <c r="J138" s="16">
        <f t="shared" si="142"/>
        <v>0</v>
      </c>
      <c r="K138" s="16">
        <f t="shared" si="142"/>
        <v>0</v>
      </c>
      <c r="L138" s="16">
        <f t="shared" si="142"/>
        <v>0</v>
      </c>
      <c r="M138" s="16">
        <f t="shared" si="142"/>
        <v>0</v>
      </c>
      <c r="N138" s="16">
        <f t="shared" si="142"/>
        <v>0</v>
      </c>
      <c r="O138" s="16">
        <f t="shared" si="142"/>
        <v>0</v>
      </c>
      <c r="P138" s="16">
        <f t="shared" si="142"/>
        <v>0</v>
      </c>
      <c r="Q138" s="16">
        <f t="shared" si="142"/>
        <v>0</v>
      </c>
      <c r="R138" s="16">
        <f t="shared" si="142"/>
        <v>0</v>
      </c>
      <c r="S138" s="16">
        <f t="shared" si="142"/>
        <v>0</v>
      </c>
      <c r="T138" s="16">
        <f t="shared" si="142"/>
        <v>0</v>
      </c>
      <c r="U138" s="16">
        <f t="shared" si="142"/>
        <v>0</v>
      </c>
      <c r="V138" s="16">
        <f t="shared" si="142"/>
        <v>0</v>
      </c>
      <c r="W138" s="16">
        <f t="shared" si="142"/>
        <v>0</v>
      </c>
      <c r="X138" s="16">
        <f t="shared" ref="X138:Y138" si="143">X44-X91</f>
        <v>0</v>
      </c>
      <c r="Y138" s="16">
        <f t="shared" si="143"/>
        <v>0</v>
      </c>
    </row>
    <row r="139" spans="1:25" x14ac:dyDescent="0.25">
      <c r="A139" s="18" t="s">
        <v>70</v>
      </c>
      <c r="B139" s="16">
        <f>SUM(B140:B141)</f>
        <v>-1385.0468919200011</v>
      </c>
      <c r="C139" s="16">
        <f t="shared" ref="C139:W139" si="144">SUM(C140:C141)</f>
        <v>-1045.8037625200004</v>
      </c>
      <c r="D139" s="16">
        <f t="shared" si="144"/>
        <v>-1139.2297077199937</v>
      </c>
      <c r="E139" s="16">
        <f t="shared" si="144"/>
        <v>-803.46518020000531</v>
      </c>
      <c r="F139" s="16">
        <f t="shared" si="144"/>
        <v>-479.61196596000809</v>
      </c>
      <c r="G139" s="16">
        <f t="shared" si="144"/>
        <v>-72.725599560008959</v>
      </c>
      <c r="H139" s="16">
        <f t="shared" si="144"/>
        <v>-28.133661119996759</v>
      </c>
      <c r="I139" s="16">
        <f t="shared" si="144"/>
        <v>-131.94221227999697</v>
      </c>
      <c r="J139" s="16">
        <f t="shared" si="144"/>
        <v>-258.25840020000214</v>
      </c>
      <c r="K139" s="16">
        <f t="shared" si="144"/>
        <v>-211.3603114000025</v>
      </c>
      <c r="L139" s="16">
        <f t="shared" si="144"/>
        <v>-215.36186219999763</v>
      </c>
      <c r="M139" s="16">
        <f t="shared" si="144"/>
        <v>-573.39072243999635</v>
      </c>
      <c r="N139" s="16">
        <f t="shared" si="144"/>
        <v>-262.74847096000667</v>
      </c>
      <c r="O139" s="16">
        <f t="shared" si="144"/>
        <v>-227.2827374000035</v>
      </c>
      <c r="P139" s="16">
        <f t="shared" si="144"/>
        <v>-143.08214080000471</v>
      </c>
      <c r="Q139" s="16">
        <f t="shared" si="144"/>
        <v>-448.14906931999758</v>
      </c>
      <c r="R139" s="16">
        <f t="shared" si="144"/>
        <v>-229.3051444800094</v>
      </c>
      <c r="S139" s="16">
        <f t="shared" si="144"/>
        <v>-271.07585444000051</v>
      </c>
      <c r="T139" s="16">
        <f t="shared" si="144"/>
        <v>-313.92528484000104</v>
      </c>
      <c r="U139" s="16">
        <f t="shared" si="144"/>
        <v>-331.30681140000161</v>
      </c>
      <c r="V139" s="16">
        <f t="shared" si="144"/>
        <v>-695.53349891999642</v>
      </c>
      <c r="W139" s="16">
        <f t="shared" si="144"/>
        <v>-684.72884640000348</v>
      </c>
      <c r="X139" s="16">
        <f t="shared" ref="X139:Y139" si="145">SUM(X140:X141)</f>
        <v>-413.69195795999485</v>
      </c>
      <c r="Y139" s="16">
        <f t="shared" si="145"/>
        <v>-382.0285257999958</v>
      </c>
    </row>
    <row r="140" spans="1:25" x14ac:dyDescent="0.25">
      <c r="A140" s="9" t="s">
        <v>71</v>
      </c>
      <c r="B140" s="8">
        <f t="shared" ref="B140:W140" si="146">B46-B93</f>
        <v>-541.47147000000041</v>
      </c>
      <c r="C140" s="8">
        <f t="shared" si="146"/>
        <v>-157.67553000000044</v>
      </c>
      <c r="D140" s="8">
        <f t="shared" si="146"/>
        <v>-201.32466999999451</v>
      </c>
      <c r="E140" s="8">
        <f t="shared" si="146"/>
        <v>86.307495039996866</v>
      </c>
      <c r="F140" s="8">
        <f t="shared" si="146"/>
        <v>251.06713495999429</v>
      </c>
      <c r="G140" s="8">
        <f t="shared" si="146"/>
        <v>570.84771123999235</v>
      </c>
      <c r="H140" s="8">
        <f t="shared" si="146"/>
        <v>598.46411124000224</v>
      </c>
      <c r="I140" s="8">
        <f t="shared" si="146"/>
        <v>566.04683504000423</v>
      </c>
      <c r="J140" s="8">
        <f t="shared" si="146"/>
        <v>468.71601627999917</v>
      </c>
      <c r="K140" s="8">
        <f t="shared" si="146"/>
        <v>453.13548999999693</v>
      </c>
      <c r="L140" s="8">
        <f t="shared" si="146"/>
        <v>375.38654628000222</v>
      </c>
      <c r="M140" s="8">
        <f t="shared" si="146"/>
        <v>84.705741240002681</v>
      </c>
      <c r="N140" s="8">
        <f t="shared" si="146"/>
        <v>442.02959751999151</v>
      </c>
      <c r="O140" s="8">
        <f t="shared" si="146"/>
        <v>454.45431503999498</v>
      </c>
      <c r="P140" s="8">
        <f t="shared" si="146"/>
        <v>490.44562503999623</v>
      </c>
      <c r="Q140" s="8">
        <f t="shared" si="146"/>
        <v>365.04828628000178</v>
      </c>
      <c r="R140" s="8">
        <f t="shared" si="146"/>
        <v>527.77807503999429</v>
      </c>
      <c r="S140" s="8">
        <f t="shared" si="146"/>
        <v>497.14216496000154</v>
      </c>
      <c r="T140" s="8">
        <f t="shared" si="146"/>
        <v>489.23386875999859</v>
      </c>
      <c r="U140" s="8">
        <f t="shared" si="146"/>
        <v>467.75386123999851</v>
      </c>
      <c r="V140" s="8">
        <f t="shared" si="146"/>
        <v>36.511538760003532</v>
      </c>
      <c r="W140" s="8">
        <f t="shared" si="146"/>
        <v>52.420441239995853</v>
      </c>
      <c r="X140" s="8">
        <f t="shared" ref="X140:Y140" si="147">X46-X93</f>
        <v>262.63397124000403</v>
      </c>
      <c r="Y140" s="8">
        <f t="shared" si="147"/>
        <v>313.04543628000465</v>
      </c>
    </row>
    <row r="141" spans="1:25" x14ac:dyDescent="0.25">
      <c r="A141" s="11" t="s">
        <v>72</v>
      </c>
      <c r="B141" s="12">
        <f t="shared" ref="B141:W141" si="148">B47-B94</f>
        <v>-843.57542192000074</v>
      </c>
      <c r="C141" s="12">
        <f t="shared" si="148"/>
        <v>-888.12823251999998</v>
      </c>
      <c r="D141" s="12">
        <f t="shared" si="148"/>
        <v>-937.9050377199992</v>
      </c>
      <c r="E141" s="12">
        <f t="shared" si="148"/>
        <v>-889.77267524000217</v>
      </c>
      <c r="F141" s="12">
        <f t="shared" si="148"/>
        <v>-730.67910092000238</v>
      </c>
      <c r="G141" s="12">
        <f t="shared" si="148"/>
        <v>-643.57331080000131</v>
      </c>
      <c r="H141" s="12">
        <f t="shared" si="148"/>
        <v>-626.597772359999</v>
      </c>
      <c r="I141" s="12">
        <f t="shared" si="148"/>
        <v>-697.98904732000119</v>
      </c>
      <c r="J141" s="12">
        <f t="shared" si="148"/>
        <v>-726.97441648000131</v>
      </c>
      <c r="K141" s="12">
        <f t="shared" si="148"/>
        <v>-664.49580139999944</v>
      </c>
      <c r="L141" s="12">
        <f t="shared" si="148"/>
        <v>-590.74840847999985</v>
      </c>
      <c r="M141" s="12">
        <f t="shared" si="148"/>
        <v>-658.09646367999903</v>
      </c>
      <c r="N141" s="12">
        <f t="shared" si="148"/>
        <v>-704.77806847999818</v>
      </c>
      <c r="O141" s="12">
        <f t="shared" si="148"/>
        <v>-681.73705243999848</v>
      </c>
      <c r="P141" s="12">
        <f t="shared" si="148"/>
        <v>-633.52776584000094</v>
      </c>
      <c r="Q141" s="12">
        <f t="shared" si="148"/>
        <v>-813.19735559999936</v>
      </c>
      <c r="R141" s="12">
        <f t="shared" si="148"/>
        <v>-757.08321952000369</v>
      </c>
      <c r="S141" s="12">
        <f t="shared" si="148"/>
        <v>-768.21801940000205</v>
      </c>
      <c r="T141" s="12">
        <f t="shared" si="148"/>
        <v>-803.15915359999963</v>
      </c>
      <c r="U141" s="12">
        <f t="shared" si="148"/>
        <v>-799.06067264000012</v>
      </c>
      <c r="V141" s="12">
        <f t="shared" si="148"/>
        <v>-732.04503767999995</v>
      </c>
      <c r="W141" s="12">
        <f t="shared" si="148"/>
        <v>-737.14928763999933</v>
      </c>
      <c r="X141" s="12">
        <f t="shared" ref="X141:Y141" si="149">X47-X94</f>
        <v>-676.32592919999888</v>
      </c>
      <c r="Y141" s="12">
        <f t="shared" si="149"/>
        <v>-695.07396208000046</v>
      </c>
    </row>
  </sheetData>
  <pageMargins left="0.7" right="0.7" top="0.75" bottom="0.75" header="0.3" footer="0.3"/>
  <pageSetup paperSize="9" scale="89" fitToHeight="0" orientation="landscape" r:id="rId1"/>
  <headerFooter alignWithMargins="0"/>
  <ignoredErrors>
    <ignoredError sqref="B104:V104 B122:V122 B126:V126 B131:V131 B139:V139" formula="1"/>
    <ignoredError sqref="B28:Y28 B33:Y33 B135:Y135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pageSetUpPr fitToPage="1"/>
  </sheetPr>
  <dimension ref="A1:Y141"/>
  <sheetViews>
    <sheetView showGridLines="0" zoomScaleNormal="100" workbookViewId="0">
      <pane xSplit="1" ySplit="1" topLeftCell="D2" activePane="bottomRight" state="frozen"/>
      <selection activeCell="Y1" sqref="Y1"/>
      <selection pane="topRight" activeCell="Y1" sqref="Y1"/>
      <selection pane="bottomLeft" activeCell="Y1" sqref="Y1"/>
      <selection pane="bottomRight" activeCell="Y2" sqref="Y2"/>
    </sheetView>
  </sheetViews>
  <sheetFormatPr defaultRowHeight="11.25" x14ac:dyDescent="0.25"/>
  <cols>
    <col min="1" max="1" width="56" style="1" bestFit="1" customWidth="1"/>
    <col min="2" max="25" width="9.28515625" style="1" customWidth="1"/>
    <col min="26" max="16384" width="9.140625" style="1"/>
  </cols>
  <sheetData>
    <row r="1" spans="1:25" ht="12.75" x14ac:dyDescent="0.25">
      <c r="A1" s="2" t="s">
        <v>7</v>
      </c>
      <c r="B1" s="3">
        <v>2000</v>
      </c>
      <c r="C1" s="3">
        <v>2001</v>
      </c>
      <c r="D1" s="3">
        <v>2002</v>
      </c>
      <c r="E1" s="3">
        <v>2003</v>
      </c>
      <c r="F1" s="3">
        <v>2004</v>
      </c>
      <c r="G1" s="3">
        <v>2005</v>
      </c>
      <c r="H1" s="3">
        <v>2006</v>
      </c>
      <c r="I1" s="3">
        <v>2007</v>
      </c>
      <c r="J1" s="3">
        <v>2008</v>
      </c>
      <c r="K1" s="3">
        <v>2009</v>
      </c>
      <c r="L1" s="3">
        <v>2010</v>
      </c>
      <c r="M1" s="3">
        <v>2011</v>
      </c>
      <c r="N1" s="3">
        <v>2012</v>
      </c>
      <c r="O1" s="3">
        <v>2013</v>
      </c>
      <c r="P1" s="3">
        <v>2014</v>
      </c>
      <c r="Q1" s="3">
        <v>2015</v>
      </c>
      <c r="R1" s="3">
        <v>2016</v>
      </c>
      <c r="S1" s="3">
        <v>2017</v>
      </c>
      <c r="T1" s="3">
        <v>2018</v>
      </c>
      <c r="U1" s="3">
        <v>2019</v>
      </c>
      <c r="V1" s="3">
        <v>2020</v>
      </c>
      <c r="W1" s="3">
        <v>2021</v>
      </c>
      <c r="X1" s="3">
        <v>2022</v>
      </c>
      <c r="Y1" s="3">
        <v>2023</v>
      </c>
    </row>
    <row r="2" spans="1:25" x14ac:dyDescent="0.25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 x14ac:dyDescent="0.25">
      <c r="A3" s="4" t="s">
        <v>110</v>
      </c>
      <c r="B3" s="5">
        <f>SUM(B4,B33,B42,B43,B44,B45)</f>
        <v>60563.014110000004</v>
      </c>
      <c r="C3" s="5">
        <f t="shared" ref="C3:W3" si="0">SUM(C4,C33,C42,C43,C44,C45)</f>
        <v>61479.014180000006</v>
      </c>
      <c r="D3" s="5">
        <f t="shared" si="0"/>
        <v>60205.948079999987</v>
      </c>
      <c r="E3" s="5">
        <f t="shared" si="0"/>
        <v>65542.383239999996</v>
      </c>
      <c r="F3" s="5">
        <f t="shared" si="0"/>
        <v>59751.941540000007</v>
      </c>
      <c r="G3" s="5">
        <f t="shared" si="0"/>
        <v>56361.290750000007</v>
      </c>
      <c r="H3" s="5">
        <f t="shared" si="0"/>
        <v>65129.152709999995</v>
      </c>
      <c r="I3" s="5">
        <f t="shared" si="0"/>
        <v>60558.293360000003</v>
      </c>
      <c r="J3" s="5">
        <f t="shared" si="0"/>
        <v>56626.143229999994</v>
      </c>
      <c r="K3" s="5">
        <f t="shared" si="0"/>
        <v>52580.652180000005</v>
      </c>
      <c r="L3" s="5">
        <f t="shared" si="0"/>
        <v>53600.048820000011</v>
      </c>
      <c r="M3" s="5">
        <f t="shared" si="0"/>
        <v>48747.822770000006</v>
      </c>
      <c r="N3" s="5">
        <f t="shared" si="0"/>
        <v>43807.411239999994</v>
      </c>
      <c r="O3" s="5">
        <f t="shared" si="0"/>
        <v>46043.958020000005</v>
      </c>
      <c r="P3" s="5">
        <f t="shared" si="0"/>
        <v>42430.992419999995</v>
      </c>
      <c r="Q3" s="5">
        <f t="shared" si="0"/>
        <v>39961.853180000006</v>
      </c>
      <c r="R3" s="5">
        <f t="shared" si="0"/>
        <v>41643.670200000008</v>
      </c>
      <c r="S3" s="5">
        <f t="shared" si="0"/>
        <v>39007.447970000001</v>
      </c>
      <c r="T3" s="5">
        <f t="shared" si="0"/>
        <v>39305.810839999998</v>
      </c>
      <c r="U3" s="5">
        <f t="shared" si="0"/>
        <v>36210.507230000003</v>
      </c>
      <c r="V3" s="5">
        <f t="shared" si="0"/>
        <v>30830.288669999998</v>
      </c>
      <c r="W3" s="5">
        <f t="shared" si="0"/>
        <v>32078.279599999998</v>
      </c>
      <c r="X3" s="5">
        <f t="shared" ref="X3:Y3" si="1">SUM(X4,X33,X42,X43,X44,X45)</f>
        <v>32018.787319999996</v>
      </c>
      <c r="Y3" s="5">
        <f t="shared" si="1"/>
        <v>29882.751049999999</v>
      </c>
    </row>
    <row r="4" spans="1:25" x14ac:dyDescent="0.25">
      <c r="A4" s="13" t="s">
        <v>115</v>
      </c>
      <c r="B4" s="14">
        <f>SUM(B5,B31,B32)</f>
        <v>52146.826179999996</v>
      </c>
      <c r="C4" s="14">
        <f t="shared" ref="C4:W4" si="2">SUM(C5,C31,C32)</f>
        <v>53809.860210000006</v>
      </c>
      <c r="D4" s="14">
        <f t="shared" si="2"/>
        <v>53425.655449999991</v>
      </c>
      <c r="E4" s="14">
        <f t="shared" si="2"/>
        <v>58657.761180000001</v>
      </c>
      <c r="F4" s="14">
        <f t="shared" si="2"/>
        <v>53065.235400000005</v>
      </c>
      <c r="G4" s="14">
        <f t="shared" si="2"/>
        <v>49490.297630000008</v>
      </c>
      <c r="H4" s="14">
        <f t="shared" si="2"/>
        <v>57463.423419999999</v>
      </c>
      <c r="I4" s="14">
        <f t="shared" si="2"/>
        <v>52668.260770000001</v>
      </c>
      <c r="J4" s="14">
        <f t="shared" si="2"/>
        <v>49475.307329999996</v>
      </c>
      <c r="K4" s="14">
        <f t="shared" si="2"/>
        <v>47573.945070000002</v>
      </c>
      <c r="L4" s="14">
        <f t="shared" si="2"/>
        <v>47999.416540000013</v>
      </c>
      <c r="M4" s="14">
        <f t="shared" si="2"/>
        <v>42856.606820000001</v>
      </c>
      <c r="N4" s="14">
        <f t="shared" si="2"/>
        <v>38462.885959999992</v>
      </c>
      <c r="O4" s="14">
        <f t="shared" si="2"/>
        <v>40302.112020000008</v>
      </c>
      <c r="P4" s="14">
        <f t="shared" si="2"/>
        <v>36101.080289999998</v>
      </c>
      <c r="Q4" s="14">
        <f t="shared" si="2"/>
        <v>33686.880130000005</v>
      </c>
      <c r="R4" s="14">
        <f t="shared" si="2"/>
        <v>35277.652220000004</v>
      </c>
      <c r="S4" s="14">
        <f t="shared" si="2"/>
        <v>32912.07447</v>
      </c>
      <c r="T4" s="14">
        <f t="shared" si="2"/>
        <v>32880.186429999994</v>
      </c>
      <c r="U4" s="14">
        <f t="shared" si="2"/>
        <v>29328.599980000003</v>
      </c>
      <c r="V4" s="14">
        <f t="shared" si="2"/>
        <v>26500.347599999997</v>
      </c>
      <c r="W4" s="14">
        <f t="shared" si="2"/>
        <v>27703.803189999999</v>
      </c>
      <c r="X4" s="14">
        <f t="shared" ref="X4:Y4" si="3">SUM(X5,X31,X32)</f>
        <v>26693.445339999998</v>
      </c>
      <c r="Y4" s="14">
        <f t="shared" si="3"/>
        <v>24361.779299999998</v>
      </c>
    </row>
    <row r="5" spans="1:25" x14ac:dyDescent="0.25">
      <c r="A5" s="9" t="s">
        <v>116</v>
      </c>
      <c r="B5" s="8">
        <f>SUM(B6,B10,B18,B24,B28)</f>
        <v>51422.802209999994</v>
      </c>
      <c r="C5" s="8">
        <f t="shared" ref="C5:W5" si="4">SUM(C6,C10,C18,C24,C28)</f>
        <v>53038.484620000003</v>
      </c>
      <c r="D5" s="8">
        <f t="shared" si="4"/>
        <v>52750.581909999994</v>
      </c>
      <c r="E5" s="8">
        <f t="shared" si="4"/>
        <v>57987.416020000004</v>
      </c>
      <c r="F5" s="8">
        <f t="shared" si="4"/>
        <v>52312.537380000002</v>
      </c>
      <c r="G5" s="8">
        <f t="shared" si="4"/>
        <v>48941.869910000009</v>
      </c>
      <c r="H5" s="8">
        <f t="shared" si="4"/>
        <v>56919.353719999999</v>
      </c>
      <c r="I5" s="8">
        <f t="shared" si="4"/>
        <v>52124.376179999999</v>
      </c>
      <c r="J5" s="8">
        <f t="shared" si="4"/>
        <v>49087.627939999998</v>
      </c>
      <c r="K5" s="8">
        <f t="shared" si="4"/>
        <v>47312.087780000002</v>
      </c>
      <c r="L5" s="8">
        <f t="shared" si="4"/>
        <v>47646.05116000001</v>
      </c>
      <c r="M5" s="8">
        <f t="shared" si="4"/>
        <v>42604.299339999998</v>
      </c>
      <c r="N5" s="8">
        <f t="shared" si="4"/>
        <v>38245.195129999993</v>
      </c>
      <c r="O5" s="8">
        <f t="shared" si="4"/>
        <v>40058.163850000004</v>
      </c>
      <c r="P5" s="8">
        <f t="shared" si="4"/>
        <v>35850.323530000001</v>
      </c>
      <c r="Q5" s="8">
        <f t="shared" si="4"/>
        <v>33439.303330000002</v>
      </c>
      <c r="R5" s="8">
        <f t="shared" si="4"/>
        <v>35004.197670000001</v>
      </c>
      <c r="S5" s="8">
        <f t="shared" si="4"/>
        <v>32670.248660000001</v>
      </c>
      <c r="T5" s="8">
        <f t="shared" si="4"/>
        <v>32647.265449999995</v>
      </c>
      <c r="U5" s="8">
        <f t="shared" si="4"/>
        <v>29133.579540000002</v>
      </c>
      <c r="V5" s="8">
        <f t="shared" si="4"/>
        <v>26373.963319999999</v>
      </c>
      <c r="W5" s="8">
        <f t="shared" si="4"/>
        <v>27592.541269999998</v>
      </c>
      <c r="X5" s="8">
        <f t="shared" ref="X5:Y5" si="5">SUM(X6,X10,X18,X24,X28)</f>
        <v>26598.511309999998</v>
      </c>
      <c r="Y5" s="8">
        <f t="shared" si="5"/>
        <v>24273.971799999999</v>
      </c>
    </row>
    <row r="6" spans="1:25" x14ac:dyDescent="0.25">
      <c r="A6" s="15" t="s">
        <v>117</v>
      </c>
      <c r="B6" s="16">
        <f>SUM(B7:B9)</f>
        <v>25592.98461</v>
      </c>
      <c r="C6" s="16">
        <f t="shared" ref="C6:W6" si="6">SUM(C7:C9)</f>
        <v>26881.059160000001</v>
      </c>
      <c r="D6" s="16">
        <f t="shared" si="6"/>
        <v>27102.914970000002</v>
      </c>
      <c r="E6" s="16">
        <f t="shared" si="6"/>
        <v>31845.907719999999</v>
      </c>
      <c r="F6" s="16">
        <f t="shared" si="6"/>
        <v>25966.5465</v>
      </c>
      <c r="G6" s="16">
        <f t="shared" si="6"/>
        <v>22787.077720000001</v>
      </c>
      <c r="H6" s="16">
        <f t="shared" si="6"/>
        <v>30685.586019999999</v>
      </c>
      <c r="I6" s="16">
        <f t="shared" si="6"/>
        <v>26053.380969999998</v>
      </c>
      <c r="J6" s="16">
        <f t="shared" si="6"/>
        <v>23934.545399999999</v>
      </c>
      <c r="K6" s="16">
        <f t="shared" si="6"/>
        <v>23883.793750000004</v>
      </c>
      <c r="L6" s="16">
        <f t="shared" si="6"/>
        <v>23696.270130000001</v>
      </c>
      <c r="M6" s="16">
        <f t="shared" si="6"/>
        <v>19771.91605</v>
      </c>
      <c r="N6" s="16">
        <f t="shared" si="6"/>
        <v>16669.086360000001</v>
      </c>
      <c r="O6" s="16">
        <f t="shared" si="6"/>
        <v>18883.11606</v>
      </c>
      <c r="P6" s="16">
        <f t="shared" si="6"/>
        <v>15417.224110000001</v>
      </c>
      <c r="Q6" s="16">
        <f t="shared" si="6"/>
        <v>12730.83179</v>
      </c>
      <c r="R6" s="16">
        <f t="shared" si="6"/>
        <v>13890.343110000002</v>
      </c>
      <c r="S6" s="16">
        <f t="shared" si="6"/>
        <v>11411.075440000001</v>
      </c>
      <c r="T6" s="16">
        <f t="shared" si="6"/>
        <v>11313.284669999999</v>
      </c>
      <c r="U6" s="16">
        <f t="shared" si="6"/>
        <v>8513.3633800000007</v>
      </c>
      <c r="V6" s="16">
        <f t="shared" si="6"/>
        <v>7181.4140600000001</v>
      </c>
      <c r="W6" s="16">
        <f t="shared" si="6"/>
        <v>8109.83446</v>
      </c>
      <c r="X6" s="16">
        <f t="shared" ref="X6:Y6" si="7">SUM(X7:X9)</f>
        <v>8019.13285</v>
      </c>
      <c r="Y6" s="16">
        <f t="shared" si="7"/>
        <v>6390.0351300000002</v>
      </c>
    </row>
    <row r="7" spans="1:25" x14ac:dyDescent="0.25">
      <c r="A7" s="10" t="s">
        <v>118</v>
      </c>
      <c r="B7" s="8">
        <v>23099.060669999999</v>
      </c>
      <c r="C7" s="8">
        <v>24404.47551</v>
      </c>
      <c r="D7" s="8">
        <v>24559.593629999999</v>
      </c>
      <c r="E7" s="8">
        <v>29261.53801</v>
      </c>
      <c r="F7" s="8">
        <v>23357.90739</v>
      </c>
      <c r="G7" s="8">
        <v>20196.044730000001</v>
      </c>
      <c r="H7" s="8">
        <v>28005.404009999998</v>
      </c>
      <c r="I7" s="8">
        <v>23388.616569999998</v>
      </c>
      <c r="J7" s="8">
        <v>21361.75432</v>
      </c>
      <c r="K7" s="8">
        <v>21376.888190000001</v>
      </c>
      <c r="L7" s="8">
        <v>21268.802680000001</v>
      </c>
      <c r="M7" s="8">
        <v>17415.484469999999</v>
      </c>
      <c r="N7" s="8">
        <v>14228.517320000001</v>
      </c>
      <c r="O7" s="8">
        <v>16503.761750000001</v>
      </c>
      <c r="P7" s="8">
        <v>13086.89191</v>
      </c>
      <c r="Q7" s="8">
        <v>10292.9236</v>
      </c>
      <c r="R7" s="8">
        <v>11666.239380000001</v>
      </c>
      <c r="S7" s="8">
        <v>9088.6135400000003</v>
      </c>
      <c r="T7" s="8">
        <v>9131.2899099999995</v>
      </c>
      <c r="U7" s="8">
        <v>6309.6196200000004</v>
      </c>
      <c r="V7" s="8">
        <v>5369.3827799999999</v>
      </c>
      <c r="W7" s="8">
        <v>6278.1510699999999</v>
      </c>
      <c r="X7" s="8">
        <v>6228.2884899999999</v>
      </c>
      <c r="Y7" s="8">
        <v>4659.5162</v>
      </c>
    </row>
    <row r="8" spans="1:25" x14ac:dyDescent="0.25">
      <c r="A8" s="10" t="s">
        <v>119</v>
      </c>
      <c r="B8" s="8">
        <v>1000.02844</v>
      </c>
      <c r="C8" s="8">
        <v>1020.92687</v>
      </c>
      <c r="D8" s="8">
        <v>982.45069999999998</v>
      </c>
      <c r="E8" s="8">
        <v>1025.06511</v>
      </c>
      <c r="F8" s="8">
        <v>1000.22935</v>
      </c>
      <c r="G8" s="8">
        <v>938.45069000000001</v>
      </c>
      <c r="H8" s="8">
        <v>981.06784000000005</v>
      </c>
      <c r="I8" s="8">
        <v>993.25837999999999</v>
      </c>
      <c r="J8" s="8">
        <v>884.52045999999996</v>
      </c>
      <c r="K8" s="8">
        <v>907.38705000000004</v>
      </c>
      <c r="L8" s="8">
        <v>853.81330000000003</v>
      </c>
      <c r="M8" s="8">
        <v>834.93462999999997</v>
      </c>
      <c r="N8" s="8">
        <v>926.19525999999996</v>
      </c>
      <c r="O8" s="8">
        <v>910.65902000000006</v>
      </c>
      <c r="P8" s="8">
        <v>920.26774999999998</v>
      </c>
      <c r="Q8" s="8">
        <v>978.09888999999998</v>
      </c>
      <c r="R8" s="8">
        <v>867.54115999999999</v>
      </c>
      <c r="S8" s="8">
        <v>939.51709000000005</v>
      </c>
      <c r="T8" s="8">
        <v>889.31848000000002</v>
      </c>
      <c r="U8" s="8">
        <v>955.83987000000002</v>
      </c>
      <c r="V8" s="8">
        <v>910.24066000000005</v>
      </c>
      <c r="W8" s="8">
        <v>938.14311999999995</v>
      </c>
      <c r="X8" s="8">
        <v>911.74861999999996</v>
      </c>
      <c r="Y8" s="8">
        <v>898.82126000000005</v>
      </c>
    </row>
    <row r="9" spans="1:25" x14ac:dyDescent="0.25">
      <c r="A9" s="10" t="s">
        <v>120</v>
      </c>
      <c r="B9" s="8">
        <v>1493.8955000000001</v>
      </c>
      <c r="C9" s="8">
        <v>1455.65678</v>
      </c>
      <c r="D9" s="8">
        <v>1560.8706400000001</v>
      </c>
      <c r="E9" s="8">
        <v>1559.3045999999999</v>
      </c>
      <c r="F9" s="8">
        <v>1608.40976</v>
      </c>
      <c r="G9" s="8">
        <v>1652.5823</v>
      </c>
      <c r="H9" s="8">
        <v>1699.1141700000001</v>
      </c>
      <c r="I9" s="8">
        <v>1671.50602</v>
      </c>
      <c r="J9" s="8">
        <v>1688.27062</v>
      </c>
      <c r="K9" s="8">
        <v>1599.5185100000001</v>
      </c>
      <c r="L9" s="8">
        <v>1573.6541500000001</v>
      </c>
      <c r="M9" s="8">
        <v>1521.49695</v>
      </c>
      <c r="N9" s="8">
        <v>1514.3737799999999</v>
      </c>
      <c r="O9" s="8">
        <v>1468.6952900000001</v>
      </c>
      <c r="P9" s="8">
        <v>1410.0644500000001</v>
      </c>
      <c r="Q9" s="8">
        <v>1459.8092999999999</v>
      </c>
      <c r="R9" s="8">
        <v>1356.5625700000001</v>
      </c>
      <c r="S9" s="8">
        <v>1382.94481</v>
      </c>
      <c r="T9" s="8">
        <v>1292.6762799999999</v>
      </c>
      <c r="U9" s="8">
        <v>1247.90389</v>
      </c>
      <c r="V9" s="8">
        <v>901.79061999999999</v>
      </c>
      <c r="W9" s="8">
        <v>893.54026999999996</v>
      </c>
      <c r="X9" s="8">
        <v>879.09573999999998</v>
      </c>
      <c r="Y9" s="8">
        <v>831.69767000000002</v>
      </c>
    </row>
    <row r="10" spans="1:25" x14ac:dyDescent="0.25">
      <c r="A10" s="15" t="s">
        <v>121</v>
      </c>
      <c r="B10" s="16">
        <f>SUM(B11:B17)</f>
        <v>5959.9592300000004</v>
      </c>
      <c r="C10" s="16">
        <f t="shared" ref="C10:W10" si="8">SUM(C11:C17)</f>
        <v>6070.9871900000007</v>
      </c>
      <c r="D10" s="16">
        <f t="shared" si="8"/>
        <v>5720.3156200000003</v>
      </c>
      <c r="E10" s="16">
        <f t="shared" si="8"/>
        <v>5693.9818800000003</v>
      </c>
      <c r="F10" s="16">
        <f t="shared" si="8"/>
        <v>5786.2443800000001</v>
      </c>
      <c r="G10" s="16">
        <f t="shared" si="8"/>
        <v>5497.8162499999999</v>
      </c>
      <c r="H10" s="16">
        <f t="shared" si="8"/>
        <v>5629.7658799999999</v>
      </c>
      <c r="I10" s="16">
        <f t="shared" si="8"/>
        <v>5372.9013400000003</v>
      </c>
      <c r="J10" s="16">
        <f t="shared" si="8"/>
        <v>4847.60455</v>
      </c>
      <c r="K10" s="16">
        <f t="shared" si="8"/>
        <v>4033.9874400000003</v>
      </c>
      <c r="L10" s="16">
        <f t="shared" si="8"/>
        <v>4527.9809299999997</v>
      </c>
      <c r="M10" s="16">
        <f t="shared" si="8"/>
        <v>4357.3268499999995</v>
      </c>
      <c r="N10" s="16">
        <f t="shared" si="8"/>
        <v>4057.6680599999995</v>
      </c>
      <c r="O10" s="16">
        <f t="shared" si="8"/>
        <v>3878.8191499999994</v>
      </c>
      <c r="P10" s="16">
        <f t="shared" si="8"/>
        <v>3876.5703199999998</v>
      </c>
      <c r="Q10" s="16">
        <f t="shared" si="8"/>
        <v>3827.68815</v>
      </c>
      <c r="R10" s="16">
        <f t="shared" si="8"/>
        <v>3914.2464099999997</v>
      </c>
      <c r="S10" s="16">
        <f t="shared" si="8"/>
        <v>3987.99766</v>
      </c>
      <c r="T10" s="16">
        <f t="shared" si="8"/>
        <v>3989.7601100000002</v>
      </c>
      <c r="U10" s="16">
        <f t="shared" si="8"/>
        <v>3761.1199100000003</v>
      </c>
      <c r="V10" s="16">
        <f t="shared" si="8"/>
        <v>3651.4794500000003</v>
      </c>
      <c r="W10" s="16">
        <f t="shared" si="8"/>
        <v>3720.8387600000001</v>
      </c>
      <c r="X10" s="16">
        <f t="shared" ref="X10:Y10" si="9">SUM(X11:X17)</f>
        <v>3423.4848500000003</v>
      </c>
      <c r="Y10" s="16">
        <f t="shared" si="9"/>
        <v>2974.6305199999997</v>
      </c>
    </row>
    <row r="11" spans="1:25" x14ac:dyDescent="0.25">
      <c r="A11" s="10" t="s">
        <v>122</v>
      </c>
      <c r="B11" s="8">
        <v>141.17421999999999</v>
      </c>
      <c r="C11" s="8">
        <v>149.3819</v>
      </c>
      <c r="D11" s="8">
        <v>96.019130000000004</v>
      </c>
      <c r="E11" s="8">
        <v>121.42847999999999</v>
      </c>
      <c r="F11" s="8">
        <v>117.70032</v>
      </c>
      <c r="G11" s="8">
        <v>110.8498</v>
      </c>
      <c r="H11" s="8">
        <v>121.25955</v>
      </c>
      <c r="I11" s="8">
        <v>131.41396</v>
      </c>
      <c r="J11" s="8">
        <v>123.15900999999999</v>
      </c>
      <c r="K11" s="8">
        <v>62.070999999999998</v>
      </c>
      <c r="L11" s="8">
        <v>74.645960000000002</v>
      </c>
      <c r="M11" s="8">
        <v>79.609930000000006</v>
      </c>
      <c r="N11" s="8">
        <v>89.052840000000003</v>
      </c>
      <c r="O11" s="8">
        <v>93.198070000000001</v>
      </c>
      <c r="P11" s="8">
        <v>99.925269999999998</v>
      </c>
      <c r="Q11" s="8">
        <v>97.549040000000005</v>
      </c>
      <c r="R11" s="8">
        <v>106.40463</v>
      </c>
      <c r="S11" s="8">
        <v>107.47669999999999</v>
      </c>
      <c r="T11" s="8">
        <v>110.31708999999999</v>
      </c>
      <c r="U11" s="8">
        <v>100.63290000000001</v>
      </c>
      <c r="V11" s="8">
        <v>89.319360000000003</v>
      </c>
      <c r="W11" s="8">
        <v>86.114639999999994</v>
      </c>
      <c r="X11" s="8">
        <v>80.590829999999997</v>
      </c>
      <c r="Y11" s="8">
        <v>77.325900000000004</v>
      </c>
    </row>
    <row r="12" spans="1:25" x14ac:dyDescent="0.25">
      <c r="A12" s="10" t="s">
        <v>123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</row>
    <row r="13" spans="1:25" x14ac:dyDescent="0.25">
      <c r="A13" s="10" t="s">
        <v>124</v>
      </c>
      <c r="B13" s="8">
        <v>473.85843</v>
      </c>
      <c r="C13" s="8">
        <v>492.68736000000001</v>
      </c>
      <c r="D13" s="8">
        <v>465.60287</v>
      </c>
      <c r="E13" s="8">
        <v>453.76359000000002</v>
      </c>
      <c r="F13" s="8">
        <v>416.50698</v>
      </c>
      <c r="G13" s="8">
        <v>371.44427999999999</v>
      </c>
      <c r="H13" s="8">
        <v>340.46361999999999</v>
      </c>
      <c r="I13" s="8">
        <v>292.89379000000002</v>
      </c>
      <c r="J13" s="8">
        <v>335.44105000000002</v>
      </c>
      <c r="K13" s="8">
        <v>342.72931999999997</v>
      </c>
      <c r="L13" s="8">
        <v>367.91448000000003</v>
      </c>
      <c r="M13" s="8">
        <v>376.85311000000002</v>
      </c>
      <c r="N13" s="8">
        <v>331.60300999999998</v>
      </c>
      <c r="O13" s="8">
        <v>349.62702999999999</v>
      </c>
      <c r="P13" s="8">
        <v>379.99880000000002</v>
      </c>
      <c r="Q13" s="8">
        <v>367.47793999999999</v>
      </c>
      <c r="R13" s="8">
        <v>299.13965000000002</v>
      </c>
      <c r="S13" s="8">
        <v>268.67187000000001</v>
      </c>
      <c r="T13" s="8">
        <v>260.79036000000002</v>
      </c>
      <c r="U13" s="8">
        <v>244.45182</v>
      </c>
      <c r="V13" s="8">
        <v>221.11473000000001</v>
      </c>
      <c r="W13" s="8">
        <v>275.02188999999998</v>
      </c>
      <c r="X13" s="8">
        <v>186.21057999999999</v>
      </c>
      <c r="Y13" s="8">
        <v>174.37508</v>
      </c>
    </row>
    <row r="14" spans="1:25" x14ac:dyDescent="0.25">
      <c r="A14" s="10" t="s">
        <v>125</v>
      </c>
      <c r="B14" s="8">
        <v>231.23822999999999</v>
      </c>
      <c r="C14" s="8">
        <v>235.10346999999999</v>
      </c>
      <c r="D14" s="8">
        <v>229.20268999999999</v>
      </c>
      <c r="E14" s="8">
        <v>231.31519</v>
      </c>
      <c r="F14" s="8">
        <v>227.63011</v>
      </c>
      <c r="G14" s="8">
        <v>230.51559</v>
      </c>
      <c r="H14" s="8">
        <v>219.95892000000001</v>
      </c>
      <c r="I14" s="8">
        <v>185.59613999999999</v>
      </c>
      <c r="J14" s="8">
        <v>167.92339999999999</v>
      </c>
      <c r="K14" s="8">
        <v>149.16632000000001</v>
      </c>
      <c r="L14" s="8">
        <v>155.85509999999999</v>
      </c>
      <c r="M14" s="8">
        <v>146.47776999999999</v>
      </c>
      <c r="N14" s="8">
        <v>129.83770999999999</v>
      </c>
      <c r="O14" s="8">
        <v>122.79859</v>
      </c>
      <c r="P14" s="8">
        <v>112.06098</v>
      </c>
      <c r="Q14" s="8">
        <v>99.339929999999995</v>
      </c>
      <c r="R14" s="8">
        <v>74.166290000000004</v>
      </c>
      <c r="S14" s="8">
        <v>81.142489999999995</v>
      </c>
      <c r="T14" s="8">
        <v>85.649169999999998</v>
      </c>
      <c r="U14" s="8">
        <v>61.715960000000003</v>
      </c>
      <c r="V14" s="8">
        <v>44.916229999999999</v>
      </c>
      <c r="W14" s="8">
        <v>39.29195</v>
      </c>
      <c r="X14" s="8">
        <v>25.99746</v>
      </c>
      <c r="Y14" s="8">
        <v>27.057379999999998</v>
      </c>
    </row>
    <row r="15" spans="1:25" x14ac:dyDescent="0.25">
      <c r="A15" s="10" t="s">
        <v>126</v>
      </c>
      <c r="B15" s="8">
        <v>1757.2818199999999</v>
      </c>
      <c r="C15" s="8">
        <v>1812.2696900000001</v>
      </c>
      <c r="D15" s="8">
        <v>1714.38698</v>
      </c>
      <c r="E15" s="8">
        <v>1616.1418900000001</v>
      </c>
      <c r="F15" s="8">
        <v>1634.04315</v>
      </c>
      <c r="G15" s="8">
        <v>1567.72702</v>
      </c>
      <c r="H15" s="8">
        <v>1598.8454999999999</v>
      </c>
      <c r="I15" s="8">
        <v>1345.52125</v>
      </c>
      <c r="J15" s="8">
        <v>1252.2375199999999</v>
      </c>
      <c r="K15" s="8">
        <v>1193.518</v>
      </c>
      <c r="L15" s="8">
        <v>1435.4668899999999</v>
      </c>
      <c r="M15" s="8">
        <v>1261.7891999999999</v>
      </c>
      <c r="N15" s="8">
        <v>1159.8889899999999</v>
      </c>
      <c r="O15" s="8">
        <v>1089.22433</v>
      </c>
      <c r="P15" s="8">
        <v>1114.31837</v>
      </c>
      <c r="Q15" s="8">
        <v>1062.18136</v>
      </c>
      <c r="R15" s="8">
        <v>1057.65987</v>
      </c>
      <c r="S15" s="8">
        <v>1057.8460299999999</v>
      </c>
      <c r="T15" s="8">
        <v>1080.6144400000001</v>
      </c>
      <c r="U15" s="8">
        <v>952.96549000000005</v>
      </c>
      <c r="V15" s="8">
        <v>884.82</v>
      </c>
      <c r="W15" s="8">
        <v>890.03435000000002</v>
      </c>
      <c r="X15" s="8">
        <v>709.28894000000003</v>
      </c>
      <c r="Y15" s="8">
        <v>665.73756000000003</v>
      </c>
    </row>
    <row r="16" spans="1:25" x14ac:dyDescent="0.25">
      <c r="A16" s="10" t="s">
        <v>127</v>
      </c>
      <c r="B16" s="8">
        <v>1790.11583</v>
      </c>
      <c r="C16" s="8">
        <v>1763.4047700000001</v>
      </c>
      <c r="D16" s="8">
        <v>1696.03962</v>
      </c>
      <c r="E16" s="8">
        <v>1735.9604200000001</v>
      </c>
      <c r="F16" s="8">
        <v>1859.5882200000001</v>
      </c>
      <c r="G16" s="8">
        <v>1786.1167399999999</v>
      </c>
      <c r="H16" s="8">
        <v>1906.4591700000001</v>
      </c>
      <c r="I16" s="8">
        <v>1997.76234</v>
      </c>
      <c r="J16" s="8">
        <v>1535.1639</v>
      </c>
      <c r="K16" s="8">
        <v>1118.39157</v>
      </c>
      <c r="L16" s="8">
        <v>1145.6491000000001</v>
      </c>
      <c r="M16" s="8">
        <v>1281.3114399999999</v>
      </c>
      <c r="N16" s="8">
        <v>1259.5128099999999</v>
      </c>
      <c r="O16" s="8">
        <v>1215.4615799999999</v>
      </c>
      <c r="P16" s="8">
        <v>1237.71883</v>
      </c>
      <c r="Q16" s="8">
        <v>1267.3689099999999</v>
      </c>
      <c r="R16" s="8">
        <v>1447.3825999999999</v>
      </c>
      <c r="S16" s="8">
        <v>1561.7004899999999</v>
      </c>
      <c r="T16" s="8">
        <v>1533.2686900000001</v>
      </c>
      <c r="U16" s="8">
        <v>1502.00001</v>
      </c>
      <c r="V16" s="8">
        <v>1541.1168600000001</v>
      </c>
      <c r="W16" s="8">
        <v>1486.0176200000001</v>
      </c>
      <c r="X16" s="8">
        <v>1390.15221</v>
      </c>
      <c r="Y16" s="8">
        <v>1024.2195999999999</v>
      </c>
    </row>
    <row r="17" spans="1:25" x14ac:dyDescent="0.25">
      <c r="A17" s="10" t="s">
        <v>128</v>
      </c>
      <c r="B17" s="8">
        <v>1566.2907</v>
      </c>
      <c r="C17" s="8">
        <v>1618.14</v>
      </c>
      <c r="D17" s="8">
        <v>1519.0643299999999</v>
      </c>
      <c r="E17" s="8">
        <v>1535.37231</v>
      </c>
      <c r="F17" s="8">
        <v>1530.7755999999999</v>
      </c>
      <c r="G17" s="8">
        <v>1431.16282</v>
      </c>
      <c r="H17" s="8">
        <v>1442.7791199999999</v>
      </c>
      <c r="I17" s="8">
        <v>1419.7138600000001</v>
      </c>
      <c r="J17" s="8">
        <v>1433.67967</v>
      </c>
      <c r="K17" s="8">
        <v>1168.11123</v>
      </c>
      <c r="L17" s="8">
        <v>1348.4494</v>
      </c>
      <c r="M17" s="8">
        <v>1211.2854</v>
      </c>
      <c r="N17" s="8">
        <v>1087.7727</v>
      </c>
      <c r="O17" s="8">
        <v>1008.50955</v>
      </c>
      <c r="P17" s="8">
        <v>932.54807000000005</v>
      </c>
      <c r="Q17" s="8">
        <v>933.77097000000003</v>
      </c>
      <c r="R17" s="8">
        <v>929.49337000000003</v>
      </c>
      <c r="S17" s="8">
        <v>911.16007999999999</v>
      </c>
      <c r="T17" s="8">
        <v>919.12036000000001</v>
      </c>
      <c r="U17" s="8">
        <v>899.35373000000004</v>
      </c>
      <c r="V17" s="8">
        <v>870.19227000000001</v>
      </c>
      <c r="W17" s="8">
        <v>944.35830999999996</v>
      </c>
      <c r="X17" s="8">
        <v>1031.2448300000001</v>
      </c>
      <c r="Y17" s="8">
        <v>1005.915</v>
      </c>
    </row>
    <row r="18" spans="1:25" x14ac:dyDescent="0.25">
      <c r="A18" s="15" t="s">
        <v>129</v>
      </c>
      <c r="B18" s="16">
        <f>SUM(B19:B23)</f>
        <v>12217.718069999997</v>
      </c>
      <c r="C18" s="16">
        <f t="shared" ref="C18:W18" si="10">SUM(C19:C23)</f>
        <v>12273.929740000001</v>
      </c>
      <c r="D18" s="16">
        <f t="shared" si="10"/>
        <v>12438.169470000001</v>
      </c>
      <c r="E18" s="16">
        <f t="shared" si="10"/>
        <v>12906.409239999999</v>
      </c>
      <c r="F18" s="16">
        <f t="shared" si="10"/>
        <v>13136.48444</v>
      </c>
      <c r="G18" s="16">
        <f t="shared" si="10"/>
        <v>13355.223050000001</v>
      </c>
      <c r="H18" s="16">
        <f t="shared" si="10"/>
        <v>13684.435020000001</v>
      </c>
      <c r="I18" s="16">
        <f t="shared" si="10"/>
        <v>14235.942560000001</v>
      </c>
      <c r="J18" s="16">
        <f t="shared" si="10"/>
        <v>14066.10915</v>
      </c>
      <c r="K18" s="16">
        <f t="shared" si="10"/>
        <v>13303.025800000001</v>
      </c>
      <c r="L18" s="16">
        <f t="shared" si="10"/>
        <v>13178.98292</v>
      </c>
      <c r="M18" s="16">
        <f t="shared" si="10"/>
        <v>12869.575439999999</v>
      </c>
      <c r="N18" s="16">
        <f t="shared" si="10"/>
        <v>12298.80429</v>
      </c>
      <c r="O18" s="16">
        <f t="shared" si="10"/>
        <v>12095.673420000001</v>
      </c>
      <c r="P18" s="16">
        <f t="shared" si="10"/>
        <v>12201.090190000001</v>
      </c>
      <c r="Q18" s="16">
        <f t="shared" si="10"/>
        <v>12381.476500000001</v>
      </c>
      <c r="R18" s="16">
        <f t="shared" si="10"/>
        <v>12648.11139</v>
      </c>
      <c r="S18" s="16">
        <f t="shared" si="10"/>
        <v>12832.70391</v>
      </c>
      <c r="T18" s="16">
        <f t="shared" si="10"/>
        <v>13079.50785</v>
      </c>
      <c r="U18" s="16">
        <f t="shared" si="10"/>
        <v>12878.27959</v>
      </c>
      <c r="V18" s="16">
        <f t="shared" si="10"/>
        <v>11809.65784</v>
      </c>
      <c r="W18" s="16">
        <f t="shared" si="10"/>
        <v>12010.750720000002</v>
      </c>
      <c r="X18" s="16">
        <f t="shared" ref="X18:Y18" si="11">SUM(X19:X23)</f>
        <v>11855.566769999999</v>
      </c>
      <c r="Y18" s="16">
        <f t="shared" si="11"/>
        <v>11724.7502</v>
      </c>
    </row>
    <row r="19" spans="1:25" x14ac:dyDescent="0.25">
      <c r="A19" s="10" t="s">
        <v>130</v>
      </c>
      <c r="B19" s="8">
        <v>169.70437999999999</v>
      </c>
      <c r="C19" s="8">
        <v>181.47355999999999</v>
      </c>
      <c r="D19" s="8">
        <v>154.19014999999999</v>
      </c>
      <c r="E19" s="8">
        <v>153.19895</v>
      </c>
      <c r="F19" s="8">
        <v>142.16103000000001</v>
      </c>
      <c r="G19" s="8">
        <v>155.66230999999999</v>
      </c>
      <c r="H19" s="8">
        <v>161.87447</v>
      </c>
      <c r="I19" s="8">
        <v>179.66802999999999</v>
      </c>
      <c r="J19" s="8">
        <v>181.04267999999999</v>
      </c>
      <c r="K19" s="8">
        <v>172.60077999999999</v>
      </c>
      <c r="L19" s="8">
        <v>179.23159999999999</v>
      </c>
      <c r="M19" s="8">
        <v>170.60570999999999</v>
      </c>
      <c r="N19" s="8">
        <v>148.98411999999999</v>
      </c>
      <c r="O19" s="8">
        <v>144.29203999999999</v>
      </c>
      <c r="P19" s="8">
        <v>139.56807000000001</v>
      </c>
      <c r="Q19" s="8">
        <v>131.27869999999999</v>
      </c>
      <c r="R19" s="8">
        <v>137.06954999999999</v>
      </c>
      <c r="S19" s="8">
        <v>139.52869000000001</v>
      </c>
      <c r="T19" s="8">
        <v>140.38573</v>
      </c>
      <c r="U19" s="8">
        <v>142.83014</v>
      </c>
      <c r="V19" s="8">
        <v>75.689059999999998</v>
      </c>
      <c r="W19" s="8">
        <v>82.711179999999999</v>
      </c>
      <c r="X19" s="8">
        <v>117.84074</v>
      </c>
      <c r="Y19" s="8">
        <v>121.97874</v>
      </c>
    </row>
    <row r="20" spans="1:25" x14ac:dyDescent="0.25">
      <c r="A20" s="10" t="s">
        <v>131</v>
      </c>
      <c r="B20" s="8">
        <v>11221.297119999999</v>
      </c>
      <c r="C20" s="8">
        <v>11247.958060000001</v>
      </c>
      <c r="D20" s="8">
        <v>11384.54875</v>
      </c>
      <c r="E20" s="8">
        <v>11850.080389999999</v>
      </c>
      <c r="F20" s="8">
        <v>12166.36657</v>
      </c>
      <c r="G20" s="8">
        <v>12268.479789999999</v>
      </c>
      <c r="H20" s="8">
        <v>12644.931989999999</v>
      </c>
      <c r="I20" s="8">
        <v>13239.76519</v>
      </c>
      <c r="J20" s="8">
        <v>12925.91209</v>
      </c>
      <c r="K20" s="8">
        <v>12223.247600000001</v>
      </c>
      <c r="L20" s="8">
        <v>12152.524230000001</v>
      </c>
      <c r="M20" s="8">
        <v>11861.197889999999</v>
      </c>
      <c r="N20" s="8">
        <v>11325.04789</v>
      </c>
      <c r="O20" s="8">
        <v>11135.69695</v>
      </c>
      <c r="P20" s="8">
        <v>11350.406870000001</v>
      </c>
      <c r="Q20" s="8">
        <v>11570.499110000001</v>
      </c>
      <c r="R20" s="8">
        <v>11767.84093</v>
      </c>
      <c r="S20" s="8">
        <v>11940.9283</v>
      </c>
      <c r="T20" s="8">
        <v>12231.80776</v>
      </c>
      <c r="U20" s="8">
        <v>12032.479219999999</v>
      </c>
      <c r="V20" s="8">
        <v>11058.41641</v>
      </c>
      <c r="W20" s="8">
        <v>11199.538560000001</v>
      </c>
      <c r="X20" s="8">
        <v>11062.75065</v>
      </c>
      <c r="Y20" s="8">
        <v>10965.47595</v>
      </c>
    </row>
    <row r="21" spans="1:25" x14ac:dyDescent="0.25">
      <c r="A21" s="10" t="s">
        <v>132</v>
      </c>
      <c r="B21" s="8">
        <v>228.13388</v>
      </c>
      <c r="C21" s="8">
        <v>211.46934999999999</v>
      </c>
      <c r="D21" s="8">
        <v>210.78363999999999</v>
      </c>
      <c r="E21" s="8">
        <v>218.59762000000001</v>
      </c>
      <c r="F21" s="8">
        <v>216.49795</v>
      </c>
      <c r="G21" s="8">
        <v>232.43423000000001</v>
      </c>
      <c r="H21" s="8">
        <v>227.07075</v>
      </c>
      <c r="I21" s="8">
        <v>227.89733000000001</v>
      </c>
      <c r="J21" s="8">
        <v>237.01365000000001</v>
      </c>
      <c r="K21" s="8">
        <v>230.51262</v>
      </c>
      <c r="L21" s="8">
        <v>242.51267999999999</v>
      </c>
      <c r="M21" s="8">
        <v>249.71802</v>
      </c>
      <c r="N21" s="8">
        <v>249.66220999999999</v>
      </c>
      <c r="O21" s="8">
        <v>248.12599</v>
      </c>
      <c r="P21" s="8">
        <v>252.46780000000001</v>
      </c>
      <c r="Q21" s="8">
        <v>248.64281</v>
      </c>
      <c r="R21" s="8">
        <v>253.82854</v>
      </c>
      <c r="S21" s="8">
        <v>244.28344999999999</v>
      </c>
      <c r="T21" s="8">
        <v>224.10534999999999</v>
      </c>
      <c r="U21" s="8">
        <v>223.6414</v>
      </c>
      <c r="V21" s="8">
        <v>196.41672</v>
      </c>
      <c r="W21" s="8">
        <v>184.47076999999999</v>
      </c>
      <c r="X21" s="8">
        <v>179.86770999999999</v>
      </c>
      <c r="Y21" s="8">
        <v>174.51034000000001</v>
      </c>
    </row>
    <row r="22" spans="1:25" x14ac:dyDescent="0.25">
      <c r="A22" s="10" t="s">
        <v>133</v>
      </c>
      <c r="B22" s="8">
        <v>598.58268999999996</v>
      </c>
      <c r="C22" s="8">
        <v>633.02877000000001</v>
      </c>
      <c r="D22" s="8">
        <v>688.64693</v>
      </c>
      <c r="E22" s="8">
        <v>684.53228000000001</v>
      </c>
      <c r="F22" s="8">
        <v>611.45889</v>
      </c>
      <c r="G22" s="8">
        <v>698.64671999999996</v>
      </c>
      <c r="H22" s="8">
        <v>650.55781000000002</v>
      </c>
      <c r="I22" s="8">
        <v>588.61201000000005</v>
      </c>
      <c r="J22" s="8">
        <v>722.14072999999996</v>
      </c>
      <c r="K22" s="8">
        <v>676.66480000000001</v>
      </c>
      <c r="L22" s="8">
        <v>604.71441000000004</v>
      </c>
      <c r="M22" s="8">
        <v>588.05381999999997</v>
      </c>
      <c r="N22" s="8">
        <v>575.11006999999995</v>
      </c>
      <c r="O22" s="8">
        <v>567.55844000000002</v>
      </c>
      <c r="P22" s="8">
        <v>458.64744999999999</v>
      </c>
      <c r="Q22" s="8">
        <v>431.05588</v>
      </c>
      <c r="R22" s="8">
        <v>489.37236999999999</v>
      </c>
      <c r="S22" s="8">
        <v>507.96346999999997</v>
      </c>
      <c r="T22" s="8">
        <v>483.20900999999998</v>
      </c>
      <c r="U22" s="8">
        <v>479.32882999999998</v>
      </c>
      <c r="V22" s="8">
        <v>479.13565</v>
      </c>
      <c r="W22" s="8">
        <v>544.03021000000001</v>
      </c>
      <c r="X22" s="8">
        <v>495.10766999999998</v>
      </c>
      <c r="Y22" s="8">
        <v>462.78516999999999</v>
      </c>
    </row>
    <row r="23" spans="1:25" x14ac:dyDescent="0.25">
      <c r="A23" s="10" t="s">
        <v>134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</row>
    <row r="24" spans="1:25" x14ac:dyDescent="0.25">
      <c r="A24" s="15" t="s">
        <v>135</v>
      </c>
      <c r="B24" s="16">
        <f>SUM(B25:B27)</f>
        <v>7455.0555300000005</v>
      </c>
      <c r="C24" s="16">
        <f t="shared" ref="C24:W24" si="12">SUM(C25:C27)</f>
        <v>7624.71958</v>
      </c>
      <c r="D24" s="16">
        <f t="shared" si="12"/>
        <v>7305.2596200000007</v>
      </c>
      <c r="E24" s="16">
        <f t="shared" si="12"/>
        <v>7349.5917800000007</v>
      </c>
      <c r="F24" s="16">
        <f t="shared" si="12"/>
        <v>7080.3384800000003</v>
      </c>
      <c r="G24" s="16">
        <f t="shared" si="12"/>
        <v>6927.8507200000004</v>
      </c>
      <c r="H24" s="16">
        <f t="shared" si="12"/>
        <v>6690.9884999999995</v>
      </c>
      <c r="I24" s="16">
        <f t="shared" si="12"/>
        <v>6185.9728699999996</v>
      </c>
      <c r="J24" s="16">
        <f t="shared" si="12"/>
        <v>6031.1343300000008</v>
      </c>
      <c r="K24" s="16">
        <f t="shared" si="12"/>
        <v>5831.3364199999996</v>
      </c>
      <c r="L24" s="16">
        <f t="shared" si="12"/>
        <v>6036.63051</v>
      </c>
      <c r="M24" s="16">
        <f t="shared" si="12"/>
        <v>5316.61618</v>
      </c>
      <c r="N24" s="16">
        <f t="shared" si="12"/>
        <v>5010.6394799999998</v>
      </c>
      <c r="O24" s="16">
        <f t="shared" si="12"/>
        <v>4967.00767</v>
      </c>
      <c r="P24" s="16">
        <f t="shared" si="12"/>
        <v>4130.9208200000003</v>
      </c>
      <c r="Q24" s="16">
        <f t="shared" si="12"/>
        <v>4308.3860199999999</v>
      </c>
      <c r="R24" s="16">
        <f t="shared" si="12"/>
        <v>4350.86852</v>
      </c>
      <c r="S24" s="16">
        <f t="shared" si="12"/>
        <v>4141.2376599999998</v>
      </c>
      <c r="T24" s="16">
        <f t="shared" si="12"/>
        <v>4054.2529400000003</v>
      </c>
      <c r="U24" s="16">
        <f t="shared" si="12"/>
        <v>3787.8996500000003</v>
      </c>
      <c r="V24" s="16">
        <f t="shared" si="12"/>
        <v>3493.41482</v>
      </c>
      <c r="W24" s="16">
        <f t="shared" si="12"/>
        <v>3532.5386399999998</v>
      </c>
      <c r="X24" s="16">
        <f t="shared" ref="X24:Y24" si="13">SUM(X25:X27)</f>
        <v>3114.7265600000001</v>
      </c>
      <c r="Y24" s="16">
        <f t="shared" si="13"/>
        <v>2921.6797900000001</v>
      </c>
    </row>
    <row r="25" spans="1:25" x14ac:dyDescent="0.25">
      <c r="A25" s="10" t="s">
        <v>136</v>
      </c>
      <c r="B25" s="8">
        <v>1062.4499000000001</v>
      </c>
      <c r="C25" s="8">
        <v>1039.1692800000001</v>
      </c>
      <c r="D25" s="8">
        <v>1039.0329400000001</v>
      </c>
      <c r="E25" s="8">
        <v>1174.4067500000001</v>
      </c>
      <c r="F25" s="8">
        <v>1142.2203099999999</v>
      </c>
      <c r="G25" s="8">
        <v>1144.48929</v>
      </c>
      <c r="H25" s="8">
        <v>1192.03666</v>
      </c>
      <c r="I25" s="8">
        <v>1118.47748</v>
      </c>
      <c r="J25" s="8">
        <v>1135.32098</v>
      </c>
      <c r="K25" s="8">
        <v>1092.6598300000001</v>
      </c>
      <c r="L25" s="8">
        <v>1099.65687</v>
      </c>
      <c r="M25" s="8">
        <v>901.15806999999995</v>
      </c>
      <c r="N25" s="8">
        <v>958.65917000000002</v>
      </c>
      <c r="O25" s="8">
        <v>968.40213000000006</v>
      </c>
      <c r="P25" s="8">
        <v>794.67623000000003</v>
      </c>
      <c r="Q25" s="8">
        <v>847.82451000000003</v>
      </c>
      <c r="R25" s="8">
        <v>852.34834000000001</v>
      </c>
      <c r="S25" s="8">
        <v>852.34011999999996</v>
      </c>
      <c r="T25" s="8">
        <v>825.80781999999999</v>
      </c>
      <c r="U25" s="8">
        <v>716.70482000000004</v>
      </c>
      <c r="V25" s="8">
        <v>684.49095</v>
      </c>
      <c r="W25" s="8">
        <v>763.38005999999996</v>
      </c>
      <c r="X25" s="8">
        <v>596.29351999999994</v>
      </c>
      <c r="Y25" s="8">
        <v>593.92971999999997</v>
      </c>
    </row>
    <row r="26" spans="1:25" x14ac:dyDescent="0.25">
      <c r="A26" s="10" t="s">
        <v>137</v>
      </c>
      <c r="B26" s="8">
        <v>4021.7015799999999</v>
      </c>
      <c r="C26" s="8">
        <v>4221.66237</v>
      </c>
      <c r="D26" s="8">
        <v>3966.2187699999999</v>
      </c>
      <c r="E26" s="8">
        <v>3928.82917</v>
      </c>
      <c r="F26" s="8">
        <v>3784.3821899999998</v>
      </c>
      <c r="G26" s="8">
        <v>3659.9557399999999</v>
      </c>
      <c r="H26" s="8">
        <v>3413.9558499999998</v>
      </c>
      <c r="I26" s="8">
        <v>3145.17193</v>
      </c>
      <c r="J26" s="8">
        <v>3043.4871899999998</v>
      </c>
      <c r="K26" s="8">
        <v>2964.5355</v>
      </c>
      <c r="L26" s="8">
        <v>3161.08799</v>
      </c>
      <c r="M26" s="8">
        <v>2673.2655</v>
      </c>
      <c r="N26" s="8">
        <v>2491.2335699999999</v>
      </c>
      <c r="O26" s="8">
        <v>2403.9056300000002</v>
      </c>
      <c r="P26" s="8">
        <v>1914.26235</v>
      </c>
      <c r="Q26" s="8">
        <v>2003.4765299999999</v>
      </c>
      <c r="R26" s="8">
        <v>2037.74055</v>
      </c>
      <c r="S26" s="8">
        <v>1929.88147</v>
      </c>
      <c r="T26" s="8">
        <v>1864.31142</v>
      </c>
      <c r="U26" s="8">
        <v>1779.69003</v>
      </c>
      <c r="V26" s="8">
        <v>1553.75503</v>
      </c>
      <c r="W26" s="8">
        <v>1418.83349</v>
      </c>
      <c r="X26" s="8">
        <v>1061.80494</v>
      </c>
      <c r="Y26" s="8">
        <v>943.01711999999998</v>
      </c>
    </row>
    <row r="27" spans="1:25" x14ac:dyDescent="0.25">
      <c r="A27" s="10" t="s">
        <v>138</v>
      </c>
      <c r="B27" s="8">
        <v>2370.9040500000001</v>
      </c>
      <c r="C27" s="8">
        <v>2363.8879299999999</v>
      </c>
      <c r="D27" s="8">
        <v>2300.0079099999998</v>
      </c>
      <c r="E27" s="8">
        <v>2246.3558600000001</v>
      </c>
      <c r="F27" s="8">
        <v>2153.7359799999999</v>
      </c>
      <c r="G27" s="8">
        <v>2123.40569</v>
      </c>
      <c r="H27" s="8">
        <v>2084.9959899999999</v>
      </c>
      <c r="I27" s="8">
        <v>1922.3234600000001</v>
      </c>
      <c r="J27" s="8">
        <v>1852.3261600000001</v>
      </c>
      <c r="K27" s="8">
        <v>1774.1410900000001</v>
      </c>
      <c r="L27" s="8">
        <v>1775.8856499999999</v>
      </c>
      <c r="M27" s="8">
        <v>1742.1926100000001</v>
      </c>
      <c r="N27" s="8">
        <v>1560.74674</v>
      </c>
      <c r="O27" s="8">
        <v>1594.69991</v>
      </c>
      <c r="P27" s="8">
        <v>1421.98224</v>
      </c>
      <c r="Q27" s="8">
        <v>1457.0849800000001</v>
      </c>
      <c r="R27" s="8">
        <v>1460.77963</v>
      </c>
      <c r="S27" s="8">
        <v>1359.0160699999999</v>
      </c>
      <c r="T27" s="8">
        <v>1364.1337000000001</v>
      </c>
      <c r="U27" s="8">
        <v>1291.5047999999999</v>
      </c>
      <c r="V27" s="8">
        <v>1255.16884</v>
      </c>
      <c r="W27" s="8">
        <v>1350.32509</v>
      </c>
      <c r="X27" s="8">
        <v>1456.6280999999999</v>
      </c>
      <c r="Y27" s="8">
        <v>1384.7329500000001</v>
      </c>
    </row>
    <row r="28" spans="1:25" x14ac:dyDescent="0.25">
      <c r="A28" s="15" t="s">
        <v>35</v>
      </c>
      <c r="B28" s="16">
        <f>SUM(B29:B30)</f>
        <v>197.08476999999999</v>
      </c>
      <c r="C28" s="16">
        <f t="shared" ref="C28:W28" si="14">SUM(C29:C30)</f>
        <v>187.78895</v>
      </c>
      <c r="D28" s="16">
        <f t="shared" si="14"/>
        <v>183.92223000000001</v>
      </c>
      <c r="E28" s="16">
        <f t="shared" si="14"/>
        <v>191.52539999999999</v>
      </c>
      <c r="F28" s="16">
        <f t="shared" si="14"/>
        <v>342.92358000000002</v>
      </c>
      <c r="G28" s="16">
        <f t="shared" si="14"/>
        <v>373.90217000000001</v>
      </c>
      <c r="H28" s="16">
        <f t="shared" si="14"/>
        <v>228.57830000000001</v>
      </c>
      <c r="I28" s="16">
        <f t="shared" si="14"/>
        <v>276.17844000000002</v>
      </c>
      <c r="J28" s="16">
        <f t="shared" si="14"/>
        <v>208.23451</v>
      </c>
      <c r="K28" s="16">
        <f t="shared" si="14"/>
        <v>259.94436999999999</v>
      </c>
      <c r="L28" s="16">
        <f t="shared" si="14"/>
        <v>206.18666999999999</v>
      </c>
      <c r="M28" s="16">
        <f t="shared" si="14"/>
        <v>288.86482000000001</v>
      </c>
      <c r="N28" s="16">
        <f t="shared" si="14"/>
        <v>208.99694</v>
      </c>
      <c r="O28" s="16">
        <f t="shared" si="14"/>
        <v>233.54755</v>
      </c>
      <c r="P28" s="16">
        <f t="shared" si="14"/>
        <v>224.51809</v>
      </c>
      <c r="Q28" s="16">
        <f t="shared" si="14"/>
        <v>190.92087000000001</v>
      </c>
      <c r="R28" s="16">
        <f t="shared" si="14"/>
        <v>200.62824000000001</v>
      </c>
      <c r="S28" s="16">
        <f t="shared" si="14"/>
        <v>297.23399000000001</v>
      </c>
      <c r="T28" s="16">
        <f t="shared" si="14"/>
        <v>210.45988</v>
      </c>
      <c r="U28" s="16">
        <f t="shared" si="14"/>
        <v>192.91701</v>
      </c>
      <c r="V28" s="16">
        <f t="shared" si="14"/>
        <v>237.99715</v>
      </c>
      <c r="W28" s="16">
        <f t="shared" si="14"/>
        <v>218.57868999999999</v>
      </c>
      <c r="X28" s="16">
        <f t="shared" ref="X28:Y28" si="15">SUM(X29:X30)</f>
        <v>185.60028</v>
      </c>
      <c r="Y28" s="16">
        <f t="shared" si="15"/>
        <v>262.87616000000003</v>
      </c>
    </row>
    <row r="29" spans="1:25" x14ac:dyDescent="0.25">
      <c r="A29" s="10" t="s">
        <v>36</v>
      </c>
      <c r="B29" s="8">
        <v>0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</row>
    <row r="30" spans="1:25" x14ac:dyDescent="0.25">
      <c r="A30" s="10" t="s">
        <v>37</v>
      </c>
      <c r="B30" s="8">
        <v>197.08476999999999</v>
      </c>
      <c r="C30" s="8">
        <v>187.78895</v>
      </c>
      <c r="D30" s="8">
        <v>183.92223000000001</v>
      </c>
      <c r="E30" s="8">
        <v>191.52539999999999</v>
      </c>
      <c r="F30" s="8">
        <v>342.92358000000002</v>
      </c>
      <c r="G30" s="8">
        <v>373.90217000000001</v>
      </c>
      <c r="H30" s="8">
        <v>228.57830000000001</v>
      </c>
      <c r="I30" s="8">
        <v>276.17844000000002</v>
      </c>
      <c r="J30" s="8">
        <v>208.23451</v>
      </c>
      <c r="K30" s="8">
        <v>259.94436999999999</v>
      </c>
      <c r="L30" s="8">
        <v>206.18666999999999</v>
      </c>
      <c r="M30" s="8">
        <v>288.86482000000001</v>
      </c>
      <c r="N30" s="8">
        <v>208.99694</v>
      </c>
      <c r="O30" s="8">
        <v>233.54755</v>
      </c>
      <c r="P30" s="8">
        <v>224.51809</v>
      </c>
      <c r="Q30" s="8">
        <v>190.92087000000001</v>
      </c>
      <c r="R30" s="8">
        <v>200.62824000000001</v>
      </c>
      <c r="S30" s="8">
        <v>297.23399000000001</v>
      </c>
      <c r="T30" s="8">
        <v>210.45988</v>
      </c>
      <c r="U30" s="8">
        <v>192.91701</v>
      </c>
      <c r="V30" s="8">
        <v>237.99715</v>
      </c>
      <c r="W30" s="8">
        <v>218.57868999999999</v>
      </c>
      <c r="X30" s="8">
        <v>185.60028</v>
      </c>
      <c r="Y30" s="8">
        <v>262.87616000000003</v>
      </c>
    </row>
    <row r="31" spans="1:25" x14ac:dyDescent="0.25">
      <c r="A31" s="17" t="s">
        <v>38</v>
      </c>
      <c r="B31" s="16">
        <v>724.02396999999996</v>
      </c>
      <c r="C31" s="16">
        <v>771.37558999999999</v>
      </c>
      <c r="D31" s="16">
        <v>675.07353999999998</v>
      </c>
      <c r="E31" s="16">
        <v>670.34515999999996</v>
      </c>
      <c r="F31" s="16">
        <v>752.69802000000004</v>
      </c>
      <c r="G31" s="16">
        <v>548.42772000000002</v>
      </c>
      <c r="H31" s="16">
        <v>544.06970000000001</v>
      </c>
      <c r="I31" s="16">
        <v>543.88459</v>
      </c>
      <c r="J31" s="16">
        <v>387.67939000000001</v>
      </c>
      <c r="K31" s="16">
        <v>261.85728999999998</v>
      </c>
      <c r="L31" s="16">
        <v>353.36538000000002</v>
      </c>
      <c r="M31" s="16">
        <v>252.30748</v>
      </c>
      <c r="N31" s="16">
        <v>217.69083000000001</v>
      </c>
      <c r="O31" s="16">
        <v>243.94817</v>
      </c>
      <c r="P31" s="16">
        <v>250.75676000000001</v>
      </c>
      <c r="Q31" s="16">
        <v>247.57679999999999</v>
      </c>
      <c r="R31" s="16">
        <v>273.45454999999998</v>
      </c>
      <c r="S31" s="16">
        <v>241.82580999999999</v>
      </c>
      <c r="T31" s="16">
        <v>232.92097999999999</v>
      </c>
      <c r="U31" s="16">
        <v>195.02044000000001</v>
      </c>
      <c r="V31" s="16">
        <v>126.38428</v>
      </c>
      <c r="W31" s="16">
        <v>111.26192</v>
      </c>
      <c r="X31" s="16">
        <v>94.934030000000007</v>
      </c>
      <c r="Y31" s="16">
        <v>87.807500000000005</v>
      </c>
    </row>
    <row r="32" spans="1:25" x14ac:dyDescent="0.25">
      <c r="A32" s="9" t="s">
        <v>39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</row>
    <row r="33" spans="1:25" x14ac:dyDescent="0.25">
      <c r="A33" s="18" t="s">
        <v>139</v>
      </c>
      <c r="B33" s="16">
        <f>SUM(B34:B41)</f>
        <v>1763.2425900000001</v>
      </c>
      <c r="C33" s="16">
        <f t="shared" ref="C33:W33" si="16">SUM(C34:C41)</f>
        <v>1763.2317800000001</v>
      </c>
      <c r="D33" s="16">
        <f t="shared" si="16"/>
        <v>1781.5085900000001</v>
      </c>
      <c r="E33" s="16">
        <f t="shared" si="16"/>
        <v>1651.80519</v>
      </c>
      <c r="F33" s="16">
        <f t="shared" si="16"/>
        <v>1774.3995699999998</v>
      </c>
      <c r="G33" s="16">
        <f t="shared" si="16"/>
        <v>1722.33754</v>
      </c>
      <c r="H33" s="16">
        <f t="shared" si="16"/>
        <v>1745.2266400000001</v>
      </c>
      <c r="I33" s="16">
        <f t="shared" si="16"/>
        <v>1754.78151</v>
      </c>
      <c r="J33" s="16">
        <f t="shared" si="16"/>
        <v>1451.33644</v>
      </c>
      <c r="K33" s="16">
        <f t="shared" si="16"/>
        <v>997.16083000000015</v>
      </c>
      <c r="L33" s="16">
        <f t="shared" si="16"/>
        <v>945.62209000000007</v>
      </c>
      <c r="M33" s="16">
        <f t="shared" si="16"/>
        <v>1126.07548</v>
      </c>
      <c r="N33" s="16">
        <f t="shared" si="16"/>
        <v>1119.9597100000001</v>
      </c>
      <c r="O33" s="16">
        <f t="shared" si="16"/>
        <v>1120.2266200000001</v>
      </c>
      <c r="P33" s="16">
        <f t="shared" si="16"/>
        <v>1147.8385100000003</v>
      </c>
      <c r="Q33" s="16">
        <f t="shared" si="16"/>
        <v>1161.4003600000001</v>
      </c>
      <c r="R33" s="16">
        <f t="shared" si="16"/>
        <v>1338.9258400000001</v>
      </c>
      <c r="S33" s="16">
        <f t="shared" si="16"/>
        <v>1452.7250100000001</v>
      </c>
      <c r="T33" s="16">
        <f t="shared" si="16"/>
        <v>1398.8824599999998</v>
      </c>
      <c r="U33" s="16">
        <f t="shared" si="16"/>
        <v>1355.8044399999999</v>
      </c>
      <c r="V33" s="16">
        <f t="shared" si="16"/>
        <v>1454.9602300000001</v>
      </c>
      <c r="W33" s="16">
        <f t="shared" si="16"/>
        <v>1465.15301</v>
      </c>
      <c r="X33" s="16">
        <f t="shared" ref="X33:Y33" si="17">SUM(X34:X41)</f>
        <v>1320.0606599999999</v>
      </c>
      <c r="Y33" s="16">
        <f t="shared" si="17"/>
        <v>1215.1499999999999</v>
      </c>
    </row>
    <row r="34" spans="1:25" x14ac:dyDescent="0.25">
      <c r="A34" s="9" t="s">
        <v>140</v>
      </c>
      <c r="B34" s="8">
        <v>1632.34853</v>
      </c>
      <c r="C34" s="8">
        <v>1628.90066</v>
      </c>
      <c r="D34" s="8">
        <v>1669.53601</v>
      </c>
      <c r="E34" s="8">
        <v>1542.51061</v>
      </c>
      <c r="F34" s="8">
        <v>1660.78305</v>
      </c>
      <c r="G34" s="8">
        <v>1566.90032</v>
      </c>
      <c r="H34" s="8">
        <v>1621.1372699999999</v>
      </c>
      <c r="I34" s="8">
        <v>1621.31575</v>
      </c>
      <c r="J34" s="8">
        <v>1336.17028</v>
      </c>
      <c r="K34" s="8">
        <v>887.60112000000004</v>
      </c>
      <c r="L34" s="8">
        <v>806.86315000000002</v>
      </c>
      <c r="M34" s="8">
        <v>996.72053000000005</v>
      </c>
      <c r="N34" s="8">
        <v>997.81272000000001</v>
      </c>
      <c r="O34" s="8">
        <v>993.78551000000004</v>
      </c>
      <c r="P34" s="8">
        <v>1023.5342900000001</v>
      </c>
      <c r="Q34" s="8">
        <v>1048.61833</v>
      </c>
      <c r="R34" s="8">
        <v>1230.82582</v>
      </c>
      <c r="S34" s="8">
        <v>1335.31961</v>
      </c>
      <c r="T34" s="8">
        <v>1296.31906</v>
      </c>
      <c r="U34" s="8">
        <v>1250.4573700000001</v>
      </c>
      <c r="V34" s="8">
        <v>1352.9757400000001</v>
      </c>
      <c r="W34" s="8">
        <v>1353.8960099999999</v>
      </c>
      <c r="X34" s="8">
        <v>1216.4797599999999</v>
      </c>
      <c r="Y34" s="8">
        <v>1111.7332699999999</v>
      </c>
    </row>
    <row r="35" spans="1:25" x14ac:dyDescent="0.25">
      <c r="A35" s="9" t="s">
        <v>141</v>
      </c>
      <c r="B35" s="8">
        <v>0.877</v>
      </c>
      <c r="C35" s="8">
        <v>0.96125000000000005</v>
      </c>
      <c r="D35" s="8">
        <v>0.98807999999999996</v>
      </c>
      <c r="E35" s="8">
        <v>0.83957000000000004</v>
      </c>
      <c r="F35" s="8">
        <v>1.18519</v>
      </c>
      <c r="G35" s="8">
        <v>1.1195900000000001</v>
      </c>
      <c r="H35" s="8">
        <v>1.08908</v>
      </c>
      <c r="I35" s="8">
        <v>1.1499999999999999</v>
      </c>
      <c r="J35" s="8">
        <v>1.4334899999999999</v>
      </c>
      <c r="K35" s="8">
        <v>1.0739700000000001</v>
      </c>
      <c r="L35" s="8">
        <v>1.1182399999999999</v>
      </c>
      <c r="M35" s="8">
        <v>1.1456900000000001</v>
      </c>
      <c r="N35" s="8">
        <v>1.34517</v>
      </c>
      <c r="O35" s="8">
        <v>1.3756999999999999</v>
      </c>
      <c r="P35" s="8">
        <v>1.47593</v>
      </c>
      <c r="Q35" s="8">
        <v>1.50295</v>
      </c>
      <c r="R35" s="8">
        <v>1.3907400000000001</v>
      </c>
      <c r="S35" s="8">
        <v>1.36842</v>
      </c>
      <c r="T35" s="8">
        <v>1.4401200000000001</v>
      </c>
      <c r="U35" s="8">
        <v>1.49136</v>
      </c>
      <c r="V35" s="8">
        <v>1.4330799999999999</v>
      </c>
      <c r="W35" s="8">
        <v>1.2346699999999999</v>
      </c>
      <c r="X35" s="8">
        <v>1.3351900000000001</v>
      </c>
      <c r="Y35" s="8">
        <v>1.54775</v>
      </c>
    </row>
    <row r="36" spans="1:25" x14ac:dyDescent="0.25">
      <c r="A36" s="9" t="s">
        <v>142</v>
      </c>
      <c r="B36" s="8">
        <v>40.884</v>
      </c>
      <c r="C36" s="8">
        <v>47.198</v>
      </c>
      <c r="D36" s="8">
        <v>0.1338</v>
      </c>
      <c r="E36" s="8">
        <v>6.2799999999999995E-2</v>
      </c>
      <c r="F36" s="8">
        <v>0.154</v>
      </c>
      <c r="G36" s="8">
        <v>16.3642</v>
      </c>
      <c r="H36" s="8">
        <v>0.15</v>
      </c>
      <c r="I36" s="8">
        <v>0.184</v>
      </c>
      <c r="J36" s="8">
        <v>0.16639999999999999</v>
      </c>
      <c r="K36" s="8">
        <v>0.20599999999999999</v>
      </c>
      <c r="L36" s="8">
        <v>0.17699999999999999</v>
      </c>
      <c r="M36" s="8">
        <v>0.23760000000000001</v>
      </c>
      <c r="N36" s="8">
        <v>0.13239999999999999</v>
      </c>
      <c r="O36" s="8">
        <v>0.15659999999999999</v>
      </c>
      <c r="P36" s="8">
        <v>0.17499999999999999</v>
      </c>
      <c r="Q36" s="8">
        <v>0.19900000000000001</v>
      </c>
      <c r="R36" s="8">
        <v>0.14499999999999999</v>
      </c>
      <c r="S36" s="8">
        <v>0.17100000000000001</v>
      </c>
      <c r="T36" s="8">
        <v>0.1196</v>
      </c>
      <c r="U36" s="8">
        <v>0.1144</v>
      </c>
      <c r="V36" s="8">
        <v>8.8800000000000004E-2</v>
      </c>
      <c r="W36" s="8">
        <v>6.9400000000000003E-2</v>
      </c>
      <c r="X36" s="8">
        <v>5.4800000000000001E-2</v>
      </c>
      <c r="Y36" s="8">
        <v>6.5720000000000001E-2</v>
      </c>
    </row>
    <row r="37" spans="1:25" x14ac:dyDescent="0.25">
      <c r="A37" s="9" t="s">
        <v>143</v>
      </c>
      <c r="B37" s="8">
        <v>88.923090000000002</v>
      </c>
      <c r="C37" s="8">
        <v>86.006169999999997</v>
      </c>
      <c r="D37" s="8">
        <v>110.64578</v>
      </c>
      <c r="E37" s="8">
        <v>108.13042</v>
      </c>
      <c r="F37" s="8">
        <v>111.90356</v>
      </c>
      <c r="G37" s="8">
        <v>137.79409999999999</v>
      </c>
      <c r="H37" s="8">
        <v>122.66822000000001</v>
      </c>
      <c r="I37" s="8">
        <v>131.93828999999999</v>
      </c>
      <c r="J37" s="8">
        <v>113.37733</v>
      </c>
      <c r="K37" s="8">
        <v>108.04723</v>
      </c>
      <c r="L37" s="8">
        <v>137.22918000000001</v>
      </c>
      <c r="M37" s="8">
        <v>127.76701</v>
      </c>
      <c r="N37" s="8">
        <v>120.51873000000001</v>
      </c>
      <c r="O37" s="8">
        <v>124.71671000000001</v>
      </c>
      <c r="P37" s="8">
        <v>122.49158</v>
      </c>
      <c r="Q37" s="8">
        <v>110.82959</v>
      </c>
      <c r="R37" s="8">
        <v>106.36986</v>
      </c>
      <c r="S37" s="8">
        <v>115.68747</v>
      </c>
      <c r="T37" s="8">
        <v>100.73383</v>
      </c>
      <c r="U37" s="8">
        <v>103.55710000000001</v>
      </c>
      <c r="V37" s="8">
        <v>100.27901</v>
      </c>
      <c r="W37" s="8">
        <v>109.73788</v>
      </c>
      <c r="X37" s="8">
        <v>101.88578</v>
      </c>
      <c r="Y37" s="8">
        <v>101.49813</v>
      </c>
    </row>
    <row r="38" spans="1:25" x14ac:dyDescent="0.25">
      <c r="A38" s="9" t="s">
        <v>144</v>
      </c>
      <c r="B38" s="8">
        <v>0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</row>
    <row r="39" spans="1:25" x14ac:dyDescent="0.25">
      <c r="A39" s="9" t="s">
        <v>145</v>
      </c>
      <c r="B39" s="8">
        <v>0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</row>
    <row r="40" spans="1:25" x14ac:dyDescent="0.25">
      <c r="A40" s="9" t="s">
        <v>146</v>
      </c>
      <c r="B40" s="8">
        <v>0.20996999999999999</v>
      </c>
      <c r="C40" s="8">
        <v>0.16569999999999999</v>
      </c>
      <c r="D40" s="8">
        <v>0.20491999999999999</v>
      </c>
      <c r="E40" s="8">
        <v>0.26179000000000002</v>
      </c>
      <c r="F40" s="8">
        <v>0.37376999999999999</v>
      </c>
      <c r="G40" s="8">
        <v>0.15933</v>
      </c>
      <c r="H40" s="8">
        <v>0.18207000000000001</v>
      </c>
      <c r="I40" s="8">
        <v>0.19347</v>
      </c>
      <c r="J40" s="8">
        <v>0.18894</v>
      </c>
      <c r="K40" s="8">
        <v>0.23250999999999999</v>
      </c>
      <c r="L40" s="8">
        <v>0.23452000000000001</v>
      </c>
      <c r="M40" s="8">
        <v>0.20465</v>
      </c>
      <c r="N40" s="8">
        <v>0.15068999999999999</v>
      </c>
      <c r="O40" s="8">
        <v>0.19209999999999999</v>
      </c>
      <c r="P40" s="8">
        <v>0.16170999999999999</v>
      </c>
      <c r="Q40" s="8">
        <v>0.25048999999999999</v>
      </c>
      <c r="R40" s="8">
        <v>0.19442000000000001</v>
      </c>
      <c r="S40" s="8">
        <v>0.17851</v>
      </c>
      <c r="T40" s="8">
        <v>0.26984999999999998</v>
      </c>
      <c r="U40" s="8">
        <v>0.18421000000000001</v>
      </c>
      <c r="V40" s="8">
        <v>0.18360000000000001</v>
      </c>
      <c r="W40" s="8">
        <v>0.21504999999999999</v>
      </c>
      <c r="X40" s="8">
        <v>0.30513000000000001</v>
      </c>
      <c r="Y40" s="8">
        <v>0.30513000000000001</v>
      </c>
    </row>
    <row r="41" spans="1:25" x14ac:dyDescent="0.25">
      <c r="A41" s="9" t="s">
        <v>147</v>
      </c>
      <c r="B41" s="8">
        <v>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</row>
    <row r="42" spans="1:25" x14ac:dyDescent="0.25">
      <c r="A42" s="18" t="s">
        <v>40</v>
      </c>
      <c r="B42" s="16">
        <v>267.63171</v>
      </c>
      <c r="C42" s="16">
        <v>206.16328999999999</v>
      </c>
      <c r="D42" s="16">
        <v>236.24245999999999</v>
      </c>
      <c r="E42" s="16">
        <v>228.43733</v>
      </c>
      <c r="F42" s="16">
        <v>159.50563</v>
      </c>
      <c r="G42" s="16">
        <v>221.56643</v>
      </c>
      <c r="H42" s="16">
        <v>195.8355</v>
      </c>
      <c r="I42" s="16">
        <v>193.84315000000001</v>
      </c>
      <c r="J42" s="16">
        <v>230.95761999999999</v>
      </c>
      <c r="K42" s="16">
        <v>186.33158</v>
      </c>
      <c r="L42" s="16">
        <v>155.85542000000001</v>
      </c>
      <c r="M42" s="16">
        <v>164.66657000000001</v>
      </c>
      <c r="N42" s="16">
        <v>191.73285000000001</v>
      </c>
      <c r="O42" s="16">
        <v>246.20409000000001</v>
      </c>
      <c r="P42" s="16">
        <v>239.97409999999999</v>
      </c>
      <c r="Q42" s="16">
        <v>176.04911000000001</v>
      </c>
      <c r="R42" s="16">
        <v>216.16449</v>
      </c>
      <c r="S42" s="16">
        <v>218.69284999999999</v>
      </c>
      <c r="T42" s="16">
        <v>243.79755</v>
      </c>
      <c r="U42" s="16">
        <v>184.70859999999999</v>
      </c>
      <c r="V42" s="16">
        <v>254.35192000000001</v>
      </c>
      <c r="W42" s="16">
        <v>266.55446999999998</v>
      </c>
      <c r="X42" s="16">
        <v>267.86851000000001</v>
      </c>
      <c r="Y42" s="16">
        <v>201.33327</v>
      </c>
    </row>
    <row r="43" spans="1:25" x14ac:dyDescent="0.25">
      <c r="A43" s="18" t="s">
        <v>63</v>
      </c>
      <c r="B43" s="16">
        <v>16.63466</v>
      </c>
      <c r="C43" s="16">
        <v>16.333459999999999</v>
      </c>
      <c r="D43" s="16">
        <v>15.84646</v>
      </c>
      <c r="E43" s="16">
        <v>17.823360000000001</v>
      </c>
      <c r="F43" s="16">
        <v>15.404339999999999</v>
      </c>
      <c r="G43" s="16">
        <v>16.0001</v>
      </c>
      <c r="H43" s="16">
        <v>16.416840000000001</v>
      </c>
      <c r="I43" s="16">
        <v>14.39892</v>
      </c>
      <c r="J43" s="16">
        <v>17.401340000000001</v>
      </c>
      <c r="K43" s="16">
        <v>17.238250000000001</v>
      </c>
      <c r="L43" s="16">
        <v>15.65381</v>
      </c>
      <c r="M43" s="16">
        <v>14.53889</v>
      </c>
      <c r="N43" s="16">
        <v>14.091559999999999</v>
      </c>
      <c r="O43" s="16">
        <v>15.554500000000001</v>
      </c>
      <c r="P43" s="16">
        <v>15.754720000000001</v>
      </c>
      <c r="Q43" s="16">
        <v>14.72503</v>
      </c>
      <c r="R43" s="16">
        <v>15.002140000000001</v>
      </c>
      <c r="S43" s="16">
        <v>13.57076</v>
      </c>
      <c r="T43" s="16">
        <v>17.92164</v>
      </c>
      <c r="U43" s="16">
        <v>14.63273</v>
      </c>
      <c r="V43" s="16">
        <v>14.722530000000001</v>
      </c>
      <c r="W43" s="16">
        <v>13.567589999999999</v>
      </c>
      <c r="X43" s="16">
        <v>14.852729999999999</v>
      </c>
      <c r="Y43" s="16">
        <v>12.00079</v>
      </c>
    </row>
    <row r="44" spans="1:25" x14ac:dyDescent="0.25">
      <c r="A44" s="18" t="s">
        <v>64</v>
      </c>
      <c r="B44" s="16">
        <v>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</row>
    <row r="45" spans="1:25" x14ac:dyDescent="0.25">
      <c r="A45" s="18" t="s">
        <v>148</v>
      </c>
      <c r="B45" s="16">
        <f>SUM(B46:B47)</f>
        <v>6368.6789699999999</v>
      </c>
      <c r="C45" s="16">
        <f t="shared" ref="C45:W45" si="18">SUM(C46:C47)</f>
        <v>5683.42544</v>
      </c>
      <c r="D45" s="16">
        <f t="shared" si="18"/>
        <v>4746.6951200000003</v>
      </c>
      <c r="E45" s="16">
        <f t="shared" si="18"/>
        <v>4986.5561799999996</v>
      </c>
      <c r="F45" s="16">
        <f t="shared" si="18"/>
        <v>4737.3966</v>
      </c>
      <c r="G45" s="16">
        <f t="shared" si="18"/>
        <v>4911.0890500000005</v>
      </c>
      <c r="H45" s="16">
        <f t="shared" si="18"/>
        <v>5708.2503099999994</v>
      </c>
      <c r="I45" s="16">
        <f t="shared" si="18"/>
        <v>5927.0090099999998</v>
      </c>
      <c r="J45" s="16">
        <f t="shared" si="18"/>
        <v>5451.1404999999995</v>
      </c>
      <c r="K45" s="16">
        <f t="shared" si="18"/>
        <v>3805.9764500000001</v>
      </c>
      <c r="L45" s="16">
        <f t="shared" si="18"/>
        <v>4483.5009600000003</v>
      </c>
      <c r="M45" s="16">
        <f t="shared" si="18"/>
        <v>4585.9350100000001</v>
      </c>
      <c r="N45" s="16">
        <f t="shared" si="18"/>
        <v>4018.7411599999996</v>
      </c>
      <c r="O45" s="16">
        <f t="shared" si="18"/>
        <v>4359.8607899999997</v>
      </c>
      <c r="P45" s="16">
        <f t="shared" si="18"/>
        <v>4926.3448000000008</v>
      </c>
      <c r="Q45" s="16">
        <f t="shared" si="18"/>
        <v>4922.7985499999995</v>
      </c>
      <c r="R45" s="16">
        <f t="shared" si="18"/>
        <v>4795.92551</v>
      </c>
      <c r="S45" s="16">
        <f t="shared" si="18"/>
        <v>4410.3848799999996</v>
      </c>
      <c r="T45" s="16">
        <f t="shared" si="18"/>
        <v>4765.0227599999998</v>
      </c>
      <c r="U45" s="16">
        <f t="shared" si="18"/>
        <v>5326.7614799999992</v>
      </c>
      <c r="V45" s="16">
        <f t="shared" si="18"/>
        <v>2605.9063900000001</v>
      </c>
      <c r="W45" s="16">
        <f t="shared" si="18"/>
        <v>2629.2013400000001</v>
      </c>
      <c r="X45" s="16">
        <f t="shared" ref="X45:Y45" si="19">SUM(X46:X47)</f>
        <v>3722.5600800000002</v>
      </c>
      <c r="Y45" s="16">
        <f t="shared" si="19"/>
        <v>4092.4876899999999</v>
      </c>
    </row>
    <row r="46" spans="1:25" x14ac:dyDescent="0.25">
      <c r="A46" s="9" t="s">
        <v>149</v>
      </c>
      <c r="B46" s="8">
        <v>2334.1289400000001</v>
      </c>
      <c r="C46" s="8">
        <v>2364.9595599999998</v>
      </c>
      <c r="D46" s="8">
        <v>2045.0969700000001</v>
      </c>
      <c r="E46" s="8">
        <v>2125.4839200000001</v>
      </c>
      <c r="F46" s="8">
        <v>2433.3162699999998</v>
      </c>
      <c r="G46" s="8">
        <v>2553.1785199999999</v>
      </c>
      <c r="H46" s="8">
        <v>2562.6335199999999</v>
      </c>
      <c r="I46" s="8">
        <v>2628.4366100000002</v>
      </c>
      <c r="J46" s="8">
        <v>2628.2994600000002</v>
      </c>
      <c r="K46" s="8">
        <v>2296.7696999999998</v>
      </c>
      <c r="L46" s="8">
        <v>2397.3016400000001</v>
      </c>
      <c r="M46" s="8">
        <v>2467.2293100000002</v>
      </c>
      <c r="N46" s="8">
        <v>2493.1601799999999</v>
      </c>
      <c r="O46" s="8">
        <v>2469.3329899999999</v>
      </c>
      <c r="P46" s="8">
        <v>2677.4642800000001</v>
      </c>
      <c r="Q46" s="8">
        <v>2622.20111</v>
      </c>
      <c r="R46" s="8">
        <v>2819.7064099999998</v>
      </c>
      <c r="S46" s="8">
        <v>2903.4007499999998</v>
      </c>
      <c r="T46" s="8">
        <v>3038.16644</v>
      </c>
      <c r="U46" s="8">
        <v>3104.6891799999999</v>
      </c>
      <c r="V46" s="8">
        <v>978.77560000000005</v>
      </c>
      <c r="W46" s="8">
        <v>1260.70417</v>
      </c>
      <c r="X46" s="8">
        <v>2168.6110800000001</v>
      </c>
      <c r="Y46" s="8">
        <v>2486.9576699999998</v>
      </c>
    </row>
    <row r="47" spans="1:25" x14ac:dyDescent="0.25">
      <c r="A47" s="11" t="s">
        <v>150</v>
      </c>
      <c r="B47" s="12">
        <v>4034.5500299999999</v>
      </c>
      <c r="C47" s="12">
        <v>3318.4658800000002</v>
      </c>
      <c r="D47" s="12">
        <v>2701.5981499999998</v>
      </c>
      <c r="E47" s="12">
        <v>2861.0722599999999</v>
      </c>
      <c r="F47" s="12">
        <v>2304.0803299999998</v>
      </c>
      <c r="G47" s="12">
        <v>2357.9105300000001</v>
      </c>
      <c r="H47" s="12">
        <v>3145.61679</v>
      </c>
      <c r="I47" s="12">
        <v>3298.5724</v>
      </c>
      <c r="J47" s="12">
        <v>2822.8410399999998</v>
      </c>
      <c r="K47" s="12">
        <v>1509.2067500000001</v>
      </c>
      <c r="L47" s="12">
        <v>2086.1993200000002</v>
      </c>
      <c r="M47" s="12">
        <v>2118.7057</v>
      </c>
      <c r="N47" s="12">
        <v>1525.58098</v>
      </c>
      <c r="O47" s="12">
        <v>1890.5278000000001</v>
      </c>
      <c r="P47" s="12">
        <v>2248.8805200000002</v>
      </c>
      <c r="Q47" s="12">
        <v>2300.59744</v>
      </c>
      <c r="R47" s="12">
        <v>1976.2191</v>
      </c>
      <c r="S47" s="12">
        <v>1506.9841300000001</v>
      </c>
      <c r="T47" s="12">
        <v>1726.8563200000001</v>
      </c>
      <c r="U47" s="12">
        <v>2222.0722999999998</v>
      </c>
      <c r="V47" s="12">
        <v>1627.1307899999999</v>
      </c>
      <c r="W47" s="12">
        <v>1368.4971700000001</v>
      </c>
      <c r="X47" s="12">
        <v>1553.9490000000001</v>
      </c>
      <c r="Y47" s="12">
        <v>1605.5300199999999</v>
      </c>
    </row>
    <row r="49" spans="1:25" x14ac:dyDescent="0.25">
      <c r="A49" s="4" t="s">
        <v>111</v>
      </c>
      <c r="B49" s="5">
        <f>SUM(B50,B84,B89,B90,B91,B92)</f>
        <v>61420.463945673444</v>
      </c>
      <c r="C49" s="5">
        <f t="shared" ref="C49:W49" si="20">SUM(C50,C84,C89,C90,C91,C92)</f>
        <v>62165.071791345254</v>
      </c>
      <c r="D49" s="5">
        <f t="shared" si="20"/>
        <v>60644.407325173663</v>
      </c>
      <c r="E49" s="5">
        <f t="shared" si="20"/>
        <v>65232.743423362044</v>
      </c>
      <c r="F49" s="5">
        <f t="shared" si="20"/>
        <v>59573.728423748675</v>
      </c>
      <c r="G49" s="5">
        <f t="shared" si="20"/>
        <v>56243.765696604649</v>
      </c>
      <c r="H49" s="5">
        <f t="shared" si="20"/>
        <v>64871.981347437773</v>
      </c>
      <c r="I49" s="5">
        <f t="shared" si="20"/>
        <v>60362.843719735822</v>
      </c>
      <c r="J49" s="5">
        <f t="shared" si="20"/>
        <v>56367.78639070873</v>
      </c>
      <c r="K49" s="5">
        <f t="shared" si="20"/>
        <v>52361.815578965943</v>
      </c>
      <c r="L49" s="5">
        <f t="shared" si="20"/>
        <v>53318.928575734375</v>
      </c>
      <c r="M49" s="5">
        <f t="shared" si="20"/>
        <v>48555.274620317978</v>
      </c>
      <c r="N49" s="5">
        <f t="shared" si="20"/>
        <v>43045.44311997202</v>
      </c>
      <c r="O49" s="5">
        <f t="shared" si="20"/>
        <v>45258.811254656721</v>
      </c>
      <c r="P49" s="5">
        <f t="shared" si="20"/>
        <v>41617.314998726848</v>
      </c>
      <c r="Q49" s="5">
        <f t="shared" si="20"/>
        <v>39477.508702468593</v>
      </c>
      <c r="R49" s="5">
        <f t="shared" si="20"/>
        <v>40956.103105006667</v>
      </c>
      <c r="S49" s="5">
        <f t="shared" si="20"/>
        <v>38359.697216824832</v>
      </c>
      <c r="T49" s="5">
        <f t="shared" si="20"/>
        <v>38494.213216020187</v>
      </c>
      <c r="U49" s="5">
        <f t="shared" si="20"/>
        <v>35344.60622602389</v>
      </c>
      <c r="V49" s="5">
        <f t="shared" si="20"/>
        <v>30099.869929708075</v>
      </c>
      <c r="W49" s="5">
        <f t="shared" si="20"/>
        <v>31533.282001361913</v>
      </c>
      <c r="X49" s="5">
        <f t="shared" ref="X49:Y49" si="21">SUM(X50,X84,X89,X90,X91,X92)</f>
        <v>31480.101743158259</v>
      </c>
      <c r="Y49" s="5">
        <f t="shared" si="21"/>
        <v>29379.499157988128</v>
      </c>
    </row>
    <row r="50" spans="1:25" x14ac:dyDescent="0.25">
      <c r="A50" s="13" t="s">
        <v>77</v>
      </c>
      <c r="B50" s="14">
        <f>SUM(B51,B82,B83)</f>
        <v>52884.83285103344</v>
      </c>
      <c r="C50" s="14">
        <f t="shared" ref="C50:W50" si="22">SUM(C51,C82,C83)</f>
        <v>54353.059709225257</v>
      </c>
      <c r="D50" s="14">
        <f t="shared" si="22"/>
        <v>53702.348150781479</v>
      </c>
      <c r="E50" s="14">
        <f t="shared" si="22"/>
        <v>58202.701026145776</v>
      </c>
      <c r="F50" s="14">
        <f t="shared" si="22"/>
        <v>52729.046976732418</v>
      </c>
      <c r="G50" s="14">
        <f t="shared" si="22"/>
        <v>49219.957843244651</v>
      </c>
      <c r="H50" s="14">
        <f t="shared" si="22"/>
        <v>57037.025613751364</v>
      </c>
      <c r="I50" s="14">
        <f t="shared" si="22"/>
        <v>52300.627152080939</v>
      </c>
      <c r="J50" s="14">
        <f t="shared" si="22"/>
        <v>49056.572416898081</v>
      </c>
      <c r="K50" s="14">
        <f t="shared" si="22"/>
        <v>47189.03818702713</v>
      </c>
      <c r="L50" s="14">
        <f t="shared" si="22"/>
        <v>47560.855185930421</v>
      </c>
      <c r="M50" s="14">
        <f t="shared" si="22"/>
        <v>42511.483653465228</v>
      </c>
      <c r="N50" s="14">
        <f t="shared" si="22"/>
        <v>37544.006257647547</v>
      </c>
      <c r="O50" s="14">
        <f t="shared" si="22"/>
        <v>39362.327131064958</v>
      </c>
      <c r="P50" s="14">
        <f t="shared" si="22"/>
        <v>35144.18416610526</v>
      </c>
      <c r="Q50" s="14">
        <f t="shared" si="22"/>
        <v>33034.031484173458</v>
      </c>
      <c r="R50" s="14">
        <f t="shared" si="22"/>
        <v>34408.391033672218</v>
      </c>
      <c r="S50" s="14">
        <f t="shared" si="22"/>
        <v>32045.863702144954</v>
      </c>
      <c r="T50" s="14">
        <f t="shared" si="22"/>
        <v>31867.164315006426</v>
      </c>
      <c r="U50" s="14">
        <f t="shared" si="22"/>
        <v>28282.058915165249</v>
      </c>
      <c r="V50" s="14">
        <f t="shared" si="22"/>
        <v>25606.57581066397</v>
      </c>
      <c r="W50" s="14">
        <f t="shared" si="22"/>
        <v>26995.296534708017</v>
      </c>
      <c r="X50" s="14">
        <f t="shared" ref="X50:Y50" si="23">SUM(X51,X82,X83)</f>
        <v>25975.975908638262</v>
      </c>
      <c r="Y50" s="14">
        <f t="shared" si="23"/>
        <v>23671.895148013693</v>
      </c>
    </row>
    <row r="51" spans="1:25" x14ac:dyDescent="0.25">
      <c r="A51" s="9" t="s">
        <v>78</v>
      </c>
      <c r="B51" s="8">
        <f>SUM(B52,B69,B75,B79)</f>
        <v>52160.808881033438</v>
      </c>
      <c r="C51" s="8">
        <f t="shared" ref="C51:W51" si="24">SUM(C52,C69,C75,C79)</f>
        <v>53581.684119225254</v>
      </c>
      <c r="D51" s="8">
        <f t="shared" si="24"/>
        <v>53027.274610781482</v>
      </c>
      <c r="E51" s="8">
        <f t="shared" si="24"/>
        <v>57532.355866145779</v>
      </c>
      <c r="F51" s="8">
        <f t="shared" si="24"/>
        <v>51976.348956732414</v>
      </c>
      <c r="G51" s="8">
        <f t="shared" si="24"/>
        <v>48671.530123244651</v>
      </c>
      <c r="H51" s="8">
        <f t="shared" si="24"/>
        <v>56492.955913751364</v>
      </c>
      <c r="I51" s="8">
        <f t="shared" si="24"/>
        <v>51756.742562080937</v>
      </c>
      <c r="J51" s="8">
        <f t="shared" si="24"/>
        <v>48668.893026898084</v>
      </c>
      <c r="K51" s="8">
        <f t="shared" si="24"/>
        <v>46927.18089702713</v>
      </c>
      <c r="L51" s="8">
        <f t="shared" si="24"/>
        <v>47207.489805930418</v>
      </c>
      <c r="M51" s="8">
        <f t="shared" si="24"/>
        <v>42259.176173465225</v>
      </c>
      <c r="N51" s="8">
        <f t="shared" si="24"/>
        <v>37326.315427647547</v>
      </c>
      <c r="O51" s="8">
        <f t="shared" si="24"/>
        <v>39118.378961064955</v>
      </c>
      <c r="P51" s="8">
        <f t="shared" si="24"/>
        <v>34893.427406105264</v>
      </c>
      <c r="Q51" s="8">
        <f t="shared" si="24"/>
        <v>32786.454684173455</v>
      </c>
      <c r="R51" s="8">
        <f t="shared" si="24"/>
        <v>34134.936483672216</v>
      </c>
      <c r="S51" s="8">
        <f t="shared" si="24"/>
        <v>31804.037892144956</v>
      </c>
      <c r="T51" s="8">
        <f t="shared" si="24"/>
        <v>31634.243335006428</v>
      </c>
      <c r="U51" s="8">
        <f t="shared" si="24"/>
        <v>28087.038475165249</v>
      </c>
      <c r="V51" s="8">
        <f t="shared" si="24"/>
        <v>25480.191530663971</v>
      </c>
      <c r="W51" s="8">
        <f t="shared" si="24"/>
        <v>26884.034614708016</v>
      </c>
      <c r="X51" s="8">
        <f t="shared" ref="X51:Y51" si="25">SUM(X52,X69,X75,X79)</f>
        <v>25881.041878638262</v>
      </c>
      <c r="Y51" s="8">
        <f t="shared" si="25"/>
        <v>23584.087648013694</v>
      </c>
    </row>
    <row r="52" spans="1:25" x14ac:dyDescent="0.25">
      <c r="A52" s="15" t="s">
        <v>79</v>
      </c>
      <c r="B52" s="16">
        <f>SUM(B53,B57)</f>
        <v>32993.04285283012</v>
      </c>
      <c r="C52" s="16">
        <f t="shared" ref="C52:W52" si="26">SUM(C53,C57)</f>
        <v>34265.219963164091</v>
      </c>
      <c r="D52" s="16">
        <f t="shared" si="26"/>
        <v>33833.735120272235</v>
      </c>
      <c r="E52" s="16">
        <f t="shared" si="26"/>
        <v>37872.671563661192</v>
      </c>
      <c r="F52" s="16">
        <f t="shared" si="26"/>
        <v>32052.438618181925</v>
      </c>
      <c r="G52" s="16">
        <f t="shared" si="26"/>
        <v>28581.759631359309</v>
      </c>
      <c r="H52" s="16">
        <f t="shared" si="26"/>
        <v>36513.500334879696</v>
      </c>
      <c r="I52" s="16">
        <f t="shared" si="26"/>
        <v>31595.922511739016</v>
      </c>
      <c r="J52" s="16">
        <f t="shared" si="26"/>
        <v>28888.476471008609</v>
      </c>
      <c r="K52" s="16">
        <f t="shared" si="26"/>
        <v>27910.62033393592</v>
      </c>
      <c r="L52" s="16">
        <f t="shared" si="26"/>
        <v>28026.46129054487</v>
      </c>
      <c r="M52" s="16">
        <f t="shared" si="26"/>
        <v>24018.952410969465</v>
      </c>
      <c r="N52" s="16">
        <f t="shared" si="26"/>
        <v>20529.427954589391</v>
      </c>
      <c r="O52" s="16">
        <f t="shared" si="26"/>
        <v>22514.213165559184</v>
      </c>
      <c r="P52" s="16">
        <f t="shared" si="26"/>
        <v>18959.546316577085</v>
      </c>
      <c r="Q52" s="16">
        <f t="shared" si="26"/>
        <v>16232.044049410273</v>
      </c>
      <c r="R52" s="16">
        <f t="shared" si="26"/>
        <v>17413.257460454792</v>
      </c>
      <c r="S52" s="16">
        <f t="shared" si="26"/>
        <v>15125.325507812746</v>
      </c>
      <c r="T52" s="16">
        <f t="shared" si="26"/>
        <v>15001.85041993433</v>
      </c>
      <c r="U52" s="16">
        <f t="shared" si="26"/>
        <v>11955.534655933536</v>
      </c>
      <c r="V52" s="16">
        <f t="shared" si="26"/>
        <v>10570.719533696732</v>
      </c>
      <c r="W52" s="16">
        <f t="shared" si="26"/>
        <v>11876.37059182602</v>
      </c>
      <c r="X52" s="16">
        <f t="shared" ref="X52:Y52" si="27">SUM(X53,X57)</f>
        <v>11381.933713250215</v>
      </c>
      <c r="Y52" s="16">
        <f t="shared" si="27"/>
        <v>9185.2450477050388</v>
      </c>
    </row>
    <row r="53" spans="1:25" x14ac:dyDescent="0.25">
      <c r="A53" s="19" t="s">
        <v>75</v>
      </c>
      <c r="B53" s="16">
        <f>SUM(B54:B56)</f>
        <v>27609.358595466711</v>
      </c>
      <c r="C53" s="16">
        <f t="shared" ref="C53:W53" si="28">SUM(C54:C56)</f>
        <v>28690.921549964805</v>
      </c>
      <c r="D53" s="16">
        <f t="shared" si="28"/>
        <v>28650.936808781498</v>
      </c>
      <c r="E53" s="16">
        <f t="shared" si="28"/>
        <v>32661.597950695319</v>
      </c>
      <c r="F53" s="16">
        <f t="shared" si="28"/>
        <v>26716.154182564187</v>
      </c>
      <c r="G53" s="16">
        <f t="shared" si="28"/>
        <v>23439.195944500443</v>
      </c>
      <c r="H53" s="16">
        <f t="shared" si="28"/>
        <v>31200.619681878026</v>
      </c>
      <c r="I53" s="16">
        <f t="shared" si="28"/>
        <v>26470.700285835366</v>
      </c>
      <c r="J53" s="16">
        <f t="shared" si="28"/>
        <v>24263.288554399795</v>
      </c>
      <c r="K53" s="16">
        <f t="shared" si="28"/>
        <v>24122.859139005246</v>
      </c>
      <c r="L53" s="16">
        <f t="shared" si="28"/>
        <v>24043.147726378549</v>
      </c>
      <c r="M53" s="16">
        <f t="shared" si="28"/>
        <v>20052.296463279934</v>
      </c>
      <c r="N53" s="16">
        <f t="shared" si="28"/>
        <v>16866.644731913446</v>
      </c>
      <c r="O53" s="16">
        <f t="shared" si="28"/>
        <v>19077.842874642305</v>
      </c>
      <c r="P53" s="16">
        <f t="shared" si="28"/>
        <v>15527.72701638268</v>
      </c>
      <c r="Q53" s="16">
        <f t="shared" si="28"/>
        <v>12867.331284754595</v>
      </c>
      <c r="R53" s="16">
        <f t="shared" si="28"/>
        <v>13952.789778750968</v>
      </c>
      <c r="S53" s="16">
        <f t="shared" si="28"/>
        <v>11460.167798234155</v>
      </c>
      <c r="T53" s="16">
        <f t="shared" si="28"/>
        <v>11380.383041255489</v>
      </c>
      <c r="U53" s="16">
        <f t="shared" si="28"/>
        <v>8479.9554756765083</v>
      </c>
      <c r="V53" s="16">
        <f t="shared" si="28"/>
        <v>7106.1752366552491</v>
      </c>
      <c r="W53" s="16">
        <f t="shared" si="28"/>
        <v>8185.1490670261701</v>
      </c>
      <c r="X53" s="16">
        <f t="shared" ref="X53:Y53" si="29">SUM(X54:X56)</f>
        <v>8017.539999132191</v>
      </c>
      <c r="Y53" s="16">
        <f t="shared" si="29"/>
        <v>6354.9757588192497</v>
      </c>
    </row>
    <row r="54" spans="1:25" x14ac:dyDescent="0.25">
      <c r="A54" s="20" t="s">
        <v>41</v>
      </c>
      <c r="B54" s="8">
        <v>25313.818630026708</v>
      </c>
      <c r="C54" s="8">
        <v>26423.347255724806</v>
      </c>
      <c r="D54" s="8">
        <v>26313.2786404615</v>
      </c>
      <c r="E54" s="8">
        <v>30290.712633055318</v>
      </c>
      <c r="F54" s="8">
        <v>24307.297087684186</v>
      </c>
      <c r="G54" s="8">
        <v>21023.441618620443</v>
      </c>
      <c r="H54" s="8">
        <v>28728.299576238027</v>
      </c>
      <c r="I54" s="8">
        <v>24011.597890875364</v>
      </c>
      <c r="J54" s="8">
        <v>21916.325182759796</v>
      </c>
      <c r="K54" s="8">
        <v>21836.962568085244</v>
      </c>
      <c r="L54" s="8">
        <v>21857.317679578548</v>
      </c>
      <c r="M54" s="8">
        <v>17835.701491119933</v>
      </c>
      <c r="N54" s="8">
        <v>14579.780027393444</v>
      </c>
      <c r="O54" s="8">
        <v>16908.417325842303</v>
      </c>
      <c r="P54" s="8">
        <v>13405.14745254268</v>
      </c>
      <c r="Q54" s="8">
        <v>10607.359397794595</v>
      </c>
      <c r="R54" s="8">
        <v>11916.731010750967</v>
      </c>
      <c r="S54" s="8">
        <v>9295.8422124741555</v>
      </c>
      <c r="T54" s="8">
        <v>9362.5125381354883</v>
      </c>
      <c r="U54" s="8">
        <v>6485.2856664765086</v>
      </c>
      <c r="V54" s="8">
        <v>5520.5941702952487</v>
      </c>
      <c r="W54" s="8">
        <v>6438.70744818617</v>
      </c>
      <c r="X54" s="8">
        <v>6312.1297813321908</v>
      </c>
      <c r="Y54" s="8">
        <v>4732.4368181392492</v>
      </c>
    </row>
    <row r="55" spans="1:25" x14ac:dyDescent="0.25">
      <c r="A55" s="20" t="s">
        <v>42</v>
      </c>
      <c r="B55" s="8">
        <v>882.27801072000011</v>
      </c>
      <c r="C55" s="8">
        <v>891.26374895999993</v>
      </c>
      <c r="D55" s="8">
        <v>861.46265016000007</v>
      </c>
      <c r="E55" s="8">
        <v>892.59648407999987</v>
      </c>
      <c r="F55" s="8">
        <v>884.51754407999988</v>
      </c>
      <c r="G55" s="8">
        <v>847.21522319999985</v>
      </c>
      <c r="H55" s="8">
        <v>873.86991912000019</v>
      </c>
      <c r="I55" s="8">
        <v>874.62521495999999</v>
      </c>
      <c r="J55" s="8">
        <v>776.15221896000003</v>
      </c>
      <c r="K55" s="8">
        <v>805.97226527999987</v>
      </c>
      <c r="L55" s="8">
        <v>729.28281312000001</v>
      </c>
      <c r="M55" s="8">
        <v>831.38324183999998</v>
      </c>
      <c r="N55" s="8">
        <v>883.22392223999998</v>
      </c>
      <c r="O55" s="8">
        <v>855.7403760000002</v>
      </c>
      <c r="P55" s="8">
        <v>830.98800719999986</v>
      </c>
      <c r="Q55" s="8">
        <v>908.98106688000018</v>
      </c>
      <c r="R55" s="8">
        <v>805.62675816000012</v>
      </c>
      <c r="S55" s="8">
        <v>886.99604040000008</v>
      </c>
      <c r="T55" s="8">
        <v>840.47844024000005</v>
      </c>
      <c r="U55" s="8">
        <v>886.01967935999994</v>
      </c>
      <c r="V55" s="8">
        <v>831.80676816000016</v>
      </c>
      <c r="W55" s="8">
        <v>894.46709808000014</v>
      </c>
      <c r="X55" s="8">
        <v>865.88693496000019</v>
      </c>
      <c r="Y55" s="8">
        <v>864.93588479999994</v>
      </c>
    </row>
    <row r="56" spans="1:25" x14ac:dyDescent="0.25">
      <c r="A56" s="20" t="s">
        <v>76</v>
      </c>
      <c r="B56" s="8">
        <v>1413.2619547199997</v>
      </c>
      <c r="C56" s="8">
        <v>1376.3105452800003</v>
      </c>
      <c r="D56" s="8">
        <v>1476.1955181600001</v>
      </c>
      <c r="E56" s="8">
        <v>1478.2888335600001</v>
      </c>
      <c r="F56" s="8">
        <v>1524.3395507999999</v>
      </c>
      <c r="G56" s="8">
        <v>1568.5391026799998</v>
      </c>
      <c r="H56" s="8">
        <v>1598.45018652</v>
      </c>
      <c r="I56" s="8">
        <v>1584.4771800000003</v>
      </c>
      <c r="J56" s="8">
        <v>1570.8111526799999</v>
      </c>
      <c r="K56" s="8">
        <v>1479.9243056400003</v>
      </c>
      <c r="L56" s="8">
        <v>1456.5472336799999</v>
      </c>
      <c r="M56" s="8">
        <v>1385.21173032</v>
      </c>
      <c r="N56" s="8">
        <v>1403.6407822800002</v>
      </c>
      <c r="O56" s="8">
        <v>1313.6851728000001</v>
      </c>
      <c r="P56" s="8">
        <v>1291.5915566399997</v>
      </c>
      <c r="Q56" s="8">
        <v>1350.99082008</v>
      </c>
      <c r="R56" s="8">
        <v>1230.4320098400003</v>
      </c>
      <c r="S56" s="8">
        <v>1277.3295453600001</v>
      </c>
      <c r="T56" s="8">
        <v>1177.3920628800001</v>
      </c>
      <c r="U56" s="8">
        <v>1108.6501298399999</v>
      </c>
      <c r="V56" s="8">
        <v>753.77429820000032</v>
      </c>
      <c r="W56" s="8">
        <v>851.9745207599999</v>
      </c>
      <c r="X56" s="8">
        <v>839.52328284000009</v>
      </c>
      <c r="Y56" s="8">
        <v>757.60305588000006</v>
      </c>
    </row>
    <row r="57" spans="1:25" x14ac:dyDescent="0.25">
      <c r="A57" s="19" t="s">
        <v>43</v>
      </c>
      <c r="B57" s="16">
        <f>SUM(B58:B68)</f>
        <v>5383.6842573634067</v>
      </c>
      <c r="C57" s="16">
        <f t="shared" ref="C57:W57" si="30">SUM(C58:C68)</f>
        <v>5574.2984131992853</v>
      </c>
      <c r="D57" s="16">
        <f t="shared" si="30"/>
        <v>5182.7983114907365</v>
      </c>
      <c r="E57" s="16">
        <f t="shared" si="30"/>
        <v>5211.0736129658699</v>
      </c>
      <c r="F57" s="16">
        <f t="shared" si="30"/>
        <v>5336.2844356177375</v>
      </c>
      <c r="G57" s="16">
        <f t="shared" si="30"/>
        <v>5142.5636868588645</v>
      </c>
      <c r="H57" s="16">
        <f t="shared" si="30"/>
        <v>5312.8806530016682</v>
      </c>
      <c r="I57" s="16">
        <f t="shared" si="30"/>
        <v>5125.2222259036489</v>
      </c>
      <c r="J57" s="16">
        <f t="shared" si="30"/>
        <v>4625.1879166088147</v>
      </c>
      <c r="K57" s="16">
        <f t="shared" si="30"/>
        <v>3787.7611949306747</v>
      </c>
      <c r="L57" s="16">
        <f t="shared" si="30"/>
        <v>3983.3135641663212</v>
      </c>
      <c r="M57" s="16">
        <f t="shared" si="30"/>
        <v>3966.6559476895313</v>
      </c>
      <c r="N57" s="16">
        <f t="shared" si="30"/>
        <v>3662.7832226759469</v>
      </c>
      <c r="O57" s="16">
        <f t="shared" si="30"/>
        <v>3436.3702909168778</v>
      </c>
      <c r="P57" s="16">
        <f t="shared" si="30"/>
        <v>3431.8193001944069</v>
      </c>
      <c r="Q57" s="16">
        <f t="shared" si="30"/>
        <v>3364.7127646556773</v>
      </c>
      <c r="R57" s="16">
        <f t="shared" si="30"/>
        <v>3460.4676817038248</v>
      </c>
      <c r="S57" s="16">
        <f t="shared" si="30"/>
        <v>3665.1577095785901</v>
      </c>
      <c r="T57" s="16">
        <f t="shared" si="30"/>
        <v>3621.4673786788399</v>
      </c>
      <c r="U57" s="16">
        <f t="shared" si="30"/>
        <v>3475.5791802570279</v>
      </c>
      <c r="V57" s="16">
        <f t="shared" si="30"/>
        <v>3464.5442970414838</v>
      </c>
      <c r="W57" s="16">
        <f t="shared" si="30"/>
        <v>3691.2215247998502</v>
      </c>
      <c r="X57" s="16">
        <f t="shared" ref="X57:Y57" si="31">SUM(X58:X68)</f>
        <v>3364.3937141180236</v>
      </c>
      <c r="Y57" s="16">
        <f t="shared" si="31"/>
        <v>2830.2692888857891</v>
      </c>
    </row>
    <row r="58" spans="1:25" x14ac:dyDescent="0.25">
      <c r="A58" s="20" t="s">
        <v>44</v>
      </c>
      <c r="B58" s="8">
        <v>150.19241508001954</v>
      </c>
      <c r="C58" s="8">
        <v>160.80284857736339</v>
      </c>
      <c r="D58" s="8">
        <v>108.31976455749356</v>
      </c>
      <c r="E58" s="8">
        <v>128.81420529296676</v>
      </c>
      <c r="F58" s="8">
        <v>125.28052232761051</v>
      </c>
      <c r="G58" s="8">
        <v>114.90650424</v>
      </c>
      <c r="H58" s="8">
        <v>127.65288708</v>
      </c>
      <c r="I58" s="8">
        <v>142.14323952000001</v>
      </c>
      <c r="J58" s="8">
        <v>127.09937160965413</v>
      </c>
      <c r="K58" s="8">
        <v>66.123205192722523</v>
      </c>
      <c r="L58" s="8">
        <v>71.475131098849374</v>
      </c>
      <c r="M58" s="8">
        <v>80.454728081694427</v>
      </c>
      <c r="N58" s="8">
        <v>90.234732600000001</v>
      </c>
      <c r="O58" s="8">
        <v>95.382491040000019</v>
      </c>
      <c r="P58" s="8">
        <v>102.13257645348445</v>
      </c>
      <c r="Q58" s="8">
        <v>97.609496219106219</v>
      </c>
      <c r="R58" s="8">
        <v>103.05965518118761</v>
      </c>
      <c r="S58" s="8">
        <v>109.24853740801359</v>
      </c>
      <c r="T58" s="8">
        <v>111.27933053638522</v>
      </c>
      <c r="U58" s="8">
        <v>102.61816163580156</v>
      </c>
      <c r="V58" s="8">
        <v>91.622240792629157</v>
      </c>
      <c r="W58" s="8">
        <v>90.539182806940204</v>
      </c>
      <c r="X58" s="8">
        <v>73.285965206961805</v>
      </c>
      <c r="Y58" s="8">
        <v>70.240800778780653</v>
      </c>
    </row>
    <row r="59" spans="1:25" x14ac:dyDescent="0.25">
      <c r="A59" s="20" t="s">
        <v>45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</row>
    <row r="60" spans="1:25" x14ac:dyDescent="0.25">
      <c r="A60" s="20" t="s">
        <v>46</v>
      </c>
      <c r="B60" s="8">
        <v>364.66917868874492</v>
      </c>
      <c r="C60" s="8">
        <v>393.68705953674305</v>
      </c>
      <c r="D60" s="8">
        <v>361.56836767697939</v>
      </c>
      <c r="E60" s="8">
        <v>360.65248210948192</v>
      </c>
      <c r="F60" s="8">
        <v>331.15055498858356</v>
      </c>
      <c r="G60" s="8">
        <v>309.52200974685752</v>
      </c>
      <c r="H60" s="8">
        <v>278.55505461441703</v>
      </c>
      <c r="I60" s="8">
        <v>236.56402595687649</v>
      </c>
      <c r="J60" s="8">
        <v>283.5202716</v>
      </c>
      <c r="K60" s="8">
        <v>290.17816272000005</v>
      </c>
      <c r="L60" s="8">
        <v>326.55437928000003</v>
      </c>
      <c r="M60" s="8">
        <v>353.63382249522812</v>
      </c>
      <c r="N60" s="8">
        <v>354.80408562109039</v>
      </c>
      <c r="O60" s="8">
        <v>341.90273898058769</v>
      </c>
      <c r="P60" s="8">
        <v>341.27750566917337</v>
      </c>
      <c r="Q60" s="8">
        <v>326.02995308401546</v>
      </c>
      <c r="R60" s="8">
        <v>298.07803230100552</v>
      </c>
      <c r="S60" s="8">
        <v>292.78854674970313</v>
      </c>
      <c r="T60" s="8">
        <v>244.75922672338993</v>
      </c>
      <c r="U60" s="8">
        <v>237.08574127046671</v>
      </c>
      <c r="V60" s="8">
        <v>221.92612365320412</v>
      </c>
      <c r="W60" s="8">
        <v>280.21990391595449</v>
      </c>
      <c r="X60" s="8">
        <v>189.20583114045718</v>
      </c>
      <c r="Y60" s="8">
        <v>174.41868999300473</v>
      </c>
    </row>
    <row r="61" spans="1:25" x14ac:dyDescent="0.25">
      <c r="A61" s="20" t="s">
        <v>48</v>
      </c>
      <c r="B61" s="8">
        <v>156.67093946525543</v>
      </c>
      <c r="C61" s="8">
        <v>172.64995956462928</v>
      </c>
      <c r="D61" s="8">
        <v>159.15754426770803</v>
      </c>
      <c r="E61" s="8">
        <v>170.23043688861489</v>
      </c>
      <c r="F61" s="8">
        <v>167.70441762546304</v>
      </c>
      <c r="G61" s="8">
        <v>163.39489106640332</v>
      </c>
      <c r="H61" s="8">
        <v>161.66122548224971</v>
      </c>
      <c r="I61" s="8">
        <v>140.53170028375391</v>
      </c>
      <c r="J61" s="8">
        <v>122.66451707658652</v>
      </c>
      <c r="K61" s="8">
        <v>108.69842735731102</v>
      </c>
      <c r="L61" s="8">
        <v>120.97762337919303</v>
      </c>
      <c r="M61" s="8">
        <v>115.15245209473662</v>
      </c>
      <c r="N61" s="8">
        <v>102.02063113638017</v>
      </c>
      <c r="O61" s="8">
        <v>97.416582507426511</v>
      </c>
      <c r="P61" s="8">
        <v>94.649183167432795</v>
      </c>
      <c r="Q61" s="8">
        <v>92.165416608884001</v>
      </c>
      <c r="R61" s="8">
        <v>60.126269242145774</v>
      </c>
      <c r="S61" s="8">
        <v>63.60263060326816</v>
      </c>
      <c r="T61" s="8">
        <v>68.989772060368423</v>
      </c>
      <c r="U61" s="8">
        <v>58.569266447199468</v>
      </c>
      <c r="V61" s="8">
        <v>47.944598737097159</v>
      </c>
      <c r="W61" s="8">
        <v>43.022425026062017</v>
      </c>
      <c r="X61" s="8">
        <v>28.971514884346412</v>
      </c>
      <c r="Y61" s="8">
        <v>28.873402053137621</v>
      </c>
    </row>
    <row r="62" spans="1:25" x14ac:dyDescent="0.25">
      <c r="A62" s="20" t="s">
        <v>49</v>
      </c>
      <c r="B62" s="8">
        <v>1397.3043654321266</v>
      </c>
      <c r="C62" s="8">
        <v>1465.2101324962405</v>
      </c>
      <c r="D62" s="8">
        <v>1370.1007452149656</v>
      </c>
      <c r="E62" s="8">
        <v>1264.1343723120669</v>
      </c>
      <c r="F62" s="8">
        <v>1289.1651860021777</v>
      </c>
      <c r="G62" s="8">
        <v>1288.7070667377002</v>
      </c>
      <c r="H62" s="8">
        <v>1375.0673496687325</v>
      </c>
      <c r="I62" s="8">
        <v>1224.0142754719309</v>
      </c>
      <c r="J62" s="8">
        <v>1306.251513336482</v>
      </c>
      <c r="K62" s="8">
        <v>1089.6627612655395</v>
      </c>
      <c r="L62" s="8">
        <v>1214.0561647707852</v>
      </c>
      <c r="M62" s="8">
        <v>1109.5162444076175</v>
      </c>
      <c r="N62" s="8">
        <v>971.79972817599287</v>
      </c>
      <c r="O62" s="8">
        <v>905.46976874589029</v>
      </c>
      <c r="P62" s="8">
        <v>935.39216072487113</v>
      </c>
      <c r="Q62" s="8">
        <v>890.76106902895935</v>
      </c>
      <c r="R62" s="8">
        <v>877.36134930928574</v>
      </c>
      <c r="S62" s="8">
        <v>936.69873849094654</v>
      </c>
      <c r="T62" s="8">
        <v>893.99476180882937</v>
      </c>
      <c r="U62" s="8">
        <v>845.45411510828364</v>
      </c>
      <c r="V62" s="8">
        <v>800.60216714966236</v>
      </c>
      <c r="W62" s="8">
        <v>829.00556510471984</v>
      </c>
      <c r="X62" s="8">
        <v>656.17471479279141</v>
      </c>
      <c r="Y62" s="8">
        <v>593.35159562950867</v>
      </c>
    </row>
    <row r="63" spans="1:25" x14ac:dyDescent="0.25">
      <c r="A63" s="20" t="s">
        <v>47</v>
      </c>
      <c r="B63" s="8">
        <v>1824.5288019526238</v>
      </c>
      <c r="C63" s="8">
        <v>1793.0952960059863</v>
      </c>
      <c r="D63" s="8">
        <v>1686.820228133628</v>
      </c>
      <c r="E63" s="8">
        <v>1783.0200562624257</v>
      </c>
      <c r="F63" s="8">
        <v>1901.6662989047604</v>
      </c>
      <c r="G63" s="8">
        <v>1834.4932179751172</v>
      </c>
      <c r="H63" s="8">
        <v>1977.4303429626414</v>
      </c>
      <c r="I63" s="8">
        <v>2052.0013641442501</v>
      </c>
      <c r="J63" s="8">
        <v>1465.3201913054104</v>
      </c>
      <c r="K63" s="8">
        <v>1118.7390805175796</v>
      </c>
      <c r="L63" s="8">
        <v>1085.342457965342</v>
      </c>
      <c r="M63" s="8">
        <v>1276.2088699083665</v>
      </c>
      <c r="N63" s="8">
        <v>1276.0090171092625</v>
      </c>
      <c r="O63" s="8">
        <v>1194.2517341834227</v>
      </c>
      <c r="P63" s="8">
        <v>1222.4440394396406</v>
      </c>
      <c r="Q63" s="8">
        <v>1221.7893121167815</v>
      </c>
      <c r="R63" s="8">
        <v>1386.6319764768789</v>
      </c>
      <c r="S63" s="8">
        <v>1492.3272859370391</v>
      </c>
      <c r="T63" s="8">
        <v>1508.7104994800491</v>
      </c>
      <c r="U63" s="8">
        <v>1479.6946583226986</v>
      </c>
      <c r="V63" s="8">
        <v>1526.6383129982441</v>
      </c>
      <c r="W63" s="8">
        <v>1501.6898867731638</v>
      </c>
      <c r="X63" s="8">
        <v>1420.6930046880416</v>
      </c>
      <c r="Y63" s="8">
        <v>1010.6096254486026</v>
      </c>
    </row>
    <row r="64" spans="1:25" x14ac:dyDescent="0.25">
      <c r="A64" s="20" t="s">
        <v>50</v>
      </c>
      <c r="B64" s="8">
        <v>38.860471440000012</v>
      </c>
      <c r="C64" s="8">
        <v>46.400578920000015</v>
      </c>
      <c r="D64" s="8">
        <v>40.813422479999986</v>
      </c>
      <c r="E64" s="8">
        <v>46.905276960000009</v>
      </c>
      <c r="F64" s="8">
        <v>46.097638920000009</v>
      </c>
      <c r="G64" s="8">
        <v>50.103381600000006</v>
      </c>
      <c r="H64" s="8">
        <v>48.908047320000009</v>
      </c>
      <c r="I64" s="8">
        <v>53.048429280000008</v>
      </c>
      <c r="J64" s="8">
        <v>38.743064640000014</v>
      </c>
      <c r="K64" s="8">
        <v>36.117382680000006</v>
      </c>
      <c r="L64" s="8">
        <v>39.045802680000008</v>
      </c>
      <c r="M64" s="8">
        <v>26.844254279999991</v>
      </c>
      <c r="N64" s="8">
        <v>13.228581960000001</v>
      </c>
      <c r="O64" s="8">
        <v>13.07670804</v>
      </c>
      <c r="P64" s="8">
        <v>16.29707725008614</v>
      </c>
      <c r="Q64" s="8">
        <v>14.673915507139954</v>
      </c>
      <c r="R64" s="8">
        <v>11.543228925918417</v>
      </c>
      <c r="S64" s="8">
        <v>12.168240110352718</v>
      </c>
      <c r="T64" s="8">
        <v>12.142902030684802</v>
      </c>
      <c r="U64" s="8">
        <v>10.335787185490243</v>
      </c>
      <c r="V64" s="8">
        <v>8.6812212086977212</v>
      </c>
      <c r="W64" s="8">
        <v>11.959132942430372</v>
      </c>
      <c r="X64" s="8">
        <v>13.047918021781452</v>
      </c>
      <c r="Y64" s="8">
        <v>11.081358717761892</v>
      </c>
    </row>
    <row r="65" spans="1:25" x14ac:dyDescent="0.25">
      <c r="A65" s="20" t="s">
        <v>51</v>
      </c>
      <c r="B65" s="8">
        <v>369.71077720036487</v>
      </c>
      <c r="C65" s="8">
        <v>389.96556876462927</v>
      </c>
      <c r="D65" s="8">
        <v>361.022541707708</v>
      </c>
      <c r="E65" s="8">
        <v>390.25845016645201</v>
      </c>
      <c r="F65" s="8">
        <v>393.65717131835777</v>
      </c>
      <c r="G65" s="8">
        <v>341.15132104880109</v>
      </c>
      <c r="H65" s="8">
        <v>358.88992609164018</v>
      </c>
      <c r="I65" s="8">
        <v>362.35607177750472</v>
      </c>
      <c r="J65" s="8">
        <v>424.87314885712766</v>
      </c>
      <c r="K65" s="8">
        <v>368.93483671443545</v>
      </c>
      <c r="L65" s="8">
        <v>390.61680281689178</v>
      </c>
      <c r="M65" s="8">
        <v>311.30284783032045</v>
      </c>
      <c r="N65" s="8">
        <v>280.3062025483394</v>
      </c>
      <c r="O65" s="8">
        <v>228.37882807043314</v>
      </c>
      <c r="P65" s="8">
        <v>172.66567252895143</v>
      </c>
      <c r="Q65" s="8">
        <v>168.12124443513034</v>
      </c>
      <c r="R65" s="8">
        <v>154.40766916410811</v>
      </c>
      <c r="S65" s="8">
        <v>160.03746738116797</v>
      </c>
      <c r="T65" s="8">
        <v>161.09143315881235</v>
      </c>
      <c r="U65" s="8">
        <v>146.85190974495674</v>
      </c>
      <c r="V65" s="8">
        <v>133.35063382859954</v>
      </c>
      <c r="W65" s="8">
        <v>156.00262149051881</v>
      </c>
      <c r="X65" s="8">
        <v>167.64657118891242</v>
      </c>
      <c r="Y65" s="8">
        <v>151.08250101180769</v>
      </c>
    </row>
    <row r="66" spans="1:25" x14ac:dyDescent="0.25">
      <c r="A66" s="20" t="s">
        <v>52</v>
      </c>
      <c r="B66" s="8">
        <v>81.818319600000009</v>
      </c>
      <c r="C66" s="8">
        <v>84.459869057343809</v>
      </c>
      <c r="D66" s="8">
        <v>78.704755517474027</v>
      </c>
      <c r="E66" s="8">
        <v>71.392926960000025</v>
      </c>
      <c r="F66" s="8">
        <v>69.575286960000014</v>
      </c>
      <c r="G66" s="8">
        <v>42.260535000000004</v>
      </c>
      <c r="H66" s="8">
        <v>39.886899119999988</v>
      </c>
      <c r="I66" s="8">
        <v>28.577341080000004</v>
      </c>
      <c r="J66" s="8">
        <v>28.914142320000003</v>
      </c>
      <c r="K66" s="8">
        <v>26.187682320000004</v>
      </c>
      <c r="L66" s="8">
        <v>28.308262319999997</v>
      </c>
      <c r="M66" s="8">
        <v>24.218572320000007</v>
      </c>
      <c r="N66" s="8">
        <v>15.904551960000003</v>
      </c>
      <c r="O66" s="8">
        <v>14.38944804</v>
      </c>
      <c r="P66" s="8">
        <v>13.171074495974214</v>
      </c>
      <c r="Q66" s="8">
        <v>13.123790803798329</v>
      </c>
      <c r="R66" s="8">
        <v>11.620078785718372</v>
      </c>
      <c r="S66" s="8">
        <v>12.382016309350368</v>
      </c>
      <c r="T66" s="8">
        <v>11.083184229400436</v>
      </c>
      <c r="U66" s="8">
        <v>10.794444927370671</v>
      </c>
      <c r="V66" s="8">
        <v>10.136340975733118</v>
      </c>
      <c r="W66" s="8">
        <v>13.496425947879628</v>
      </c>
      <c r="X66" s="8">
        <v>12.406896184137679</v>
      </c>
      <c r="Y66" s="8">
        <v>11.977129056240065</v>
      </c>
    </row>
    <row r="67" spans="1:25" x14ac:dyDescent="0.25">
      <c r="A67" s="20" t="s">
        <v>53</v>
      </c>
      <c r="B67" s="8">
        <v>65.384327304566796</v>
      </c>
      <c r="C67" s="8">
        <v>56.801680474687636</v>
      </c>
      <c r="D67" s="8">
        <v>52.779793234948045</v>
      </c>
      <c r="E67" s="8">
        <v>52.765596332931395</v>
      </c>
      <c r="F67" s="8">
        <v>55.778379807575156</v>
      </c>
      <c r="G67" s="8">
        <v>44.034473223710663</v>
      </c>
      <c r="H67" s="8">
        <v>51.379598845379846</v>
      </c>
      <c r="I67" s="8">
        <v>41.793468109372668</v>
      </c>
      <c r="J67" s="8">
        <v>46.565528039999997</v>
      </c>
      <c r="K67" s="8">
        <v>36.46286568</v>
      </c>
      <c r="L67" s="8">
        <v>43.401285719999997</v>
      </c>
      <c r="M67" s="8">
        <v>29.948017601694424</v>
      </c>
      <c r="N67" s="8">
        <v>16.387898908339423</v>
      </c>
      <c r="O67" s="8">
        <v>12.135226286013356</v>
      </c>
      <c r="P67" s="8">
        <v>14.257377486249872</v>
      </c>
      <c r="Q67" s="8">
        <v>14.021016835922087</v>
      </c>
      <c r="R67" s="8">
        <v>13.306184427017048</v>
      </c>
      <c r="S67" s="8">
        <v>13.365384512918716</v>
      </c>
      <c r="T67" s="8">
        <v>15.251924688833775</v>
      </c>
      <c r="U67" s="8">
        <v>13.820106105955364</v>
      </c>
      <c r="V67" s="8">
        <v>11.808926442324477</v>
      </c>
      <c r="W67" s="8">
        <v>15.07054548944588</v>
      </c>
      <c r="X67" s="8">
        <v>16.086924703812848</v>
      </c>
      <c r="Y67" s="8">
        <v>12.682956530859531</v>
      </c>
    </row>
    <row r="68" spans="1:25" x14ac:dyDescent="0.25">
      <c r="A68" s="20" t="s">
        <v>74</v>
      </c>
      <c r="B68" s="8">
        <v>934.54466119970505</v>
      </c>
      <c r="C68" s="8">
        <v>1011.2254198016612</v>
      </c>
      <c r="D68" s="8">
        <v>963.51114869983201</v>
      </c>
      <c r="E68" s="8">
        <v>942.89980968092982</v>
      </c>
      <c r="F68" s="8">
        <v>956.20897876320964</v>
      </c>
      <c r="G68" s="8">
        <v>953.99028622027413</v>
      </c>
      <c r="H68" s="8">
        <v>893.44932181660783</v>
      </c>
      <c r="I68" s="8">
        <v>844.19231027995886</v>
      </c>
      <c r="J68" s="8">
        <v>781.23616782355452</v>
      </c>
      <c r="K68" s="8">
        <v>646.65679048308652</v>
      </c>
      <c r="L68" s="8">
        <v>663.53565413525962</v>
      </c>
      <c r="M68" s="8">
        <v>639.3761386698734</v>
      </c>
      <c r="N68" s="8">
        <v>542.08779265654186</v>
      </c>
      <c r="O68" s="8">
        <v>533.9667650231047</v>
      </c>
      <c r="P68" s="8">
        <v>519.53263297854289</v>
      </c>
      <c r="Q68" s="8">
        <v>526.41755001594004</v>
      </c>
      <c r="R68" s="8">
        <v>544.33323789055964</v>
      </c>
      <c r="S68" s="8">
        <v>572.53886207582991</v>
      </c>
      <c r="T68" s="8">
        <v>594.1643439620866</v>
      </c>
      <c r="U68" s="8">
        <v>570.35498950880537</v>
      </c>
      <c r="V68" s="8">
        <v>611.83373125529181</v>
      </c>
      <c r="W68" s="8">
        <v>750.21583530273551</v>
      </c>
      <c r="X68" s="8">
        <v>786.87437330678119</v>
      </c>
      <c r="Y68" s="8">
        <v>765.95122966608619</v>
      </c>
    </row>
    <row r="69" spans="1:25" x14ac:dyDescent="0.25">
      <c r="A69" s="15" t="s">
        <v>54</v>
      </c>
      <c r="B69" s="16">
        <f>SUM(B70:B74)</f>
        <v>11922.119915760002</v>
      </c>
      <c r="C69" s="16">
        <f t="shared" ref="C69:W69" si="32">SUM(C70:C74)</f>
        <v>12016.926863279998</v>
      </c>
      <c r="D69" s="16">
        <f t="shared" si="32"/>
        <v>12167.553751920002</v>
      </c>
      <c r="E69" s="16">
        <f t="shared" si="32"/>
        <v>12648.51474984</v>
      </c>
      <c r="F69" s="16">
        <f t="shared" si="32"/>
        <v>12946.285248839999</v>
      </c>
      <c r="G69" s="16">
        <f t="shared" si="32"/>
        <v>13165.928076240001</v>
      </c>
      <c r="H69" s="16">
        <f t="shared" si="32"/>
        <v>13461.495100199994</v>
      </c>
      <c r="I69" s="16">
        <f t="shared" si="32"/>
        <v>14020.562720519998</v>
      </c>
      <c r="J69" s="16">
        <f t="shared" si="32"/>
        <v>13869.857737439999</v>
      </c>
      <c r="K69" s="16">
        <f t="shared" si="32"/>
        <v>13137.487631639999</v>
      </c>
      <c r="L69" s="16">
        <f t="shared" si="32"/>
        <v>12991.625815320003</v>
      </c>
      <c r="M69" s="16">
        <f t="shared" si="32"/>
        <v>12644.71727184</v>
      </c>
      <c r="N69" s="16">
        <f t="shared" si="32"/>
        <v>11588.830242479999</v>
      </c>
      <c r="O69" s="16">
        <f t="shared" si="32"/>
        <v>11382.389306999996</v>
      </c>
      <c r="P69" s="16">
        <f t="shared" si="32"/>
        <v>11475.07609608</v>
      </c>
      <c r="Q69" s="16">
        <f t="shared" si="32"/>
        <v>11918.173191398178</v>
      </c>
      <c r="R69" s="16">
        <f t="shared" si="32"/>
        <v>12073.674572706215</v>
      </c>
      <c r="S69" s="16">
        <f t="shared" si="32"/>
        <v>12059.988749397484</v>
      </c>
      <c r="T69" s="16">
        <f t="shared" si="32"/>
        <v>12306.247813636051</v>
      </c>
      <c r="U69" s="16">
        <f t="shared" si="32"/>
        <v>12033.626364714848</v>
      </c>
      <c r="V69" s="16">
        <f t="shared" si="32"/>
        <v>11040.456831487723</v>
      </c>
      <c r="W69" s="16">
        <f t="shared" si="32"/>
        <v>11236.676130083344</v>
      </c>
      <c r="X69" s="16">
        <f t="shared" ref="X69:Y69" si="33">SUM(X70:X74)</f>
        <v>11129.63507197</v>
      </c>
      <c r="Y69" s="16">
        <f t="shared" si="33"/>
        <v>11075.82167601183</v>
      </c>
    </row>
    <row r="70" spans="1:25" x14ac:dyDescent="0.25">
      <c r="A70" s="10" t="s">
        <v>73</v>
      </c>
      <c r="B70" s="8">
        <v>140.62077971999997</v>
      </c>
      <c r="C70" s="8">
        <v>143.74834344000001</v>
      </c>
      <c r="D70" s="8">
        <v>118.72731600000003</v>
      </c>
      <c r="E70" s="8">
        <v>115.59949344000002</v>
      </c>
      <c r="F70" s="8">
        <v>96.833852279999988</v>
      </c>
      <c r="G70" s="8">
        <v>103.08897972000004</v>
      </c>
      <c r="H70" s="8">
        <v>109.34436600000001</v>
      </c>
      <c r="I70" s="8">
        <v>128.11026600000002</v>
      </c>
      <c r="J70" s="8">
        <v>134.36565227999998</v>
      </c>
      <c r="K70" s="8">
        <v>134.36565228000001</v>
      </c>
      <c r="L70" s="8">
        <v>140.68277028</v>
      </c>
      <c r="M70" s="8">
        <v>134.42738399999996</v>
      </c>
      <c r="N70" s="8">
        <v>115.661484</v>
      </c>
      <c r="O70" s="8">
        <v>112.53392028000002</v>
      </c>
      <c r="P70" s="8">
        <v>109.40609772000002</v>
      </c>
      <c r="Q70" s="8">
        <v>101.61165564000005</v>
      </c>
      <c r="R70" s="8">
        <v>105.47963315999999</v>
      </c>
      <c r="S70" s="8">
        <v>100.71033408</v>
      </c>
      <c r="T70" s="8">
        <v>95.28319620000002</v>
      </c>
      <c r="U70" s="8">
        <v>95.598633960000015</v>
      </c>
      <c r="V70" s="8">
        <v>51.283363319999999</v>
      </c>
      <c r="W70" s="8">
        <v>54.974975400000012</v>
      </c>
      <c r="X70" s="8">
        <v>73.836212760000009</v>
      </c>
      <c r="Y70" s="8">
        <v>73.938843719999994</v>
      </c>
    </row>
    <row r="71" spans="1:25" x14ac:dyDescent="0.25">
      <c r="A71" s="10" t="s">
        <v>56</v>
      </c>
      <c r="B71" s="8">
        <v>11041.763753520001</v>
      </c>
      <c r="C71" s="8">
        <v>11130.279096959997</v>
      </c>
      <c r="D71" s="8">
        <v>11242.894523760002</v>
      </c>
      <c r="E71" s="8">
        <v>11726.876428559999</v>
      </c>
      <c r="F71" s="8">
        <v>12116.115201959999</v>
      </c>
      <c r="G71" s="8">
        <v>12231.292552200001</v>
      </c>
      <c r="H71" s="8">
        <v>12580.685948519997</v>
      </c>
      <c r="I71" s="8">
        <v>13190.508345599999</v>
      </c>
      <c r="J71" s="8">
        <v>12891.76182756</v>
      </c>
      <c r="K71" s="8">
        <v>12209.905207439999</v>
      </c>
      <c r="L71" s="8">
        <v>12120.821914320002</v>
      </c>
      <c r="M71" s="8">
        <v>11786.385689639999</v>
      </c>
      <c r="N71" s="8">
        <v>10761.809573519999</v>
      </c>
      <c r="O71" s="8">
        <v>10555.480718639996</v>
      </c>
      <c r="P71" s="8">
        <v>10739.666418839999</v>
      </c>
      <c r="Q71" s="8">
        <v>11149.90568163818</v>
      </c>
      <c r="R71" s="8">
        <v>11351.371128906216</v>
      </c>
      <c r="S71" s="8">
        <v>11365.680209877482</v>
      </c>
      <c r="T71" s="8">
        <v>11624.180706556052</v>
      </c>
      <c r="U71" s="8">
        <v>11336.501313354847</v>
      </c>
      <c r="V71" s="8">
        <v>10427.090727607723</v>
      </c>
      <c r="W71" s="8">
        <v>10567.288802603343</v>
      </c>
      <c r="X71" s="8">
        <v>10497.565663090001</v>
      </c>
      <c r="Y71" s="8">
        <v>10464.212271331831</v>
      </c>
    </row>
    <row r="72" spans="1:25" x14ac:dyDescent="0.25">
      <c r="A72" s="10" t="s">
        <v>55</v>
      </c>
      <c r="B72" s="8">
        <v>227.81304</v>
      </c>
      <c r="C72" s="8">
        <v>211.99257144000001</v>
      </c>
      <c r="D72" s="8">
        <v>211.99257144000001</v>
      </c>
      <c r="E72" s="8">
        <v>218.32091892000003</v>
      </c>
      <c r="F72" s="8">
        <v>215.15687856</v>
      </c>
      <c r="G72" s="8">
        <v>230.97708036</v>
      </c>
      <c r="H72" s="8">
        <v>227.81304</v>
      </c>
      <c r="I72" s="8">
        <v>227.81303999999997</v>
      </c>
      <c r="J72" s="8">
        <v>237.30516108</v>
      </c>
      <c r="K72" s="8">
        <v>230.97708036</v>
      </c>
      <c r="L72" s="8">
        <v>243.63350856000002</v>
      </c>
      <c r="M72" s="8">
        <v>249.96158928</v>
      </c>
      <c r="N72" s="8">
        <v>249.96158928</v>
      </c>
      <c r="O72" s="8">
        <v>246.79754892000003</v>
      </c>
      <c r="P72" s="8">
        <v>253.12562964</v>
      </c>
      <c r="Q72" s="8">
        <v>248.64219431999999</v>
      </c>
      <c r="R72" s="8">
        <v>253.82800872000001</v>
      </c>
      <c r="S72" s="8">
        <v>244.28798964000001</v>
      </c>
      <c r="T72" s="8">
        <v>224.35114751999996</v>
      </c>
      <c r="U72" s="8">
        <v>223.9398036</v>
      </c>
      <c r="V72" s="8">
        <v>196.68146651999999</v>
      </c>
      <c r="W72" s="8">
        <v>184.75957656000003</v>
      </c>
      <c r="X72" s="8">
        <v>180.1683702</v>
      </c>
      <c r="Y72" s="8">
        <v>174.80542715999999</v>
      </c>
    </row>
    <row r="73" spans="1:25" x14ac:dyDescent="0.25">
      <c r="A73" s="10" t="s">
        <v>57</v>
      </c>
      <c r="B73" s="8">
        <v>511.92234251999997</v>
      </c>
      <c r="C73" s="8">
        <v>530.90685144000008</v>
      </c>
      <c r="D73" s="8">
        <v>593.9393407199999</v>
      </c>
      <c r="E73" s="8">
        <v>587.71790891999979</v>
      </c>
      <c r="F73" s="8">
        <v>518.17931603999989</v>
      </c>
      <c r="G73" s="8">
        <v>600.56946396000001</v>
      </c>
      <c r="H73" s="8">
        <v>543.65174567999998</v>
      </c>
      <c r="I73" s="8">
        <v>474.13106891999985</v>
      </c>
      <c r="J73" s="8">
        <v>606.42509652000012</v>
      </c>
      <c r="K73" s="8">
        <v>562.23969155999998</v>
      </c>
      <c r="L73" s="8">
        <v>486.48762215999983</v>
      </c>
      <c r="M73" s="8">
        <v>473.94260892</v>
      </c>
      <c r="N73" s="8">
        <v>461.39759568000011</v>
      </c>
      <c r="O73" s="8">
        <v>467.57711916000005</v>
      </c>
      <c r="P73" s="8">
        <v>372.87794988000007</v>
      </c>
      <c r="Q73" s="8">
        <v>418.01365979999991</v>
      </c>
      <c r="R73" s="8">
        <v>362.99580191999996</v>
      </c>
      <c r="S73" s="8">
        <v>349.31021580000009</v>
      </c>
      <c r="T73" s="8">
        <v>362.43276335999991</v>
      </c>
      <c r="U73" s="8">
        <v>377.58661380000001</v>
      </c>
      <c r="V73" s="8">
        <v>365.40127404000015</v>
      </c>
      <c r="W73" s="8">
        <v>429.65277552000009</v>
      </c>
      <c r="X73" s="8">
        <v>378.06482591999992</v>
      </c>
      <c r="Y73" s="8">
        <v>362.86513380000014</v>
      </c>
    </row>
    <row r="74" spans="1:25" x14ac:dyDescent="0.25">
      <c r="A74" s="10" t="s">
        <v>58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</row>
    <row r="75" spans="1:25" x14ac:dyDescent="0.25">
      <c r="A75" s="15" t="s">
        <v>59</v>
      </c>
      <c r="B75" s="16">
        <f>SUM(B76:B78)</f>
        <v>7048.5613424433186</v>
      </c>
      <c r="C75" s="16">
        <f t="shared" ref="C75:W75" si="34">SUM(C76:C78)</f>
        <v>7111.7483427811585</v>
      </c>
      <c r="D75" s="16">
        <f t="shared" si="34"/>
        <v>6842.0635085892527</v>
      </c>
      <c r="E75" s="16">
        <f t="shared" si="34"/>
        <v>6819.6441526445833</v>
      </c>
      <c r="F75" s="16">
        <f t="shared" si="34"/>
        <v>6634.7015097104886</v>
      </c>
      <c r="G75" s="16">
        <f t="shared" si="34"/>
        <v>6549.9402456453399</v>
      </c>
      <c r="H75" s="16">
        <f t="shared" si="34"/>
        <v>6289.382178671669</v>
      </c>
      <c r="I75" s="16">
        <f t="shared" si="34"/>
        <v>5864.0788898219153</v>
      </c>
      <c r="J75" s="16">
        <f t="shared" si="34"/>
        <v>5702.3243084494725</v>
      </c>
      <c r="K75" s="16">
        <f t="shared" si="34"/>
        <v>5619.1285614512144</v>
      </c>
      <c r="L75" s="16">
        <f t="shared" si="34"/>
        <v>5983.2160300655378</v>
      </c>
      <c r="M75" s="16">
        <f t="shared" si="34"/>
        <v>5306.6416706557538</v>
      </c>
      <c r="N75" s="16">
        <f t="shared" si="34"/>
        <v>4999.060290578157</v>
      </c>
      <c r="O75" s="16">
        <f t="shared" si="34"/>
        <v>4988.2289385057757</v>
      </c>
      <c r="P75" s="16">
        <f t="shared" si="34"/>
        <v>4234.2869034481828</v>
      </c>
      <c r="Q75" s="16">
        <f t="shared" si="34"/>
        <v>4445.3165733650058</v>
      </c>
      <c r="R75" s="16">
        <f t="shared" si="34"/>
        <v>4447.3762105112146</v>
      </c>
      <c r="S75" s="16">
        <f t="shared" si="34"/>
        <v>4321.4896449347243</v>
      </c>
      <c r="T75" s="16">
        <f t="shared" si="34"/>
        <v>4115.685221436046</v>
      </c>
      <c r="U75" s="16">
        <f t="shared" si="34"/>
        <v>3904.9604445168661</v>
      </c>
      <c r="V75" s="16">
        <f t="shared" si="34"/>
        <v>3631.0180154795166</v>
      </c>
      <c r="W75" s="16">
        <f t="shared" si="34"/>
        <v>3552.4092027986535</v>
      </c>
      <c r="X75" s="16">
        <f t="shared" ref="X75:Y75" si="35">SUM(X76:X78)</f>
        <v>3183.8728134180456</v>
      </c>
      <c r="Y75" s="16">
        <f t="shared" si="35"/>
        <v>3060.1447642968251</v>
      </c>
    </row>
    <row r="76" spans="1:25" x14ac:dyDescent="0.25">
      <c r="A76" s="10" t="s">
        <v>60</v>
      </c>
      <c r="B76" s="8">
        <v>877.91577276470866</v>
      </c>
      <c r="C76" s="8">
        <v>843.23867390271369</v>
      </c>
      <c r="D76" s="8">
        <v>855.28971227035811</v>
      </c>
      <c r="E76" s="8">
        <v>945.91863956605107</v>
      </c>
      <c r="F76" s="8">
        <v>943.58361559224886</v>
      </c>
      <c r="G76" s="8">
        <v>935.44305340753158</v>
      </c>
      <c r="H76" s="8">
        <v>940.69255063481967</v>
      </c>
      <c r="I76" s="8">
        <v>855.44592202317347</v>
      </c>
      <c r="J76" s="8">
        <v>842.58409705174199</v>
      </c>
      <c r="K76" s="8">
        <v>819.24607817243657</v>
      </c>
      <c r="L76" s="8">
        <v>808.14124006684858</v>
      </c>
      <c r="M76" s="8">
        <v>648.15660564573784</v>
      </c>
      <c r="N76" s="8">
        <v>723.43560399621276</v>
      </c>
      <c r="O76" s="8">
        <v>730.11161298425179</v>
      </c>
      <c r="P76" s="8">
        <v>583.20608866531836</v>
      </c>
      <c r="Q76" s="8">
        <v>700.57577280282044</v>
      </c>
      <c r="R76" s="8">
        <v>706.93443125856243</v>
      </c>
      <c r="S76" s="8">
        <v>727.56818232949388</v>
      </c>
      <c r="T76" s="8">
        <v>641.21713593870686</v>
      </c>
      <c r="U76" s="8">
        <v>570.40362229046855</v>
      </c>
      <c r="V76" s="8">
        <v>535.93804932236799</v>
      </c>
      <c r="W76" s="8">
        <v>632.51890092464669</v>
      </c>
      <c r="X76" s="8">
        <v>510.88928535901442</v>
      </c>
      <c r="Y76" s="8">
        <v>461.81158910931111</v>
      </c>
    </row>
    <row r="77" spans="1:25" x14ac:dyDescent="0.25">
      <c r="A77" s="10" t="s">
        <v>61</v>
      </c>
      <c r="B77" s="8">
        <v>3939.8702414400004</v>
      </c>
      <c r="C77" s="8">
        <v>4126.7508130800006</v>
      </c>
      <c r="D77" s="8">
        <v>3874.350537719999</v>
      </c>
      <c r="E77" s="8">
        <v>3837.3994371600002</v>
      </c>
      <c r="F77" s="8">
        <v>3691.9988712000004</v>
      </c>
      <c r="G77" s="8">
        <v>3581.0277541200012</v>
      </c>
      <c r="H77" s="8">
        <v>3338.333095680001</v>
      </c>
      <c r="I77" s="8">
        <v>3076.789657320001</v>
      </c>
      <c r="J77" s="8">
        <v>2973.5173317600002</v>
      </c>
      <c r="K77" s="8">
        <v>2900.7450759600015</v>
      </c>
      <c r="L77" s="8">
        <v>3232.7312324400027</v>
      </c>
      <c r="M77" s="8">
        <v>2756.1448728000014</v>
      </c>
      <c r="N77" s="8">
        <v>2564.87298336</v>
      </c>
      <c r="O77" s="8">
        <v>2505.8884226399987</v>
      </c>
      <c r="P77" s="8">
        <v>2045.8685545658175</v>
      </c>
      <c r="Q77" s="8">
        <v>2115.7856665347008</v>
      </c>
      <c r="R77" s="8">
        <v>2130.6323507529169</v>
      </c>
      <c r="S77" s="8">
        <v>2051.2205762841595</v>
      </c>
      <c r="T77" s="8">
        <v>2016.1305079371855</v>
      </c>
      <c r="U77" s="8">
        <v>1915.0230737630973</v>
      </c>
      <c r="V77" s="8">
        <v>1685.271912917053</v>
      </c>
      <c r="W77" s="8">
        <v>1542.8293683831193</v>
      </c>
      <c r="X77" s="8">
        <v>1237.4412255931359</v>
      </c>
      <c r="Y77" s="8">
        <v>1110.5431388026745</v>
      </c>
    </row>
    <row r="78" spans="1:25" x14ac:dyDescent="0.25">
      <c r="A78" s="10" t="s">
        <v>62</v>
      </c>
      <c r="B78" s="8">
        <v>2230.7753282386093</v>
      </c>
      <c r="C78" s="8">
        <v>2141.7588557984445</v>
      </c>
      <c r="D78" s="8">
        <v>2112.4232585988957</v>
      </c>
      <c r="E78" s="8">
        <v>2036.3260759185323</v>
      </c>
      <c r="F78" s="8">
        <v>1999.1190229182389</v>
      </c>
      <c r="G78" s="8">
        <v>2033.4694381178069</v>
      </c>
      <c r="H78" s="8">
        <v>2010.356532356848</v>
      </c>
      <c r="I78" s="8">
        <v>1931.8433104787409</v>
      </c>
      <c r="J78" s="8">
        <v>1886.2228796377301</v>
      </c>
      <c r="K78" s="8">
        <v>1899.1374073187758</v>
      </c>
      <c r="L78" s="8">
        <v>1942.3435575586861</v>
      </c>
      <c r="M78" s="8">
        <v>1902.3401922100152</v>
      </c>
      <c r="N78" s="8">
        <v>1710.7517032219446</v>
      </c>
      <c r="O78" s="8">
        <v>1752.2289028815251</v>
      </c>
      <c r="P78" s="8">
        <v>1605.2122602170471</v>
      </c>
      <c r="Q78" s="8">
        <v>1628.955134027485</v>
      </c>
      <c r="R78" s="8">
        <v>1609.8094284997351</v>
      </c>
      <c r="S78" s="8">
        <v>1542.700886321071</v>
      </c>
      <c r="T78" s="8">
        <v>1458.3375775601532</v>
      </c>
      <c r="U78" s="8">
        <v>1419.5337484633003</v>
      </c>
      <c r="V78" s="8">
        <v>1409.8080532400959</v>
      </c>
      <c r="W78" s="8">
        <v>1377.0609334908877</v>
      </c>
      <c r="X78" s="8">
        <v>1435.5423024658951</v>
      </c>
      <c r="Y78" s="8">
        <v>1487.7900363848391</v>
      </c>
    </row>
    <row r="79" spans="1:25" x14ac:dyDescent="0.25">
      <c r="A79" s="15" t="s">
        <v>35</v>
      </c>
      <c r="B79" s="16">
        <f>SUM(B80:B81)</f>
        <v>197.08476999999999</v>
      </c>
      <c r="C79" s="16">
        <f t="shared" ref="C79:W79" si="36">SUM(C80:C81)</f>
        <v>187.78895</v>
      </c>
      <c r="D79" s="16">
        <f t="shared" si="36"/>
        <v>183.92223000000001</v>
      </c>
      <c r="E79" s="16">
        <f t="shared" si="36"/>
        <v>191.52539999999999</v>
      </c>
      <c r="F79" s="16">
        <f t="shared" si="36"/>
        <v>342.92358000000002</v>
      </c>
      <c r="G79" s="16">
        <f t="shared" si="36"/>
        <v>373.90217000000001</v>
      </c>
      <c r="H79" s="16">
        <f t="shared" si="36"/>
        <v>228.57830000000001</v>
      </c>
      <c r="I79" s="16">
        <f t="shared" si="36"/>
        <v>276.17844000000002</v>
      </c>
      <c r="J79" s="16">
        <f t="shared" si="36"/>
        <v>208.23451</v>
      </c>
      <c r="K79" s="16">
        <f t="shared" si="36"/>
        <v>259.94436999999999</v>
      </c>
      <c r="L79" s="16">
        <f t="shared" si="36"/>
        <v>206.18666999999999</v>
      </c>
      <c r="M79" s="16">
        <f t="shared" si="36"/>
        <v>288.86482000000001</v>
      </c>
      <c r="N79" s="16">
        <f t="shared" si="36"/>
        <v>208.99694</v>
      </c>
      <c r="O79" s="16">
        <f t="shared" si="36"/>
        <v>233.54755</v>
      </c>
      <c r="P79" s="16">
        <f t="shared" si="36"/>
        <v>224.51809</v>
      </c>
      <c r="Q79" s="16">
        <f t="shared" si="36"/>
        <v>190.92087000000001</v>
      </c>
      <c r="R79" s="16">
        <f t="shared" si="36"/>
        <v>200.62824000000001</v>
      </c>
      <c r="S79" s="16">
        <f t="shared" si="36"/>
        <v>297.23399000000001</v>
      </c>
      <c r="T79" s="16">
        <f t="shared" si="36"/>
        <v>210.45988</v>
      </c>
      <c r="U79" s="16">
        <f t="shared" si="36"/>
        <v>192.91701</v>
      </c>
      <c r="V79" s="16">
        <f t="shared" si="36"/>
        <v>237.99715</v>
      </c>
      <c r="W79" s="16">
        <f t="shared" si="36"/>
        <v>218.57868999999999</v>
      </c>
      <c r="X79" s="16">
        <f t="shared" ref="X79:Y79" si="37">SUM(X80:X81)</f>
        <v>185.60028</v>
      </c>
      <c r="Y79" s="16">
        <f t="shared" si="37"/>
        <v>262.87616000000003</v>
      </c>
    </row>
    <row r="80" spans="1:25" x14ac:dyDescent="0.25">
      <c r="A80" s="10" t="s">
        <v>36</v>
      </c>
      <c r="B80" s="8">
        <f t="shared" ref="B80:W80" si="38">B29</f>
        <v>0</v>
      </c>
      <c r="C80" s="8">
        <f t="shared" si="38"/>
        <v>0</v>
      </c>
      <c r="D80" s="8">
        <f t="shared" si="38"/>
        <v>0</v>
      </c>
      <c r="E80" s="8">
        <f t="shared" si="38"/>
        <v>0</v>
      </c>
      <c r="F80" s="8">
        <f t="shared" si="38"/>
        <v>0</v>
      </c>
      <c r="G80" s="8">
        <f t="shared" si="38"/>
        <v>0</v>
      </c>
      <c r="H80" s="8">
        <f t="shared" si="38"/>
        <v>0</v>
      </c>
      <c r="I80" s="8">
        <f t="shared" si="38"/>
        <v>0</v>
      </c>
      <c r="J80" s="8">
        <f t="shared" si="38"/>
        <v>0</v>
      </c>
      <c r="K80" s="8">
        <f t="shared" si="38"/>
        <v>0</v>
      </c>
      <c r="L80" s="8">
        <f t="shared" si="38"/>
        <v>0</v>
      </c>
      <c r="M80" s="8">
        <f t="shared" si="38"/>
        <v>0</v>
      </c>
      <c r="N80" s="8">
        <f t="shared" si="38"/>
        <v>0</v>
      </c>
      <c r="O80" s="8">
        <f t="shared" si="38"/>
        <v>0</v>
      </c>
      <c r="P80" s="8">
        <f t="shared" si="38"/>
        <v>0</v>
      </c>
      <c r="Q80" s="8">
        <f t="shared" si="38"/>
        <v>0</v>
      </c>
      <c r="R80" s="8">
        <f t="shared" si="38"/>
        <v>0</v>
      </c>
      <c r="S80" s="8">
        <f t="shared" si="38"/>
        <v>0</v>
      </c>
      <c r="T80" s="8">
        <f t="shared" si="38"/>
        <v>0</v>
      </c>
      <c r="U80" s="8">
        <f t="shared" si="38"/>
        <v>0</v>
      </c>
      <c r="V80" s="8">
        <f t="shared" si="38"/>
        <v>0</v>
      </c>
      <c r="W80" s="8">
        <f t="shared" si="38"/>
        <v>0</v>
      </c>
      <c r="X80" s="8">
        <f t="shared" ref="X80:Y80" si="39">X29</f>
        <v>0</v>
      </c>
      <c r="Y80" s="8">
        <f t="shared" si="39"/>
        <v>0</v>
      </c>
    </row>
    <row r="81" spans="1:25" x14ac:dyDescent="0.25">
      <c r="A81" s="10" t="s">
        <v>37</v>
      </c>
      <c r="B81" s="8">
        <f t="shared" ref="B81:W81" si="40">B30</f>
        <v>197.08476999999999</v>
      </c>
      <c r="C81" s="8">
        <f t="shared" si="40"/>
        <v>187.78895</v>
      </c>
      <c r="D81" s="8">
        <f t="shared" si="40"/>
        <v>183.92223000000001</v>
      </c>
      <c r="E81" s="8">
        <f t="shared" si="40"/>
        <v>191.52539999999999</v>
      </c>
      <c r="F81" s="8">
        <f t="shared" si="40"/>
        <v>342.92358000000002</v>
      </c>
      <c r="G81" s="8">
        <f t="shared" si="40"/>
        <v>373.90217000000001</v>
      </c>
      <c r="H81" s="8">
        <f t="shared" si="40"/>
        <v>228.57830000000001</v>
      </c>
      <c r="I81" s="8">
        <f t="shared" si="40"/>
        <v>276.17844000000002</v>
      </c>
      <c r="J81" s="8">
        <f t="shared" si="40"/>
        <v>208.23451</v>
      </c>
      <c r="K81" s="8">
        <f t="shared" si="40"/>
        <v>259.94436999999999</v>
      </c>
      <c r="L81" s="8">
        <f t="shared" si="40"/>
        <v>206.18666999999999</v>
      </c>
      <c r="M81" s="8">
        <f t="shared" si="40"/>
        <v>288.86482000000001</v>
      </c>
      <c r="N81" s="8">
        <f t="shared" si="40"/>
        <v>208.99694</v>
      </c>
      <c r="O81" s="8">
        <f t="shared" si="40"/>
        <v>233.54755</v>
      </c>
      <c r="P81" s="8">
        <f t="shared" si="40"/>
        <v>224.51809</v>
      </c>
      <c r="Q81" s="8">
        <f t="shared" si="40"/>
        <v>190.92087000000001</v>
      </c>
      <c r="R81" s="8">
        <f t="shared" si="40"/>
        <v>200.62824000000001</v>
      </c>
      <c r="S81" s="8">
        <f t="shared" si="40"/>
        <v>297.23399000000001</v>
      </c>
      <c r="T81" s="8">
        <f t="shared" si="40"/>
        <v>210.45988</v>
      </c>
      <c r="U81" s="8">
        <f t="shared" si="40"/>
        <v>192.91701</v>
      </c>
      <c r="V81" s="8">
        <f t="shared" si="40"/>
        <v>237.99715</v>
      </c>
      <c r="W81" s="8">
        <f t="shared" si="40"/>
        <v>218.57868999999999</v>
      </c>
      <c r="X81" s="8">
        <f t="shared" ref="X81:Y81" si="41">X30</f>
        <v>185.60028</v>
      </c>
      <c r="Y81" s="8">
        <f t="shared" si="41"/>
        <v>262.87616000000003</v>
      </c>
    </row>
    <row r="82" spans="1:25" x14ac:dyDescent="0.25">
      <c r="A82" s="17" t="s">
        <v>38</v>
      </c>
      <c r="B82" s="16">
        <f t="shared" ref="B82:W82" si="42">B31</f>
        <v>724.02396999999996</v>
      </c>
      <c r="C82" s="16">
        <f t="shared" si="42"/>
        <v>771.37558999999999</v>
      </c>
      <c r="D82" s="16">
        <f t="shared" si="42"/>
        <v>675.07353999999998</v>
      </c>
      <c r="E82" s="16">
        <f t="shared" si="42"/>
        <v>670.34515999999996</v>
      </c>
      <c r="F82" s="16">
        <f t="shared" si="42"/>
        <v>752.69802000000004</v>
      </c>
      <c r="G82" s="16">
        <f t="shared" si="42"/>
        <v>548.42772000000002</v>
      </c>
      <c r="H82" s="16">
        <f t="shared" si="42"/>
        <v>544.06970000000001</v>
      </c>
      <c r="I82" s="16">
        <f t="shared" si="42"/>
        <v>543.88459</v>
      </c>
      <c r="J82" s="16">
        <f t="shared" si="42"/>
        <v>387.67939000000001</v>
      </c>
      <c r="K82" s="16">
        <f t="shared" si="42"/>
        <v>261.85728999999998</v>
      </c>
      <c r="L82" s="16">
        <f t="shared" si="42"/>
        <v>353.36538000000002</v>
      </c>
      <c r="M82" s="16">
        <f t="shared" si="42"/>
        <v>252.30748</v>
      </c>
      <c r="N82" s="16">
        <f t="shared" si="42"/>
        <v>217.69083000000001</v>
      </c>
      <c r="O82" s="16">
        <f t="shared" si="42"/>
        <v>243.94817</v>
      </c>
      <c r="P82" s="16">
        <f t="shared" si="42"/>
        <v>250.75676000000001</v>
      </c>
      <c r="Q82" s="16">
        <f t="shared" si="42"/>
        <v>247.57679999999999</v>
      </c>
      <c r="R82" s="16">
        <f t="shared" si="42"/>
        <v>273.45454999999998</v>
      </c>
      <c r="S82" s="16">
        <f t="shared" si="42"/>
        <v>241.82580999999999</v>
      </c>
      <c r="T82" s="16">
        <f t="shared" si="42"/>
        <v>232.92097999999999</v>
      </c>
      <c r="U82" s="16">
        <f t="shared" si="42"/>
        <v>195.02044000000001</v>
      </c>
      <c r="V82" s="16">
        <f t="shared" si="42"/>
        <v>126.38428</v>
      </c>
      <c r="W82" s="16">
        <f t="shared" si="42"/>
        <v>111.26192</v>
      </c>
      <c r="X82" s="16">
        <f t="shared" ref="X82:Y82" si="43">X31</f>
        <v>94.934030000000007</v>
      </c>
      <c r="Y82" s="16">
        <f t="shared" si="43"/>
        <v>87.807500000000005</v>
      </c>
    </row>
    <row r="83" spans="1:25" x14ac:dyDescent="0.25">
      <c r="A83" s="9" t="s">
        <v>39</v>
      </c>
      <c r="B83" s="8">
        <f t="shared" ref="B83:W83" si="44">B32</f>
        <v>0</v>
      </c>
      <c r="C83" s="8">
        <f t="shared" si="44"/>
        <v>0</v>
      </c>
      <c r="D83" s="8">
        <f t="shared" si="44"/>
        <v>0</v>
      </c>
      <c r="E83" s="8">
        <f t="shared" si="44"/>
        <v>0</v>
      </c>
      <c r="F83" s="8">
        <f t="shared" si="44"/>
        <v>0</v>
      </c>
      <c r="G83" s="8">
        <f t="shared" si="44"/>
        <v>0</v>
      </c>
      <c r="H83" s="8">
        <f t="shared" si="44"/>
        <v>0</v>
      </c>
      <c r="I83" s="8">
        <f t="shared" si="44"/>
        <v>0</v>
      </c>
      <c r="J83" s="8">
        <f t="shared" si="44"/>
        <v>0</v>
      </c>
      <c r="K83" s="8">
        <f t="shared" si="44"/>
        <v>0</v>
      </c>
      <c r="L83" s="8">
        <f t="shared" si="44"/>
        <v>0</v>
      </c>
      <c r="M83" s="8">
        <f t="shared" si="44"/>
        <v>0</v>
      </c>
      <c r="N83" s="8">
        <f t="shared" si="44"/>
        <v>0</v>
      </c>
      <c r="O83" s="8">
        <f t="shared" si="44"/>
        <v>0</v>
      </c>
      <c r="P83" s="8">
        <f t="shared" si="44"/>
        <v>0</v>
      </c>
      <c r="Q83" s="8">
        <f t="shared" si="44"/>
        <v>0</v>
      </c>
      <c r="R83" s="8">
        <f t="shared" si="44"/>
        <v>0</v>
      </c>
      <c r="S83" s="8">
        <f t="shared" si="44"/>
        <v>0</v>
      </c>
      <c r="T83" s="8">
        <f t="shared" si="44"/>
        <v>0</v>
      </c>
      <c r="U83" s="8">
        <f t="shared" si="44"/>
        <v>0</v>
      </c>
      <c r="V83" s="8">
        <f t="shared" si="44"/>
        <v>0</v>
      </c>
      <c r="W83" s="8">
        <f t="shared" si="44"/>
        <v>0</v>
      </c>
      <c r="X83" s="8">
        <f t="shared" ref="X83:Y83" si="45">X32</f>
        <v>0</v>
      </c>
      <c r="Y83" s="8">
        <f t="shared" si="45"/>
        <v>0</v>
      </c>
    </row>
    <row r="84" spans="1:25" x14ac:dyDescent="0.25">
      <c r="A84" s="18" t="s">
        <v>66</v>
      </c>
      <c r="B84" s="16">
        <f>SUM(B85:B88)</f>
        <v>1763.0845899999999</v>
      </c>
      <c r="C84" s="16">
        <f t="shared" ref="C84:W84" si="46">SUM(C85:C88)</f>
        <v>1762.96578</v>
      </c>
      <c r="D84" s="16">
        <f t="shared" si="46"/>
        <v>1792.6169668721793</v>
      </c>
      <c r="E84" s="16">
        <f t="shared" si="46"/>
        <v>1660.6328870162642</v>
      </c>
      <c r="F84" s="16">
        <f t="shared" si="46"/>
        <v>1783.136067016264</v>
      </c>
      <c r="G84" s="16">
        <f t="shared" si="46"/>
        <v>1722.1493400000002</v>
      </c>
      <c r="H84" s="16">
        <f t="shared" si="46"/>
        <v>1756.6916441664096</v>
      </c>
      <c r="I84" s="16">
        <f t="shared" si="46"/>
        <v>1768.7293397348826</v>
      </c>
      <c r="J84" s="16">
        <f t="shared" si="46"/>
        <v>1464.7397220106477</v>
      </c>
      <c r="K84" s="16">
        <f t="shared" si="46"/>
        <v>1004.1447537788088</v>
      </c>
      <c r="L84" s="16">
        <f t="shared" si="46"/>
        <v>954.50972768394843</v>
      </c>
      <c r="M84" s="16">
        <f t="shared" si="46"/>
        <v>1136.5088507327473</v>
      </c>
      <c r="N84" s="16">
        <f t="shared" si="46"/>
        <v>1130.3827732044715</v>
      </c>
      <c r="O84" s="16">
        <f t="shared" si="46"/>
        <v>1131.0848751917636</v>
      </c>
      <c r="P84" s="16">
        <f t="shared" si="46"/>
        <v>1158.9078413415918</v>
      </c>
      <c r="Q84" s="16">
        <f t="shared" si="46"/>
        <v>1174.3962386151334</v>
      </c>
      <c r="R84" s="16">
        <f t="shared" si="46"/>
        <v>1352.893623214447</v>
      </c>
      <c r="S84" s="16">
        <f t="shared" si="46"/>
        <v>1466.0931028398759</v>
      </c>
      <c r="T84" s="16">
        <f t="shared" si="46"/>
        <v>1413.7935478137606</v>
      </c>
      <c r="U84" s="16">
        <f t="shared" si="46"/>
        <v>1369.0781373386376</v>
      </c>
      <c r="V84" s="16">
        <f t="shared" si="46"/>
        <v>1467.1189832841058</v>
      </c>
      <c r="W84" s="16">
        <f t="shared" si="46"/>
        <v>1480.8397484938966</v>
      </c>
      <c r="X84" s="16">
        <f t="shared" ref="X84:Y84" si="47">SUM(X85:X88)</f>
        <v>1334.7480849999999</v>
      </c>
      <c r="Y84" s="16">
        <f t="shared" si="47"/>
        <v>1229.8125118144376</v>
      </c>
    </row>
    <row r="85" spans="1:25" x14ac:dyDescent="0.25">
      <c r="A85" s="9" t="s">
        <v>67</v>
      </c>
      <c r="B85" s="8">
        <v>1632.34853</v>
      </c>
      <c r="C85" s="8">
        <v>1628.90066</v>
      </c>
      <c r="D85" s="8">
        <v>1669.53601</v>
      </c>
      <c r="E85" s="8">
        <v>1542.51061</v>
      </c>
      <c r="F85" s="8">
        <v>1660.78305</v>
      </c>
      <c r="G85" s="8">
        <v>1566.9003200000002</v>
      </c>
      <c r="H85" s="8">
        <v>1621.1372699999999</v>
      </c>
      <c r="I85" s="8">
        <v>1621.31575</v>
      </c>
      <c r="J85" s="8">
        <v>1336.1702799999998</v>
      </c>
      <c r="K85" s="8">
        <v>887.60112000000004</v>
      </c>
      <c r="L85" s="8">
        <v>806.86315000000002</v>
      </c>
      <c r="M85" s="8">
        <v>996.72053000000005</v>
      </c>
      <c r="N85" s="8">
        <v>997.81272000000013</v>
      </c>
      <c r="O85" s="8">
        <v>993.78551000000004</v>
      </c>
      <c r="P85" s="8">
        <v>1023.5342900000001</v>
      </c>
      <c r="Q85" s="8">
        <v>1048.61833</v>
      </c>
      <c r="R85" s="8">
        <v>1230.82582</v>
      </c>
      <c r="S85" s="8">
        <v>1335.31961</v>
      </c>
      <c r="T85" s="8">
        <v>1296.31906</v>
      </c>
      <c r="U85" s="8">
        <v>1250.4573699999999</v>
      </c>
      <c r="V85" s="8">
        <v>1352.9757399999999</v>
      </c>
      <c r="W85" s="8">
        <v>1353.8960100000002</v>
      </c>
      <c r="X85" s="8">
        <v>1216.4797599999999</v>
      </c>
      <c r="Y85" s="8">
        <v>1111.7332700000004</v>
      </c>
    </row>
    <row r="86" spans="1:25" x14ac:dyDescent="0.25">
      <c r="A86" s="9" t="s">
        <v>68</v>
      </c>
      <c r="B86" s="8">
        <v>0.877</v>
      </c>
      <c r="C86" s="8">
        <v>0.96125000000000005</v>
      </c>
      <c r="D86" s="8">
        <v>0.98807999999999996</v>
      </c>
      <c r="E86" s="8">
        <v>0.83957000000000004</v>
      </c>
      <c r="F86" s="8">
        <v>1.18519</v>
      </c>
      <c r="G86" s="8">
        <v>1.1195900000000001</v>
      </c>
      <c r="H86" s="8">
        <v>1.08908</v>
      </c>
      <c r="I86" s="8">
        <v>1.1499999999999999</v>
      </c>
      <c r="J86" s="8">
        <v>1.4334899999999999</v>
      </c>
      <c r="K86" s="8">
        <v>1.0739700000000001</v>
      </c>
      <c r="L86" s="8">
        <v>1.1182399999999999</v>
      </c>
      <c r="M86" s="8">
        <v>1.1456900000000001</v>
      </c>
      <c r="N86" s="8">
        <v>1.34517</v>
      </c>
      <c r="O86" s="8">
        <v>1.3756999999999999</v>
      </c>
      <c r="P86" s="8">
        <v>1.47593</v>
      </c>
      <c r="Q86" s="8">
        <v>1.50295</v>
      </c>
      <c r="R86" s="8">
        <v>1.3907400000000001</v>
      </c>
      <c r="S86" s="8">
        <v>1.36842</v>
      </c>
      <c r="T86" s="8">
        <v>1.4401200000000001</v>
      </c>
      <c r="U86" s="8">
        <v>1.49136</v>
      </c>
      <c r="V86" s="8">
        <v>1.4330799999999999</v>
      </c>
      <c r="W86" s="8">
        <v>1.2346699999999999</v>
      </c>
      <c r="X86" s="8">
        <v>1.3351900000000001</v>
      </c>
      <c r="Y86" s="8">
        <v>1.54775</v>
      </c>
    </row>
    <row r="87" spans="1:25" x14ac:dyDescent="0.25">
      <c r="A87" s="9" t="s">
        <v>69</v>
      </c>
      <c r="B87" s="8">
        <v>40.725999999999999</v>
      </c>
      <c r="C87" s="8">
        <v>46.932000000000002</v>
      </c>
      <c r="D87" s="8">
        <v>11.242176872179201</v>
      </c>
      <c r="E87" s="8">
        <v>8.8904970162641632</v>
      </c>
      <c r="F87" s="8">
        <v>8.8904970162641632</v>
      </c>
      <c r="G87" s="8">
        <v>16.175999999999998</v>
      </c>
      <c r="H87" s="8">
        <v>11.61500416640963</v>
      </c>
      <c r="I87" s="8">
        <v>14.13182973488262</v>
      </c>
      <c r="J87" s="8">
        <v>13.569682010647981</v>
      </c>
      <c r="K87" s="8">
        <v>7.1899237788085806</v>
      </c>
      <c r="L87" s="8">
        <v>9.0646376839483889</v>
      </c>
      <c r="M87" s="8">
        <v>10.67097073274722</v>
      </c>
      <c r="N87" s="8">
        <v>10.555463204471369</v>
      </c>
      <c r="O87" s="8">
        <v>11.014855191763409</v>
      </c>
      <c r="P87" s="8">
        <v>11.24433134159181</v>
      </c>
      <c r="Q87" s="8">
        <v>13.19487861513325</v>
      </c>
      <c r="R87" s="8">
        <v>14.112783214446869</v>
      </c>
      <c r="S87" s="8">
        <v>13.53909283987586</v>
      </c>
      <c r="T87" s="8">
        <v>15.03068781376048</v>
      </c>
      <c r="U87" s="8">
        <v>13.38809733863766</v>
      </c>
      <c r="V87" s="8">
        <v>12.247553284105861</v>
      </c>
      <c r="W87" s="8">
        <v>15.756138493896421</v>
      </c>
      <c r="X87" s="8">
        <v>14.742224999999999</v>
      </c>
      <c r="Y87" s="8">
        <v>14.72823181443723</v>
      </c>
    </row>
    <row r="88" spans="1:25" x14ac:dyDescent="0.25">
      <c r="A88" s="9" t="s">
        <v>65</v>
      </c>
      <c r="B88" s="8">
        <v>89.13306</v>
      </c>
      <c r="C88" s="8">
        <v>86.171869999999998</v>
      </c>
      <c r="D88" s="8">
        <v>110.8507</v>
      </c>
      <c r="E88" s="8">
        <v>108.39221000000001</v>
      </c>
      <c r="F88" s="8">
        <v>112.27733000000001</v>
      </c>
      <c r="G88" s="8">
        <v>137.95343</v>
      </c>
      <c r="H88" s="8">
        <v>122.85029</v>
      </c>
      <c r="I88" s="8">
        <v>132.13176000000001</v>
      </c>
      <c r="J88" s="8">
        <v>113.56627</v>
      </c>
      <c r="K88" s="8">
        <v>108.27974</v>
      </c>
      <c r="L88" s="8">
        <v>137.46369999999999</v>
      </c>
      <c r="M88" s="8">
        <v>127.97166</v>
      </c>
      <c r="N88" s="8">
        <v>120.66942</v>
      </c>
      <c r="O88" s="8">
        <v>124.90881</v>
      </c>
      <c r="P88" s="8">
        <v>122.65329</v>
      </c>
      <c r="Q88" s="8">
        <v>111.08008</v>
      </c>
      <c r="R88" s="8">
        <v>106.56428</v>
      </c>
      <c r="S88" s="8">
        <v>115.86597999999999</v>
      </c>
      <c r="T88" s="8">
        <v>101.00368</v>
      </c>
      <c r="U88" s="8">
        <v>103.74131</v>
      </c>
      <c r="V88" s="8">
        <v>100.46261</v>
      </c>
      <c r="W88" s="8">
        <v>109.95292999999999</v>
      </c>
      <c r="X88" s="8">
        <v>102.19091</v>
      </c>
      <c r="Y88" s="8">
        <v>101.80325999999999</v>
      </c>
    </row>
    <row r="89" spans="1:25" x14ac:dyDescent="0.25">
      <c r="A89" s="18" t="s">
        <v>40</v>
      </c>
      <c r="B89" s="16">
        <f t="shared" ref="B89:W89" si="48">B42</f>
        <v>267.63171</v>
      </c>
      <c r="C89" s="16">
        <f t="shared" si="48"/>
        <v>206.16328999999999</v>
      </c>
      <c r="D89" s="16">
        <f t="shared" si="48"/>
        <v>236.24245999999999</v>
      </c>
      <c r="E89" s="16">
        <f t="shared" si="48"/>
        <v>228.43733</v>
      </c>
      <c r="F89" s="16">
        <f t="shared" si="48"/>
        <v>159.50563</v>
      </c>
      <c r="G89" s="16">
        <f t="shared" si="48"/>
        <v>221.56643</v>
      </c>
      <c r="H89" s="16">
        <f t="shared" si="48"/>
        <v>195.8355</v>
      </c>
      <c r="I89" s="16">
        <f t="shared" si="48"/>
        <v>193.84315000000001</v>
      </c>
      <c r="J89" s="16">
        <f t="shared" si="48"/>
        <v>230.95761999999999</v>
      </c>
      <c r="K89" s="16">
        <f t="shared" si="48"/>
        <v>186.33158</v>
      </c>
      <c r="L89" s="16">
        <f t="shared" si="48"/>
        <v>155.85542000000001</v>
      </c>
      <c r="M89" s="16">
        <f t="shared" si="48"/>
        <v>164.66657000000001</v>
      </c>
      <c r="N89" s="16">
        <f t="shared" si="48"/>
        <v>191.73285000000001</v>
      </c>
      <c r="O89" s="16">
        <f t="shared" si="48"/>
        <v>246.20409000000001</v>
      </c>
      <c r="P89" s="16">
        <f t="shared" si="48"/>
        <v>239.97409999999999</v>
      </c>
      <c r="Q89" s="16">
        <f t="shared" si="48"/>
        <v>176.04911000000001</v>
      </c>
      <c r="R89" s="16">
        <f t="shared" si="48"/>
        <v>216.16449</v>
      </c>
      <c r="S89" s="16">
        <f t="shared" si="48"/>
        <v>218.69284999999999</v>
      </c>
      <c r="T89" s="16">
        <f t="shared" si="48"/>
        <v>243.79755</v>
      </c>
      <c r="U89" s="16">
        <f t="shared" si="48"/>
        <v>184.70859999999999</v>
      </c>
      <c r="V89" s="16">
        <f t="shared" si="48"/>
        <v>254.35192000000001</v>
      </c>
      <c r="W89" s="16">
        <f t="shared" si="48"/>
        <v>266.55446999999998</v>
      </c>
      <c r="X89" s="16">
        <f t="shared" ref="X89:Y89" si="49">X42</f>
        <v>267.86851000000001</v>
      </c>
      <c r="Y89" s="16">
        <f t="shared" si="49"/>
        <v>201.33327</v>
      </c>
    </row>
    <row r="90" spans="1:25" x14ac:dyDescent="0.25">
      <c r="A90" s="18" t="s">
        <v>63</v>
      </c>
      <c r="B90" s="16">
        <f t="shared" ref="B90:W90" si="50">B43</f>
        <v>16.63466</v>
      </c>
      <c r="C90" s="16">
        <f t="shared" si="50"/>
        <v>16.333459999999999</v>
      </c>
      <c r="D90" s="16">
        <f t="shared" si="50"/>
        <v>15.84646</v>
      </c>
      <c r="E90" s="16">
        <f t="shared" si="50"/>
        <v>17.823360000000001</v>
      </c>
      <c r="F90" s="16">
        <f t="shared" si="50"/>
        <v>15.404339999999999</v>
      </c>
      <c r="G90" s="16">
        <f t="shared" si="50"/>
        <v>16.0001</v>
      </c>
      <c r="H90" s="16">
        <f t="shared" si="50"/>
        <v>16.416840000000001</v>
      </c>
      <c r="I90" s="16">
        <f t="shared" si="50"/>
        <v>14.39892</v>
      </c>
      <c r="J90" s="16">
        <f t="shared" si="50"/>
        <v>17.401340000000001</v>
      </c>
      <c r="K90" s="16">
        <f t="shared" si="50"/>
        <v>17.238250000000001</v>
      </c>
      <c r="L90" s="16">
        <f t="shared" si="50"/>
        <v>15.65381</v>
      </c>
      <c r="M90" s="16">
        <f t="shared" si="50"/>
        <v>14.53889</v>
      </c>
      <c r="N90" s="16">
        <f t="shared" si="50"/>
        <v>14.091559999999999</v>
      </c>
      <c r="O90" s="16">
        <f t="shared" si="50"/>
        <v>15.554500000000001</v>
      </c>
      <c r="P90" s="16">
        <f t="shared" si="50"/>
        <v>15.754720000000001</v>
      </c>
      <c r="Q90" s="16">
        <f t="shared" si="50"/>
        <v>14.72503</v>
      </c>
      <c r="R90" s="16">
        <f t="shared" si="50"/>
        <v>15.002140000000001</v>
      </c>
      <c r="S90" s="16">
        <f t="shared" si="50"/>
        <v>13.57076</v>
      </c>
      <c r="T90" s="16">
        <f t="shared" si="50"/>
        <v>17.92164</v>
      </c>
      <c r="U90" s="16">
        <f t="shared" si="50"/>
        <v>14.63273</v>
      </c>
      <c r="V90" s="16">
        <f t="shared" si="50"/>
        <v>14.722530000000001</v>
      </c>
      <c r="W90" s="16">
        <f t="shared" si="50"/>
        <v>13.567589999999999</v>
      </c>
      <c r="X90" s="16">
        <f t="shared" ref="X90:Y90" si="51">X43</f>
        <v>14.852729999999999</v>
      </c>
      <c r="Y90" s="16">
        <f t="shared" si="51"/>
        <v>12.00079</v>
      </c>
    </row>
    <row r="91" spans="1:25" x14ac:dyDescent="0.25">
      <c r="A91" s="18" t="s">
        <v>64</v>
      </c>
      <c r="B91" s="16">
        <f t="shared" ref="B91:W91" si="52">B44</f>
        <v>0</v>
      </c>
      <c r="C91" s="16">
        <f t="shared" si="52"/>
        <v>0</v>
      </c>
      <c r="D91" s="16">
        <f t="shared" si="52"/>
        <v>0</v>
      </c>
      <c r="E91" s="16">
        <f t="shared" si="52"/>
        <v>0</v>
      </c>
      <c r="F91" s="16">
        <f t="shared" si="52"/>
        <v>0</v>
      </c>
      <c r="G91" s="16">
        <f t="shared" si="52"/>
        <v>0</v>
      </c>
      <c r="H91" s="16">
        <f t="shared" si="52"/>
        <v>0</v>
      </c>
      <c r="I91" s="16">
        <f t="shared" si="52"/>
        <v>0</v>
      </c>
      <c r="J91" s="16">
        <f t="shared" si="52"/>
        <v>0</v>
      </c>
      <c r="K91" s="16">
        <f t="shared" si="52"/>
        <v>0</v>
      </c>
      <c r="L91" s="16">
        <f t="shared" si="52"/>
        <v>0</v>
      </c>
      <c r="M91" s="16">
        <f t="shared" si="52"/>
        <v>0</v>
      </c>
      <c r="N91" s="16">
        <f t="shared" si="52"/>
        <v>0</v>
      </c>
      <c r="O91" s="16">
        <f t="shared" si="52"/>
        <v>0</v>
      </c>
      <c r="P91" s="16">
        <f t="shared" si="52"/>
        <v>0</v>
      </c>
      <c r="Q91" s="16">
        <f t="shared" si="52"/>
        <v>0</v>
      </c>
      <c r="R91" s="16">
        <f t="shared" si="52"/>
        <v>0</v>
      </c>
      <c r="S91" s="16">
        <f t="shared" si="52"/>
        <v>0</v>
      </c>
      <c r="T91" s="16">
        <f t="shared" si="52"/>
        <v>0</v>
      </c>
      <c r="U91" s="16">
        <f t="shared" si="52"/>
        <v>0</v>
      </c>
      <c r="V91" s="16">
        <f t="shared" si="52"/>
        <v>0</v>
      </c>
      <c r="W91" s="16">
        <f t="shared" si="52"/>
        <v>0</v>
      </c>
      <c r="X91" s="16">
        <f t="shared" ref="X91:Y91" si="53">X44</f>
        <v>0</v>
      </c>
      <c r="Y91" s="16">
        <f t="shared" si="53"/>
        <v>0</v>
      </c>
    </row>
    <row r="92" spans="1:25" x14ac:dyDescent="0.25">
      <c r="A92" s="18" t="s">
        <v>70</v>
      </c>
      <c r="B92" s="16">
        <f>SUM(B93:B94)</f>
        <v>6488.2801346400011</v>
      </c>
      <c r="C92" s="16">
        <f t="shared" ref="C92:W92" si="54">SUM(C93:C94)</f>
        <v>5826.549552120001</v>
      </c>
      <c r="D92" s="16">
        <f t="shared" si="54"/>
        <v>4897.3532875200008</v>
      </c>
      <c r="E92" s="16">
        <f t="shared" si="54"/>
        <v>5123.1488202</v>
      </c>
      <c r="F92" s="16">
        <f t="shared" si="54"/>
        <v>4886.635409999999</v>
      </c>
      <c r="G92" s="16">
        <f t="shared" si="54"/>
        <v>5064.0919833600001</v>
      </c>
      <c r="H92" s="16">
        <f t="shared" si="54"/>
        <v>5866.0117495200011</v>
      </c>
      <c r="I92" s="16">
        <f t="shared" si="54"/>
        <v>6085.2451579199997</v>
      </c>
      <c r="J92" s="16">
        <f t="shared" si="54"/>
        <v>5598.1152918000007</v>
      </c>
      <c r="K92" s="16">
        <f t="shared" si="54"/>
        <v>3965.0628081600007</v>
      </c>
      <c r="L92" s="16">
        <f t="shared" si="54"/>
        <v>4632.0544321199995</v>
      </c>
      <c r="M92" s="16">
        <f t="shared" si="54"/>
        <v>4728.0766561199998</v>
      </c>
      <c r="N92" s="16">
        <f t="shared" si="54"/>
        <v>4165.2296791200006</v>
      </c>
      <c r="O92" s="16">
        <f t="shared" si="54"/>
        <v>4503.6406583999997</v>
      </c>
      <c r="P92" s="16">
        <f t="shared" si="54"/>
        <v>5058.494171280001</v>
      </c>
      <c r="Q92" s="16">
        <f t="shared" si="54"/>
        <v>5078.3068396800008</v>
      </c>
      <c r="R92" s="16">
        <f t="shared" si="54"/>
        <v>4963.6518181199999</v>
      </c>
      <c r="S92" s="16">
        <f t="shared" si="54"/>
        <v>4615.4768018400009</v>
      </c>
      <c r="T92" s="16">
        <f t="shared" si="54"/>
        <v>4951.5361632000004</v>
      </c>
      <c r="U92" s="16">
        <f t="shared" si="54"/>
        <v>5494.1278435199984</v>
      </c>
      <c r="V92" s="16">
        <f t="shared" si="54"/>
        <v>2757.1006857600005</v>
      </c>
      <c r="W92" s="16">
        <f t="shared" si="54"/>
        <v>2777.0236581600002</v>
      </c>
      <c r="X92" s="16">
        <f t="shared" ref="X92:Y92" si="55">SUM(X93:X94)</f>
        <v>3886.6565095200003</v>
      </c>
      <c r="Y92" s="16">
        <f t="shared" si="55"/>
        <v>4264.4574381599996</v>
      </c>
    </row>
    <row r="93" spans="1:25" x14ac:dyDescent="0.25">
      <c r="A93" s="9" t="s">
        <v>71</v>
      </c>
      <c r="B93" s="8">
        <v>2361.3758362800004</v>
      </c>
      <c r="C93" s="8">
        <v>2398.9076362800001</v>
      </c>
      <c r="D93" s="8">
        <v>2082.953420280001</v>
      </c>
      <c r="E93" s="8">
        <v>2161.2060637200002</v>
      </c>
      <c r="F93" s="8">
        <v>2477.0373202799997</v>
      </c>
      <c r="G93" s="8">
        <v>2602.1432339999992</v>
      </c>
      <c r="H93" s="8">
        <v>2611.5876637200004</v>
      </c>
      <c r="I93" s="8">
        <v>2674.1407499999996</v>
      </c>
      <c r="J93" s="8">
        <v>2671.0131862799999</v>
      </c>
      <c r="K93" s="8">
        <v>2333.2269862800008</v>
      </c>
      <c r="L93" s="8">
        <v>2430.1840499999998</v>
      </c>
      <c r="M93" s="8">
        <v>2495.8646999999996</v>
      </c>
      <c r="N93" s="8">
        <v>2520.8859862800005</v>
      </c>
      <c r="O93" s="8">
        <v>2495.8646999999996</v>
      </c>
      <c r="P93" s="8">
        <v>2702.2896000000005</v>
      </c>
      <c r="Q93" s="8">
        <v>2648.1802809600003</v>
      </c>
      <c r="R93" s="8">
        <v>2847.0521246399999</v>
      </c>
      <c r="S93" s="8">
        <v>2937.9142404000004</v>
      </c>
      <c r="T93" s="8">
        <v>3078.7149175200011</v>
      </c>
      <c r="U93" s="8">
        <v>3147.2948343599987</v>
      </c>
      <c r="V93" s="8">
        <v>1001.6235709199999</v>
      </c>
      <c r="W93" s="8">
        <v>1286.4995100000006</v>
      </c>
      <c r="X93" s="8">
        <v>2209.4251084799998</v>
      </c>
      <c r="Y93" s="8">
        <v>2531.3666767199998</v>
      </c>
    </row>
    <row r="94" spans="1:25" x14ac:dyDescent="0.25">
      <c r="A94" s="11" t="s">
        <v>72</v>
      </c>
      <c r="B94" s="12">
        <v>4126.9042983600002</v>
      </c>
      <c r="C94" s="12">
        <v>3427.6419158400004</v>
      </c>
      <c r="D94" s="12">
        <v>2814.3998672399998</v>
      </c>
      <c r="E94" s="12">
        <v>2961.9427564799994</v>
      </c>
      <c r="F94" s="12">
        <v>2409.5980897199997</v>
      </c>
      <c r="G94" s="12">
        <v>2461.9487493600009</v>
      </c>
      <c r="H94" s="12">
        <v>3254.4240858000003</v>
      </c>
      <c r="I94" s="12">
        <v>3411.1044079200001</v>
      </c>
      <c r="J94" s="12">
        <v>2927.1021055200004</v>
      </c>
      <c r="K94" s="12">
        <v>1631.8358218800001</v>
      </c>
      <c r="L94" s="12">
        <v>2201.8703821200002</v>
      </c>
      <c r="M94" s="12">
        <v>2232.2119561199997</v>
      </c>
      <c r="N94" s="12">
        <v>1644.3436928400004</v>
      </c>
      <c r="O94" s="12">
        <v>2007.7759584</v>
      </c>
      <c r="P94" s="12">
        <v>2356.20457128</v>
      </c>
      <c r="Q94" s="12">
        <v>2430.12655872</v>
      </c>
      <c r="R94" s="12">
        <v>2116.59969348</v>
      </c>
      <c r="S94" s="12">
        <v>1677.5625614400003</v>
      </c>
      <c r="T94" s="12">
        <v>1872.8212456799997</v>
      </c>
      <c r="U94" s="12">
        <v>2346.8330091599996</v>
      </c>
      <c r="V94" s="12">
        <v>1755.4771148400005</v>
      </c>
      <c r="W94" s="12">
        <v>1490.5241481599999</v>
      </c>
      <c r="X94" s="12">
        <v>1677.2314010400003</v>
      </c>
      <c r="Y94" s="12">
        <v>1733.0907614400003</v>
      </c>
    </row>
    <row r="96" spans="1:25" x14ac:dyDescent="0.25">
      <c r="A96" s="4" t="s">
        <v>112</v>
      </c>
      <c r="B96" s="5">
        <f>SUM(B97,B131,B136,B137,B138,B139)</f>
        <v>-857.44983567344082</v>
      </c>
      <c r="C96" s="5">
        <f t="shared" ref="C96:W96" si="56">SUM(C97,C131,C136,C137,C138,C139)</f>
        <v>-686.05761134524255</v>
      </c>
      <c r="D96" s="5">
        <f t="shared" si="56"/>
        <v>-438.45924517367064</v>
      </c>
      <c r="E96" s="5">
        <f t="shared" si="56"/>
        <v>309.63981663796386</v>
      </c>
      <c r="F96" s="5">
        <f t="shared" si="56"/>
        <v>178.21311625132427</v>
      </c>
      <c r="G96" s="5">
        <f t="shared" si="56"/>
        <v>117.52505339535054</v>
      </c>
      <c r="H96" s="5">
        <f t="shared" si="56"/>
        <v>257.17136256222847</v>
      </c>
      <c r="I96" s="5">
        <f t="shared" si="56"/>
        <v>195.44964026418626</v>
      </c>
      <c r="J96" s="5">
        <f t="shared" si="56"/>
        <v>258.35683929126907</v>
      </c>
      <c r="K96" s="5">
        <f t="shared" si="56"/>
        <v>218.83660103406368</v>
      </c>
      <c r="L96" s="5">
        <f t="shared" si="56"/>
        <v>281.12024426564534</v>
      </c>
      <c r="M96" s="5">
        <f t="shared" si="56"/>
        <v>192.54814968203186</v>
      </c>
      <c r="N96" s="5">
        <f t="shared" si="56"/>
        <v>761.96812002798083</v>
      </c>
      <c r="O96" s="5">
        <f t="shared" si="56"/>
        <v>785.14676534328112</v>
      </c>
      <c r="P96" s="5">
        <f t="shared" si="56"/>
        <v>813.6774212731433</v>
      </c>
      <c r="Q96" s="5">
        <f t="shared" si="56"/>
        <v>484.34447753140614</v>
      </c>
      <c r="R96" s="5">
        <f t="shared" si="56"/>
        <v>687.56709499333283</v>
      </c>
      <c r="S96" s="5">
        <f t="shared" si="56"/>
        <v>647.75075317517155</v>
      </c>
      <c r="T96" s="5">
        <f t="shared" si="56"/>
        <v>811.59762397981183</v>
      </c>
      <c r="U96" s="5">
        <f t="shared" si="56"/>
        <v>865.90100397611377</v>
      </c>
      <c r="V96" s="5">
        <f t="shared" si="56"/>
        <v>730.41874029192093</v>
      </c>
      <c r="W96" s="5">
        <f t="shared" si="56"/>
        <v>544.9975986380872</v>
      </c>
      <c r="X96" s="5">
        <f t="shared" ref="X96:Y96" si="57">SUM(X97,X131,X136,X137,X138,X139)</f>
        <v>538.68557684173913</v>
      </c>
      <c r="Y96" s="5">
        <f t="shared" si="57"/>
        <v>503.2518920118664</v>
      </c>
    </row>
    <row r="97" spans="1:25" x14ac:dyDescent="0.25">
      <c r="A97" s="13" t="s">
        <v>77</v>
      </c>
      <c r="B97" s="14">
        <f>SUM(B98,B129,B130)</f>
        <v>-738.00667103344017</v>
      </c>
      <c r="C97" s="14">
        <f t="shared" ref="C97:W97" si="58">SUM(C98,C129,C130)</f>
        <v>-543.19949922524199</v>
      </c>
      <c r="D97" s="14">
        <f t="shared" si="58"/>
        <v>-276.69270078149054</v>
      </c>
      <c r="E97" s="14">
        <f t="shared" si="58"/>
        <v>455.06015385422756</v>
      </c>
      <c r="F97" s="14">
        <f t="shared" si="58"/>
        <v>336.18842326758823</v>
      </c>
      <c r="G97" s="14">
        <f t="shared" si="58"/>
        <v>270.33978675535059</v>
      </c>
      <c r="H97" s="14">
        <f t="shared" si="58"/>
        <v>426.39780624863886</v>
      </c>
      <c r="I97" s="14">
        <f t="shared" si="58"/>
        <v>367.63361791906834</v>
      </c>
      <c r="J97" s="14">
        <f t="shared" si="58"/>
        <v>418.7349131019173</v>
      </c>
      <c r="K97" s="14">
        <f t="shared" si="58"/>
        <v>384.90688297287329</v>
      </c>
      <c r="L97" s="14">
        <f t="shared" si="58"/>
        <v>438.56135406959345</v>
      </c>
      <c r="M97" s="14">
        <f t="shared" si="58"/>
        <v>345.12316653477831</v>
      </c>
      <c r="N97" s="14">
        <f t="shared" si="58"/>
        <v>918.87970235245325</v>
      </c>
      <c r="O97" s="14">
        <f t="shared" si="58"/>
        <v>939.78488893504425</v>
      </c>
      <c r="P97" s="14">
        <f t="shared" si="58"/>
        <v>956.8961238947353</v>
      </c>
      <c r="Q97" s="14">
        <f t="shared" si="58"/>
        <v>652.84864582653984</v>
      </c>
      <c r="R97" s="14">
        <f t="shared" si="58"/>
        <v>869.2611863277798</v>
      </c>
      <c r="S97" s="14">
        <f t="shared" si="58"/>
        <v>866.21076785504829</v>
      </c>
      <c r="T97" s="14">
        <f t="shared" si="58"/>
        <v>1013.022114993573</v>
      </c>
      <c r="U97" s="14">
        <f t="shared" si="58"/>
        <v>1046.5410648347502</v>
      </c>
      <c r="V97" s="14">
        <f t="shared" si="58"/>
        <v>893.77178933602715</v>
      </c>
      <c r="W97" s="14">
        <f t="shared" si="58"/>
        <v>708.50665529198398</v>
      </c>
      <c r="X97" s="14">
        <f t="shared" ref="X97:Y97" si="59">SUM(X98,X129,X130)</f>
        <v>717.469431361739</v>
      </c>
      <c r="Y97" s="14">
        <f t="shared" si="59"/>
        <v>689.884151986304</v>
      </c>
    </row>
    <row r="98" spans="1:25" x14ac:dyDescent="0.25">
      <c r="A98" s="9" t="s">
        <v>78</v>
      </c>
      <c r="B98" s="8">
        <f>SUM(B99,B116,B122,B126)</f>
        <v>-738.00667103344017</v>
      </c>
      <c r="C98" s="8">
        <f t="shared" ref="C98:W98" si="60">SUM(C99,C116,C122,C126)</f>
        <v>-543.19949922524199</v>
      </c>
      <c r="D98" s="8">
        <f t="shared" si="60"/>
        <v>-276.69270078149054</v>
      </c>
      <c r="E98" s="8">
        <f t="shared" si="60"/>
        <v>455.06015385422756</v>
      </c>
      <c r="F98" s="8">
        <f t="shared" si="60"/>
        <v>336.18842326758823</v>
      </c>
      <c r="G98" s="8">
        <f t="shared" si="60"/>
        <v>270.33978675535059</v>
      </c>
      <c r="H98" s="8">
        <f t="shared" si="60"/>
        <v>426.39780624863886</v>
      </c>
      <c r="I98" s="8">
        <f t="shared" si="60"/>
        <v>367.63361791906834</v>
      </c>
      <c r="J98" s="8">
        <f t="shared" si="60"/>
        <v>418.7349131019173</v>
      </c>
      <c r="K98" s="8">
        <f t="shared" si="60"/>
        <v>384.90688297287329</v>
      </c>
      <c r="L98" s="8">
        <f t="shared" si="60"/>
        <v>438.56135406959345</v>
      </c>
      <c r="M98" s="8">
        <f t="shared" si="60"/>
        <v>345.12316653477831</v>
      </c>
      <c r="N98" s="8">
        <f t="shared" si="60"/>
        <v>918.87970235245325</v>
      </c>
      <c r="O98" s="8">
        <f t="shared" si="60"/>
        <v>939.78488893504425</v>
      </c>
      <c r="P98" s="8">
        <f t="shared" si="60"/>
        <v>956.8961238947353</v>
      </c>
      <c r="Q98" s="8">
        <f t="shared" si="60"/>
        <v>652.84864582653984</v>
      </c>
      <c r="R98" s="8">
        <f t="shared" si="60"/>
        <v>869.2611863277798</v>
      </c>
      <c r="S98" s="8">
        <f t="shared" si="60"/>
        <v>866.21076785504829</v>
      </c>
      <c r="T98" s="8">
        <f t="shared" si="60"/>
        <v>1013.022114993573</v>
      </c>
      <c r="U98" s="8">
        <f t="shared" si="60"/>
        <v>1046.5410648347502</v>
      </c>
      <c r="V98" s="8">
        <f t="shared" si="60"/>
        <v>893.77178933602715</v>
      </c>
      <c r="W98" s="8">
        <f t="shared" si="60"/>
        <v>708.50665529198398</v>
      </c>
      <c r="X98" s="8">
        <f t="shared" ref="X98:Y98" si="61">SUM(X99,X116,X122,X126)</f>
        <v>717.469431361739</v>
      </c>
      <c r="Y98" s="8">
        <f t="shared" si="61"/>
        <v>689.884151986304</v>
      </c>
    </row>
    <row r="99" spans="1:25" x14ac:dyDescent="0.25">
      <c r="A99" s="15" t="s">
        <v>79</v>
      </c>
      <c r="B99" s="16">
        <f t="shared" ref="B99:W99" si="62">(B6+B10)-B52</f>
        <v>-1440.09901283012</v>
      </c>
      <c r="C99" s="16">
        <f t="shared" si="62"/>
        <v>-1313.1736131640864</v>
      </c>
      <c r="D99" s="16">
        <f t="shared" si="62"/>
        <v>-1010.5045302722356</v>
      </c>
      <c r="E99" s="16">
        <f t="shared" si="62"/>
        <v>-332.78196366118937</v>
      </c>
      <c r="F99" s="16">
        <f t="shared" si="62"/>
        <v>-299.64773818192407</v>
      </c>
      <c r="G99" s="16">
        <f t="shared" si="62"/>
        <v>-296.86566135930843</v>
      </c>
      <c r="H99" s="16">
        <f t="shared" si="62"/>
        <v>-198.14843487969483</v>
      </c>
      <c r="I99" s="16">
        <f t="shared" si="62"/>
        <v>-169.64020173901736</v>
      </c>
      <c r="J99" s="16">
        <f t="shared" si="62"/>
        <v>-106.32652100861014</v>
      </c>
      <c r="K99" s="16">
        <f t="shared" si="62"/>
        <v>7.1608560640852374</v>
      </c>
      <c r="L99" s="16">
        <f t="shared" si="62"/>
        <v>197.78976945513205</v>
      </c>
      <c r="M99" s="16">
        <f t="shared" si="62"/>
        <v>110.29048903053263</v>
      </c>
      <c r="N99" s="16">
        <f t="shared" si="62"/>
        <v>197.32646541060967</v>
      </c>
      <c r="O99" s="16">
        <f t="shared" si="62"/>
        <v>247.72204444081581</v>
      </c>
      <c r="P99" s="16">
        <f t="shared" si="62"/>
        <v>334.2481134229165</v>
      </c>
      <c r="Q99" s="16">
        <f t="shared" si="62"/>
        <v>326.47589058972517</v>
      </c>
      <c r="R99" s="16">
        <f t="shared" si="62"/>
        <v>391.33205954520963</v>
      </c>
      <c r="S99" s="16">
        <f t="shared" si="62"/>
        <v>273.74759218725558</v>
      </c>
      <c r="T99" s="16">
        <f t="shared" si="62"/>
        <v>301.19436006567048</v>
      </c>
      <c r="U99" s="16">
        <f t="shared" si="62"/>
        <v>318.94863406646436</v>
      </c>
      <c r="V99" s="16">
        <f t="shared" si="62"/>
        <v>262.17397630326741</v>
      </c>
      <c r="W99" s="16">
        <f t="shared" si="62"/>
        <v>-45.697371826019662</v>
      </c>
      <c r="X99" s="16">
        <f t="shared" ref="X99:Y99" si="63">(X6+X10)-X52</f>
        <v>60.683986749785618</v>
      </c>
      <c r="Y99" s="16">
        <f t="shared" si="63"/>
        <v>179.42060229496019</v>
      </c>
    </row>
    <row r="100" spans="1:25" x14ac:dyDescent="0.25">
      <c r="A100" s="19" t="s">
        <v>75</v>
      </c>
      <c r="B100" s="16">
        <f>SUM(B101:B103)</f>
        <v>-1205.1089144932807</v>
      </c>
      <c r="C100" s="16">
        <f t="shared" ref="C100:W100" si="64">SUM(C101:C103)</f>
        <v>-1099.5452869491976</v>
      </c>
      <c r="D100" s="16">
        <f t="shared" si="64"/>
        <v>-855.71106290508487</v>
      </c>
      <c r="E100" s="16">
        <f t="shared" si="64"/>
        <v>-286.99297550410074</v>
      </c>
      <c r="F100" s="16">
        <f t="shared" si="64"/>
        <v>-249.76056483838897</v>
      </c>
      <c r="G100" s="16">
        <f t="shared" si="64"/>
        <v>-243.45220502659507</v>
      </c>
      <c r="H100" s="16">
        <f t="shared" si="64"/>
        <v>-169.31693484710939</v>
      </c>
      <c r="I100" s="16">
        <f t="shared" si="64"/>
        <v>-142.12260885858913</v>
      </c>
      <c r="J100" s="16">
        <f t="shared" si="64"/>
        <v>-89.303119283787126</v>
      </c>
      <c r="K100" s="16">
        <f t="shared" si="64"/>
        <v>6.1890534886674837</v>
      </c>
      <c r="L100" s="16">
        <f t="shared" si="64"/>
        <v>169.67852617841658</v>
      </c>
      <c r="M100" s="16">
        <f t="shared" si="64"/>
        <v>92.076354758517098</v>
      </c>
      <c r="N100" s="16">
        <f t="shared" si="64"/>
        <v>162.12022057540707</v>
      </c>
      <c r="O100" s="16">
        <f t="shared" si="64"/>
        <v>209.91194343209742</v>
      </c>
      <c r="P100" s="16">
        <f t="shared" si="64"/>
        <v>273.74671177833198</v>
      </c>
      <c r="Q100" s="16">
        <f t="shared" si="64"/>
        <v>258.80125928169292</v>
      </c>
      <c r="R100" s="16">
        <f t="shared" si="64"/>
        <v>313.56418940683136</v>
      </c>
      <c r="S100" s="16">
        <f t="shared" si="64"/>
        <v>207.41327776437308</v>
      </c>
      <c r="T100" s="16">
        <f t="shared" si="64"/>
        <v>228.48562620371473</v>
      </c>
      <c r="U100" s="16">
        <f t="shared" si="64"/>
        <v>226.22745813957624</v>
      </c>
      <c r="V100" s="16">
        <f t="shared" si="64"/>
        <v>176.24667953423432</v>
      </c>
      <c r="W100" s="16">
        <f t="shared" si="64"/>
        <v>-31.494453416999956</v>
      </c>
      <c r="X100" s="16">
        <f t="shared" ref="X100:Y100" si="65">SUM(X101:X103)</f>
        <v>42.7463648384119</v>
      </c>
      <c r="Y100" s="16">
        <f t="shared" si="65"/>
        <v>124.13534666689239</v>
      </c>
    </row>
    <row r="101" spans="1:25" x14ac:dyDescent="0.25">
      <c r="A101" s="20" t="s">
        <v>41</v>
      </c>
      <c r="B101" s="8">
        <f>B99-SUM(B102:B104)</f>
        <v>-1104.9118865050405</v>
      </c>
      <c r="C101" s="8">
        <f t="shared" ref="C101:W101" si="66">C99-SUM(C102:C104)</f>
        <v>-1012.6432115419403</v>
      </c>
      <c r="D101" s="8">
        <f t="shared" si="66"/>
        <v>-785.89275402142027</v>
      </c>
      <c r="E101" s="8">
        <f t="shared" si="66"/>
        <v>-266.1603318313804</v>
      </c>
      <c r="F101" s="8">
        <f t="shared" si="66"/>
        <v>-227.24094975753135</v>
      </c>
      <c r="G101" s="8">
        <f t="shared" si="66"/>
        <v>-218.36087003240075</v>
      </c>
      <c r="H101" s="8">
        <f t="shared" si="66"/>
        <v>-155.90035317290051</v>
      </c>
      <c r="I101" s="8">
        <f t="shared" si="66"/>
        <v>-128.91955627410061</v>
      </c>
      <c r="J101" s="8">
        <f t="shared" si="66"/>
        <v>-80.664918841075917</v>
      </c>
      <c r="K101" s="8">
        <f t="shared" si="66"/>
        <v>5.6025750755796366</v>
      </c>
      <c r="L101" s="8">
        <f t="shared" si="66"/>
        <v>154.25257509088033</v>
      </c>
      <c r="M101" s="8">
        <f t="shared" si="66"/>
        <v>81.898169662047309</v>
      </c>
      <c r="N101" s="8">
        <f t="shared" si="66"/>
        <v>140.13914394660944</v>
      </c>
      <c r="O101" s="8">
        <f t="shared" si="66"/>
        <v>186.04193170843757</v>
      </c>
      <c r="P101" s="8">
        <f t="shared" si="66"/>
        <v>236.32660673166001</v>
      </c>
      <c r="Q101" s="8">
        <f t="shared" si="66"/>
        <v>213.346334919914</v>
      </c>
      <c r="R101" s="8">
        <f t="shared" si="66"/>
        <v>267.8073818223811</v>
      </c>
      <c r="S101" s="8">
        <f t="shared" si="66"/>
        <v>168.24196092196621</v>
      </c>
      <c r="T101" s="8">
        <f t="shared" si="66"/>
        <v>187.9725429593291</v>
      </c>
      <c r="U101" s="8">
        <f t="shared" si="66"/>
        <v>173.01384374532495</v>
      </c>
      <c r="V101" s="8">
        <f t="shared" si="66"/>
        <v>136.92124935952978</v>
      </c>
      <c r="W101" s="8">
        <f t="shared" si="66"/>
        <v>-24.774572843089999</v>
      </c>
      <c r="X101" s="8">
        <f t="shared" ref="X101:Y101" si="67">X99-SUM(X102:X104)</f>
        <v>33.653789387946432</v>
      </c>
      <c r="Y101" s="8">
        <f t="shared" si="67"/>
        <v>92.441373074258763</v>
      </c>
    </row>
    <row r="102" spans="1:25" x14ac:dyDescent="0.25">
      <c r="A102" s="20" t="s">
        <v>42</v>
      </c>
      <c r="B102" s="8">
        <f t="shared" ref="B102:B103" si="68">IF(B55=0,0,B55/B$52*B$99)</f>
        <v>-38.51017009698473</v>
      </c>
      <c r="C102" s="8">
        <f t="shared" ref="C102:W102" si="69">IF(C55=0,0,C55/C$52*C$99)</f>
        <v>-34.156618249121486</v>
      </c>
      <c r="D102" s="8">
        <f t="shared" si="69"/>
        <v>-25.729110532801315</v>
      </c>
      <c r="E102" s="8">
        <f t="shared" si="69"/>
        <v>-7.8431227179184697</v>
      </c>
      <c r="F102" s="8">
        <f t="shared" si="69"/>
        <v>-8.2690644734736267</v>
      </c>
      <c r="G102" s="8">
        <f t="shared" si="69"/>
        <v>-8.7996369290360814</v>
      </c>
      <c r="H102" s="8">
        <f t="shared" si="69"/>
        <v>-4.74224479094012</v>
      </c>
      <c r="I102" s="8">
        <f t="shared" si="69"/>
        <v>-4.6959096654551065</v>
      </c>
      <c r="J102" s="8">
        <f t="shared" si="69"/>
        <v>-2.8566949627111482</v>
      </c>
      <c r="K102" s="8">
        <f t="shared" si="69"/>
        <v>0.20678334319561575</v>
      </c>
      <c r="L102" s="8">
        <f t="shared" si="69"/>
        <v>5.1467317967558737</v>
      </c>
      <c r="M102" s="8">
        <f t="shared" si="69"/>
        <v>3.8175546853761468</v>
      </c>
      <c r="N102" s="8">
        <f t="shared" si="69"/>
        <v>8.4894452552319155</v>
      </c>
      <c r="O102" s="8">
        <f t="shared" si="69"/>
        <v>9.415641305979765</v>
      </c>
      <c r="P102" s="8">
        <f t="shared" si="69"/>
        <v>14.649937769914656</v>
      </c>
      <c r="Q102" s="8">
        <f t="shared" si="69"/>
        <v>18.282380360446854</v>
      </c>
      <c r="R102" s="8">
        <f t="shared" si="69"/>
        <v>18.105031709974462</v>
      </c>
      <c r="S102" s="8">
        <f t="shared" si="69"/>
        <v>16.053408583749718</v>
      </c>
      <c r="T102" s="8">
        <f t="shared" si="69"/>
        <v>16.874409414234638</v>
      </c>
      <c r="U102" s="8">
        <f t="shared" si="69"/>
        <v>23.637150041435145</v>
      </c>
      <c r="V102" s="8">
        <f t="shared" si="69"/>
        <v>20.630392021025678</v>
      </c>
      <c r="W102" s="8">
        <f t="shared" si="69"/>
        <v>-3.4416908137941467</v>
      </c>
      <c r="X102" s="8">
        <f t="shared" ref="X102:Y102" si="70">IF(X55=0,0,X55/X$52*X$99)</f>
        <v>4.6165680289241724</v>
      </c>
      <c r="Y102" s="8">
        <f t="shared" si="70"/>
        <v>16.895283314854439</v>
      </c>
    </row>
    <row r="103" spans="1:25" x14ac:dyDescent="0.25">
      <c r="A103" s="20" t="s">
        <v>76</v>
      </c>
      <c r="B103" s="8">
        <f t="shared" si="68"/>
        <v>-61.686857891255585</v>
      </c>
      <c r="C103" s="8">
        <f t="shared" ref="C103:W103" si="71">IF(C56=0,0,C56/C$52*C$99)</f>
        <v>-52.745457158135821</v>
      </c>
      <c r="D103" s="8">
        <f t="shared" si="71"/>
        <v>-44.089198350863235</v>
      </c>
      <c r="E103" s="8">
        <f t="shared" si="71"/>
        <v>-12.98952095480187</v>
      </c>
      <c r="F103" s="8">
        <f t="shared" si="71"/>
        <v>-14.250550607383978</v>
      </c>
      <c r="G103" s="8">
        <f t="shared" si="71"/>
        <v>-16.29169806515824</v>
      </c>
      <c r="H103" s="8">
        <f t="shared" si="71"/>
        <v>-8.6743368832687899</v>
      </c>
      <c r="I103" s="8">
        <f t="shared" si="71"/>
        <v>-8.5071429190334253</v>
      </c>
      <c r="J103" s="8">
        <f t="shared" si="71"/>
        <v>-5.7815054800000611</v>
      </c>
      <c r="K103" s="8">
        <f t="shared" si="71"/>
        <v>0.37969506989223129</v>
      </c>
      <c r="L103" s="8">
        <f t="shared" si="71"/>
        <v>10.279219290780349</v>
      </c>
      <c r="M103" s="8">
        <f t="shared" si="71"/>
        <v>6.3606304110936316</v>
      </c>
      <c r="N103" s="8">
        <f t="shared" si="71"/>
        <v>13.491631373565728</v>
      </c>
      <c r="O103" s="8">
        <f t="shared" si="71"/>
        <v>14.454370417680096</v>
      </c>
      <c r="P103" s="8">
        <f t="shared" si="71"/>
        <v>22.770167276757295</v>
      </c>
      <c r="Q103" s="8">
        <f t="shared" si="71"/>
        <v>27.172544001332078</v>
      </c>
      <c r="R103" s="8">
        <f t="shared" si="71"/>
        <v>27.651775874475767</v>
      </c>
      <c r="S103" s="8">
        <f t="shared" si="71"/>
        <v>23.117908258657145</v>
      </c>
      <c r="T103" s="8">
        <f t="shared" si="71"/>
        <v>23.638673830150992</v>
      </c>
      <c r="U103" s="8">
        <f t="shared" si="71"/>
        <v>29.576464352816153</v>
      </c>
      <c r="V103" s="8">
        <f t="shared" si="71"/>
        <v>18.695038153678869</v>
      </c>
      <c r="W103" s="8">
        <f t="shared" si="71"/>
        <v>-3.2781897601158114</v>
      </c>
      <c r="X103" s="8">
        <f t="shared" ref="X103:Y103" si="72">IF(X56=0,0,X56/X$52*X$99)</f>
        <v>4.4760074215412997</v>
      </c>
      <c r="Y103" s="8">
        <f t="shared" si="72"/>
        <v>14.798690277779187</v>
      </c>
    </row>
    <row r="104" spans="1:25" x14ac:dyDescent="0.25">
      <c r="A104" s="19" t="s">
        <v>43</v>
      </c>
      <c r="B104" s="16">
        <f>SUM(B105:B115)</f>
        <v>-234.99009833683922</v>
      </c>
      <c r="C104" s="16">
        <f t="shared" ref="C104:W104" si="73">SUM(C105:C115)</f>
        <v>-213.62832621488877</v>
      </c>
      <c r="D104" s="16">
        <f t="shared" si="73"/>
        <v>-154.79346736715075</v>
      </c>
      <c r="E104" s="16">
        <f t="shared" si="73"/>
        <v>-45.788988157088653</v>
      </c>
      <c r="F104" s="16">
        <f t="shared" si="73"/>
        <v>-49.887173343535103</v>
      </c>
      <c r="G104" s="16">
        <f t="shared" si="73"/>
        <v>-53.413456332713366</v>
      </c>
      <c r="H104" s="16">
        <f t="shared" si="73"/>
        <v>-28.831500032585417</v>
      </c>
      <c r="I104" s="16">
        <f t="shared" si="73"/>
        <v>-27.517592880428197</v>
      </c>
      <c r="J104" s="16">
        <f t="shared" si="73"/>
        <v>-17.023401724823014</v>
      </c>
      <c r="K104" s="16">
        <f t="shared" si="73"/>
        <v>0.97180257541775428</v>
      </c>
      <c r="L104" s="16">
        <f t="shared" si="73"/>
        <v>28.111243276715506</v>
      </c>
      <c r="M104" s="16">
        <f t="shared" si="73"/>
        <v>18.214134272015542</v>
      </c>
      <c r="N104" s="16">
        <f t="shared" si="73"/>
        <v>35.206244835202597</v>
      </c>
      <c r="O104" s="16">
        <f t="shared" si="73"/>
        <v>37.810101008718384</v>
      </c>
      <c r="P104" s="16">
        <f t="shared" si="73"/>
        <v>60.501401644584554</v>
      </c>
      <c r="Q104" s="16">
        <f t="shared" si="73"/>
        <v>67.674631308032218</v>
      </c>
      <c r="R104" s="16">
        <f t="shared" si="73"/>
        <v>77.767870138378285</v>
      </c>
      <c r="S104" s="16">
        <f t="shared" si="73"/>
        <v>66.3343144228825</v>
      </c>
      <c r="T104" s="16">
        <f t="shared" si="73"/>
        <v>72.70873386195575</v>
      </c>
      <c r="U104" s="16">
        <f t="shared" si="73"/>
        <v>92.721175926888122</v>
      </c>
      <c r="V104" s="16">
        <f t="shared" si="73"/>
        <v>85.927296769033077</v>
      </c>
      <c r="W104" s="16">
        <f t="shared" si="73"/>
        <v>-14.202918409019706</v>
      </c>
      <c r="X104" s="16">
        <f t="shared" ref="X104:Y104" si="74">SUM(X105:X115)</f>
        <v>17.937621911373711</v>
      </c>
      <c r="Y104" s="16">
        <f t="shared" si="74"/>
        <v>55.285255628067809</v>
      </c>
    </row>
    <row r="105" spans="1:25" x14ac:dyDescent="0.25">
      <c r="A105" s="20" t="s">
        <v>44</v>
      </c>
      <c r="B105" s="8">
        <f>IF(B58=0,0,B58/B$52*B$99)</f>
        <v>-6.5556835620196345</v>
      </c>
      <c r="C105" s="8">
        <f t="shared" ref="C105:W105" si="75">IF(C58=0,0,C58/C$52*C$99)</f>
        <v>-6.1625770358520358</v>
      </c>
      <c r="D105" s="8">
        <f t="shared" si="75"/>
        <v>-3.2351619593364145</v>
      </c>
      <c r="E105" s="8">
        <f t="shared" si="75"/>
        <v>-1.1318727307840613</v>
      </c>
      <c r="F105" s="8">
        <f t="shared" si="75"/>
        <v>-1.1712065219406969</v>
      </c>
      <c r="G105" s="8">
        <f t="shared" si="75"/>
        <v>-1.1934812907133623</v>
      </c>
      <c r="H105" s="8">
        <f t="shared" si="75"/>
        <v>-0.69273609899881317</v>
      </c>
      <c r="I105" s="8">
        <f t="shared" si="75"/>
        <v>-0.76317467290443397</v>
      </c>
      <c r="J105" s="8">
        <f t="shared" si="75"/>
        <v>-0.46780016312723222</v>
      </c>
      <c r="K105" s="8">
        <f t="shared" si="75"/>
        <v>1.6964823755828265E-2</v>
      </c>
      <c r="L105" s="8">
        <f t="shared" si="75"/>
        <v>0.5044179340110303</v>
      </c>
      <c r="M105" s="8">
        <f t="shared" si="75"/>
        <v>0.36943290253142447</v>
      </c>
      <c r="N105" s="8">
        <f t="shared" si="75"/>
        <v>0.86732571801880209</v>
      </c>
      <c r="O105" s="8">
        <f t="shared" si="75"/>
        <v>1.0494857408755347</v>
      </c>
      <c r="P105" s="8">
        <f t="shared" si="75"/>
        <v>1.8005505210191173</v>
      </c>
      <c r="Q105" s="8">
        <f t="shared" si="75"/>
        <v>1.9632245397525816</v>
      </c>
      <c r="R105" s="8">
        <f t="shared" si="75"/>
        <v>2.3160828586875986</v>
      </c>
      <c r="S105" s="8">
        <f t="shared" si="75"/>
        <v>1.9772482945887877</v>
      </c>
      <c r="T105" s="8">
        <f t="shared" si="75"/>
        <v>2.2341715062633911</v>
      </c>
      <c r="U105" s="8">
        <f t="shared" si="75"/>
        <v>2.737637707227647</v>
      </c>
      <c r="V105" s="8">
        <f t="shared" si="75"/>
        <v>2.2724060656274494</v>
      </c>
      <c r="W105" s="8">
        <f t="shared" si="75"/>
        <v>-0.34837265051330618</v>
      </c>
      <c r="X105" s="8">
        <f t="shared" ref="X105:Y105" si="76">IF(X58=0,0,X58/X$52*X$99)</f>
        <v>0.39073189614408299</v>
      </c>
      <c r="Y105" s="8">
        <f t="shared" si="76"/>
        <v>1.372053409131196</v>
      </c>
    </row>
    <row r="106" spans="1:25" x14ac:dyDescent="0.25">
      <c r="A106" s="20" t="s">
        <v>45</v>
      </c>
      <c r="B106" s="8">
        <f t="shared" ref="B106:B115" si="77">IF(B59=0,0,B59/B$52*B$99)</f>
        <v>0</v>
      </c>
      <c r="C106" s="8">
        <f t="shared" ref="C106:W106" si="78">IF(C59=0,0,C59/C$52*C$99)</f>
        <v>0</v>
      </c>
      <c r="D106" s="8">
        <f t="shared" si="78"/>
        <v>0</v>
      </c>
      <c r="E106" s="8">
        <f t="shared" si="78"/>
        <v>0</v>
      </c>
      <c r="F106" s="8">
        <f t="shared" si="78"/>
        <v>0</v>
      </c>
      <c r="G106" s="8">
        <f t="shared" si="78"/>
        <v>0</v>
      </c>
      <c r="H106" s="8">
        <f t="shared" si="78"/>
        <v>0</v>
      </c>
      <c r="I106" s="8">
        <f t="shared" si="78"/>
        <v>0</v>
      </c>
      <c r="J106" s="8">
        <f t="shared" si="78"/>
        <v>0</v>
      </c>
      <c r="K106" s="8">
        <f t="shared" si="78"/>
        <v>0</v>
      </c>
      <c r="L106" s="8">
        <f t="shared" si="78"/>
        <v>0</v>
      </c>
      <c r="M106" s="8">
        <f t="shared" si="78"/>
        <v>0</v>
      </c>
      <c r="N106" s="8">
        <f t="shared" si="78"/>
        <v>0</v>
      </c>
      <c r="O106" s="8">
        <f t="shared" si="78"/>
        <v>0</v>
      </c>
      <c r="P106" s="8">
        <f t="shared" si="78"/>
        <v>0</v>
      </c>
      <c r="Q106" s="8">
        <f t="shared" si="78"/>
        <v>0</v>
      </c>
      <c r="R106" s="8">
        <f t="shared" si="78"/>
        <v>0</v>
      </c>
      <c r="S106" s="8">
        <f t="shared" si="78"/>
        <v>0</v>
      </c>
      <c r="T106" s="8">
        <f t="shared" si="78"/>
        <v>0</v>
      </c>
      <c r="U106" s="8">
        <f t="shared" si="78"/>
        <v>0</v>
      </c>
      <c r="V106" s="8">
        <f t="shared" si="78"/>
        <v>0</v>
      </c>
      <c r="W106" s="8">
        <f t="shared" si="78"/>
        <v>0</v>
      </c>
      <c r="X106" s="8">
        <f t="shared" ref="X106:Y106" si="79">IF(X59=0,0,X59/X$52*X$99)</f>
        <v>0</v>
      </c>
      <c r="Y106" s="8">
        <f t="shared" si="79"/>
        <v>0</v>
      </c>
    </row>
    <row r="107" spans="1:25" x14ac:dyDescent="0.25">
      <c r="A107" s="20" t="s">
        <v>46</v>
      </c>
      <c r="B107" s="8">
        <f t="shared" si="77"/>
        <v>-15.917286761993351</v>
      </c>
      <c r="C107" s="8">
        <f t="shared" ref="C107:W107" si="80">IF(C60=0,0,C60/C$52*C$99)</f>
        <v>-15.087586158313727</v>
      </c>
      <c r="D107" s="8">
        <f t="shared" si="80"/>
        <v>-10.798880828318822</v>
      </c>
      <c r="E107" s="8">
        <f t="shared" si="80"/>
        <v>-3.1690038288936866</v>
      </c>
      <c r="F107" s="8">
        <f t="shared" si="80"/>
        <v>-3.0958179495188243</v>
      </c>
      <c r="G107" s="8">
        <f t="shared" si="80"/>
        <v>-3.2148635113405426</v>
      </c>
      <c r="H107" s="8">
        <f t="shared" si="80"/>
        <v>-1.5116394646762783</v>
      </c>
      <c r="I107" s="8">
        <f t="shared" si="80"/>
        <v>-1.2701249369316134</v>
      </c>
      <c r="J107" s="8">
        <f t="shared" si="80"/>
        <v>-1.043520732043359</v>
      </c>
      <c r="K107" s="8">
        <f t="shared" si="80"/>
        <v>7.4449225109200531E-2</v>
      </c>
      <c r="L107" s="8">
        <f t="shared" si="80"/>
        <v>2.304576190435609</v>
      </c>
      <c r="M107" s="8">
        <f t="shared" si="80"/>
        <v>1.6238196634638755</v>
      </c>
      <c r="N107" s="8">
        <f t="shared" si="80"/>
        <v>3.4103354600877576</v>
      </c>
      <c r="O107" s="8">
        <f t="shared" si="80"/>
        <v>3.7619278487488805</v>
      </c>
      <c r="P107" s="8">
        <f t="shared" si="80"/>
        <v>6.0165660358582924</v>
      </c>
      <c r="Q107" s="8">
        <f t="shared" si="80"/>
        <v>6.5574562863447481</v>
      </c>
      <c r="R107" s="8">
        <f t="shared" si="80"/>
        <v>6.6987748013512389</v>
      </c>
      <c r="S107" s="8">
        <f t="shared" si="80"/>
        <v>5.2990700696878656</v>
      </c>
      <c r="T107" s="8">
        <f t="shared" si="80"/>
        <v>4.9140670383675573</v>
      </c>
      <c r="U107" s="8">
        <f t="shared" si="80"/>
        <v>6.3249512055340178</v>
      </c>
      <c r="V107" s="8">
        <f t="shared" si="80"/>
        <v>5.5041905234793047</v>
      </c>
      <c r="W107" s="8">
        <f t="shared" si="80"/>
        <v>-1.0782177133401518</v>
      </c>
      <c r="X107" s="8">
        <f t="shared" ref="X107:Y107" si="81">IF(X60=0,0,X60/X$52*X$99)</f>
        <v>1.0087709557246187</v>
      </c>
      <c r="Y107" s="8">
        <f t="shared" si="81"/>
        <v>3.4070192191401398</v>
      </c>
    </row>
    <row r="108" spans="1:25" x14ac:dyDescent="0.25">
      <c r="A108" s="20" t="s">
        <v>48</v>
      </c>
      <c r="B108" s="8">
        <f t="shared" si="77"/>
        <v>-6.8384618620809681</v>
      </c>
      <c r="C108" s="8">
        <f t="shared" ref="C108:W108" si="82">IF(C61=0,0,C61/C$52*C$99)</f>
        <v>-6.6166034088748367</v>
      </c>
      <c r="D108" s="8">
        <f t="shared" si="82"/>
        <v>-4.7535224514173828</v>
      </c>
      <c r="E108" s="8">
        <f t="shared" si="82"/>
        <v>-1.4957914697797741</v>
      </c>
      <c r="F108" s="8">
        <f t="shared" si="82"/>
        <v>-1.5678136076698055</v>
      </c>
      <c r="G108" s="8">
        <f t="shared" si="82"/>
        <v>-1.697107981621252</v>
      </c>
      <c r="H108" s="8">
        <f t="shared" si="82"/>
        <v>-0.87728972890176793</v>
      </c>
      <c r="I108" s="8">
        <f t="shared" si="82"/>
        <v>-0.7545222323546904</v>
      </c>
      <c r="J108" s="8">
        <f t="shared" si="82"/>
        <v>-0.45147729978227308</v>
      </c>
      <c r="K108" s="8">
        <f t="shared" si="82"/>
        <v>2.7888086448287264E-2</v>
      </c>
      <c r="L108" s="8">
        <f t="shared" si="82"/>
        <v>0.85376944271850985</v>
      </c>
      <c r="M108" s="8">
        <f t="shared" si="82"/>
        <v>0.52875829208909575</v>
      </c>
      <c r="N108" s="8">
        <f t="shared" si="82"/>
        <v>0.98061039916122383</v>
      </c>
      <c r="O108" s="8">
        <f t="shared" si="82"/>
        <v>1.071866682780328</v>
      </c>
      <c r="P108" s="8">
        <f t="shared" si="82"/>
        <v>1.6686217266218861</v>
      </c>
      <c r="Q108" s="8">
        <f t="shared" si="82"/>
        <v>1.8537275020549024</v>
      </c>
      <c r="R108" s="8">
        <f t="shared" si="82"/>
        <v>1.3512312000631366</v>
      </c>
      <c r="S108" s="8">
        <f t="shared" si="82"/>
        <v>1.1511201511284306</v>
      </c>
      <c r="T108" s="8">
        <f t="shared" si="82"/>
        <v>1.3851178131457536</v>
      </c>
      <c r="U108" s="8">
        <f t="shared" si="82"/>
        <v>1.5625054060077432</v>
      </c>
      <c r="V108" s="8">
        <f t="shared" si="82"/>
        <v>1.189117358860956</v>
      </c>
      <c r="W108" s="8">
        <f t="shared" si="82"/>
        <v>-0.16553977817315069</v>
      </c>
      <c r="X108" s="8">
        <f t="shared" ref="X108:Y108" si="83">IF(X61=0,0,X61/X$52*X$99)</f>
        <v>0.15446470429855025</v>
      </c>
      <c r="Y108" s="8">
        <f t="shared" si="83"/>
        <v>0.56400054214915607</v>
      </c>
    </row>
    <row r="109" spans="1:25" x14ac:dyDescent="0.25">
      <c r="A109" s="20" t="s">
        <v>49</v>
      </c>
      <c r="B109" s="8">
        <f t="shared" si="77"/>
        <v>-60.990331999929886</v>
      </c>
      <c r="C109" s="8">
        <f t="shared" ref="C109:W109" si="84">IF(C62=0,0,C62/C$52*C$99)</f>
        <v>-56.152427616199269</v>
      </c>
      <c r="D109" s="8">
        <f t="shared" si="84"/>
        <v>-40.920489713816409</v>
      </c>
      <c r="E109" s="8">
        <f t="shared" si="84"/>
        <v>-11.107775115428032</v>
      </c>
      <c r="F109" s="8">
        <f t="shared" si="84"/>
        <v>-12.051982587973939</v>
      </c>
      <c r="G109" s="8">
        <f t="shared" si="84"/>
        <v>-13.385210728794696</v>
      </c>
      <c r="H109" s="8">
        <f t="shared" si="84"/>
        <v>-7.462101433500572</v>
      </c>
      <c r="I109" s="8">
        <f t="shared" si="84"/>
        <v>-6.5717982611632593</v>
      </c>
      <c r="J109" s="8">
        <f t="shared" si="84"/>
        <v>-4.8077709849006478</v>
      </c>
      <c r="K109" s="8">
        <f t="shared" si="84"/>
        <v>0.2795680675835357</v>
      </c>
      <c r="L109" s="8">
        <f t="shared" si="84"/>
        <v>8.5678989739816345</v>
      </c>
      <c r="M109" s="8">
        <f t="shared" si="84"/>
        <v>5.0946888560864165</v>
      </c>
      <c r="N109" s="8">
        <f t="shared" si="84"/>
        <v>9.3408255637776421</v>
      </c>
      <c r="O109" s="8">
        <f t="shared" si="84"/>
        <v>9.9628097435006939</v>
      </c>
      <c r="P109" s="8">
        <f t="shared" si="84"/>
        <v>16.490535153760966</v>
      </c>
      <c r="Q109" s="8">
        <f t="shared" si="84"/>
        <v>17.915920658461413</v>
      </c>
      <c r="R109" s="8">
        <f t="shared" si="84"/>
        <v>19.717139344564639</v>
      </c>
      <c r="S109" s="8">
        <f t="shared" si="84"/>
        <v>16.952959070817169</v>
      </c>
      <c r="T109" s="8">
        <f t="shared" si="84"/>
        <v>17.948864483228903</v>
      </c>
      <c r="U109" s="8">
        <f t="shared" si="84"/>
        <v>22.554945716779621</v>
      </c>
      <c r="V109" s="8">
        <f t="shared" si="84"/>
        <v>19.856458487006712</v>
      </c>
      <c r="W109" s="8">
        <f t="shared" si="84"/>
        <v>-3.1898108316444231</v>
      </c>
      <c r="X109" s="8">
        <f t="shared" ref="X109:Y109" si="85">IF(X62=0,0,X62/X$52*X$99)</f>
        <v>3.4984650852143599</v>
      </c>
      <c r="Y109" s="8">
        <f t="shared" si="85"/>
        <v>11.590273325056401</v>
      </c>
    </row>
    <row r="110" spans="1:25" x14ac:dyDescent="0.25">
      <c r="A110" s="20" t="s">
        <v>47</v>
      </c>
      <c r="B110" s="8">
        <f t="shared" si="77"/>
        <v>-79.638066070244562</v>
      </c>
      <c r="C110" s="8">
        <f t="shared" ref="C110:W110" si="86">IF(C63=0,0,C63/C$52*C$99)</f>
        <v>-68.71823473291596</v>
      </c>
      <c r="D110" s="8">
        <f t="shared" si="86"/>
        <v>-50.379879023837489</v>
      </c>
      <c r="E110" s="8">
        <f t="shared" si="86"/>
        <v>-15.667152357417004</v>
      </c>
      <c r="F110" s="8">
        <f t="shared" si="86"/>
        <v>-17.778054644502557</v>
      </c>
      <c r="G110" s="8">
        <f t="shared" si="86"/>
        <v>-19.054041788799722</v>
      </c>
      <c r="H110" s="8">
        <f t="shared" si="86"/>
        <v>-10.730954960441661</v>
      </c>
      <c r="I110" s="8">
        <f t="shared" si="86"/>
        <v>-11.017305326433723</v>
      </c>
      <c r="J110" s="8">
        <f t="shared" si="86"/>
        <v>-5.3932369282794399</v>
      </c>
      <c r="K110" s="8">
        <f t="shared" si="86"/>
        <v>0.28702799984394806</v>
      </c>
      <c r="L110" s="8">
        <f t="shared" si="86"/>
        <v>7.6595340494610786</v>
      </c>
      <c r="M110" s="8">
        <f t="shared" si="86"/>
        <v>5.8601098815206809</v>
      </c>
      <c r="N110" s="8">
        <f t="shared" si="86"/>
        <v>12.264849743265678</v>
      </c>
      <c r="O110" s="8">
        <f t="shared" si="86"/>
        <v>13.140254069436825</v>
      </c>
      <c r="P110" s="8">
        <f t="shared" si="86"/>
        <v>21.551128235095707</v>
      </c>
      <c r="Q110" s="8">
        <f t="shared" si="86"/>
        <v>24.573907794491589</v>
      </c>
      <c r="R110" s="8">
        <f t="shared" si="86"/>
        <v>31.162092929381718</v>
      </c>
      <c r="S110" s="8">
        <f t="shared" si="86"/>
        <v>27.009071710198338</v>
      </c>
      <c r="T110" s="8">
        <f t="shared" si="86"/>
        <v>30.290602871991616</v>
      </c>
      <c r="U110" s="8">
        <f t="shared" si="86"/>
        <v>39.475155540052839</v>
      </c>
      <c r="V110" s="8">
        <f t="shared" si="86"/>
        <v>37.863537635237059</v>
      </c>
      <c r="W110" s="8">
        <f t="shared" si="86"/>
        <v>-5.7781357185398878</v>
      </c>
      <c r="X110" s="8">
        <f t="shared" ref="X110:Y110" si="87">IF(X63=0,0,X63/X$52*X$99)</f>
        <v>7.5745754319090333</v>
      </c>
      <c r="Y110" s="8">
        <f t="shared" si="87"/>
        <v>19.740811131476214</v>
      </c>
    </row>
    <row r="111" spans="1:25" x14ac:dyDescent="0.25">
      <c r="A111" s="20" t="s">
        <v>50</v>
      </c>
      <c r="B111" s="8">
        <f t="shared" si="77"/>
        <v>-1.6962038575370939</v>
      </c>
      <c r="C111" s="8">
        <f t="shared" ref="C111:W111" si="88">IF(C64=0,0,C64/C$52*C$99)</f>
        <v>-1.7782467452065127</v>
      </c>
      <c r="D111" s="8">
        <f t="shared" si="88"/>
        <v>-1.2189652772697726</v>
      </c>
      <c r="E111" s="8">
        <f t="shared" si="88"/>
        <v>-0.41215022675606006</v>
      </c>
      <c r="F111" s="8">
        <f t="shared" si="88"/>
        <v>-0.43095171017875389</v>
      </c>
      <c r="G111" s="8">
        <f t="shared" si="88"/>
        <v>-0.52040090277375339</v>
      </c>
      <c r="H111" s="8">
        <f t="shared" si="88"/>
        <v>-0.26541013435029759</v>
      </c>
      <c r="I111" s="8">
        <f t="shared" si="88"/>
        <v>-0.28481986058972297</v>
      </c>
      <c r="J111" s="8">
        <f t="shared" si="88"/>
        <v>-0.1425971799003313</v>
      </c>
      <c r="K111" s="8">
        <f t="shared" si="88"/>
        <v>9.266414565085852E-3</v>
      </c>
      <c r="L111" s="8">
        <f t="shared" si="88"/>
        <v>0.27555602650674976</v>
      </c>
      <c r="M111" s="8">
        <f t="shared" si="88"/>
        <v>0.1232637411300682</v>
      </c>
      <c r="N111" s="8">
        <f t="shared" si="88"/>
        <v>0.12715158582769021</v>
      </c>
      <c r="O111" s="8">
        <f t="shared" si="88"/>
        <v>0.14388194810111618</v>
      </c>
      <c r="P111" s="8">
        <f t="shared" si="88"/>
        <v>0.28731000384677252</v>
      </c>
      <c r="Q111" s="8">
        <f t="shared" si="88"/>
        <v>0.29513717551831958</v>
      </c>
      <c r="R111" s="8">
        <f t="shared" si="88"/>
        <v>0.25941358528925768</v>
      </c>
      <c r="S111" s="8">
        <f t="shared" si="88"/>
        <v>0.220228412912162</v>
      </c>
      <c r="T111" s="8">
        <f t="shared" si="88"/>
        <v>0.24379483224365128</v>
      </c>
      <c r="U111" s="8">
        <f t="shared" si="88"/>
        <v>0.27573716271883186</v>
      </c>
      <c r="V111" s="8">
        <f t="shared" si="88"/>
        <v>0.21531081930584459</v>
      </c>
      <c r="W111" s="8">
        <f t="shared" si="88"/>
        <v>-4.6015821126630531E-2</v>
      </c>
      <c r="X111" s="8">
        <f t="shared" ref="X111:Y111" si="89">IF(X64=0,0,X64/X$52*X$99)</f>
        <v>6.956635878350842E-2</v>
      </c>
      <c r="Y111" s="8">
        <f t="shared" si="89"/>
        <v>0.216458466275117</v>
      </c>
    </row>
    <row r="112" spans="1:25" x14ac:dyDescent="0.25">
      <c r="A112" s="20" t="s">
        <v>51</v>
      </c>
      <c r="B112" s="8">
        <f t="shared" si="77"/>
        <v>-16.137345308034579</v>
      </c>
      <c r="C112" s="8">
        <f t="shared" ref="C112:W112" si="90">IF(C65=0,0,C65/C$52*C$99)</f>
        <v>-14.94496447110941</v>
      </c>
      <c r="D112" s="8">
        <f t="shared" si="90"/>
        <v>-10.782578767292206</v>
      </c>
      <c r="E112" s="8">
        <f t="shared" si="90"/>
        <v>-3.429147404176669</v>
      </c>
      <c r="F112" s="8">
        <f t="shared" si="90"/>
        <v>-3.6801718087598951</v>
      </c>
      <c r="G112" s="8">
        <f t="shared" si="90"/>
        <v>-3.543382697671142</v>
      </c>
      <c r="H112" s="8">
        <f t="shared" si="90"/>
        <v>-1.9475940815571815</v>
      </c>
      <c r="I112" s="8">
        <f t="shared" si="90"/>
        <v>-1.9455091743200532</v>
      </c>
      <c r="J112" s="8">
        <f t="shared" si="90"/>
        <v>-1.5637821479885916</v>
      </c>
      <c r="K112" s="8">
        <f t="shared" si="90"/>
        <v>9.4655340194164217E-2</v>
      </c>
      <c r="L112" s="8">
        <f t="shared" si="90"/>
        <v>2.7566807872572401</v>
      </c>
      <c r="M112" s="8">
        <f t="shared" si="90"/>
        <v>1.4294438298700858</v>
      </c>
      <c r="N112" s="8">
        <f t="shared" si="90"/>
        <v>2.694270503000995</v>
      </c>
      <c r="O112" s="8">
        <f t="shared" si="90"/>
        <v>2.5128335501037768</v>
      </c>
      <c r="P112" s="8">
        <f t="shared" si="90"/>
        <v>3.0440166833127331</v>
      </c>
      <c r="Q112" s="8">
        <f t="shared" si="90"/>
        <v>3.3814307573916529</v>
      </c>
      <c r="R112" s="8">
        <f t="shared" si="90"/>
        <v>3.470038349848624</v>
      </c>
      <c r="S112" s="8">
        <f t="shared" si="90"/>
        <v>2.8964580849986925</v>
      </c>
      <c r="T112" s="8">
        <f t="shared" si="90"/>
        <v>3.2342564259844564</v>
      </c>
      <c r="U112" s="8">
        <f t="shared" si="90"/>
        <v>3.9177014973529301</v>
      </c>
      <c r="V112" s="8">
        <f t="shared" si="90"/>
        <v>3.3073496843765522</v>
      </c>
      <c r="W112" s="8">
        <f t="shared" si="90"/>
        <v>-0.60025996536286563</v>
      </c>
      <c r="X112" s="8">
        <f t="shared" ref="X112:Y112" si="91">IF(X65=0,0,X65/X$52*X$99)</f>
        <v>0.89382547473735263</v>
      </c>
      <c r="Y112" s="8">
        <f t="shared" si="91"/>
        <v>2.9511802011793153</v>
      </c>
    </row>
    <row r="113" spans="1:25" x14ac:dyDescent="0.25">
      <c r="A113" s="20" t="s">
        <v>52</v>
      </c>
      <c r="B113" s="8">
        <f t="shared" si="77"/>
        <v>-3.5712523338014033</v>
      </c>
      <c r="C113" s="8">
        <f t="shared" ref="C113:W113" si="92">IF(C66=0,0,C66/C$52*C$99)</f>
        <v>-3.2368235644373256</v>
      </c>
      <c r="D113" s="8">
        <f t="shared" si="92"/>
        <v>-2.3506571687003355</v>
      </c>
      <c r="E113" s="8">
        <f t="shared" si="92"/>
        <v>-0.62731984421359732</v>
      </c>
      <c r="F113" s="8">
        <f t="shared" si="92"/>
        <v>-0.65043654304344045</v>
      </c>
      <c r="G113" s="8">
        <f t="shared" si="92"/>
        <v>-0.43894084318056897</v>
      </c>
      <c r="H113" s="8">
        <f t="shared" si="92"/>
        <v>-0.21645491558864305</v>
      </c>
      <c r="I113" s="8">
        <f t="shared" si="92"/>
        <v>-0.15343327621387706</v>
      </c>
      <c r="J113" s="8">
        <f t="shared" si="92"/>
        <v>-0.10642098637215142</v>
      </c>
      <c r="K113" s="8">
        <f t="shared" si="92"/>
        <v>6.7188124628495159E-3</v>
      </c>
      <c r="L113" s="8">
        <f t="shared" si="92"/>
        <v>0.19977851002677716</v>
      </c>
      <c r="M113" s="8">
        <f t="shared" si="92"/>
        <v>0.11120710591750202</v>
      </c>
      <c r="N113" s="8">
        <f t="shared" si="92"/>
        <v>0.15287269714227922</v>
      </c>
      <c r="O113" s="8">
        <f t="shared" si="92"/>
        <v>0.15832591885985001</v>
      </c>
      <c r="P113" s="8">
        <f t="shared" si="92"/>
        <v>0.23220000777037964</v>
      </c>
      <c r="Q113" s="8">
        <f t="shared" si="92"/>
        <v>0.26395944204814847</v>
      </c>
      <c r="R113" s="8">
        <f t="shared" si="92"/>
        <v>0.2611406495091243</v>
      </c>
      <c r="S113" s="8">
        <f t="shared" si="92"/>
        <v>0.22409746814091208</v>
      </c>
      <c r="T113" s="8">
        <f t="shared" si="92"/>
        <v>0.22251872189236296</v>
      </c>
      <c r="U113" s="8">
        <f t="shared" si="92"/>
        <v>0.28797319100922447</v>
      </c>
      <c r="V113" s="8">
        <f t="shared" si="92"/>
        <v>0.25140056079459072</v>
      </c>
      <c r="W113" s="8">
        <f t="shared" si="92"/>
        <v>-5.1930948945553931E-2</v>
      </c>
      <c r="X113" s="8">
        <f t="shared" ref="X113:Y113" si="93">IF(X66=0,0,X66/X$52*X$99)</f>
        <v>6.6148682869914488E-2</v>
      </c>
      <c r="Y113" s="8">
        <f t="shared" si="93"/>
        <v>0.23395605646601453</v>
      </c>
    </row>
    <row r="114" spans="1:25" x14ac:dyDescent="0.25">
      <c r="A114" s="20" t="s">
        <v>53</v>
      </c>
      <c r="B114" s="8">
        <f t="shared" si="77"/>
        <v>-2.8539321342951287</v>
      </c>
      <c r="C114" s="8">
        <f t="shared" ref="C114:W114" si="94">IF(C67=0,0,C67/C$52*C$99)</f>
        <v>-2.1768565344954443</v>
      </c>
      <c r="D114" s="8">
        <f t="shared" si="94"/>
        <v>-1.5763621716950342</v>
      </c>
      <c r="E114" s="8">
        <f t="shared" si="94"/>
        <v>-0.46364404823965027</v>
      </c>
      <c r="F114" s="8">
        <f t="shared" si="94"/>
        <v>-0.52145378228136341</v>
      </c>
      <c r="G114" s="8">
        <f t="shared" si="94"/>
        <v>-0.45736592794738024</v>
      </c>
      <c r="H114" s="8">
        <f t="shared" si="94"/>
        <v>-0.27882254515690319</v>
      </c>
      <c r="I114" s="8">
        <f t="shared" si="94"/>
        <v>-0.22439137071604837</v>
      </c>
      <c r="J114" s="8">
        <f t="shared" si="94"/>
        <v>-0.17138842889104497</v>
      </c>
      <c r="K114" s="8">
        <f t="shared" si="94"/>
        <v>9.3550530118845527E-3</v>
      </c>
      <c r="L114" s="8">
        <f t="shared" si="94"/>
        <v>0.3062937631555776</v>
      </c>
      <c r="M114" s="8">
        <f t="shared" si="94"/>
        <v>0.13751563558106739</v>
      </c>
      <c r="N114" s="8">
        <f t="shared" si="94"/>
        <v>0.15751857159595589</v>
      </c>
      <c r="O114" s="8">
        <f t="shared" si="94"/>
        <v>0.13352290143196277</v>
      </c>
      <c r="P114" s="8">
        <f t="shared" si="94"/>
        <v>0.25135103169482048</v>
      </c>
      <c r="Q114" s="8">
        <f t="shared" si="94"/>
        <v>0.28200539282343184</v>
      </c>
      <c r="R114" s="8">
        <f t="shared" si="94"/>
        <v>0.29903288160404762</v>
      </c>
      <c r="S114" s="8">
        <f t="shared" si="94"/>
        <v>0.24189508035238447</v>
      </c>
      <c r="T114" s="8">
        <f t="shared" si="94"/>
        <v>0.30621513798850414</v>
      </c>
      <c r="U114" s="8">
        <f t="shared" si="94"/>
        <v>0.36869149661662542</v>
      </c>
      <c r="V114" s="8">
        <f t="shared" si="94"/>
        <v>0.29288386579435544</v>
      </c>
      <c r="W114" s="8">
        <f t="shared" si="94"/>
        <v>-5.7987776276208727E-2</v>
      </c>
      <c r="X114" s="8">
        <f t="shared" ref="X114:Y114" si="95">IF(X67=0,0,X67/X$52*X$99)</f>
        <v>8.5769145223058021E-2</v>
      </c>
      <c r="Y114" s="8">
        <f t="shared" si="95"/>
        <v>0.24774338494280859</v>
      </c>
    </row>
    <row r="115" spans="1:25" x14ac:dyDescent="0.25">
      <c r="A115" s="20" t="s">
        <v>74</v>
      </c>
      <c r="B115" s="8">
        <f t="shared" si="77"/>
        <v>-40.791534446902624</v>
      </c>
      <c r="C115" s="8">
        <f t="shared" ref="C115:W115" si="96">IF(C68=0,0,C68/C$52*C$99)</f>
        <v>-38.754005947484259</v>
      </c>
      <c r="D115" s="8">
        <f t="shared" si="96"/>
        <v>-28.776970005466893</v>
      </c>
      <c r="E115" s="8">
        <f t="shared" si="96"/>
        <v>-8.2851311314001244</v>
      </c>
      <c r="F115" s="8">
        <f t="shared" si="96"/>
        <v>-8.9392841876658284</v>
      </c>
      <c r="G115" s="8">
        <f t="shared" si="96"/>
        <v>-9.9086606598709501</v>
      </c>
      <c r="H115" s="8">
        <f t="shared" si="96"/>
        <v>-4.8484966694133007</v>
      </c>
      <c r="I115" s="8">
        <f t="shared" si="96"/>
        <v>-4.5325137688007722</v>
      </c>
      <c r="J115" s="8">
        <f t="shared" si="96"/>
        <v>-2.8754068735379414</v>
      </c>
      <c r="K115" s="8">
        <f t="shared" si="96"/>
        <v>0.16590875244297029</v>
      </c>
      <c r="L115" s="8">
        <f t="shared" si="96"/>
        <v>4.6827375991613014</v>
      </c>
      <c r="M115" s="8">
        <f t="shared" si="96"/>
        <v>2.9358943638253261</v>
      </c>
      <c r="N115" s="8">
        <f t="shared" si="96"/>
        <v>5.2104845933245745</v>
      </c>
      <c r="O115" s="8">
        <f t="shared" si="96"/>
        <v>5.8751926048794196</v>
      </c>
      <c r="P115" s="8">
        <f t="shared" si="96"/>
        <v>9.1591222456038892</v>
      </c>
      <c r="Q115" s="8">
        <f t="shared" si="96"/>
        <v>10.587861759145433</v>
      </c>
      <c r="R115" s="8">
        <f t="shared" si="96"/>
        <v>12.232923538078888</v>
      </c>
      <c r="S115" s="8">
        <f t="shared" si="96"/>
        <v>10.36216608005776</v>
      </c>
      <c r="T115" s="8">
        <f t="shared" si="96"/>
        <v>11.92912503084956</v>
      </c>
      <c r="U115" s="8">
        <f t="shared" si="96"/>
        <v>15.215877003588639</v>
      </c>
      <c r="V115" s="8">
        <f t="shared" si="96"/>
        <v>15.174641768550259</v>
      </c>
      <c r="W115" s="8">
        <f t="shared" si="96"/>
        <v>-2.886647205097526</v>
      </c>
      <c r="X115" s="8">
        <f t="shared" ref="X115:Y115" si="97">IF(X68=0,0,X68/X$52*X$99)</f>
        <v>4.1953041764692305</v>
      </c>
      <c r="Y115" s="8">
        <f t="shared" si="97"/>
        <v>14.961759892251456</v>
      </c>
    </row>
    <row r="116" spans="1:25" x14ac:dyDescent="0.25">
      <c r="A116" s="15" t="s">
        <v>54</v>
      </c>
      <c r="B116" s="16">
        <f>SUM(B117:B121)</f>
        <v>295.59815423999822</v>
      </c>
      <c r="C116" s="16">
        <f t="shared" ref="C116:W116" si="98">SUM(C117:C121)</f>
        <v>257.00287672000343</v>
      </c>
      <c r="D116" s="16">
        <f t="shared" si="98"/>
        <v>270.61571807999803</v>
      </c>
      <c r="E116" s="16">
        <f t="shared" si="98"/>
        <v>257.89449016000026</v>
      </c>
      <c r="F116" s="16">
        <f t="shared" si="98"/>
        <v>190.19919116000079</v>
      </c>
      <c r="G116" s="16">
        <f t="shared" si="98"/>
        <v>189.29497375999881</v>
      </c>
      <c r="H116" s="16">
        <f t="shared" si="98"/>
        <v>222.93991980000257</v>
      </c>
      <c r="I116" s="16">
        <f t="shared" si="98"/>
        <v>215.37983948000098</v>
      </c>
      <c r="J116" s="16">
        <f t="shared" si="98"/>
        <v>196.25141255999986</v>
      </c>
      <c r="K116" s="16">
        <f t="shared" si="98"/>
        <v>165.53816836000183</v>
      </c>
      <c r="L116" s="16">
        <f t="shared" si="98"/>
        <v>187.35710467999888</v>
      </c>
      <c r="M116" s="16">
        <f t="shared" si="98"/>
        <v>224.85816816000013</v>
      </c>
      <c r="N116" s="16">
        <f t="shared" si="98"/>
        <v>709.97404752000102</v>
      </c>
      <c r="O116" s="16">
        <f t="shared" si="98"/>
        <v>713.28411300000369</v>
      </c>
      <c r="P116" s="16">
        <f t="shared" si="98"/>
        <v>726.01409392000164</v>
      </c>
      <c r="Q116" s="16">
        <f t="shared" si="98"/>
        <v>463.30330860182079</v>
      </c>
      <c r="R116" s="16">
        <f t="shared" si="98"/>
        <v>574.43681729378454</v>
      </c>
      <c r="S116" s="16">
        <f t="shared" si="98"/>
        <v>772.71516060251713</v>
      </c>
      <c r="T116" s="16">
        <f t="shared" si="98"/>
        <v>773.26003636394819</v>
      </c>
      <c r="U116" s="16">
        <f t="shared" si="98"/>
        <v>844.65322528515185</v>
      </c>
      <c r="V116" s="16">
        <f t="shared" si="98"/>
        <v>769.20100851227642</v>
      </c>
      <c r="W116" s="16">
        <f t="shared" si="98"/>
        <v>774.07458991665737</v>
      </c>
      <c r="X116" s="16">
        <f t="shared" ref="X116:Y116" si="99">SUM(X117:X121)</f>
        <v>725.93169802999887</v>
      </c>
      <c r="Y116" s="16">
        <f t="shared" si="99"/>
        <v>648.92852398816854</v>
      </c>
    </row>
    <row r="117" spans="1:25" x14ac:dyDescent="0.25">
      <c r="A117" s="10" t="s">
        <v>73</v>
      </c>
      <c r="B117" s="8">
        <f t="shared" ref="B117:W117" si="100">B19-B70</f>
        <v>29.083600280000013</v>
      </c>
      <c r="C117" s="8">
        <f t="shared" si="100"/>
        <v>37.725216559999978</v>
      </c>
      <c r="D117" s="8">
        <f t="shared" si="100"/>
        <v>35.462833999999958</v>
      </c>
      <c r="E117" s="8">
        <f t="shared" si="100"/>
        <v>37.599456559999979</v>
      </c>
      <c r="F117" s="8">
        <f t="shared" si="100"/>
        <v>45.327177720000023</v>
      </c>
      <c r="G117" s="8">
        <f t="shared" si="100"/>
        <v>52.573330279999951</v>
      </c>
      <c r="H117" s="8">
        <f t="shared" si="100"/>
        <v>52.530103999999994</v>
      </c>
      <c r="I117" s="8">
        <f t="shared" si="100"/>
        <v>51.557763999999963</v>
      </c>
      <c r="J117" s="8">
        <f t="shared" si="100"/>
        <v>46.677027720000012</v>
      </c>
      <c r="K117" s="8">
        <f t="shared" si="100"/>
        <v>38.23512771999998</v>
      </c>
      <c r="L117" s="8">
        <f t="shared" si="100"/>
        <v>38.548829719999986</v>
      </c>
      <c r="M117" s="8">
        <f t="shared" si="100"/>
        <v>36.178326000000027</v>
      </c>
      <c r="N117" s="8">
        <f t="shared" si="100"/>
        <v>33.322635999999989</v>
      </c>
      <c r="O117" s="8">
        <f t="shared" si="100"/>
        <v>31.758119719999968</v>
      </c>
      <c r="P117" s="8">
        <f t="shared" si="100"/>
        <v>30.161972279999986</v>
      </c>
      <c r="Q117" s="8">
        <f t="shared" si="100"/>
        <v>29.667044359999934</v>
      </c>
      <c r="R117" s="8">
        <f t="shared" si="100"/>
        <v>31.589916840000001</v>
      </c>
      <c r="S117" s="8">
        <f t="shared" si="100"/>
        <v>38.818355920000016</v>
      </c>
      <c r="T117" s="8">
        <f t="shared" si="100"/>
        <v>45.102533799999975</v>
      </c>
      <c r="U117" s="8">
        <f t="shared" si="100"/>
        <v>47.231506039999985</v>
      </c>
      <c r="V117" s="8">
        <f t="shared" si="100"/>
        <v>24.405696679999998</v>
      </c>
      <c r="W117" s="8">
        <f t="shared" si="100"/>
        <v>27.736204599999986</v>
      </c>
      <c r="X117" s="8">
        <f t="shared" ref="X117:Y117" si="101">X19-X70</f>
        <v>44.004527239999987</v>
      </c>
      <c r="Y117" s="8">
        <f t="shared" si="101"/>
        <v>48.039896280000008</v>
      </c>
    </row>
    <row r="118" spans="1:25" x14ac:dyDescent="0.25">
      <c r="A118" s="10" t="s">
        <v>56</v>
      </c>
      <c r="B118" s="8">
        <f t="shared" ref="B118:W118" si="102">B20-B71</f>
        <v>179.53336647999822</v>
      </c>
      <c r="C118" s="8">
        <f t="shared" si="102"/>
        <v>117.67896304000351</v>
      </c>
      <c r="D118" s="8">
        <f t="shared" si="102"/>
        <v>141.65422623999802</v>
      </c>
      <c r="E118" s="8">
        <f t="shared" si="102"/>
        <v>123.20396144000006</v>
      </c>
      <c r="F118" s="8">
        <f t="shared" si="102"/>
        <v>50.251368040000671</v>
      </c>
      <c r="G118" s="8">
        <f t="shared" si="102"/>
        <v>37.187237799998911</v>
      </c>
      <c r="H118" s="8">
        <f t="shared" si="102"/>
        <v>64.246041480002532</v>
      </c>
      <c r="I118" s="8">
        <f t="shared" si="102"/>
        <v>49.256844400000773</v>
      </c>
      <c r="J118" s="8">
        <f t="shared" si="102"/>
        <v>34.150262440000006</v>
      </c>
      <c r="K118" s="8">
        <f t="shared" si="102"/>
        <v>13.342392560001826</v>
      </c>
      <c r="L118" s="8">
        <f t="shared" si="102"/>
        <v>31.702315679998719</v>
      </c>
      <c r="M118" s="8">
        <f t="shared" si="102"/>
        <v>74.812200360000134</v>
      </c>
      <c r="N118" s="8">
        <f t="shared" si="102"/>
        <v>563.23831648000123</v>
      </c>
      <c r="O118" s="8">
        <f t="shared" si="102"/>
        <v>580.2162313600038</v>
      </c>
      <c r="P118" s="8">
        <f t="shared" si="102"/>
        <v>610.74045116000161</v>
      </c>
      <c r="Q118" s="8">
        <f t="shared" si="102"/>
        <v>420.59342836182077</v>
      </c>
      <c r="R118" s="8">
        <f t="shared" si="102"/>
        <v>416.46980109378455</v>
      </c>
      <c r="S118" s="8">
        <f t="shared" si="102"/>
        <v>575.24809012251717</v>
      </c>
      <c r="T118" s="8">
        <f t="shared" si="102"/>
        <v>607.62705344394817</v>
      </c>
      <c r="U118" s="8">
        <f t="shared" si="102"/>
        <v>695.97790664515196</v>
      </c>
      <c r="V118" s="8">
        <f t="shared" si="102"/>
        <v>631.32568239227658</v>
      </c>
      <c r="W118" s="8">
        <f t="shared" si="102"/>
        <v>632.24975739665751</v>
      </c>
      <c r="X118" s="8">
        <f t="shared" ref="X118:Y118" si="103">X20-X71</f>
        <v>565.18498690999877</v>
      </c>
      <c r="Y118" s="8">
        <f t="shared" si="103"/>
        <v>501.26367866816872</v>
      </c>
    </row>
    <row r="119" spans="1:25" x14ac:dyDescent="0.25">
      <c r="A119" s="10" t="s">
        <v>55</v>
      </c>
      <c r="B119" s="8">
        <f t="shared" ref="B119:W119" si="104">B21-B72</f>
        <v>0.32084000000000401</v>
      </c>
      <c r="C119" s="8">
        <f t="shared" si="104"/>
        <v>-0.52322144000001458</v>
      </c>
      <c r="D119" s="8">
        <f t="shared" si="104"/>
        <v>-1.2089314400000148</v>
      </c>
      <c r="E119" s="8">
        <f t="shared" si="104"/>
        <v>0.27670107999998095</v>
      </c>
      <c r="F119" s="8">
        <f t="shared" si="104"/>
        <v>1.3410714400000074</v>
      </c>
      <c r="G119" s="8">
        <f t="shared" si="104"/>
        <v>1.4571496400000115</v>
      </c>
      <c r="H119" s="8">
        <f t="shared" si="104"/>
        <v>-0.74228999999999701</v>
      </c>
      <c r="I119" s="8">
        <f t="shared" si="104"/>
        <v>8.429000000003839E-2</v>
      </c>
      <c r="J119" s="8">
        <f t="shared" si="104"/>
        <v>-0.29151107999999226</v>
      </c>
      <c r="K119" s="8">
        <f t="shared" si="104"/>
        <v>-0.4644603600000039</v>
      </c>
      <c r="L119" s="8">
        <f t="shared" si="104"/>
        <v>-1.1208285600000352</v>
      </c>
      <c r="M119" s="8">
        <f t="shared" si="104"/>
        <v>-0.24356928000000266</v>
      </c>
      <c r="N119" s="8">
        <f t="shared" si="104"/>
        <v>-0.29937928000001079</v>
      </c>
      <c r="O119" s="8">
        <f t="shared" si="104"/>
        <v>1.3284410799999762</v>
      </c>
      <c r="P119" s="8">
        <f t="shared" si="104"/>
        <v>-0.65782963999998856</v>
      </c>
      <c r="Q119" s="8">
        <f t="shared" si="104"/>
        <v>6.1568000000988832E-4</v>
      </c>
      <c r="R119" s="8">
        <f t="shared" si="104"/>
        <v>5.3127999998991982E-4</v>
      </c>
      <c r="S119" s="8">
        <f t="shared" si="104"/>
        <v>-4.5396400000186077E-3</v>
      </c>
      <c r="T119" s="8">
        <f t="shared" si="104"/>
        <v>-0.24579751999996802</v>
      </c>
      <c r="U119" s="8">
        <f t="shared" si="104"/>
        <v>-0.29840360000000032</v>
      </c>
      <c r="V119" s="8">
        <f t="shared" si="104"/>
        <v>-0.26474651999998855</v>
      </c>
      <c r="W119" s="8">
        <f t="shared" si="104"/>
        <v>-0.28880656000004024</v>
      </c>
      <c r="X119" s="8">
        <f t="shared" ref="X119:Y119" si="105">X21-X72</f>
        <v>-0.30066020000001004</v>
      </c>
      <c r="Y119" s="8">
        <f t="shared" si="105"/>
        <v>-0.29508715999998003</v>
      </c>
    </row>
    <row r="120" spans="1:25" x14ac:dyDescent="0.25">
      <c r="A120" s="10" t="s">
        <v>57</v>
      </c>
      <c r="B120" s="8">
        <f t="shared" ref="B120:W120" si="106">B22-B73</f>
        <v>86.660347479999984</v>
      </c>
      <c r="C120" s="8">
        <f t="shared" si="106"/>
        <v>102.12191855999993</v>
      </c>
      <c r="D120" s="8">
        <f t="shared" si="106"/>
        <v>94.707589280000093</v>
      </c>
      <c r="E120" s="8">
        <f t="shared" si="106"/>
        <v>96.814371080000228</v>
      </c>
      <c r="F120" s="8">
        <f t="shared" si="106"/>
        <v>93.279573960000107</v>
      </c>
      <c r="G120" s="8">
        <f t="shared" si="106"/>
        <v>98.077256039999952</v>
      </c>
      <c r="H120" s="8">
        <f t="shared" si="106"/>
        <v>106.90606432000004</v>
      </c>
      <c r="I120" s="8">
        <f t="shared" si="106"/>
        <v>114.48094108000021</v>
      </c>
      <c r="J120" s="8">
        <f t="shared" si="106"/>
        <v>115.71563347999984</v>
      </c>
      <c r="K120" s="8">
        <f t="shared" si="106"/>
        <v>114.42510844000003</v>
      </c>
      <c r="L120" s="8">
        <f t="shared" si="106"/>
        <v>118.22678784000021</v>
      </c>
      <c r="M120" s="8">
        <f t="shared" si="106"/>
        <v>114.11121107999998</v>
      </c>
      <c r="N120" s="8">
        <f t="shared" si="106"/>
        <v>113.71247431999984</v>
      </c>
      <c r="O120" s="8">
        <f t="shared" si="106"/>
        <v>99.981320839999967</v>
      </c>
      <c r="P120" s="8">
        <f t="shared" si="106"/>
        <v>85.769500119999918</v>
      </c>
      <c r="Q120" s="8">
        <f t="shared" si="106"/>
        <v>13.042220200000088</v>
      </c>
      <c r="R120" s="8">
        <f t="shared" si="106"/>
        <v>126.37656808000003</v>
      </c>
      <c r="S120" s="8">
        <f t="shared" si="106"/>
        <v>158.65325419999988</v>
      </c>
      <c r="T120" s="8">
        <f t="shared" si="106"/>
        <v>120.77624664000007</v>
      </c>
      <c r="U120" s="8">
        <f t="shared" si="106"/>
        <v>101.74221619999997</v>
      </c>
      <c r="V120" s="8">
        <f t="shared" si="106"/>
        <v>113.73437595999985</v>
      </c>
      <c r="W120" s="8">
        <f t="shared" si="106"/>
        <v>114.37743447999992</v>
      </c>
      <c r="X120" s="8">
        <f t="shared" ref="X120:Y120" si="107">X22-X73</f>
        <v>117.04284408000007</v>
      </c>
      <c r="Y120" s="8">
        <f t="shared" si="107"/>
        <v>99.920036199999856</v>
      </c>
    </row>
    <row r="121" spans="1:25" x14ac:dyDescent="0.25">
      <c r="A121" s="10" t="s">
        <v>58</v>
      </c>
      <c r="B121" s="8">
        <f t="shared" ref="B121:W121" si="108">B23-B74</f>
        <v>0</v>
      </c>
      <c r="C121" s="8">
        <f t="shared" si="108"/>
        <v>0</v>
      </c>
      <c r="D121" s="8">
        <f t="shared" si="108"/>
        <v>0</v>
      </c>
      <c r="E121" s="8">
        <f t="shared" si="108"/>
        <v>0</v>
      </c>
      <c r="F121" s="8">
        <f t="shared" si="108"/>
        <v>0</v>
      </c>
      <c r="G121" s="8">
        <f t="shared" si="108"/>
        <v>0</v>
      </c>
      <c r="H121" s="8">
        <f t="shared" si="108"/>
        <v>0</v>
      </c>
      <c r="I121" s="8">
        <f t="shared" si="108"/>
        <v>0</v>
      </c>
      <c r="J121" s="8">
        <f t="shared" si="108"/>
        <v>0</v>
      </c>
      <c r="K121" s="8">
        <f t="shared" si="108"/>
        <v>0</v>
      </c>
      <c r="L121" s="8">
        <f t="shared" si="108"/>
        <v>0</v>
      </c>
      <c r="M121" s="8">
        <f t="shared" si="108"/>
        <v>0</v>
      </c>
      <c r="N121" s="8">
        <f t="shared" si="108"/>
        <v>0</v>
      </c>
      <c r="O121" s="8">
        <f t="shared" si="108"/>
        <v>0</v>
      </c>
      <c r="P121" s="8">
        <f t="shared" si="108"/>
        <v>0</v>
      </c>
      <c r="Q121" s="8">
        <f t="shared" si="108"/>
        <v>0</v>
      </c>
      <c r="R121" s="8">
        <f t="shared" si="108"/>
        <v>0</v>
      </c>
      <c r="S121" s="8">
        <f t="shared" si="108"/>
        <v>0</v>
      </c>
      <c r="T121" s="8">
        <f t="shared" si="108"/>
        <v>0</v>
      </c>
      <c r="U121" s="8">
        <f t="shared" si="108"/>
        <v>0</v>
      </c>
      <c r="V121" s="8">
        <f t="shared" si="108"/>
        <v>0</v>
      </c>
      <c r="W121" s="8">
        <f t="shared" si="108"/>
        <v>0</v>
      </c>
      <c r="X121" s="8">
        <f t="shared" ref="X121:Y121" si="109">X23-X74</f>
        <v>0</v>
      </c>
      <c r="Y121" s="8">
        <f t="shared" si="109"/>
        <v>0</v>
      </c>
    </row>
    <row r="122" spans="1:25" x14ac:dyDescent="0.25">
      <c r="A122" s="15" t="s">
        <v>59</v>
      </c>
      <c r="B122" s="16">
        <f>SUM(B123:B125)</f>
        <v>406.49418755668171</v>
      </c>
      <c r="C122" s="16">
        <f t="shared" ref="C122:W122" si="110">SUM(C123:C125)</f>
        <v>512.97123721884111</v>
      </c>
      <c r="D122" s="16">
        <f t="shared" si="110"/>
        <v>463.19611141074699</v>
      </c>
      <c r="E122" s="16">
        <f t="shared" si="110"/>
        <v>529.94762735541667</v>
      </c>
      <c r="F122" s="16">
        <f t="shared" si="110"/>
        <v>445.63697028951151</v>
      </c>
      <c r="G122" s="16">
        <f t="shared" si="110"/>
        <v>377.91047435466021</v>
      </c>
      <c r="H122" s="16">
        <f t="shared" si="110"/>
        <v>401.60632132833109</v>
      </c>
      <c r="I122" s="16">
        <f t="shared" si="110"/>
        <v>321.89398017808469</v>
      </c>
      <c r="J122" s="16">
        <f t="shared" si="110"/>
        <v>328.81002155052761</v>
      </c>
      <c r="K122" s="16">
        <f t="shared" si="110"/>
        <v>212.20785854878625</v>
      </c>
      <c r="L122" s="16">
        <f t="shared" si="110"/>
        <v>53.41447993446252</v>
      </c>
      <c r="M122" s="16">
        <f t="shared" si="110"/>
        <v>9.9745093442455754</v>
      </c>
      <c r="N122" s="16">
        <f t="shared" si="110"/>
        <v>11.579189421842557</v>
      </c>
      <c r="O122" s="16">
        <f t="shared" si="110"/>
        <v>-21.221268505775242</v>
      </c>
      <c r="P122" s="16">
        <f t="shared" si="110"/>
        <v>-103.36608344818285</v>
      </c>
      <c r="Q122" s="16">
        <f t="shared" si="110"/>
        <v>-136.93055336500618</v>
      </c>
      <c r="R122" s="16">
        <f t="shared" si="110"/>
        <v>-96.507690511214378</v>
      </c>
      <c r="S122" s="16">
        <f t="shared" si="110"/>
        <v>-180.25198493472453</v>
      </c>
      <c r="T122" s="16">
        <f t="shared" si="110"/>
        <v>-61.432281436045514</v>
      </c>
      <c r="U122" s="16">
        <f t="shared" si="110"/>
        <v>-117.06079451686617</v>
      </c>
      <c r="V122" s="16">
        <f t="shared" si="110"/>
        <v>-137.60319547951678</v>
      </c>
      <c r="W122" s="16">
        <f t="shared" si="110"/>
        <v>-19.870562798653737</v>
      </c>
      <c r="X122" s="16">
        <f t="shared" ref="X122:Y122" si="111">SUM(X123:X125)</f>
        <v>-69.146253418045546</v>
      </c>
      <c r="Y122" s="16">
        <f t="shared" si="111"/>
        <v>-138.46497429682478</v>
      </c>
    </row>
    <row r="123" spans="1:25" x14ac:dyDescent="0.25">
      <c r="A123" s="10" t="s">
        <v>60</v>
      </c>
      <c r="B123" s="8">
        <f t="shared" ref="B123:W123" si="112">B25-B76</f>
        <v>184.53412723529141</v>
      </c>
      <c r="C123" s="8">
        <f t="shared" si="112"/>
        <v>195.93060609728639</v>
      </c>
      <c r="D123" s="8">
        <f t="shared" si="112"/>
        <v>183.74322772964194</v>
      </c>
      <c r="E123" s="8">
        <f t="shared" si="112"/>
        <v>228.48811043394903</v>
      </c>
      <c r="F123" s="8">
        <f t="shared" si="112"/>
        <v>198.63669440775107</v>
      </c>
      <c r="G123" s="8">
        <f t="shared" si="112"/>
        <v>209.0462365924684</v>
      </c>
      <c r="H123" s="8">
        <f t="shared" si="112"/>
        <v>251.34410936518032</v>
      </c>
      <c r="I123" s="8">
        <f t="shared" si="112"/>
        <v>263.03155797682655</v>
      </c>
      <c r="J123" s="8">
        <f t="shared" si="112"/>
        <v>292.73688294825797</v>
      </c>
      <c r="K123" s="8">
        <f t="shared" si="112"/>
        <v>273.41375182756349</v>
      </c>
      <c r="L123" s="8">
        <f t="shared" si="112"/>
        <v>291.51562993315144</v>
      </c>
      <c r="M123" s="8">
        <f t="shared" si="112"/>
        <v>253.00146435426211</v>
      </c>
      <c r="N123" s="8">
        <f t="shared" si="112"/>
        <v>235.22356600378725</v>
      </c>
      <c r="O123" s="8">
        <f t="shared" si="112"/>
        <v>238.29051701574826</v>
      </c>
      <c r="P123" s="8">
        <f t="shared" si="112"/>
        <v>211.47014133468167</v>
      </c>
      <c r="Q123" s="8">
        <f t="shared" si="112"/>
        <v>147.24873719717959</v>
      </c>
      <c r="R123" s="8">
        <f t="shared" si="112"/>
        <v>145.41390874143758</v>
      </c>
      <c r="S123" s="8">
        <f t="shared" si="112"/>
        <v>124.77193767050608</v>
      </c>
      <c r="T123" s="8">
        <f t="shared" si="112"/>
        <v>184.59068406129313</v>
      </c>
      <c r="U123" s="8">
        <f t="shared" si="112"/>
        <v>146.30119770953149</v>
      </c>
      <c r="V123" s="8">
        <f t="shared" si="112"/>
        <v>148.55290067763201</v>
      </c>
      <c r="W123" s="8">
        <f t="shared" si="112"/>
        <v>130.86115907535327</v>
      </c>
      <c r="X123" s="8">
        <f t="shared" ref="X123:Y123" si="113">X25-X76</f>
        <v>85.404234640985521</v>
      </c>
      <c r="Y123" s="8">
        <f t="shared" si="113"/>
        <v>132.11813089068886</v>
      </c>
    </row>
    <row r="124" spans="1:25" x14ac:dyDescent="0.25">
      <c r="A124" s="10" t="s">
        <v>61</v>
      </c>
      <c r="B124" s="8">
        <f t="shared" ref="B124:W124" si="114">B26-B77</f>
        <v>81.831338559999494</v>
      </c>
      <c r="C124" s="8">
        <f t="shared" si="114"/>
        <v>94.911556919999384</v>
      </c>
      <c r="D124" s="8">
        <f t="shared" si="114"/>
        <v>91.868232280000939</v>
      </c>
      <c r="E124" s="8">
        <f t="shared" si="114"/>
        <v>91.429732839999815</v>
      </c>
      <c r="F124" s="8">
        <f t="shared" si="114"/>
        <v>92.383318799999415</v>
      </c>
      <c r="G124" s="8">
        <f t="shared" si="114"/>
        <v>78.927985879998687</v>
      </c>
      <c r="H124" s="8">
        <f t="shared" si="114"/>
        <v>75.622754319998876</v>
      </c>
      <c r="I124" s="8">
        <f t="shared" si="114"/>
        <v>68.382272679999005</v>
      </c>
      <c r="J124" s="8">
        <f t="shared" si="114"/>
        <v>69.969858239999667</v>
      </c>
      <c r="K124" s="8">
        <f t="shared" si="114"/>
        <v>63.79042403999847</v>
      </c>
      <c r="L124" s="8">
        <f t="shared" si="114"/>
        <v>-71.643242440002723</v>
      </c>
      <c r="M124" s="8">
        <f t="shared" si="114"/>
        <v>-82.87937280000142</v>
      </c>
      <c r="N124" s="8">
        <f t="shared" si="114"/>
        <v>-73.639413360000162</v>
      </c>
      <c r="O124" s="8">
        <f t="shared" si="114"/>
        <v>-101.98279263999848</v>
      </c>
      <c r="P124" s="8">
        <f t="shared" si="114"/>
        <v>-131.60620456581751</v>
      </c>
      <c r="Q124" s="8">
        <f t="shared" si="114"/>
        <v>-112.30913653470088</v>
      </c>
      <c r="R124" s="8">
        <f t="shared" si="114"/>
        <v>-92.891800752916879</v>
      </c>
      <c r="S124" s="8">
        <f t="shared" si="114"/>
        <v>-121.33910628415947</v>
      </c>
      <c r="T124" s="8">
        <f t="shared" si="114"/>
        <v>-151.81908793718549</v>
      </c>
      <c r="U124" s="8">
        <f t="shared" si="114"/>
        <v>-135.33304376309729</v>
      </c>
      <c r="V124" s="8">
        <f t="shared" si="114"/>
        <v>-131.51688291705295</v>
      </c>
      <c r="W124" s="8">
        <f t="shared" si="114"/>
        <v>-123.99587838311936</v>
      </c>
      <c r="X124" s="8">
        <f t="shared" ref="X124:Y124" si="115">X26-X77</f>
        <v>-175.63628559313588</v>
      </c>
      <c r="Y124" s="8">
        <f t="shared" si="115"/>
        <v>-167.52601880267457</v>
      </c>
    </row>
    <row r="125" spans="1:25" x14ac:dyDescent="0.25">
      <c r="A125" s="10" t="s">
        <v>62</v>
      </c>
      <c r="B125" s="8">
        <f t="shared" ref="B125:W125" si="116">B27-B78</f>
        <v>140.12872176139081</v>
      </c>
      <c r="C125" s="8">
        <f t="shared" si="116"/>
        <v>222.12907420155534</v>
      </c>
      <c r="D125" s="8">
        <f t="shared" si="116"/>
        <v>187.58465140110411</v>
      </c>
      <c r="E125" s="8">
        <f t="shared" si="116"/>
        <v>210.02978408146782</v>
      </c>
      <c r="F125" s="8">
        <f t="shared" si="116"/>
        <v>154.61695708176103</v>
      </c>
      <c r="G125" s="8">
        <f t="shared" si="116"/>
        <v>89.936251882193119</v>
      </c>
      <c r="H125" s="8">
        <f t="shared" si="116"/>
        <v>74.6394576431519</v>
      </c>
      <c r="I125" s="8">
        <f t="shared" si="116"/>
        <v>-9.5198504787408638</v>
      </c>
      <c r="J125" s="8">
        <f t="shared" si="116"/>
        <v>-33.89671963773003</v>
      </c>
      <c r="K125" s="8">
        <f t="shared" si="116"/>
        <v>-124.99631731877571</v>
      </c>
      <c r="L125" s="8">
        <f t="shared" si="116"/>
        <v>-166.4579075586862</v>
      </c>
      <c r="M125" s="8">
        <f t="shared" si="116"/>
        <v>-160.14758221001512</v>
      </c>
      <c r="N125" s="8">
        <f t="shared" si="116"/>
        <v>-150.00496322194454</v>
      </c>
      <c r="O125" s="8">
        <f t="shared" si="116"/>
        <v>-157.52899288152503</v>
      </c>
      <c r="P125" s="8">
        <f t="shared" si="116"/>
        <v>-183.23002021704701</v>
      </c>
      <c r="Q125" s="8">
        <f t="shared" si="116"/>
        <v>-171.87015402748489</v>
      </c>
      <c r="R125" s="8">
        <f t="shared" si="116"/>
        <v>-149.02979849973508</v>
      </c>
      <c r="S125" s="8">
        <f t="shared" si="116"/>
        <v>-183.68481632107114</v>
      </c>
      <c r="T125" s="8">
        <f t="shared" si="116"/>
        <v>-94.20387756015316</v>
      </c>
      <c r="U125" s="8">
        <f t="shared" si="116"/>
        <v>-128.02894846330037</v>
      </c>
      <c r="V125" s="8">
        <f t="shared" si="116"/>
        <v>-154.63921324009584</v>
      </c>
      <c r="W125" s="8">
        <f t="shared" si="116"/>
        <v>-26.735843490887646</v>
      </c>
      <c r="X125" s="8">
        <f t="shared" ref="X125:Y125" si="117">X27-X78</f>
        <v>21.085797534104813</v>
      </c>
      <c r="Y125" s="8">
        <f t="shared" si="117"/>
        <v>-103.05708638483907</v>
      </c>
    </row>
    <row r="126" spans="1:25" x14ac:dyDescent="0.25">
      <c r="A126" s="15" t="s">
        <v>35</v>
      </c>
      <c r="B126" s="16">
        <f>SUM(B127:B128)</f>
        <v>0</v>
      </c>
      <c r="C126" s="16">
        <f t="shared" ref="C126:W126" si="118">SUM(C127:C128)</f>
        <v>0</v>
      </c>
      <c r="D126" s="16">
        <f t="shared" si="118"/>
        <v>0</v>
      </c>
      <c r="E126" s="16">
        <f t="shared" si="118"/>
        <v>0</v>
      </c>
      <c r="F126" s="16">
        <f t="shared" si="118"/>
        <v>0</v>
      </c>
      <c r="G126" s="16">
        <f t="shared" si="118"/>
        <v>0</v>
      </c>
      <c r="H126" s="16">
        <f t="shared" si="118"/>
        <v>0</v>
      </c>
      <c r="I126" s="16">
        <f t="shared" si="118"/>
        <v>0</v>
      </c>
      <c r="J126" s="16">
        <f t="shared" si="118"/>
        <v>0</v>
      </c>
      <c r="K126" s="16">
        <f t="shared" si="118"/>
        <v>0</v>
      </c>
      <c r="L126" s="16">
        <f t="shared" si="118"/>
        <v>0</v>
      </c>
      <c r="M126" s="16">
        <f t="shared" si="118"/>
        <v>0</v>
      </c>
      <c r="N126" s="16">
        <f t="shared" si="118"/>
        <v>0</v>
      </c>
      <c r="O126" s="16">
        <f t="shared" si="118"/>
        <v>0</v>
      </c>
      <c r="P126" s="16">
        <f t="shared" si="118"/>
        <v>0</v>
      </c>
      <c r="Q126" s="16">
        <f t="shared" si="118"/>
        <v>0</v>
      </c>
      <c r="R126" s="16">
        <f t="shared" si="118"/>
        <v>0</v>
      </c>
      <c r="S126" s="16">
        <f t="shared" si="118"/>
        <v>0</v>
      </c>
      <c r="T126" s="16">
        <f t="shared" si="118"/>
        <v>0</v>
      </c>
      <c r="U126" s="16">
        <f t="shared" si="118"/>
        <v>0</v>
      </c>
      <c r="V126" s="16">
        <f t="shared" si="118"/>
        <v>0</v>
      </c>
      <c r="W126" s="16">
        <f t="shared" si="118"/>
        <v>0</v>
      </c>
      <c r="X126" s="16">
        <f t="shared" ref="X126:Y126" si="119">SUM(X127:X128)</f>
        <v>0</v>
      </c>
      <c r="Y126" s="16">
        <f t="shared" si="119"/>
        <v>0</v>
      </c>
    </row>
    <row r="127" spans="1:25" x14ac:dyDescent="0.25">
      <c r="A127" s="10" t="s">
        <v>36</v>
      </c>
      <c r="B127" s="8">
        <f t="shared" ref="B127:W127" si="120">B29-B80</f>
        <v>0</v>
      </c>
      <c r="C127" s="8">
        <f t="shared" si="120"/>
        <v>0</v>
      </c>
      <c r="D127" s="8">
        <f t="shared" si="120"/>
        <v>0</v>
      </c>
      <c r="E127" s="8">
        <f t="shared" si="120"/>
        <v>0</v>
      </c>
      <c r="F127" s="8">
        <f t="shared" si="120"/>
        <v>0</v>
      </c>
      <c r="G127" s="8">
        <f t="shared" si="120"/>
        <v>0</v>
      </c>
      <c r="H127" s="8">
        <f t="shared" si="120"/>
        <v>0</v>
      </c>
      <c r="I127" s="8">
        <f t="shared" si="120"/>
        <v>0</v>
      </c>
      <c r="J127" s="8">
        <f t="shared" si="120"/>
        <v>0</v>
      </c>
      <c r="K127" s="8">
        <f t="shared" si="120"/>
        <v>0</v>
      </c>
      <c r="L127" s="8">
        <f t="shared" si="120"/>
        <v>0</v>
      </c>
      <c r="M127" s="8">
        <f t="shared" si="120"/>
        <v>0</v>
      </c>
      <c r="N127" s="8">
        <f t="shared" si="120"/>
        <v>0</v>
      </c>
      <c r="O127" s="8">
        <f t="shared" si="120"/>
        <v>0</v>
      </c>
      <c r="P127" s="8">
        <f t="shared" si="120"/>
        <v>0</v>
      </c>
      <c r="Q127" s="8">
        <f t="shared" si="120"/>
        <v>0</v>
      </c>
      <c r="R127" s="8">
        <f t="shared" si="120"/>
        <v>0</v>
      </c>
      <c r="S127" s="8">
        <f t="shared" si="120"/>
        <v>0</v>
      </c>
      <c r="T127" s="8">
        <f t="shared" si="120"/>
        <v>0</v>
      </c>
      <c r="U127" s="8">
        <f t="shared" si="120"/>
        <v>0</v>
      </c>
      <c r="V127" s="8">
        <f t="shared" si="120"/>
        <v>0</v>
      </c>
      <c r="W127" s="8">
        <f t="shared" si="120"/>
        <v>0</v>
      </c>
      <c r="X127" s="8">
        <f t="shared" ref="X127:Y127" si="121">X29-X80</f>
        <v>0</v>
      </c>
      <c r="Y127" s="8">
        <f t="shared" si="121"/>
        <v>0</v>
      </c>
    </row>
    <row r="128" spans="1:25" x14ac:dyDescent="0.25">
      <c r="A128" s="10" t="s">
        <v>37</v>
      </c>
      <c r="B128" s="8">
        <f t="shared" ref="B128:W128" si="122">B30-B81</f>
        <v>0</v>
      </c>
      <c r="C128" s="8">
        <f t="shared" si="122"/>
        <v>0</v>
      </c>
      <c r="D128" s="8">
        <f t="shared" si="122"/>
        <v>0</v>
      </c>
      <c r="E128" s="8">
        <f t="shared" si="122"/>
        <v>0</v>
      </c>
      <c r="F128" s="8">
        <f t="shared" si="122"/>
        <v>0</v>
      </c>
      <c r="G128" s="8">
        <f t="shared" si="122"/>
        <v>0</v>
      </c>
      <c r="H128" s="8">
        <f t="shared" si="122"/>
        <v>0</v>
      </c>
      <c r="I128" s="8">
        <f t="shared" si="122"/>
        <v>0</v>
      </c>
      <c r="J128" s="8">
        <f t="shared" si="122"/>
        <v>0</v>
      </c>
      <c r="K128" s="8">
        <f t="shared" si="122"/>
        <v>0</v>
      </c>
      <c r="L128" s="8">
        <f t="shared" si="122"/>
        <v>0</v>
      </c>
      <c r="M128" s="8">
        <f t="shared" si="122"/>
        <v>0</v>
      </c>
      <c r="N128" s="8">
        <f t="shared" si="122"/>
        <v>0</v>
      </c>
      <c r="O128" s="8">
        <f t="shared" si="122"/>
        <v>0</v>
      </c>
      <c r="P128" s="8">
        <f t="shared" si="122"/>
        <v>0</v>
      </c>
      <c r="Q128" s="8">
        <f t="shared" si="122"/>
        <v>0</v>
      </c>
      <c r="R128" s="8">
        <f t="shared" si="122"/>
        <v>0</v>
      </c>
      <c r="S128" s="8">
        <f t="shared" si="122"/>
        <v>0</v>
      </c>
      <c r="T128" s="8">
        <f t="shared" si="122"/>
        <v>0</v>
      </c>
      <c r="U128" s="8">
        <f t="shared" si="122"/>
        <v>0</v>
      </c>
      <c r="V128" s="8">
        <f t="shared" si="122"/>
        <v>0</v>
      </c>
      <c r="W128" s="8">
        <f t="shared" si="122"/>
        <v>0</v>
      </c>
      <c r="X128" s="8">
        <f t="shared" ref="X128:Y128" si="123">X30-X81</f>
        <v>0</v>
      </c>
      <c r="Y128" s="8">
        <f t="shared" si="123"/>
        <v>0</v>
      </c>
    </row>
    <row r="129" spans="1:25" x14ac:dyDescent="0.25">
      <c r="A129" s="17" t="s">
        <v>38</v>
      </c>
      <c r="B129" s="16">
        <f t="shared" ref="B129:W129" si="124">B31-B82</f>
        <v>0</v>
      </c>
      <c r="C129" s="16">
        <f t="shared" si="124"/>
        <v>0</v>
      </c>
      <c r="D129" s="16">
        <f t="shared" si="124"/>
        <v>0</v>
      </c>
      <c r="E129" s="16">
        <f t="shared" si="124"/>
        <v>0</v>
      </c>
      <c r="F129" s="16">
        <f t="shared" si="124"/>
        <v>0</v>
      </c>
      <c r="G129" s="16">
        <f t="shared" si="124"/>
        <v>0</v>
      </c>
      <c r="H129" s="16">
        <f t="shared" si="124"/>
        <v>0</v>
      </c>
      <c r="I129" s="16">
        <f t="shared" si="124"/>
        <v>0</v>
      </c>
      <c r="J129" s="16">
        <f t="shared" si="124"/>
        <v>0</v>
      </c>
      <c r="K129" s="16">
        <f t="shared" si="124"/>
        <v>0</v>
      </c>
      <c r="L129" s="16">
        <f t="shared" si="124"/>
        <v>0</v>
      </c>
      <c r="M129" s="16">
        <f t="shared" si="124"/>
        <v>0</v>
      </c>
      <c r="N129" s="16">
        <f t="shared" si="124"/>
        <v>0</v>
      </c>
      <c r="O129" s="16">
        <f t="shared" si="124"/>
        <v>0</v>
      </c>
      <c r="P129" s="16">
        <f t="shared" si="124"/>
        <v>0</v>
      </c>
      <c r="Q129" s="16">
        <f t="shared" si="124"/>
        <v>0</v>
      </c>
      <c r="R129" s="16">
        <f t="shared" si="124"/>
        <v>0</v>
      </c>
      <c r="S129" s="16">
        <f t="shared" si="124"/>
        <v>0</v>
      </c>
      <c r="T129" s="16">
        <f t="shared" si="124"/>
        <v>0</v>
      </c>
      <c r="U129" s="16">
        <f t="shared" si="124"/>
        <v>0</v>
      </c>
      <c r="V129" s="16">
        <f t="shared" si="124"/>
        <v>0</v>
      </c>
      <c r="W129" s="16">
        <f t="shared" si="124"/>
        <v>0</v>
      </c>
      <c r="X129" s="16">
        <f t="shared" ref="X129:Y129" si="125">X31-X82</f>
        <v>0</v>
      </c>
      <c r="Y129" s="16">
        <f t="shared" si="125"/>
        <v>0</v>
      </c>
    </row>
    <row r="130" spans="1:25" x14ac:dyDescent="0.25">
      <c r="A130" s="9" t="s">
        <v>39</v>
      </c>
      <c r="B130" s="8">
        <f t="shared" ref="B130:W130" si="126">B32-B83</f>
        <v>0</v>
      </c>
      <c r="C130" s="8">
        <f t="shared" si="126"/>
        <v>0</v>
      </c>
      <c r="D130" s="8">
        <f t="shared" si="126"/>
        <v>0</v>
      </c>
      <c r="E130" s="8">
        <f t="shared" si="126"/>
        <v>0</v>
      </c>
      <c r="F130" s="8">
        <f t="shared" si="126"/>
        <v>0</v>
      </c>
      <c r="G130" s="8">
        <f t="shared" si="126"/>
        <v>0</v>
      </c>
      <c r="H130" s="8">
        <f t="shared" si="126"/>
        <v>0</v>
      </c>
      <c r="I130" s="8">
        <f t="shared" si="126"/>
        <v>0</v>
      </c>
      <c r="J130" s="8">
        <f t="shared" si="126"/>
        <v>0</v>
      </c>
      <c r="K130" s="8">
        <f t="shared" si="126"/>
        <v>0</v>
      </c>
      <c r="L130" s="8">
        <f t="shared" si="126"/>
        <v>0</v>
      </c>
      <c r="M130" s="8">
        <f t="shared" si="126"/>
        <v>0</v>
      </c>
      <c r="N130" s="8">
        <f t="shared" si="126"/>
        <v>0</v>
      </c>
      <c r="O130" s="8">
        <f t="shared" si="126"/>
        <v>0</v>
      </c>
      <c r="P130" s="8">
        <f t="shared" si="126"/>
        <v>0</v>
      </c>
      <c r="Q130" s="8">
        <f t="shared" si="126"/>
        <v>0</v>
      </c>
      <c r="R130" s="8">
        <f t="shared" si="126"/>
        <v>0</v>
      </c>
      <c r="S130" s="8">
        <f t="shared" si="126"/>
        <v>0</v>
      </c>
      <c r="T130" s="8">
        <f t="shared" si="126"/>
        <v>0</v>
      </c>
      <c r="U130" s="8">
        <f t="shared" si="126"/>
        <v>0</v>
      </c>
      <c r="V130" s="8">
        <f t="shared" si="126"/>
        <v>0</v>
      </c>
      <c r="W130" s="8">
        <f t="shared" si="126"/>
        <v>0</v>
      </c>
      <c r="X130" s="8">
        <f t="shared" ref="X130:Y130" si="127">X32-X83</f>
        <v>0</v>
      </c>
      <c r="Y130" s="8">
        <f t="shared" si="127"/>
        <v>0</v>
      </c>
    </row>
    <row r="131" spans="1:25" x14ac:dyDescent="0.25">
      <c r="A131" s="18" t="s">
        <v>66</v>
      </c>
      <c r="B131" s="16">
        <f>SUM(B132:B135)</f>
        <v>0.15800000000000125</v>
      </c>
      <c r="C131" s="16">
        <f t="shared" ref="C131:W131" si="128">SUM(C132:C135)</f>
        <v>0.26599999999999824</v>
      </c>
      <c r="D131" s="16">
        <f t="shared" si="128"/>
        <v>-11.1083768721792</v>
      </c>
      <c r="E131" s="16">
        <f t="shared" si="128"/>
        <v>-8.8276970162641639</v>
      </c>
      <c r="F131" s="16">
        <f t="shared" si="128"/>
        <v>-8.7364970162641633</v>
      </c>
      <c r="G131" s="16">
        <f t="shared" si="128"/>
        <v>0.18820000000000192</v>
      </c>
      <c r="H131" s="16">
        <f t="shared" si="128"/>
        <v>-11.46500416640963</v>
      </c>
      <c r="I131" s="16">
        <f t="shared" si="128"/>
        <v>-13.947829734882621</v>
      </c>
      <c r="J131" s="16">
        <f t="shared" si="128"/>
        <v>-13.403282010647981</v>
      </c>
      <c r="K131" s="16">
        <f t="shared" si="128"/>
        <v>-6.9839237788085802</v>
      </c>
      <c r="L131" s="16">
        <f t="shared" si="128"/>
        <v>-8.8876376839483893</v>
      </c>
      <c r="M131" s="16">
        <f t="shared" si="128"/>
        <v>-10.433370732747219</v>
      </c>
      <c r="N131" s="16">
        <f t="shared" si="128"/>
        <v>-10.423063204471369</v>
      </c>
      <c r="O131" s="16">
        <f t="shared" si="128"/>
        <v>-10.85825519176341</v>
      </c>
      <c r="P131" s="16">
        <f t="shared" si="128"/>
        <v>-11.069331341591809</v>
      </c>
      <c r="Q131" s="16">
        <f t="shared" si="128"/>
        <v>-12.99587861513325</v>
      </c>
      <c r="R131" s="16">
        <f t="shared" si="128"/>
        <v>-13.96778321444687</v>
      </c>
      <c r="S131" s="16">
        <f t="shared" si="128"/>
        <v>-13.36809283987586</v>
      </c>
      <c r="T131" s="16">
        <f t="shared" si="128"/>
        <v>-14.91108781376048</v>
      </c>
      <c r="U131" s="16">
        <f t="shared" si="128"/>
        <v>-13.27369733863766</v>
      </c>
      <c r="V131" s="16">
        <f t="shared" si="128"/>
        <v>-12.15875328410586</v>
      </c>
      <c r="W131" s="16">
        <f t="shared" si="128"/>
        <v>-15.686738493896421</v>
      </c>
      <c r="X131" s="16">
        <f t="shared" ref="X131:Y131" si="129">SUM(X132:X135)</f>
        <v>-14.687424999999999</v>
      </c>
      <c r="Y131" s="16">
        <f t="shared" si="129"/>
        <v>-14.662511814437229</v>
      </c>
    </row>
    <row r="132" spans="1:25" x14ac:dyDescent="0.25">
      <c r="A132" s="9" t="s">
        <v>67</v>
      </c>
      <c r="B132" s="8">
        <f t="shared" ref="B132:W132" si="130">B34-B85</f>
        <v>0</v>
      </c>
      <c r="C132" s="8">
        <f t="shared" si="130"/>
        <v>0</v>
      </c>
      <c r="D132" s="8">
        <f t="shared" si="130"/>
        <v>0</v>
      </c>
      <c r="E132" s="8">
        <f t="shared" si="130"/>
        <v>0</v>
      </c>
      <c r="F132" s="8">
        <f t="shared" si="130"/>
        <v>0</v>
      </c>
      <c r="G132" s="8">
        <f t="shared" si="130"/>
        <v>0</v>
      </c>
      <c r="H132" s="8">
        <f t="shared" si="130"/>
        <v>0</v>
      </c>
      <c r="I132" s="8">
        <f t="shared" si="130"/>
        <v>0</v>
      </c>
      <c r="J132" s="8">
        <f t="shared" si="130"/>
        <v>0</v>
      </c>
      <c r="K132" s="8">
        <f t="shared" si="130"/>
        <v>0</v>
      </c>
      <c r="L132" s="8">
        <f t="shared" si="130"/>
        <v>0</v>
      </c>
      <c r="M132" s="8">
        <f t="shared" si="130"/>
        <v>0</v>
      </c>
      <c r="N132" s="8">
        <f t="shared" si="130"/>
        <v>0</v>
      </c>
      <c r="O132" s="8">
        <f t="shared" si="130"/>
        <v>0</v>
      </c>
      <c r="P132" s="8">
        <f t="shared" si="130"/>
        <v>0</v>
      </c>
      <c r="Q132" s="8">
        <f t="shared" si="130"/>
        <v>0</v>
      </c>
      <c r="R132" s="8">
        <f t="shared" si="130"/>
        <v>0</v>
      </c>
      <c r="S132" s="8">
        <f t="shared" si="130"/>
        <v>0</v>
      </c>
      <c r="T132" s="8">
        <f t="shared" si="130"/>
        <v>0</v>
      </c>
      <c r="U132" s="8">
        <f t="shared" si="130"/>
        <v>0</v>
      </c>
      <c r="V132" s="8">
        <f t="shared" si="130"/>
        <v>0</v>
      </c>
      <c r="W132" s="8">
        <f t="shared" si="130"/>
        <v>0</v>
      </c>
      <c r="X132" s="8">
        <f t="shared" ref="X132:Y132" si="131">X34-X85</f>
        <v>0</v>
      </c>
      <c r="Y132" s="8">
        <f t="shared" si="131"/>
        <v>0</v>
      </c>
    </row>
    <row r="133" spans="1:25" x14ac:dyDescent="0.25">
      <c r="A133" s="9" t="s">
        <v>68</v>
      </c>
      <c r="B133" s="8">
        <f t="shared" ref="B133:W133" si="132">B35-B86</f>
        <v>0</v>
      </c>
      <c r="C133" s="8">
        <f t="shared" si="132"/>
        <v>0</v>
      </c>
      <c r="D133" s="8">
        <f t="shared" si="132"/>
        <v>0</v>
      </c>
      <c r="E133" s="8">
        <f t="shared" si="132"/>
        <v>0</v>
      </c>
      <c r="F133" s="8">
        <f t="shared" si="132"/>
        <v>0</v>
      </c>
      <c r="G133" s="8">
        <f t="shared" si="132"/>
        <v>0</v>
      </c>
      <c r="H133" s="8">
        <f t="shared" si="132"/>
        <v>0</v>
      </c>
      <c r="I133" s="8">
        <f t="shared" si="132"/>
        <v>0</v>
      </c>
      <c r="J133" s="8">
        <f t="shared" si="132"/>
        <v>0</v>
      </c>
      <c r="K133" s="8">
        <f t="shared" si="132"/>
        <v>0</v>
      </c>
      <c r="L133" s="8">
        <f t="shared" si="132"/>
        <v>0</v>
      </c>
      <c r="M133" s="8">
        <f t="shared" si="132"/>
        <v>0</v>
      </c>
      <c r="N133" s="8">
        <f t="shared" si="132"/>
        <v>0</v>
      </c>
      <c r="O133" s="8">
        <f t="shared" si="132"/>
        <v>0</v>
      </c>
      <c r="P133" s="8">
        <f t="shared" si="132"/>
        <v>0</v>
      </c>
      <c r="Q133" s="8">
        <f t="shared" si="132"/>
        <v>0</v>
      </c>
      <c r="R133" s="8">
        <f t="shared" si="132"/>
        <v>0</v>
      </c>
      <c r="S133" s="8">
        <f t="shared" si="132"/>
        <v>0</v>
      </c>
      <c r="T133" s="8">
        <f t="shared" si="132"/>
        <v>0</v>
      </c>
      <c r="U133" s="8">
        <f t="shared" si="132"/>
        <v>0</v>
      </c>
      <c r="V133" s="8">
        <f t="shared" si="132"/>
        <v>0</v>
      </c>
      <c r="W133" s="8">
        <f t="shared" si="132"/>
        <v>0</v>
      </c>
      <c r="X133" s="8">
        <f t="shared" ref="X133:Y133" si="133">X35-X86</f>
        <v>0</v>
      </c>
      <c r="Y133" s="8">
        <f t="shared" si="133"/>
        <v>0</v>
      </c>
    </row>
    <row r="134" spans="1:25" x14ac:dyDescent="0.25">
      <c r="A134" s="9" t="s">
        <v>69</v>
      </c>
      <c r="B134" s="8">
        <f t="shared" ref="B134:W134" si="134">B36-B87</f>
        <v>0.15800000000000125</v>
      </c>
      <c r="C134" s="8">
        <f t="shared" si="134"/>
        <v>0.26599999999999824</v>
      </c>
      <c r="D134" s="8">
        <f t="shared" si="134"/>
        <v>-11.1083768721792</v>
      </c>
      <c r="E134" s="8">
        <f t="shared" si="134"/>
        <v>-8.8276970162641639</v>
      </c>
      <c r="F134" s="8">
        <f t="shared" si="134"/>
        <v>-8.7364970162641633</v>
      </c>
      <c r="G134" s="8">
        <f t="shared" si="134"/>
        <v>0.18820000000000192</v>
      </c>
      <c r="H134" s="8">
        <f t="shared" si="134"/>
        <v>-11.46500416640963</v>
      </c>
      <c r="I134" s="8">
        <f t="shared" si="134"/>
        <v>-13.947829734882621</v>
      </c>
      <c r="J134" s="8">
        <f t="shared" si="134"/>
        <v>-13.403282010647981</v>
      </c>
      <c r="K134" s="8">
        <f t="shared" si="134"/>
        <v>-6.9839237788085802</v>
      </c>
      <c r="L134" s="8">
        <f t="shared" si="134"/>
        <v>-8.8876376839483893</v>
      </c>
      <c r="M134" s="8">
        <f t="shared" si="134"/>
        <v>-10.433370732747219</v>
      </c>
      <c r="N134" s="8">
        <f t="shared" si="134"/>
        <v>-10.423063204471369</v>
      </c>
      <c r="O134" s="8">
        <f t="shared" si="134"/>
        <v>-10.85825519176341</v>
      </c>
      <c r="P134" s="8">
        <f t="shared" si="134"/>
        <v>-11.069331341591809</v>
      </c>
      <c r="Q134" s="8">
        <f t="shared" si="134"/>
        <v>-12.99587861513325</v>
      </c>
      <c r="R134" s="8">
        <f t="shared" si="134"/>
        <v>-13.96778321444687</v>
      </c>
      <c r="S134" s="8">
        <f t="shared" si="134"/>
        <v>-13.36809283987586</v>
      </c>
      <c r="T134" s="8">
        <f t="shared" si="134"/>
        <v>-14.91108781376048</v>
      </c>
      <c r="U134" s="8">
        <f t="shared" si="134"/>
        <v>-13.27369733863766</v>
      </c>
      <c r="V134" s="8">
        <f t="shared" si="134"/>
        <v>-12.15875328410586</v>
      </c>
      <c r="W134" s="8">
        <f t="shared" si="134"/>
        <v>-15.686738493896421</v>
      </c>
      <c r="X134" s="8">
        <f t="shared" ref="X134:Y134" si="135">X36-X87</f>
        <v>-14.687424999999999</v>
      </c>
      <c r="Y134" s="8">
        <f t="shared" si="135"/>
        <v>-14.662511814437229</v>
      </c>
    </row>
    <row r="135" spans="1:25" x14ac:dyDescent="0.25">
      <c r="A135" s="9" t="s">
        <v>65</v>
      </c>
      <c r="B135" s="8">
        <f t="shared" ref="B135:W135" si="136">SUM(B37:B41)-B88</f>
        <v>0</v>
      </c>
      <c r="C135" s="8">
        <f t="shared" si="136"/>
        <v>0</v>
      </c>
      <c r="D135" s="8">
        <f t="shared" si="136"/>
        <v>0</v>
      </c>
      <c r="E135" s="8">
        <f t="shared" si="136"/>
        <v>0</v>
      </c>
      <c r="F135" s="8">
        <f t="shared" si="136"/>
        <v>0</v>
      </c>
      <c r="G135" s="8">
        <f t="shared" si="136"/>
        <v>0</v>
      </c>
      <c r="H135" s="8">
        <f t="shared" si="136"/>
        <v>0</v>
      </c>
      <c r="I135" s="8">
        <f t="shared" si="136"/>
        <v>0</v>
      </c>
      <c r="J135" s="8">
        <f t="shared" si="136"/>
        <v>0</v>
      </c>
      <c r="K135" s="8">
        <f t="shared" si="136"/>
        <v>0</v>
      </c>
      <c r="L135" s="8">
        <f t="shared" si="136"/>
        <v>0</v>
      </c>
      <c r="M135" s="8">
        <f t="shared" si="136"/>
        <v>0</v>
      </c>
      <c r="N135" s="8">
        <f t="shared" si="136"/>
        <v>0</v>
      </c>
      <c r="O135" s="8">
        <f t="shared" si="136"/>
        <v>0</v>
      </c>
      <c r="P135" s="8">
        <f t="shared" si="136"/>
        <v>0</v>
      </c>
      <c r="Q135" s="8">
        <f t="shared" si="136"/>
        <v>0</v>
      </c>
      <c r="R135" s="8">
        <f t="shared" si="136"/>
        <v>0</v>
      </c>
      <c r="S135" s="8">
        <f t="shared" si="136"/>
        <v>0</v>
      </c>
      <c r="T135" s="8">
        <f t="shared" si="136"/>
        <v>0</v>
      </c>
      <c r="U135" s="8">
        <f t="shared" si="136"/>
        <v>0</v>
      </c>
      <c r="V135" s="8">
        <f t="shared" si="136"/>
        <v>0</v>
      </c>
      <c r="W135" s="8">
        <f t="shared" si="136"/>
        <v>0</v>
      </c>
      <c r="X135" s="8">
        <f t="shared" ref="X135:Y135" si="137">SUM(X37:X41)-X88</f>
        <v>0</v>
      </c>
      <c r="Y135" s="8">
        <f t="shared" si="137"/>
        <v>0</v>
      </c>
    </row>
    <row r="136" spans="1:25" x14ac:dyDescent="0.25">
      <c r="A136" s="18" t="s">
        <v>40</v>
      </c>
      <c r="B136" s="16">
        <f t="shared" ref="B136:W136" si="138">B42-B89</f>
        <v>0</v>
      </c>
      <c r="C136" s="16">
        <f t="shared" si="138"/>
        <v>0</v>
      </c>
      <c r="D136" s="16">
        <f t="shared" si="138"/>
        <v>0</v>
      </c>
      <c r="E136" s="16">
        <f t="shared" si="138"/>
        <v>0</v>
      </c>
      <c r="F136" s="16">
        <f t="shared" si="138"/>
        <v>0</v>
      </c>
      <c r="G136" s="16">
        <f t="shared" si="138"/>
        <v>0</v>
      </c>
      <c r="H136" s="16">
        <f t="shared" si="138"/>
        <v>0</v>
      </c>
      <c r="I136" s="16">
        <f t="shared" si="138"/>
        <v>0</v>
      </c>
      <c r="J136" s="16">
        <f t="shared" si="138"/>
        <v>0</v>
      </c>
      <c r="K136" s="16">
        <f t="shared" si="138"/>
        <v>0</v>
      </c>
      <c r="L136" s="16">
        <f t="shared" si="138"/>
        <v>0</v>
      </c>
      <c r="M136" s="16">
        <f t="shared" si="138"/>
        <v>0</v>
      </c>
      <c r="N136" s="16">
        <f t="shared" si="138"/>
        <v>0</v>
      </c>
      <c r="O136" s="16">
        <f t="shared" si="138"/>
        <v>0</v>
      </c>
      <c r="P136" s="16">
        <f t="shared" si="138"/>
        <v>0</v>
      </c>
      <c r="Q136" s="16">
        <f t="shared" si="138"/>
        <v>0</v>
      </c>
      <c r="R136" s="16">
        <f t="shared" si="138"/>
        <v>0</v>
      </c>
      <c r="S136" s="16">
        <f t="shared" si="138"/>
        <v>0</v>
      </c>
      <c r="T136" s="16">
        <f t="shared" si="138"/>
        <v>0</v>
      </c>
      <c r="U136" s="16">
        <f t="shared" si="138"/>
        <v>0</v>
      </c>
      <c r="V136" s="16">
        <f t="shared" si="138"/>
        <v>0</v>
      </c>
      <c r="W136" s="16">
        <f t="shared" si="138"/>
        <v>0</v>
      </c>
      <c r="X136" s="16">
        <f t="shared" ref="X136:Y136" si="139">X42-X89</f>
        <v>0</v>
      </c>
      <c r="Y136" s="16">
        <f t="shared" si="139"/>
        <v>0</v>
      </c>
    </row>
    <row r="137" spans="1:25" x14ac:dyDescent="0.25">
      <c r="A137" s="18" t="s">
        <v>63</v>
      </c>
      <c r="B137" s="16">
        <f t="shared" ref="B137:W137" si="140">B43-B90</f>
        <v>0</v>
      </c>
      <c r="C137" s="16">
        <f t="shared" si="140"/>
        <v>0</v>
      </c>
      <c r="D137" s="16">
        <f t="shared" si="140"/>
        <v>0</v>
      </c>
      <c r="E137" s="16">
        <f t="shared" si="140"/>
        <v>0</v>
      </c>
      <c r="F137" s="16">
        <f t="shared" si="140"/>
        <v>0</v>
      </c>
      <c r="G137" s="16">
        <f t="shared" si="140"/>
        <v>0</v>
      </c>
      <c r="H137" s="16">
        <f t="shared" si="140"/>
        <v>0</v>
      </c>
      <c r="I137" s="16">
        <f t="shared" si="140"/>
        <v>0</v>
      </c>
      <c r="J137" s="16">
        <f t="shared" si="140"/>
        <v>0</v>
      </c>
      <c r="K137" s="16">
        <f t="shared" si="140"/>
        <v>0</v>
      </c>
      <c r="L137" s="16">
        <f t="shared" si="140"/>
        <v>0</v>
      </c>
      <c r="M137" s="16">
        <f t="shared" si="140"/>
        <v>0</v>
      </c>
      <c r="N137" s="16">
        <f t="shared" si="140"/>
        <v>0</v>
      </c>
      <c r="O137" s="16">
        <f t="shared" si="140"/>
        <v>0</v>
      </c>
      <c r="P137" s="16">
        <f t="shared" si="140"/>
        <v>0</v>
      </c>
      <c r="Q137" s="16">
        <f t="shared" si="140"/>
        <v>0</v>
      </c>
      <c r="R137" s="16">
        <f t="shared" si="140"/>
        <v>0</v>
      </c>
      <c r="S137" s="16">
        <f t="shared" si="140"/>
        <v>0</v>
      </c>
      <c r="T137" s="16">
        <f t="shared" si="140"/>
        <v>0</v>
      </c>
      <c r="U137" s="16">
        <f t="shared" si="140"/>
        <v>0</v>
      </c>
      <c r="V137" s="16">
        <f t="shared" si="140"/>
        <v>0</v>
      </c>
      <c r="W137" s="16">
        <f t="shared" si="140"/>
        <v>0</v>
      </c>
      <c r="X137" s="16">
        <f t="shared" ref="X137:Y137" si="141">X43-X90</f>
        <v>0</v>
      </c>
      <c r="Y137" s="16">
        <f t="shared" si="141"/>
        <v>0</v>
      </c>
    </row>
    <row r="138" spans="1:25" x14ac:dyDescent="0.25">
      <c r="A138" s="18" t="s">
        <v>64</v>
      </c>
      <c r="B138" s="16">
        <f t="shared" ref="B138:W138" si="142">B44-B91</f>
        <v>0</v>
      </c>
      <c r="C138" s="16">
        <f t="shared" si="142"/>
        <v>0</v>
      </c>
      <c r="D138" s="16">
        <f t="shared" si="142"/>
        <v>0</v>
      </c>
      <c r="E138" s="16">
        <f t="shared" si="142"/>
        <v>0</v>
      </c>
      <c r="F138" s="16">
        <f t="shared" si="142"/>
        <v>0</v>
      </c>
      <c r="G138" s="16">
        <f t="shared" si="142"/>
        <v>0</v>
      </c>
      <c r="H138" s="16">
        <f t="shared" si="142"/>
        <v>0</v>
      </c>
      <c r="I138" s="16">
        <f t="shared" si="142"/>
        <v>0</v>
      </c>
      <c r="J138" s="16">
        <f t="shared" si="142"/>
        <v>0</v>
      </c>
      <c r="K138" s="16">
        <f t="shared" si="142"/>
        <v>0</v>
      </c>
      <c r="L138" s="16">
        <f t="shared" si="142"/>
        <v>0</v>
      </c>
      <c r="M138" s="16">
        <f t="shared" si="142"/>
        <v>0</v>
      </c>
      <c r="N138" s="16">
        <f t="shared" si="142"/>
        <v>0</v>
      </c>
      <c r="O138" s="16">
        <f t="shared" si="142"/>
        <v>0</v>
      </c>
      <c r="P138" s="16">
        <f t="shared" si="142"/>
        <v>0</v>
      </c>
      <c r="Q138" s="16">
        <f t="shared" si="142"/>
        <v>0</v>
      </c>
      <c r="R138" s="16">
        <f t="shared" si="142"/>
        <v>0</v>
      </c>
      <c r="S138" s="16">
        <f t="shared" si="142"/>
        <v>0</v>
      </c>
      <c r="T138" s="16">
        <f t="shared" si="142"/>
        <v>0</v>
      </c>
      <c r="U138" s="16">
        <f t="shared" si="142"/>
        <v>0</v>
      </c>
      <c r="V138" s="16">
        <f t="shared" si="142"/>
        <v>0</v>
      </c>
      <c r="W138" s="16">
        <f t="shared" si="142"/>
        <v>0</v>
      </c>
      <c r="X138" s="16">
        <f t="shared" ref="X138:Y138" si="143">X44-X91</f>
        <v>0</v>
      </c>
      <c r="Y138" s="16">
        <f t="shared" si="143"/>
        <v>0</v>
      </c>
    </row>
    <row r="139" spans="1:25" x14ac:dyDescent="0.25">
      <c r="A139" s="18" t="s">
        <v>70</v>
      </c>
      <c r="B139" s="16">
        <f>SUM(B140:B141)</f>
        <v>-119.60116464000066</v>
      </c>
      <c r="C139" s="16">
        <f t="shared" ref="C139:W139" si="144">SUM(C140:C141)</f>
        <v>-143.12411212000052</v>
      </c>
      <c r="D139" s="16">
        <f t="shared" si="144"/>
        <v>-150.65816752000092</v>
      </c>
      <c r="E139" s="16">
        <f t="shared" si="144"/>
        <v>-136.59264019999955</v>
      </c>
      <c r="F139" s="16">
        <f t="shared" si="144"/>
        <v>-149.23880999999983</v>
      </c>
      <c r="G139" s="16">
        <f t="shared" si="144"/>
        <v>-153.00293336000004</v>
      </c>
      <c r="H139" s="16">
        <f t="shared" si="144"/>
        <v>-157.76143952000075</v>
      </c>
      <c r="I139" s="16">
        <f t="shared" si="144"/>
        <v>-158.23614791999944</v>
      </c>
      <c r="J139" s="16">
        <f t="shared" si="144"/>
        <v>-146.97479180000028</v>
      </c>
      <c r="K139" s="16">
        <f t="shared" si="144"/>
        <v>-159.08635816000105</v>
      </c>
      <c r="L139" s="16">
        <f t="shared" si="144"/>
        <v>-148.5534721199997</v>
      </c>
      <c r="M139" s="16">
        <f t="shared" si="144"/>
        <v>-142.14164611999922</v>
      </c>
      <c r="N139" s="16">
        <f t="shared" si="144"/>
        <v>-146.488519120001</v>
      </c>
      <c r="O139" s="16">
        <f t="shared" si="144"/>
        <v>-143.77986839999971</v>
      </c>
      <c r="P139" s="16">
        <f t="shared" si="144"/>
        <v>-132.1493712800002</v>
      </c>
      <c r="Q139" s="16">
        <f t="shared" si="144"/>
        <v>-155.50828968000042</v>
      </c>
      <c r="R139" s="16">
        <f t="shared" si="144"/>
        <v>-167.72630812000011</v>
      </c>
      <c r="S139" s="16">
        <f t="shared" si="144"/>
        <v>-205.09192184000085</v>
      </c>
      <c r="T139" s="16">
        <f t="shared" si="144"/>
        <v>-186.51340320000077</v>
      </c>
      <c r="U139" s="16">
        <f t="shared" si="144"/>
        <v>-167.36636351999869</v>
      </c>
      <c r="V139" s="16">
        <f t="shared" si="144"/>
        <v>-151.19429576000039</v>
      </c>
      <c r="W139" s="16">
        <f t="shared" si="144"/>
        <v>-147.82231816000035</v>
      </c>
      <c r="X139" s="16">
        <f t="shared" ref="X139:Y139" si="145">SUM(X140:X141)</f>
        <v>-164.0964295199999</v>
      </c>
      <c r="Y139" s="16">
        <f t="shared" si="145"/>
        <v>-171.96974816000034</v>
      </c>
    </row>
    <row r="140" spans="1:25" x14ac:dyDescent="0.25">
      <c r="A140" s="9" t="s">
        <v>71</v>
      </c>
      <c r="B140" s="8">
        <f t="shared" ref="B140:W140" si="146">B46-B93</f>
        <v>-27.246896280000328</v>
      </c>
      <c r="C140" s="8">
        <f t="shared" si="146"/>
        <v>-33.94807628000035</v>
      </c>
      <c r="D140" s="8">
        <f t="shared" si="146"/>
        <v>-37.8564502800009</v>
      </c>
      <c r="E140" s="8">
        <f t="shared" si="146"/>
        <v>-35.722143720000076</v>
      </c>
      <c r="F140" s="8">
        <f t="shared" si="146"/>
        <v>-43.721050279999872</v>
      </c>
      <c r="G140" s="8">
        <f t="shared" si="146"/>
        <v>-48.964713999999276</v>
      </c>
      <c r="H140" s="8">
        <f t="shared" si="146"/>
        <v>-48.954143720000502</v>
      </c>
      <c r="I140" s="8">
        <f t="shared" si="146"/>
        <v>-45.70413999999937</v>
      </c>
      <c r="J140" s="8">
        <f t="shared" si="146"/>
        <v>-42.713726279999719</v>
      </c>
      <c r="K140" s="8">
        <f t="shared" si="146"/>
        <v>-36.457286280000972</v>
      </c>
      <c r="L140" s="8">
        <f t="shared" si="146"/>
        <v>-32.882409999999709</v>
      </c>
      <c r="M140" s="8">
        <f t="shared" si="146"/>
        <v>-28.635389999999461</v>
      </c>
      <c r="N140" s="8">
        <f t="shared" si="146"/>
        <v>-27.725806280000597</v>
      </c>
      <c r="O140" s="8">
        <f t="shared" si="146"/>
        <v>-26.531709999999748</v>
      </c>
      <c r="P140" s="8">
        <f t="shared" si="146"/>
        <v>-24.825320000000374</v>
      </c>
      <c r="Q140" s="8">
        <f t="shared" si="146"/>
        <v>-25.979170960000374</v>
      </c>
      <c r="R140" s="8">
        <f t="shared" si="146"/>
        <v>-27.345714640000097</v>
      </c>
      <c r="S140" s="8">
        <f t="shared" si="146"/>
        <v>-34.513490400000592</v>
      </c>
      <c r="T140" s="8">
        <f t="shared" si="146"/>
        <v>-40.548477520001143</v>
      </c>
      <c r="U140" s="8">
        <f t="shared" si="146"/>
        <v>-42.60565435999888</v>
      </c>
      <c r="V140" s="8">
        <f t="shared" si="146"/>
        <v>-22.847970919999852</v>
      </c>
      <c r="W140" s="8">
        <f t="shared" si="146"/>
        <v>-25.795340000000579</v>
      </c>
      <c r="X140" s="8">
        <f t="shared" ref="X140:Y140" si="147">X46-X93</f>
        <v>-40.814028479999706</v>
      </c>
      <c r="Y140" s="8">
        <f t="shared" si="147"/>
        <v>-44.409006719999979</v>
      </c>
    </row>
    <row r="141" spans="1:25" x14ac:dyDescent="0.25">
      <c r="A141" s="11" t="s">
        <v>72</v>
      </c>
      <c r="B141" s="12">
        <f t="shared" ref="B141:W141" si="148">B47-B94</f>
        <v>-92.354268360000333</v>
      </c>
      <c r="C141" s="12">
        <f t="shared" si="148"/>
        <v>-109.17603584000017</v>
      </c>
      <c r="D141" s="12">
        <f t="shared" si="148"/>
        <v>-112.80171724000002</v>
      </c>
      <c r="E141" s="12">
        <f t="shared" si="148"/>
        <v>-100.87049647999947</v>
      </c>
      <c r="F141" s="12">
        <f t="shared" si="148"/>
        <v>-105.51775971999996</v>
      </c>
      <c r="G141" s="12">
        <f t="shared" si="148"/>
        <v>-104.03821936000077</v>
      </c>
      <c r="H141" s="12">
        <f t="shared" si="148"/>
        <v>-108.80729580000025</v>
      </c>
      <c r="I141" s="12">
        <f t="shared" si="148"/>
        <v>-112.53200792000007</v>
      </c>
      <c r="J141" s="12">
        <f t="shared" si="148"/>
        <v>-104.26106552000056</v>
      </c>
      <c r="K141" s="12">
        <f t="shared" si="148"/>
        <v>-122.62907188000008</v>
      </c>
      <c r="L141" s="12">
        <f t="shared" si="148"/>
        <v>-115.67106211999999</v>
      </c>
      <c r="M141" s="12">
        <f t="shared" si="148"/>
        <v>-113.50625611999976</v>
      </c>
      <c r="N141" s="12">
        <f t="shared" si="148"/>
        <v>-118.7627128400004</v>
      </c>
      <c r="O141" s="12">
        <f t="shared" si="148"/>
        <v>-117.24815839999997</v>
      </c>
      <c r="P141" s="12">
        <f t="shared" si="148"/>
        <v>-107.32405127999982</v>
      </c>
      <c r="Q141" s="12">
        <f t="shared" si="148"/>
        <v>-129.52911872000004</v>
      </c>
      <c r="R141" s="12">
        <f t="shared" si="148"/>
        <v>-140.38059348000002</v>
      </c>
      <c r="S141" s="12">
        <f t="shared" si="148"/>
        <v>-170.57843144000026</v>
      </c>
      <c r="T141" s="12">
        <f t="shared" si="148"/>
        <v>-145.96492567999962</v>
      </c>
      <c r="U141" s="12">
        <f t="shared" si="148"/>
        <v>-124.76070915999981</v>
      </c>
      <c r="V141" s="12">
        <f t="shared" si="148"/>
        <v>-128.34632484000053</v>
      </c>
      <c r="W141" s="12">
        <f t="shared" si="148"/>
        <v>-122.02697815999977</v>
      </c>
      <c r="X141" s="12">
        <f t="shared" ref="X141:Y141" si="149">X47-X94</f>
        <v>-123.2824010400002</v>
      </c>
      <c r="Y141" s="12">
        <f t="shared" si="149"/>
        <v>-127.56074144000036</v>
      </c>
    </row>
  </sheetData>
  <pageMargins left="0.7" right="0.7" top="0.75" bottom="0.75" header="0.3" footer="0.3"/>
  <pageSetup paperSize="9" scale="89" fitToHeight="0" orientation="landscape" r:id="rId1"/>
  <headerFooter alignWithMargins="0"/>
  <ignoredErrors>
    <ignoredError sqref="B104:V104 B122:V122 B126:V126 B131:V131 B139:V139" formula="1"/>
    <ignoredError sqref="B28:Y28 B33:Y33 B135:Y135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pageSetUpPr fitToPage="1"/>
  </sheetPr>
  <dimension ref="A1:Y141"/>
  <sheetViews>
    <sheetView showGridLines="0" zoomScaleNormal="100" workbookViewId="0">
      <pane xSplit="1" ySplit="1" topLeftCell="D2" activePane="bottomRight" state="frozen"/>
      <selection activeCell="Y1" sqref="Y1"/>
      <selection pane="topRight" activeCell="Y1" sqref="Y1"/>
      <selection pane="bottomLeft" activeCell="Y1" sqref="Y1"/>
      <selection pane="bottomRight" activeCell="Y2" sqref="Y2"/>
    </sheetView>
  </sheetViews>
  <sheetFormatPr defaultRowHeight="11.25" x14ac:dyDescent="0.25"/>
  <cols>
    <col min="1" max="1" width="56" style="1" bestFit="1" customWidth="1"/>
    <col min="2" max="25" width="9.28515625" style="1" customWidth="1"/>
    <col min="26" max="16384" width="9.140625" style="1"/>
  </cols>
  <sheetData>
    <row r="1" spans="1:25" ht="12.75" x14ac:dyDescent="0.25">
      <c r="A1" s="2" t="s">
        <v>8</v>
      </c>
      <c r="B1" s="3">
        <v>2000</v>
      </c>
      <c r="C1" s="3">
        <v>2001</v>
      </c>
      <c r="D1" s="3">
        <v>2002</v>
      </c>
      <c r="E1" s="3">
        <v>2003</v>
      </c>
      <c r="F1" s="3">
        <v>2004</v>
      </c>
      <c r="G1" s="3">
        <v>2005</v>
      </c>
      <c r="H1" s="3">
        <v>2006</v>
      </c>
      <c r="I1" s="3">
        <v>2007</v>
      </c>
      <c r="J1" s="3">
        <v>2008</v>
      </c>
      <c r="K1" s="3">
        <v>2009</v>
      </c>
      <c r="L1" s="3">
        <v>2010</v>
      </c>
      <c r="M1" s="3">
        <v>2011</v>
      </c>
      <c r="N1" s="3">
        <v>2012</v>
      </c>
      <c r="O1" s="3">
        <v>2013</v>
      </c>
      <c r="P1" s="3">
        <v>2014</v>
      </c>
      <c r="Q1" s="3">
        <v>2015</v>
      </c>
      <c r="R1" s="3">
        <v>2016</v>
      </c>
      <c r="S1" s="3">
        <v>2017</v>
      </c>
      <c r="T1" s="3">
        <v>2018</v>
      </c>
      <c r="U1" s="3">
        <v>2019</v>
      </c>
      <c r="V1" s="3">
        <v>2020</v>
      </c>
      <c r="W1" s="3">
        <v>2021</v>
      </c>
      <c r="X1" s="3">
        <v>2022</v>
      </c>
      <c r="Y1" s="3">
        <v>2023</v>
      </c>
    </row>
    <row r="2" spans="1:25" x14ac:dyDescent="0.25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 x14ac:dyDescent="0.25">
      <c r="A3" s="4" t="s">
        <v>110</v>
      </c>
      <c r="B3" s="5">
        <f>SUM(B4,B33,B42,B43,B44,B45)</f>
        <v>15866.503799999999</v>
      </c>
      <c r="C3" s="5">
        <f t="shared" ref="C3:W3" si="0">SUM(C4,C33,C42,C43,C44,C45)</f>
        <v>16237.63163</v>
      </c>
      <c r="D3" s="5">
        <f t="shared" si="0"/>
        <v>15784.212950000003</v>
      </c>
      <c r="E3" s="5">
        <f t="shared" si="0"/>
        <v>17666.799430000003</v>
      </c>
      <c r="F3" s="5">
        <f t="shared" si="0"/>
        <v>17888.875169999999</v>
      </c>
      <c r="G3" s="5">
        <f t="shared" si="0"/>
        <v>17604.650809999999</v>
      </c>
      <c r="H3" s="5">
        <f t="shared" si="0"/>
        <v>17254.922399999996</v>
      </c>
      <c r="I3" s="5">
        <f t="shared" si="0"/>
        <v>20887.203280000002</v>
      </c>
      <c r="J3" s="5">
        <f t="shared" si="0"/>
        <v>18810.282159999999</v>
      </c>
      <c r="K3" s="5">
        <f t="shared" si="0"/>
        <v>15223.460580000001</v>
      </c>
      <c r="L3" s="5">
        <f t="shared" si="0"/>
        <v>19761.745009999999</v>
      </c>
      <c r="M3" s="5">
        <f t="shared" si="0"/>
        <v>19673.027219999996</v>
      </c>
      <c r="N3" s="5">
        <f t="shared" si="0"/>
        <v>19200.342140000004</v>
      </c>
      <c r="O3" s="5">
        <f t="shared" si="0"/>
        <v>21100.877199999999</v>
      </c>
      <c r="P3" s="5">
        <f t="shared" si="0"/>
        <v>19946.914490000003</v>
      </c>
      <c r="Q3" s="5">
        <f t="shared" si="0"/>
        <v>16837.338199999998</v>
      </c>
      <c r="R3" s="5">
        <f t="shared" si="0"/>
        <v>18422.989169999997</v>
      </c>
      <c r="S3" s="5">
        <f t="shared" si="0"/>
        <v>19803.807679999998</v>
      </c>
      <c r="T3" s="5">
        <f t="shared" si="0"/>
        <v>18960.237519999999</v>
      </c>
      <c r="U3" s="5">
        <f t="shared" si="0"/>
        <v>13062.687190000001</v>
      </c>
      <c r="V3" s="5">
        <f t="shared" si="0"/>
        <v>10176.51864</v>
      </c>
      <c r="W3" s="5">
        <f t="shared" si="0"/>
        <v>11461.239440000001</v>
      </c>
      <c r="X3" s="5">
        <f t="shared" ref="X3:Y3" si="1">SUM(X4,X33,X42,X43,X44,X45)</f>
        <v>13075.604310000002</v>
      </c>
      <c r="Y3" s="5">
        <f t="shared" si="1"/>
        <v>9611.0954200000015</v>
      </c>
    </row>
    <row r="4" spans="1:25" x14ac:dyDescent="0.25">
      <c r="A4" s="13" t="s">
        <v>115</v>
      </c>
      <c r="B4" s="14">
        <f>SUM(B5,B31,B32)</f>
        <v>14842.149079999999</v>
      </c>
      <c r="C4" s="14">
        <f t="shared" ref="C4:W4" si="2">SUM(C5,C31,C32)</f>
        <v>15221.18527</v>
      </c>
      <c r="D4" s="14">
        <f t="shared" si="2"/>
        <v>14889.745650000001</v>
      </c>
      <c r="E4" s="14">
        <f t="shared" si="2"/>
        <v>16742.438700000002</v>
      </c>
      <c r="F4" s="14">
        <f t="shared" si="2"/>
        <v>16693.589120000001</v>
      </c>
      <c r="G4" s="14">
        <f t="shared" si="2"/>
        <v>16491.295340000001</v>
      </c>
      <c r="H4" s="14">
        <f t="shared" si="2"/>
        <v>15821.272219999997</v>
      </c>
      <c r="I4" s="14">
        <f t="shared" si="2"/>
        <v>19138.218219999999</v>
      </c>
      <c r="J4" s="14">
        <f t="shared" si="2"/>
        <v>16995.52519</v>
      </c>
      <c r="K4" s="14">
        <f t="shared" si="2"/>
        <v>14087.053090000001</v>
      </c>
      <c r="L4" s="14">
        <f t="shared" si="2"/>
        <v>18596.369610000002</v>
      </c>
      <c r="M4" s="14">
        <f t="shared" si="2"/>
        <v>18468.92583</v>
      </c>
      <c r="N4" s="14">
        <f t="shared" si="2"/>
        <v>17043.692360000001</v>
      </c>
      <c r="O4" s="14">
        <f t="shared" si="2"/>
        <v>18834.058400000002</v>
      </c>
      <c r="P4" s="14">
        <f t="shared" si="2"/>
        <v>18282.569110000004</v>
      </c>
      <c r="Q4" s="14">
        <f t="shared" si="2"/>
        <v>15479.66689</v>
      </c>
      <c r="R4" s="14">
        <f t="shared" si="2"/>
        <v>17152.982079999998</v>
      </c>
      <c r="S4" s="14">
        <f t="shared" si="2"/>
        <v>18193.486199999999</v>
      </c>
      <c r="T4" s="14">
        <f t="shared" si="2"/>
        <v>17388.191559999999</v>
      </c>
      <c r="U4" s="14">
        <f t="shared" si="2"/>
        <v>11881.250670000001</v>
      </c>
      <c r="V4" s="14">
        <f t="shared" si="2"/>
        <v>9079.1030599999995</v>
      </c>
      <c r="W4" s="14">
        <f t="shared" si="2"/>
        <v>10262.632510000001</v>
      </c>
      <c r="X4" s="14">
        <f t="shared" ref="X4:Y4" si="3">SUM(X5,X31,X32)</f>
        <v>11858.213220000001</v>
      </c>
      <c r="Y4" s="14">
        <f t="shared" si="3"/>
        <v>8646.1537600000011</v>
      </c>
    </row>
    <row r="5" spans="1:25" x14ac:dyDescent="0.25">
      <c r="A5" s="9" t="s">
        <v>116</v>
      </c>
      <c r="B5" s="8">
        <f>SUM(B6,B10,B18,B24,B28)</f>
        <v>14842.097109999999</v>
      </c>
      <c r="C5" s="8">
        <f t="shared" ref="C5:W5" si="4">SUM(C6,C10,C18,C24,C28)</f>
        <v>15221.129419999999</v>
      </c>
      <c r="D5" s="8">
        <f t="shared" si="4"/>
        <v>14889.69881</v>
      </c>
      <c r="E5" s="8">
        <f t="shared" si="4"/>
        <v>16742.385170000001</v>
      </c>
      <c r="F5" s="8">
        <f t="shared" si="4"/>
        <v>16693.52823</v>
      </c>
      <c r="G5" s="8">
        <f t="shared" si="4"/>
        <v>16491.232390000001</v>
      </c>
      <c r="H5" s="8">
        <f t="shared" si="4"/>
        <v>15821.208759999998</v>
      </c>
      <c r="I5" s="8">
        <f t="shared" si="4"/>
        <v>19138.155129999999</v>
      </c>
      <c r="J5" s="8">
        <f t="shared" si="4"/>
        <v>16995.464680000001</v>
      </c>
      <c r="K5" s="8">
        <f t="shared" si="4"/>
        <v>14087.011680000001</v>
      </c>
      <c r="L5" s="8">
        <f t="shared" si="4"/>
        <v>18596.326110000002</v>
      </c>
      <c r="M5" s="8">
        <f t="shared" si="4"/>
        <v>18468.887200000001</v>
      </c>
      <c r="N5" s="8">
        <f t="shared" si="4"/>
        <v>17043.648730000001</v>
      </c>
      <c r="O5" s="8">
        <f t="shared" si="4"/>
        <v>18834.014630000001</v>
      </c>
      <c r="P5" s="8">
        <f t="shared" si="4"/>
        <v>18282.534610000002</v>
      </c>
      <c r="Q5" s="8">
        <f t="shared" si="4"/>
        <v>15479.635690000001</v>
      </c>
      <c r="R5" s="8">
        <f t="shared" si="4"/>
        <v>17152.947959999998</v>
      </c>
      <c r="S5" s="8">
        <f t="shared" si="4"/>
        <v>18193.455729999998</v>
      </c>
      <c r="T5" s="8">
        <f t="shared" si="4"/>
        <v>17388.15883</v>
      </c>
      <c r="U5" s="8">
        <f t="shared" si="4"/>
        <v>11881.220380000001</v>
      </c>
      <c r="V5" s="8">
        <f t="shared" si="4"/>
        <v>9079.0753199999999</v>
      </c>
      <c r="W5" s="8">
        <f t="shared" si="4"/>
        <v>10262.600990000001</v>
      </c>
      <c r="X5" s="8">
        <f t="shared" ref="X5:Y5" si="5">SUM(X6,X10,X18,X24,X28)</f>
        <v>11858.189910000001</v>
      </c>
      <c r="Y5" s="8">
        <f t="shared" si="5"/>
        <v>8646.1329400000013</v>
      </c>
    </row>
    <row r="6" spans="1:25" x14ac:dyDescent="0.25">
      <c r="A6" s="15" t="s">
        <v>117</v>
      </c>
      <c r="B6" s="16">
        <f>SUM(B7:B9)</f>
        <v>11702.35312</v>
      </c>
      <c r="C6" s="16">
        <f t="shared" ref="C6:W6" si="6">SUM(C7:C9)</f>
        <v>11394.46658</v>
      </c>
      <c r="D6" s="16">
        <f t="shared" si="6"/>
        <v>11285.102490000001</v>
      </c>
      <c r="E6" s="16">
        <f t="shared" si="6"/>
        <v>13016.41691</v>
      </c>
      <c r="F6" s="16">
        <f t="shared" si="6"/>
        <v>12897.139869999999</v>
      </c>
      <c r="G6" s="16">
        <f t="shared" si="6"/>
        <v>12600.378909999999</v>
      </c>
      <c r="H6" s="16">
        <f t="shared" si="6"/>
        <v>11870.185439999999</v>
      </c>
      <c r="I6" s="16">
        <f t="shared" si="6"/>
        <v>14814.625699999999</v>
      </c>
      <c r="J6" s="16">
        <f t="shared" si="6"/>
        <v>12878.52995</v>
      </c>
      <c r="K6" s="16">
        <f t="shared" si="6"/>
        <v>10643.89213</v>
      </c>
      <c r="L6" s="16">
        <f t="shared" si="6"/>
        <v>14988.79068</v>
      </c>
      <c r="M6" s="16">
        <f t="shared" si="6"/>
        <v>14651.21643</v>
      </c>
      <c r="N6" s="16">
        <f t="shared" si="6"/>
        <v>13183.469949999999</v>
      </c>
      <c r="O6" s="16">
        <f t="shared" si="6"/>
        <v>15013.729240000001</v>
      </c>
      <c r="P6" s="16">
        <f t="shared" si="6"/>
        <v>14464.134660000002</v>
      </c>
      <c r="Q6" s="16">
        <f t="shared" si="6"/>
        <v>11814.429990000001</v>
      </c>
      <c r="R6" s="16">
        <f t="shared" si="6"/>
        <v>13411.058379999999</v>
      </c>
      <c r="S6" s="16">
        <f t="shared" si="6"/>
        <v>14425.527340000001</v>
      </c>
      <c r="T6" s="16">
        <f t="shared" si="6"/>
        <v>13555.5412</v>
      </c>
      <c r="U6" s="16">
        <f t="shared" si="6"/>
        <v>8109.8107899999995</v>
      </c>
      <c r="V6" s="16">
        <f t="shared" si="6"/>
        <v>5715.8227299999999</v>
      </c>
      <c r="W6" s="16">
        <f t="shared" si="6"/>
        <v>6950.5739599999997</v>
      </c>
      <c r="X6" s="16">
        <f t="shared" ref="X6:Y6" si="7">SUM(X7:X9)</f>
        <v>8588.7554500000006</v>
      </c>
      <c r="Y6" s="16">
        <f t="shared" si="7"/>
        <v>5422.6591800000006</v>
      </c>
    </row>
    <row r="7" spans="1:25" x14ac:dyDescent="0.25">
      <c r="A7" s="10" t="s">
        <v>118</v>
      </c>
      <c r="B7" s="8">
        <v>11532.706270000001</v>
      </c>
      <c r="C7" s="8">
        <v>11232.10975</v>
      </c>
      <c r="D7" s="8">
        <v>11104.352940000001</v>
      </c>
      <c r="E7" s="8">
        <v>12802.40121</v>
      </c>
      <c r="F7" s="8">
        <v>12688.42002</v>
      </c>
      <c r="G7" s="8">
        <v>12372.674789999999</v>
      </c>
      <c r="H7" s="8">
        <v>11679.95457</v>
      </c>
      <c r="I7" s="8">
        <v>14634.786239999999</v>
      </c>
      <c r="J7" s="8">
        <v>12611.6008</v>
      </c>
      <c r="K7" s="8">
        <v>10280.97653</v>
      </c>
      <c r="L7" s="8">
        <v>14487.77607</v>
      </c>
      <c r="M7" s="8">
        <v>14120.97467</v>
      </c>
      <c r="N7" s="8">
        <v>12663.72316</v>
      </c>
      <c r="O7" s="8">
        <v>14385.953240000001</v>
      </c>
      <c r="P7" s="8">
        <v>13582.005660000001</v>
      </c>
      <c r="Q7" s="8">
        <v>10638.14579</v>
      </c>
      <c r="R7" s="8">
        <v>12144.988869999999</v>
      </c>
      <c r="S7" s="8">
        <v>12958.48515</v>
      </c>
      <c r="T7" s="8">
        <v>11991.697700000001</v>
      </c>
      <c r="U7" s="8">
        <v>6500.4456499999997</v>
      </c>
      <c r="V7" s="8">
        <v>4156.1167999999998</v>
      </c>
      <c r="W7" s="8">
        <v>5405.0996100000002</v>
      </c>
      <c r="X7" s="8">
        <v>7027.7998600000001</v>
      </c>
      <c r="Y7" s="8">
        <v>3662.6843100000001</v>
      </c>
    </row>
    <row r="8" spans="1:25" x14ac:dyDescent="0.25">
      <c r="A8" s="10" t="s">
        <v>119</v>
      </c>
      <c r="B8" s="8">
        <v>0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</row>
    <row r="9" spans="1:25" x14ac:dyDescent="0.25">
      <c r="A9" s="10" t="s">
        <v>120</v>
      </c>
      <c r="B9" s="8">
        <v>169.64685</v>
      </c>
      <c r="C9" s="8">
        <v>162.35683</v>
      </c>
      <c r="D9" s="8">
        <v>180.74955</v>
      </c>
      <c r="E9" s="8">
        <v>214.01570000000001</v>
      </c>
      <c r="F9" s="8">
        <v>208.71985000000001</v>
      </c>
      <c r="G9" s="8">
        <v>227.70411999999999</v>
      </c>
      <c r="H9" s="8">
        <v>190.23087000000001</v>
      </c>
      <c r="I9" s="8">
        <v>179.83946</v>
      </c>
      <c r="J9" s="8">
        <v>266.92914999999999</v>
      </c>
      <c r="K9" s="8">
        <v>362.91559999999998</v>
      </c>
      <c r="L9" s="8">
        <v>501.01461</v>
      </c>
      <c r="M9" s="8">
        <v>530.24176</v>
      </c>
      <c r="N9" s="8">
        <v>519.74679000000003</v>
      </c>
      <c r="O9" s="8">
        <v>627.77599999999995</v>
      </c>
      <c r="P9" s="8">
        <v>882.12900000000002</v>
      </c>
      <c r="Q9" s="8">
        <v>1176.2842000000001</v>
      </c>
      <c r="R9" s="8">
        <v>1266.06951</v>
      </c>
      <c r="S9" s="8">
        <v>1467.0421899999999</v>
      </c>
      <c r="T9" s="8">
        <v>1563.8434999999999</v>
      </c>
      <c r="U9" s="8">
        <v>1609.3651400000001</v>
      </c>
      <c r="V9" s="8">
        <v>1559.7059300000001</v>
      </c>
      <c r="W9" s="8">
        <v>1545.47435</v>
      </c>
      <c r="X9" s="8">
        <v>1560.95559</v>
      </c>
      <c r="Y9" s="8">
        <v>1759.97487</v>
      </c>
    </row>
    <row r="10" spans="1:25" x14ac:dyDescent="0.25">
      <c r="A10" s="15" t="s">
        <v>121</v>
      </c>
      <c r="B10" s="16">
        <f>SUM(B11:B17)</f>
        <v>885.60495999999989</v>
      </c>
      <c r="C10" s="16">
        <f t="shared" ref="C10:W10" si="8">SUM(C11:C17)</f>
        <v>1084.1719700000001</v>
      </c>
      <c r="D10" s="16">
        <f t="shared" si="8"/>
        <v>792.03811999999994</v>
      </c>
      <c r="E10" s="16">
        <f t="shared" si="8"/>
        <v>927.97081000000003</v>
      </c>
      <c r="F10" s="16">
        <f t="shared" si="8"/>
        <v>975.84118999999998</v>
      </c>
      <c r="G10" s="16">
        <f t="shared" si="8"/>
        <v>1012.3413499999999</v>
      </c>
      <c r="H10" s="16">
        <f t="shared" si="8"/>
        <v>1006.5549599999999</v>
      </c>
      <c r="I10" s="16">
        <f t="shared" si="8"/>
        <v>1293.96714</v>
      </c>
      <c r="J10" s="16">
        <f t="shared" si="8"/>
        <v>1188.3024799999998</v>
      </c>
      <c r="K10" s="16">
        <f t="shared" si="8"/>
        <v>740.76839999999993</v>
      </c>
      <c r="L10" s="16">
        <f t="shared" si="8"/>
        <v>764.91</v>
      </c>
      <c r="M10" s="16">
        <f t="shared" si="8"/>
        <v>888.56773999999996</v>
      </c>
      <c r="N10" s="16">
        <f t="shared" si="8"/>
        <v>882.63365999999996</v>
      </c>
      <c r="O10" s="16">
        <f t="shared" si="8"/>
        <v>891.16467</v>
      </c>
      <c r="P10" s="16">
        <f t="shared" si="8"/>
        <v>804.02221999999995</v>
      </c>
      <c r="Q10" s="16">
        <f t="shared" si="8"/>
        <v>583.71198000000004</v>
      </c>
      <c r="R10" s="16">
        <f t="shared" si="8"/>
        <v>609.87027999999998</v>
      </c>
      <c r="S10" s="16">
        <f t="shared" si="8"/>
        <v>573.51161000000002</v>
      </c>
      <c r="T10" s="16">
        <f t="shared" si="8"/>
        <v>607.30309</v>
      </c>
      <c r="U10" s="16">
        <f t="shared" si="8"/>
        <v>632.17331000000001</v>
      </c>
      <c r="V10" s="16">
        <f t="shared" si="8"/>
        <v>408.66615000000002</v>
      </c>
      <c r="W10" s="16">
        <f t="shared" si="8"/>
        <v>305.65111999999999</v>
      </c>
      <c r="X10" s="16">
        <f t="shared" ref="X10:Y10" si="9">SUM(X11:X17)</f>
        <v>264.35557</v>
      </c>
      <c r="Y10" s="16">
        <f t="shared" si="9"/>
        <v>226.58325000000002</v>
      </c>
    </row>
    <row r="11" spans="1:25" x14ac:dyDescent="0.25">
      <c r="A11" s="10" t="s">
        <v>122</v>
      </c>
      <c r="B11" s="8">
        <v>3.2228699999999999</v>
      </c>
      <c r="C11" s="8">
        <v>0.34811999999999999</v>
      </c>
      <c r="D11" s="8">
        <v>0.34811999999999999</v>
      </c>
      <c r="E11" s="8">
        <v>3.5498699999999999</v>
      </c>
      <c r="F11" s="8">
        <v>0.49730999999999997</v>
      </c>
      <c r="G11" s="8">
        <v>1.24329</v>
      </c>
      <c r="H11" s="8">
        <v>1.2432799999999999</v>
      </c>
      <c r="I11" s="8">
        <v>0.44757999999999998</v>
      </c>
      <c r="J11" s="8">
        <v>0</v>
      </c>
      <c r="K11" s="8">
        <v>0.39784999999999998</v>
      </c>
      <c r="L11" s="8">
        <v>0.29838999999999999</v>
      </c>
      <c r="M11" s="8">
        <v>0.24865000000000001</v>
      </c>
      <c r="N11" s="8">
        <v>0.14918999999999999</v>
      </c>
      <c r="O11" s="8">
        <v>0.14918999999999999</v>
      </c>
      <c r="P11" s="8">
        <v>9.9460000000000007E-2</v>
      </c>
      <c r="Q11" s="8">
        <v>4.9730000000000003E-2</v>
      </c>
      <c r="R11" s="8">
        <v>0.69623999999999997</v>
      </c>
      <c r="S11" s="8">
        <v>0.57972999999999997</v>
      </c>
      <c r="T11" s="8">
        <v>0.74592000000000003</v>
      </c>
      <c r="U11" s="8">
        <v>0.97392999999999996</v>
      </c>
      <c r="V11" s="8">
        <v>0.47588999999999998</v>
      </c>
      <c r="W11" s="8">
        <v>0.72689000000000004</v>
      </c>
      <c r="X11" s="8">
        <v>0.68754999999999999</v>
      </c>
      <c r="Y11" s="8">
        <v>0.47121000000000002</v>
      </c>
    </row>
    <row r="12" spans="1:25" x14ac:dyDescent="0.25">
      <c r="A12" s="10" t="s">
        <v>123</v>
      </c>
      <c r="B12" s="8">
        <v>0</v>
      </c>
      <c r="C12" s="8">
        <v>0.19892000000000001</v>
      </c>
      <c r="D12" s="8">
        <v>1.2432799999999999</v>
      </c>
      <c r="E12" s="8">
        <v>0.19892000000000001</v>
      </c>
      <c r="F12" s="8">
        <v>1.54166</v>
      </c>
      <c r="G12" s="8">
        <v>0.99463000000000001</v>
      </c>
      <c r="H12" s="8">
        <v>7.2108699999999999</v>
      </c>
      <c r="I12" s="8">
        <v>6.1795299999999997</v>
      </c>
      <c r="J12" s="8">
        <v>3.7298100000000001</v>
      </c>
      <c r="K12" s="8">
        <v>6.0310100000000002</v>
      </c>
      <c r="L12" s="8">
        <v>5.5833300000000001</v>
      </c>
      <c r="M12" s="8">
        <v>2.6074899999999999</v>
      </c>
      <c r="N12" s="8">
        <v>7.0314100000000002</v>
      </c>
      <c r="O12" s="8">
        <v>5.6860099999999996</v>
      </c>
      <c r="P12" s="8">
        <v>5.6955400000000003</v>
      </c>
      <c r="Q12" s="8">
        <v>2.23793</v>
      </c>
      <c r="R12" s="8">
        <v>2.6357499999999998</v>
      </c>
      <c r="S12" s="8">
        <v>2.5537700000000001</v>
      </c>
      <c r="T12" s="8">
        <v>2.4864099999999998</v>
      </c>
      <c r="U12" s="8">
        <v>0.99502999999999997</v>
      </c>
      <c r="V12" s="8">
        <v>1.2431700000000001</v>
      </c>
      <c r="W12" s="8">
        <v>0.49774000000000002</v>
      </c>
      <c r="X12" s="8">
        <v>0</v>
      </c>
      <c r="Y12" s="8">
        <v>0.76132999999999995</v>
      </c>
    </row>
    <row r="13" spans="1:25" x14ac:dyDescent="0.25">
      <c r="A13" s="10" t="s">
        <v>124</v>
      </c>
      <c r="B13" s="8">
        <v>105.72938000000001</v>
      </c>
      <c r="C13" s="8">
        <v>112.04394000000001</v>
      </c>
      <c r="D13" s="8">
        <v>58.362589999999997</v>
      </c>
      <c r="E13" s="8">
        <v>119.18183999999999</v>
      </c>
      <c r="F13" s="8">
        <v>139.62192999999999</v>
      </c>
      <c r="G13" s="8">
        <v>139.22551999999999</v>
      </c>
      <c r="H13" s="8">
        <v>140.53808000000001</v>
      </c>
      <c r="I13" s="8">
        <v>131.60070999999999</v>
      </c>
      <c r="J13" s="8">
        <v>105.60653000000001</v>
      </c>
      <c r="K13" s="8">
        <v>24.41658</v>
      </c>
      <c r="L13" s="8">
        <v>31.283239999999999</v>
      </c>
      <c r="M13" s="8">
        <v>22.92212</v>
      </c>
      <c r="N13" s="8">
        <v>32.772410000000001</v>
      </c>
      <c r="O13" s="8">
        <v>87.280630000000002</v>
      </c>
      <c r="P13" s="8">
        <v>15.02604</v>
      </c>
      <c r="Q13" s="8">
        <v>35.237050000000004</v>
      </c>
      <c r="R13" s="8">
        <v>31.2851</v>
      </c>
      <c r="S13" s="8">
        <v>24.420739999999999</v>
      </c>
      <c r="T13" s="8">
        <v>19.32105</v>
      </c>
      <c r="U13" s="8">
        <v>19.982900000000001</v>
      </c>
      <c r="V13" s="8">
        <v>10.762829999999999</v>
      </c>
      <c r="W13" s="8">
        <v>14.65072</v>
      </c>
      <c r="X13" s="8">
        <v>12.91685</v>
      </c>
      <c r="Y13" s="8">
        <v>6.8148</v>
      </c>
    </row>
    <row r="14" spans="1:25" x14ac:dyDescent="0.25">
      <c r="A14" s="10" t="s">
        <v>125</v>
      </c>
      <c r="B14" s="8">
        <v>39.012500000000003</v>
      </c>
      <c r="C14" s="8">
        <v>34.164999999999999</v>
      </c>
      <c r="D14" s="8">
        <v>34.764020000000002</v>
      </c>
      <c r="E14" s="8">
        <v>75.418670000000006</v>
      </c>
      <c r="F14" s="8">
        <v>45.348970000000001</v>
      </c>
      <c r="G14" s="8">
        <v>38.54175</v>
      </c>
      <c r="H14" s="8">
        <v>44.757840000000002</v>
      </c>
      <c r="I14" s="8">
        <v>48.587730000000001</v>
      </c>
      <c r="J14" s="8">
        <v>47.592730000000003</v>
      </c>
      <c r="K14" s="8">
        <v>52.768070000000002</v>
      </c>
      <c r="L14" s="8">
        <v>69.723070000000007</v>
      </c>
      <c r="M14" s="8">
        <v>67.817300000000003</v>
      </c>
      <c r="N14" s="8">
        <v>61.069319999999998</v>
      </c>
      <c r="O14" s="8">
        <v>59.976289999999999</v>
      </c>
      <c r="P14" s="8">
        <v>48.835839999999997</v>
      </c>
      <c r="Q14" s="8">
        <v>47.543520000000001</v>
      </c>
      <c r="R14" s="8">
        <v>54.008020000000002</v>
      </c>
      <c r="S14" s="8">
        <v>49.808529999999998</v>
      </c>
      <c r="T14" s="8">
        <v>61.65775</v>
      </c>
      <c r="U14" s="8">
        <v>62.171289999999999</v>
      </c>
      <c r="V14" s="8">
        <v>63.010469999999998</v>
      </c>
      <c r="W14" s="8">
        <v>56.41554</v>
      </c>
      <c r="X14" s="8">
        <v>42.190989999999999</v>
      </c>
      <c r="Y14" s="8">
        <v>25.316310000000001</v>
      </c>
    </row>
    <row r="15" spans="1:25" x14ac:dyDescent="0.25">
      <c r="A15" s="10" t="s">
        <v>126</v>
      </c>
      <c r="B15" s="8">
        <v>170.11919</v>
      </c>
      <c r="C15" s="8">
        <v>174.22838999999999</v>
      </c>
      <c r="D15" s="8">
        <v>170.69131999999999</v>
      </c>
      <c r="E15" s="8">
        <v>107.24012999999999</v>
      </c>
      <c r="F15" s="8">
        <v>133.06897000000001</v>
      </c>
      <c r="G15" s="8">
        <v>132.4462</v>
      </c>
      <c r="H15" s="8">
        <v>114.43912</v>
      </c>
      <c r="I15" s="8">
        <v>115.54657</v>
      </c>
      <c r="J15" s="8">
        <v>101.77583</v>
      </c>
      <c r="K15" s="8">
        <v>93.738839999999996</v>
      </c>
      <c r="L15" s="8">
        <v>106.42447</v>
      </c>
      <c r="M15" s="8">
        <v>84.036829999999995</v>
      </c>
      <c r="N15" s="8">
        <v>75.542119999999997</v>
      </c>
      <c r="O15" s="8">
        <v>92.601839999999996</v>
      </c>
      <c r="P15" s="8">
        <v>85.023039999999995</v>
      </c>
      <c r="Q15" s="8">
        <v>84.935749999999999</v>
      </c>
      <c r="R15" s="8">
        <v>92.372069999999994</v>
      </c>
      <c r="S15" s="8">
        <v>64.550780000000003</v>
      </c>
      <c r="T15" s="8">
        <v>66.496679999999998</v>
      </c>
      <c r="U15" s="8">
        <v>94.002510000000001</v>
      </c>
      <c r="V15" s="8">
        <v>98.053880000000007</v>
      </c>
      <c r="W15" s="8">
        <v>82.379519999999999</v>
      </c>
      <c r="X15" s="8">
        <v>61.822389999999999</v>
      </c>
      <c r="Y15" s="8">
        <v>46.394710000000003</v>
      </c>
    </row>
    <row r="16" spans="1:25" x14ac:dyDescent="0.25">
      <c r="A16" s="10" t="s">
        <v>127</v>
      </c>
      <c r="B16" s="8">
        <v>386.93536</v>
      </c>
      <c r="C16" s="8">
        <v>547.34180000000003</v>
      </c>
      <c r="D16" s="8">
        <v>317.47660000000002</v>
      </c>
      <c r="E16" s="8">
        <v>290.06384000000003</v>
      </c>
      <c r="F16" s="8">
        <v>362.63571999999999</v>
      </c>
      <c r="G16" s="8">
        <v>415.34787999999998</v>
      </c>
      <c r="H16" s="8">
        <v>411.72377</v>
      </c>
      <c r="I16" s="8">
        <v>708.84939999999995</v>
      </c>
      <c r="J16" s="8">
        <v>731.27811999999994</v>
      </c>
      <c r="K16" s="8">
        <v>401.78717999999998</v>
      </c>
      <c r="L16" s="8">
        <v>378.12378999999999</v>
      </c>
      <c r="M16" s="8">
        <v>504.68626</v>
      </c>
      <c r="N16" s="8">
        <v>471.85302000000001</v>
      </c>
      <c r="O16" s="8">
        <v>433.37956000000003</v>
      </c>
      <c r="P16" s="8">
        <v>453.93817000000001</v>
      </c>
      <c r="Q16" s="8">
        <v>224.54751999999999</v>
      </c>
      <c r="R16" s="8">
        <v>203.81263999999999</v>
      </c>
      <c r="S16" s="8">
        <v>260.65231</v>
      </c>
      <c r="T16" s="8">
        <v>281.15987000000001</v>
      </c>
      <c r="U16" s="8">
        <v>279.70278000000002</v>
      </c>
      <c r="V16" s="8">
        <v>65.076409999999996</v>
      </c>
      <c r="W16" s="8">
        <v>38.704659999999997</v>
      </c>
      <c r="X16" s="8">
        <v>38.772509999999997</v>
      </c>
      <c r="Y16" s="8">
        <v>60.92803</v>
      </c>
    </row>
    <row r="17" spans="1:25" x14ac:dyDescent="0.25">
      <c r="A17" s="10" t="s">
        <v>128</v>
      </c>
      <c r="B17" s="8">
        <v>180.58565999999999</v>
      </c>
      <c r="C17" s="8">
        <v>215.8458</v>
      </c>
      <c r="D17" s="8">
        <v>209.15218999999999</v>
      </c>
      <c r="E17" s="8">
        <v>332.31754000000001</v>
      </c>
      <c r="F17" s="8">
        <v>293.12662999999998</v>
      </c>
      <c r="G17" s="8">
        <v>284.54208</v>
      </c>
      <c r="H17" s="8">
        <v>286.642</v>
      </c>
      <c r="I17" s="8">
        <v>282.75562000000002</v>
      </c>
      <c r="J17" s="8">
        <v>198.31945999999999</v>
      </c>
      <c r="K17" s="8">
        <v>161.62887000000001</v>
      </c>
      <c r="L17" s="8">
        <v>173.47371000000001</v>
      </c>
      <c r="M17" s="8">
        <v>206.24909</v>
      </c>
      <c r="N17" s="8">
        <v>234.21619000000001</v>
      </c>
      <c r="O17" s="8">
        <v>212.09115</v>
      </c>
      <c r="P17" s="8">
        <v>195.40413000000001</v>
      </c>
      <c r="Q17" s="8">
        <v>189.16048000000001</v>
      </c>
      <c r="R17" s="8">
        <v>225.06046000000001</v>
      </c>
      <c r="S17" s="8">
        <v>170.94575</v>
      </c>
      <c r="T17" s="8">
        <v>175.43540999999999</v>
      </c>
      <c r="U17" s="8">
        <v>174.34486999999999</v>
      </c>
      <c r="V17" s="8">
        <v>170.04349999999999</v>
      </c>
      <c r="W17" s="8">
        <v>112.27605</v>
      </c>
      <c r="X17" s="8">
        <v>107.96528000000001</v>
      </c>
      <c r="Y17" s="8">
        <v>85.896860000000004</v>
      </c>
    </row>
    <row r="18" spans="1:25" x14ac:dyDescent="0.25">
      <c r="A18" s="15" t="s">
        <v>129</v>
      </c>
      <c r="B18" s="16">
        <f>SUM(B19:B23)</f>
        <v>1741.3349299999998</v>
      </c>
      <c r="C18" s="16">
        <f t="shared" ref="C18:W18" si="10">SUM(C19:C23)</f>
        <v>2061.5440600000002</v>
      </c>
      <c r="D18" s="16">
        <f t="shared" si="10"/>
        <v>2151.2470099999996</v>
      </c>
      <c r="E18" s="16">
        <f t="shared" si="10"/>
        <v>2085.8311600000002</v>
      </c>
      <c r="F18" s="16">
        <f t="shared" si="10"/>
        <v>2127.1262900000002</v>
      </c>
      <c r="G18" s="16">
        <f t="shared" si="10"/>
        <v>2196.0115599999999</v>
      </c>
      <c r="H18" s="16">
        <f t="shared" si="10"/>
        <v>2344.7398499999999</v>
      </c>
      <c r="I18" s="16">
        <f t="shared" si="10"/>
        <v>2435.27223</v>
      </c>
      <c r="J18" s="16">
        <f t="shared" si="10"/>
        <v>2358.6991800000001</v>
      </c>
      <c r="K18" s="16">
        <f t="shared" si="10"/>
        <v>2185.1631299999999</v>
      </c>
      <c r="L18" s="16">
        <f t="shared" si="10"/>
        <v>2322.1070200000004</v>
      </c>
      <c r="M18" s="16">
        <f t="shared" si="10"/>
        <v>2324.6256699999999</v>
      </c>
      <c r="N18" s="16">
        <f t="shared" si="10"/>
        <v>2361.0767299999998</v>
      </c>
      <c r="O18" s="16">
        <f t="shared" si="10"/>
        <v>2325.2404499999998</v>
      </c>
      <c r="P18" s="16">
        <f t="shared" si="10"/>
        <v>2338.5749200000005</v>
      </c>
      <c r="Q18" s="16">
        <f t="shared" si="10"/>
        <v>2414.3717599999995</v>
      </c>
      <c r="R18" s="16">
        <f t="shared" si="10"/>
        <v>2473.3183400000003</v>
      </c>
      <c r="S18" s="16">
        <f t="shared" si="10"/>
        <v>2577.0116599999992</v>
      </c>
      <c r="T18" s="16">
        <f t="shared" si="10"/>
        <v>2616.86249</v>
      </c>
      <c r="U18" s="16">
        <f t="shared" si="10"/>
        <v>2584.1150499999999</v>
      </c>
      <c r="V18" s="16">
        <f t="shared" si="10"/>
        <v>2429.8015099999998</v>
      </c>
      <c r="W18" s="16">
        <f t="shared" si="10"/>
        <v>2506.16662</v>
      </c>
      <c r="X18" s="16">
        <f t="shared" ref="X18:Y18" si="11">SUM(X19:X23)</f>
        <v>2613.5578799999998</v>
      </c>
      <c r="Y18" s="16">
        <f t="shared" si="11"/>
        <v>2617.50531</v>
      </c>
    </row>
    <row r="19" spans="1:25" x14ac:dyDescent="0.25">
      <c r="A19" s="10" t="s">
        <v>130</v>
      </c>
      <c r="B19" s="8">
        <v>2.4035799999999998</v>
      </c>
      <c r="C19" s="8">
        <v>2.5339200000000002</v>
      </c>
      <c r="D19" s="8">
        <v>2.4112200000000001</v>
      </c>
      <c r="E19" s="8">
        <v>2.6258400000000002</v>
      </c>
      <c r="F19" s="8">
        <v>4.5041799999999999</v>
      </c>
      <c r="G19" s="8">
        <v>4.67258</v>
      </c>
      <c r="H19" s="8">
        <v>4.63089</v>
      </c>
      <c r="I19" s="8">
        <v>5.1439700000000004</v>
      </c>
      <c r="J19" s="8">
        <v>5.6105299999999998</v>
      </c>
      <c r="K19" s="8">
        <v>3.15137</v>
      </c>
      <c r="L19" s="8">
        <v>2.7805399999999998</v>
      </c>
      <c r="M19" s="8">
        <v>4.7019700000000002</v>
      </c>
      <c r="N19" s="8">
        <v>3.9170500000000001</v>
      </c>
      <c r="O19" s="8">
        <v>3.8637899999999998</v>
      </c>
      <c r="P19" s="8">
        <v>3.9017300000000001</v>
      </c>
      <c r="Q19" s="8">
        <v>4.1181299999999998</v>
      </c>
      <c r="R19" s="8">
        <v>3.3589199999999999</v>
      </c>
      <c r="S19" s="8">
        <v>3.5497399999999999</v>
      </c>
      <c r="T19" s="8">
        <v>4.0420400000000001</v>
      </c>
      <c r="U19" s="8">
        <v>3.8833600000000001</v>
      </c>
      <c r="V19" s="8">
        <v>3.5632000000000001</v>
      </c>
      <c r="W19" s="8">
        <v>5.57097</v>
      </c>
      <c r="X19" s="8">
        <v>4.8216099999999997</v>
      </c>
      <c r="Y19" s="8">
        <v>5.5089100000000002</v>
      </c>
    </row>
    <row r="20" spans="1:25" x14ac:dyDescent="0.25">
      <c r="A20" s="10" t="s">
        <v>131</v>
      </c>
      <c r="B20" s="8">
        <v>1482.0232699999999</v>
      </c>
      <c r="C20" s="8">
        <v>1808.0902699999999</v>
      </c>
      <c r="D20" s="8">
        <v>1891.19004</v>
      </c>
      <c r="E20" s="8">
        <v>1838.56943</v>
      </c>
      <c r="F20" s="8">
        <v>1897.1921500000001</v>
      </c>
      <c r="G20" s="8">
        <v>1964.6947399999999</v>
      </c>
      <c r="H20" s="8">
        <v>2105.5565000000001</v>
      </c>
      <c r="I20" s="8">
        <v>2236.3042799999998</v>
      </c>
      <c r="J20" s="8">
        <v>2188.04837</v>
      </c>
      <c r="K20" s="8">
        <v>1981.26403</v>
      </c>
      <c r="L20" s="8">
        <v>2064.9026199999998</v>
      </c>
      <c r="M20" s="8">
        <v>2117.4973799999998</v>
      </c>
      <c r="N20" s="8">
        <v>2157.1618899999999</v>
      </c>
      <c r="O20" s="8">
        <v>2123.1236600000002</v>
      </c>
      <c r="P20" s="8">
        <v>2142.8081400000001</v>
      </c>
      <c r="Q20" s="8">
        <v>2206.9896199999998</v>
      </c>
      <c r="R20" s="8">
        <v>2271.6150600000001</v>
      </c>
      <c r="S20" s="8">
        <v>2348.8621199999998</v>
      </c>
      <c r="T20" s="8">
        <v>2375.4990400000002</v>
      </c>
      <c r="U20" s="8">
        <v>2328.5872399999998</v>
      </c>
      <c r="V20" s="8">
        <v>2161.6911599999999</v>
      </c>
      <c r="W20" s="8">
        <v>2280.56306</v>
      </c>
      <c r="X20" s="8">
        <v>2348.06306</v>
      </c>
      <c r="Y20" s="8">
        <v>2341.9537500000001</v>
      </c>
    </row>
    <row r="21" spans="1:25" x14ac:dyDescent="0.25">
      <c r="A21" s="10" t="s">
        <v>132</v>
      </c>
      <c r="B21" s="8">
        <v>133.43948</v>
      </c>
      <c r="C21" s="8">
        <v>123.86382999999999</v>
      </c>
      <c r="D21" s="8">
        <v>157.91213999999999</v>
      </c>
      <c r="E21" s="8">
        <v>139.37254999999999</v>
      </c>
      <c r="F21" s="8">
        <v>120.68394000000001</v>
      </c>
      <c r="G21" s="8">
        <v>129.92764</v>
      </c>
      <c r="H21" s="8">
        <v>136.11768000000001</v>
      </c>
      <c r="I21" s="8">
        <v>114.56001000000001</v>
      </c>
      <c r="J21" s="8">
        <v>80.527519999999996</v>
      </c>
      <c r="K21" s="8">
        <v>108.31858</v>
      </c>
      <c r="L21" s="8">
        <v>154.98371</v>
      </c>
      <c r="M21" s="8">
        <v>105.23909</v>
      </c>
      <c r="N21" s="8">
        <v>92.909369999999996</v>
      </c>
      <c r="O21" s="8">
        <v>80.427239999999998</v>
      </c>
      <c r="P21" s="8">
        <v>61.875909999999998</v>
      </c>
      <c r="Q21" s="8">
        <v>58.697890000000001</v>
      </c>
      <c r="R21" s="8">
        <v>46.280850000000001</v>
      </c>
      <c r="S21" s="8">
        <v>48.267989999999998</v>
      </c>
      <c r="T21" s="8">
        <v>45.320039999999999</v>
      </c>
      <c r="U21" s="8">
        <v>49.449489999999997</v>
      </c>
      <c r="V21" s="8">
        <v>44.393439999999998</v>
      </c>
      <c r="W21" s="8">
        <v>43.025460000000002</v>
      </c>
      <c r="X21" s="8">
        <v>38.677129999999998</v>
      </c>
      <c r="Y21" s="8">
        <v>42.429020000000001</v>
      </c>
    </row>
    <row r="22" spans="1:25" x14ac:dyDescent="0.25">
      <c r="A22" s="10" t="s">
        <v>133</v>
      </c>
      <c r="B22" s="8">
        <v>21.722709999999999</v>
      </c>
      <c r="C22" s="8">
        <v>21.676169999999999</v>
      </c>
      <c r="D22" s="8">
        <v>24.770530000000001</v>
      </c>
      <c r="E22" s="8">
        <v>27.874510000000001</v>
      </c>
      <c r="F22" s="8">
        <v>24.755680000000002</v>
      </c>
      <c r="G22" s="8">
        <v>24.74812</v>
      </c>
      <c r="H22" s="8">
        <v>21.655090000000001</v>
      </c>
      <c r="I22" s="8">
        <v>24.769729999999999</v>
      </c>
      <c r="J22" s="8">
        <v>21.680489999999999</v>
      </c>
      <c r="K22" s="8">
        <v>24.75853</v>
      </c>
      <c r="L22" s="8">
        <v>24.79739</v>
      </c>
      <c r="M22" s="8">
        <v>15.47634</v>
      </c>
      <c r="N22" s="8">
        <v>12.387919999999999</v>
      </c>
      <c r="O22" s="8">
        <v>12.373419999999999</v>
      </c>
      <c r="P22" s="8">
        <v>18.56277</v>
      </c>
      <c r="Q22" s="8">
        <v>18.536180000000002</v>
      </c>
      <c r="R22" s="8">
        <v>15.42695</v>
      </c>
      <c r="S22" s="8">
        <v>20.248799999999999</v>
      </c>
      <c r="T22" s="8">
        <v>19.881879999999999</v>
      </c>
      <c r="U22" s="8">
        <v>16.428709999999999</v>
      </c>
      <c r="V22" s="8">
        <v>19.824580000000001</v>
      </c>
      <c r="W22" s="8">
        <v>18.287600000000001</v>
      </c>
      <c r="X22" s="8">
        <v>17.776009999999999</v>
      </c>
      <c r="Y22" s="8">
        <v>19.939360000000001</v>
      </c>
    </row>
    <row r="23" spans="1:25" x14ac:dyDescent="0.25">
      <c r="A23" s="10" t="s">
        <v>134</v>
      </c>
      <c r="B23" s="8">
        <v>101.74589</v>
      </c>
      <c r="C23" s="8">
        <v>105.37987</v>
      </c>
      <c r="D23" s="8">
        <v>74.963080000000005</v>
      </c>
      <c r="E23" s="8">
        <v>77.388829999999999</v>
      </c>
      <c r="F23" s="8">
        <v>79.990340000000003</v>
      </c>
      <c r="G23" s="8">
        <v>71.96848</v>
      </c>
      <c r="H23" s="8">
        <v>76.779690000000002</v>
      </c>
      <c r="I23" s="8">
        <v>54.494239999999998</v>
      </c>
      <c r="J23" s="8">
        <v>62.832270000000001</v>
      </c>
      <c r="K23" s="8">
        <v>67.67062</v>
      </c>
      <c r="L23" s="8">
        <v>74.642759999999996</v>
      </c>
      <c r="M23" s="8">
        <v>81.710890000000006</v>
      </c>
      <c r="N23" s="8">
        <v>94.700500000000005</v>
      </c>
      <c r="O23" s="8">
        <v>105.45234000000001</v>
      </c>
      <c r="P23" s="8">
        <v>111.42637000000001</v>
      </c>
      <c r="Q23" s="8">
        <v>126.02994</v>
      </c>
      <c r="R23" s="8">
        <v>136.63656</v>
      </c>
      <c r="S23" s="8">
        <v>156.08301</v>
      </c>
      <c r="T23" s="8">
        <v>172.11949000000001</v>
      </c>
      <c r="U23" s="8">
        <v>185.76625000000001</v>
      </c>
      <c r="V23" s="8">
        <v>200.32912999999999</v>
      </c>
      <c r="W23" s="8">
        <v>158.71952999999999</v>
      </c>
      <c r="X23" s="8">
        <v>204.22006999999999</v>
      </c>
      <c r="Y23" s="8">
        <v>207.67427000000001</v>
      </c>
    </row>
    <row r="24" spans="1:25" x14ac:dyDescent="0.25">
      <c r="A24" s="15" t="s">
        <v>135</v>
      </c>
      <c r="B24" s="16">
        <f>SUM(B25:B27)</f>
        <v>512.80410000000006</v>
      </c>
      <c r="C24" s="16">
        <f t="shared" ref="C24:W24" si="12">SUM(C25:C27)</f>
        <v>680.94681000000003</v>
      </c>
      <c r="D24" s="16">
        <f t="shared" si="12"/>
        <v>661.31119000000001</v>
      </c>
      <c r="E24" s="16">
        <f t="shared" si="12"/>
        <v>712.16629</v>
      </c>
      <c r="F24" s="16">
        <f t="shared" si="12"/>
        <v>693.42088000000001</v>
      </c>
      <c r="G24" s="16">
        <f t="shared" si="12"/>
        <v>682.50057000000004</v>
      </c>
      <c r="H24" s="16">
        <f t="shared" si="12"/>
        <v>599.72850999999991</v>
      </c>
      <c r="I24" s="16">
        <f t="shared" si="12"/>
        <v>594.29006000000004</v>
      </c>
      <c r="J24" s="16">
        <f t="shared" si="12"/>
        <v>569.93307000000004</v>
      </c>
      <c r="K24" s="16">
        <f t="shared" si="12"/>
        <v>517.18802000000005</v>
      </c>
      <c r="L24" s="16">
        <f t="shared" si="12"/>
        <v>520.51841000000002</v>
      </c>
      <c r="M24" s="16">
        <f t="shared" si="12"/>
        <v>604.47736000000009</v>
      </c>
      <c r="N24" s="16">
        <f t="shared" si="12"/>
        <v>616.46839</v>
      </c>
      <c r="O24" s="16">
        <f t="shared" si="12"/>
        <v>603.88027</v>
      </c>
      <c r="P24" s="16">
        <f t="shared" si="12"/>
        <v>675.80281000000002</v>
      </c>
      <c r="Q24" s="16">
        <f t="shared" si="12"/>
        <v>667.12196000000006</v>
      </c>
      <c r="R24" s="16">
        <f t="shared" si="12"/>
        <v>658.70096000000001</v>
      </c>
      <c r="S24" s="16">
        <f t="shared" si="12"/>
        <v>617.40512000000001</v>
      </c>
      <c r="T24" s="16">
        <f t="shared" si="12"/>
        <v>608.4520500000001</v>
      </c>
      <c r="U24" s="16">
        <f t="shared" si="12"/>
        <v>555.12122999999997</v>
      </c>
      <c r="V24" s="16">
        <f t="shared" si="12"/>
        <v>524.78493000000003</v>
      </c>
      <c r="W24" s="16">
        <f t="shared" si="12"/>
        <v>500.20929000000001</v>
      </c>
      <c r="X24" s="16">
        <f t="shared" ref="X24:Y24" si="13">SUM(X25:X27)</f>
        <v>391.52100999999999</v>
      </c>
      <c r="Y24" s="16">
        <f t="shared" si="13"/>
        <v>379.3852</v>
      </c>
    </row>
    <row r="25" spans="1:25" x14ac:dyDescent="0.25">
      <c r="A25" s="10" t="s">
        <v>136</v>
      </c>
      <c r="B25" s="8">
        <v>214.51626999999999</v>
      </c>
      <c r="C25" s="8">
        <v>281.09249</v>
      </c>
      <c r="D25" s="8">
        <v>227.64811</v>
      </c>
      <c r="E25" s="8">
        <v>295.63359000000003</v>
      </c>
      <c r="F25" s="8">
        <v>284.42962</v>
      </c>
      <c r="G25" s="8">
        <v>273.55804000000001</v>
      </c>
      <c r="H25" s="8">
        <v>240.92081999999999</v>
      </c>
      <c r="I25" s="8">
        <v>236.42407</v>
      </c>
      <c r="J25" s="8">
        <v>200.92062000000001</v>
      </c>
      <c r="K25" s="8">
        <v>179.55043000000001</v>
      </c>
      <c r="L25" s="8">
        <v>167.98788999999999</v>
      </c>
      <c r="M25" s="8">
        <v>209.10543000000001</v>
      </c>
      <c r="N25" s="8">
        <v>222.41544999999999</v>
      </c>
      <c r="O25" s="8">
        <v>233.98060000000001</v>
      </c>
      <c r="P25" s="8">
        <v>255.32709</v>
      </c>
      <c r="Q25" s="8">
        <v>266.51458000000002</v>
      </c>
      <c r="R25" s="8">
        <v>267.90053999999998</v>
      </c>
      <c r="S25" s="8">
        <v>253.97132999999999</v>
      </c>
      <c r="T25" s="8">
        <v>263.19332000000003</v>
      </c>
      <c r="U25" s="8">
        <v>234.57492999999999</v>
      </c>
      <c r="V25" s="8">
        <v>240.1353</v>
      </c>
      <c r="W25" s="8">
        <v>250.49413000000001</v>
      </c>
      <c r="X25" s="8">
        <v>180.66173000000001</v>
      </c>
      <c r="Y25" s="8">
        <v>163.24742000000001</v>
      </c>
    </row>
    <row r="26" spans="1:25" x14ac:dyDescent="0.25">
      <c r="A26" s="10" t="s">
        <v>137</v>
      </c>
      <c r="B26" s="8">
        <v>278.05157000000003</v>
      </c>
      <c r="C26" s="8">
        <v>257.40136000000001</v>
      </c>
      <c r="D26" s="8">
        <v>237.9083</v>
      </c>
      <c r="E26" s="8">
        <v>202.98688999999999</v>
      </c>
      <c r="F26" s="8">
        <v>223.67827</v>
      </c>
      <c r="G26" s="8">
        <v>225.71108000000001</v>
      </c>
      <c r="H26" s="8">
        <v>210.17518999999999</v>
      </c>
      <c r="I26" s="8">
        <v>180.77893</v>
      </c>
      <c r="J26" s="8">
        <v>191.64227</v>
      </c>
      <c r="K26" s="8">
        <v>170.74565000000001</v>
      </c>
      <c r="L26" s="8">
        <v>185.84942000000001</v>
      </c>
      <c r="M26" s="8">
        <v>189.80026000000001</v>
      </c>
      <c r="N26" s="8">
        <v>192.14230000000001</v>
      </c>
      <c r="O26" s="8">
        <v>181.72537</v>
      </c>
      <c r="P26" s="8">
        <v>177.54578000000001</v>
      </c>
      <c r="Q26" s="8">
        <v>161.58461</v>
      </c>
      <c r="R26" s="8">
        <v>171.23169999999999</v>
      </c>
      <c r="S26" s="8">
        <v>159.18449000000001</v>
      </c>
      <c r="T26" s="8">
        <v>154.99144000000001</v>
      </c>
      <c r="U26" s="8">
        <v>164.40206000000001</v>
      </c>
      <c r="V26" s="8">
        <v>151.70712</v>
      </c>
      <c r="W26" s="8">
        <v>154.93960000000001</v>
      </c>
      <c r="X26" s="8">
        <v>121.54730000000001</v>
      </c>
      <c r="Y26" s="8">
        <v>152.25847999999999</v>
      </c>
    </row>
    <row r="27" spans="1:25" x14ac:dyDescent="0.25">
      <c r="A27" s="10" t="s">
        <v>138</v>
      </c>
      <c r="B27" s="8">
        <v>20.236260000000001</v>
      </c>
      <c r="C27" s="8">
        <v>142.45295999999999</v>
      </c>
      <c r="D27" s="8">
        <v>195.75478000000001</v>
      </c>
      <c r="E27" s="8">
        <v>213.54580999999999</v>
      </c>
      <c r="F27" s="8">
        <v>185.31299000000001</v>
      </c>
      <c r="G27" s="8">
        <v>183.23145</v>
      </c>
      <c r="H27" s="8">
        <v>148.63249999999999</v>
      </c>
      <c r="I27" s="8">
        <v>177.08706000000001</v>
      </c>
      <c r="J27" s="8">
        <v>177.37018</v>
      </c>
      <c r="K27" s="8">
        <v>166.89194000000001</v>
      </c>
      <c r="L27" s="8">
        <v>166.68109999999999</v>
      </c>
      <c r="M27" s="8">
        <v>205.57167000000001</v>
      </c>
      <c r="N27" s="8">
        <v>201.91064</v>
      </c>
      <c r="O27" s="8">
        <v>188.17429999999999</v>
      </c>
      <c r="P27" s="8">
        <v>242.92993999999999</v>
      </c>
      <c r="Q27" s="8">
        <v>239.02277000000001</v>
      </c>
      <c r="R27" s="8">
        <v>219.56872000000001</v>
      </c>
      <c r="S27" s="8">
        <v>204.24930000000001</v>
      </c>
      <c r="T27" s="8">
        <v>190.26729</v>
      </c>
      <c r="U27" s="8">
        <v>156.14424</v>
      </c>
      <c r="V27" s="8">
        <v>132.94251</v>
      </c>
      <c r="W27" s="8">
        <v>94.775559999999999</v>
      </c>
      <c r="X27" s="8">
        <v>89.311980000000005</v>
      </c>
      <c r="Y27" s="8">
        <v>63.879300000000001</v>
      </c>
    </row>
    <row r="28" spans="1:25" x14ac:dyDescent="0.25">
      <c r="A28" s="15" t="s">
        <v>35</v>
      </c>
      <c r="B28" s="16">
        <f>SUM(B29:B30)</f>
        <v>0</v>
      </c>
      <c r="C28" s="16">
        <f t="shared" ref="C28:W28" si="14">SUM(C29:C30)</f>
        <v>0</v>
      </c>
      <c r="D28" s="16">
        <f t="shared" si="14"/>
        <v>0</v>
      </c>
      <c r="E28" s="16">
        <f t="shared" si="14"/>
        <v>0</v>
      </c>
      <c r="F28" s="16">
        <f t="shared" si="14"/>
        <v>0</v>
      </c>
      <c r="G28" s="16">
        <f t="shared" si="14"/>
        <v>0</v>
      </c>
      <c r="H28" s="16">
        <f t="shared" si="14"/>
        <v>0</v>
      </c>
      <c r="I28" s="16">
        <f t="shared" si="14"/>
        <v>0</v>
      </c>
      <c r="J28" s="16">
        <f t="shared" si="14"/>
        <v>0</v>
      </c>
      <c r="K28" s="16">
        <f t="shared" si="14"/>
        <v>0</v>
      </c>
      <c r="L28" s="16">
        <f t="shared" si="14"/>
        <v>0</v>
      </c>
      <c r="M28" s="16">
        <f t="shared" si="14"/>
        <v>0</v>
      </c>
      <c r="N28" s="16">
        <f t="shared" si="14"/>
        <v>0</v>
      </c>
      <c r="O28" s="16">
        <f t="shared" si="14"/>
        <v>0</v>
      </c>
      <c r="P28" s="16">
        <f t="shared" si="14"/>
        <v>0</v>
      </c>
      <c r="Q28" s="16">
        <f t="shared" si="14"/>
        <v>0</v>
      </c>
      <c r="R28" s="16">
        <f t="shared" si="14"/>
        <v>0</v>
      </c>
      <c r="S28" s="16">
        <f t="shared" si="14"/>
        <v>0</v>
      </c>
      <c r="T28" s="16">
        <f t="shared" si="14"/>
        <v>0</v>
      </c>
      <c r="U28" s="16">
        <f t="shared" si="14"/>
        <v>0</v>
      </c>
      <c r="V28" s="16">
        <f t="shared" si="14"/>
        <v>0</v>
      </c>
      <c r="W28" s="16">
        <f t="shared" si="14"/>
        <v>0</v>
      </c>
      <c r="X28" s="16">
        <f t="shared" ref="X28:Y28" si="15">SUM(X29:X30)</f>
        <v>0</v>
      </c>
      <c r="Y28" s="16">
        <f t="shared" si="15"/>
        <v>0</v>
      </c>
    </row>
    <row r="29" spans="1:25" x14ac:dyDescent="0.25">
      <c r="A29" s="10" t="s">
        <v>36</v>
      </c>
      <c r="B29" s="8">
        <v>0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</row>
    <row r="30" spans="1:25" x14ac:dyDescent="0.25">
      <c r="A30" s="10" t="s">
        <v>37</v>
      </c>
      <c r="B30" s="8">
        <v>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</row>
    <row r="31" spans="1:25" x14ac:dyDescent="0.25">
      <c r="A31" s="17" t="s">
        <v>38</v>
      </c>
      <c r="B31" s="16">
        <v>5.1970000000000002E-2</v>
      </c>
      <c r="C31" s="16">
        <v>5.5849999999999997E-2</v>
      </c>
      <c r="D31" s="16">
        <v>4.684E-2</v>
      </c>
      <c r="E31" s="16">
        <v>5.3530000000000001E-2</v>
      </c>
      <c r="F31" s="16">
        <v>6.089E-2</v>
      </c>
      <c r="G31" s="16">
        <v>6.2950000000000006E-2</v>
      </c>
      <c r="H31" s="16">
        <v>6.3460000000000003E-2</v>
      </c>
      <c r="I31" s="16">
        <v>6.3089999999999993E-2</v>
      </c>
      <c r="J31" s="16">
        <v>6.0510000000000001E-2</v>
      </c>
      <c r="K31" s="16">
        <v>4.1410000000000002E-2</v>
      </c>
      <c r="L31" s="16">
        <v>4.3499999999999997E-2</v>
      </c>
      <c r="M31" s="16">
        <v>3.8629999999999998E-2</v>
      </c>
      <c r="N31" s="16">
        <v>4.3630000000000002E-2</v>
      </c>
      <c r="O31" s="16">
        <v>4.3770000000000003E-2</v>
      </c>
      <c r="P31" s="16">
        <v>3.4500000000000003E-2</v>
      </c>
      <c r="Q31" s="16">
        <v>3.1199999999999999E-2</v>
      </c>
      <c r="R31" s="16">
        <v>3.4119999999999998E-2</v>
      </c>
      <c r="S31" s="16">
        <v>3.0470000000000001E-2</v>
      </c>
      <c r="T31" s="16">
        <v>3.2730000000000002E-2</v>
      </c>
      <c r="U31" s="16">
        <v>3.0290000000000001E-2</v>
      </c>
      <c r="V31" s="16">
        <v>2.7740000000000001E-2</v>
      </c>
      <c r="W31" s="16">
        <v>3.1519999999999999E-2</v>
      </c>
      <c r="X31" s="16">
        <v>2.3310000000000001E-2</v>
      </c>
      <c r="Y31" s="16">
        <v>2.0820000000000002E-2</v>
      </c>
    </row>
    <row r="32" spans="1:25" x14ac:dyDescent="0.25">
      <c r="A32" s="9" t="s">
        <v>39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</row>
    <row r="33" spans="1:25" x14ac:dyDescent="0.25">
      <c r="A33" s="18" t="s">
        <v>139</v>
      </c>
      <c r="B33" s="16">
        <f>SUM(B34:B41)</f>
        <v>606.15803000000005</v>
      </c>
      <c r="C33" s="16">
        <f t="shared" ref="C33:W33" si="16">SUM(C34:C41)</f>
        <v>625.26569000000006</v>
      </c>
      <c r="D33" s="16">
        <f t="shared" si="16"/>
        <v>446.78258999999997</v>
      </c>
      <c r="E33" s="16">
        <f t="shared" si="16"/>
        <v>488.42994999999996</v>
      </c>
      <c r="F33" s="16">
        <f t="shared" si="16"/>
        <v>616.72985999999992</v>
      </c>
      <c r="G33" s="16">
        <f t="shared" si="16"/>
        <v>588.40018000000009</v>
      </c>
      <c r="H33" s="16">
        <f t="shared" si="16"/>
        <v>609.65426000000002</v>
      </c>
      <c r="I33" s="16">
        <f t="shared" si="16"/>
        <v>785.8180799999999</v>
      </c>
      <c r="J33" s="16">
        <f t="shared" si="16"/>
        <v>812.86091999999985</v>
      </c>
      <c r="K33" s="16">
        <f t="shared" si="16"/>
        <v>315.57267000000002</v>
      </c>
      <c r="L33" s="16">
        <f t="shared" si="16"/>
        <v>358.15341000000001</v>
      </c>
      <c r="M33" s="16">
        <f t="shared" si="16"/>
        <v>474.35546000000005</v>
      </c>
      <c r="N33" s="16">
        <f t="shared" si="16"/>
        <v>709.85638999999992</v>
      </c>
      <c r="O33" s="16">
        <f t="shared" si="16"/>
        <v>792.24567999999999</v>
      </c>
      <c r="P33" s="16">
        <f t="shared" si="16"/>
        <v>491.74901999999997</v>
      </c>
      <c r="Q33" s="16">
        <f t="shared" si="16"/>
        <v>290.37767000000002</v>
      </c>
      <c r="R33" s="16">
        <f t="shared" si="16"/>
        <v>265.27767</v>
      </c>
      <c r="S33" s="16">
        <f t="shared" si="16"/>
        <v>405.64793999999995</v>
      </c>
      <c r="T33" s="16">
        <f t="shared" si="16"/>
        <v>392.51486</v>
      </c>
      <c r="U33" s="16">
        <f t="shared" si="16"/>
        <v>390.25822999999997</v>
      </c>
      <c r="V33" s="16">
        <f t="shared" si="16"/>
        <v>102.37845</v>
      </c>
      <c r="W33" s="16">
        <f t="shared" si="16"/>
        <v>98.968889999999988</v>
      </c>
      <c r="X33" s="16">
        <f t="shared" ref="X33:Y33" si="17">SUM(X34:X41)</f>
        <v>71.623899999999992</v>
      </c>
      <c r="Y33" s="16">
        <f t="shared" si="17"/>
        <v>68.325590000000005</v>
      </c>
    </row>
    <row r="34" spans="1:25" x14ac:dyDescent="0.25">
      <c r="A34" s="9" t="s">
        <v>140</v>
      </c>
      <c r="B34" s="8">
        <v>399.87466999999998</v>
      </c>
      <c r="C34" s="8">
        <v>407.48180000000002</v>
      </c>
      <c r="D34" s="8">
        <v>391.00533999999999</v>
      </c>
      <c r="E34" s="8">
        <v>372.83224999999999</v>
      </c>
      <c r="F34" s="8">
        <v>405.39058999999997</v>
      </c>
      <c r="G34" s="8">
        <v>413.58697999999998</v>
      </c>
      <c r="H34" s="8">
        <v>460.68205</v>
      </c>
      <c r="I34" s="8">
        <v>645.80201</v>
      </c>
      <c r="J34" s="8">
        <v>644.12428</v>
      </c>
      <c r="K34" s="8">
        <v>281.13886000000002</v>
      </c>
      <c r="L34" s="8">
        <v>338.50945999999999</v>
      </c>
      <c r="M34" s="8">
        <v>452.19078000000002</v>
      </c>
      <c r="N34" s="8">
        <v>669.10397</v>
      </c>
      <c r="O34" s="8">
        <v>694.29411000000005</v>
      </c>
      <c r="P34" s="8">
        <v>464.28422999999998</v>
      </c>
      <c r="Q34" s="8">
        <v>262.84086000000002</v>
      </c>
      <c r="R34" s="8">
        <v>237.20411999999999</v>
      </c>
      <c r="S34" s="8">
        <v>374.67356999999998</v>
      </c>
      <c r="T34" s="8">
        <v>363.03746999999998</v>
      </c>
      <c r="U34" s="8">
        <v>359.22480000000002</v>
      </c>
      <c r="V34" s="8">
        <v>70.314409999999995</v>
      </c>
      <c r="W34" s="8">
        <v>58.829830000000001</v>
      </c>
      <c r="X34" s="8">
        <v>32.642960000000002</v>
      </c>
      <c r="Y34" s="8">
        <v>32.190390000000001</v>
      </c>
    </row>
    <row r="35" spans="1:25" x14ac:dyDescent="0.25">
      <c r="A35" s="9" t="s">
        <v>141</v>
      </c>
      <c r="B35" s="8">
        <v>180.77708000000001</v>
      </c>
      <c r="C35" s="8">
        <v>195.35378</v>
      </c>
      <c r="D35" s="8">
        <v>31.325679999999998</v>
      </c>
      <c r="E35" s="8">
        <v>92.174710000000005</v>
      </c>
      <c r="F35" s="8">
        <v>184.47286</v>
      </c>
      <c r="G35" s="8">
        <v>146.35547</v>
      </c>
      <c r="H35" s="8">
        <v>117.58437000000001</v>
      </c>
      <c r="I35" s="8">
        <v>110.63713</v>
      </c>
      <c r="J35" s="8">
        <v>141.61574999999999</v>
      </c>
      <c r="K35" s="8">
        <v>14.185750000000001</v>
      </c>
      <c r="L35" s="8">
        <v>0</v>
      </c>
      <c r="M35" s="8">
        <v>0</v>
      </c>
      <c r="N35" s="8">
        <v>16.619610000000002</v>
      </c>
      <c r="O35" s="8">
        <v>68.631439999999998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</row>
    <row r="36" spans="1:25" x14ac:dyDescent="0.25">
      <c r="A36" s="9" t="s">
        <v>142</v>
      </c>
      <c r="B36" s="8">
        <v>1.5531299999999999</v>
      </c>
      <c r="C36" s="8">
        <v>1.45296</v>
      </c>
      <c r="D36" s="8">
        <v>1.3914800000000001</v>
      </c>
      <c r="E36" s="8">
        <v>0.68230000000000002</v>
      </c>
      <c r="F36" s="8">
        <v>1.6493199999999999</v>
      </c>
      <c r="G36" s="8">
        <v>1.52128</v>
      </c>
      <c r="H36" s="8">
        <v>2.3724500000000002</v>
      </c>
      <c r="I36" s="8">
        <v>2.4468700000000001</v>
      </c>
      <c r="J36" s="8">
        <v>2.4911400000000001</v>
      </c>
      <c r="K36" s="8">
        <v>2.3896700000000002</v>
      </c>
      <c r="L36" s="8">
        <v>2.4508000000000001</v>
      </c>
      <c r="M36" s="8">
        <v>3.1524800000000002</v>
      </c>
      <c r="N36" s="8">
        <v>3.3706399999999999</v>
      </c>
      <c r="O36" s="8">
        <v>3.10127</v>
      </c>
      <c r="P36" s="8">
        <v>3.0418400000000001</v>
      </c>
      <c r="Q36" s="8">
        <v>3.03044</v>
      </c>
      <c r="R36" s="8">
        <v>3.4771100000000001</v>
      </c>
      <c r="S36" s="8">
        <v>3.4231400000000001</v>
      </c>
      <c r="T36" s="8">
        <v>3.3508100000000001</v>
      </c>
      <c r="U36" s="8">
        <v>3.2926299999999999</v>
      </c>
      <c r="V36" s="8">
        <v>2.90049</v>
      </c>
      <c r="W36" s="8">
        <v>2.9989599999999998</v>
      </c>
      <c r="X36" s="8">
        <v>2.6724899999999998</v>
      </c>
      <c r="Y36" s="8">
        <v>2.9561500000000001</v>
      </c>
    </row>
    <row r="37" spans="1:25" x14ac:dyDescent="0.25">
      <c r="A37" s="9" t="s">
        <v>143</v>
      </c>
      <c r="B37" s="8">
        <v>23.953150000000001</v>
      </c>
      <c r="C37" s="8">
        <v>20.977150000000002</v>
      </c>
      <c r="D37" s="8">
        <v>23.060089999999999</v>
      </c>
      <c r="E37" s="8">
        <v>22.740690000000001</v>
      </c>
      <c r="F37" s="8">
        <v>25.217089999999999</v>
      </c>
      <c r="G37" s="8">
        <v>26.936450000000001</v>
      </c>
      <c r="H37" s="8">
        <v>29.01539</v>
      </c>
      <c r="I37" s="8">
        <v>26.93207</v>
      </c>
      <c r="J37" s="8">
        <v>24.629750000000001</v>
      </c>
      <c r="K37" s="8">
        <v>17.85839</v>
      </c>
      <c r="L37" s="8">
        <v>17.193149999999999</v>
      </c>
      <c r="M37" s="8">
        <v>19.0122</v>
      </c>
      <c r="N37" s="8">
        <v>20.762170000000001</v>
      </c>
      <c r="O37" s="8">
        <v>26.218859999999999</v>
      </c>
      <c r="P37" s="8">
        <v>24.42295</v>
      </c>
      <c r="Q37" s="8">
        <v>24.50637</v>
      </c>
      <c r="R37" s="8">
        <v>24.596440000000001</v>
      </c>
      <c r="S37" s="8">
        <v>27.55123</v>
      </c>
      <c r="T37" s="8">
        <v>26.126580000000001</v>
      </c>
      <c r="U37" s="8">
        <v>27.7408</v>
      </c>
      <c r="V37" s="8">
        <v>29.163550000000001</v>
      </c>
      <c r="W37" s="8">
        <v>37.140099999999997</v>
      </c>
      <c r="X37" s="8">
        <v>36.308450000000001</v>
      </c>
      <c r="Y37" s="8">
        <v>33.179049999999997</v>
      </c>
    </row>
    <row r="38" spans="1:25" x14ac:dyDescent="0.25">
      <c r="A38" s="9" t="s">
        <v>144</v>
      </c>
      <c r="B38" s="8">
        <v>0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</row>
    <row r="39" spans="1:25" x14ac:dyDescent="0.25">
      <c r="A39" s="9" t="s">
        <v>145</v>
      </c>
      <c r="B39" s="8">
        <v>0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</row>
    <row r="40" spans="1:25" x14ac:dyDescent="0.25">
      <c r="A40" s="9" t="s">
        <v>146</v>
      </c>
      <c r="B40" s="8">
        <v>0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</row>
    <row r="41" spans="1:25" x14ac:dyDescent="0.25">
      <c r="A41" s="9" t="s">
        <v>147</v>
      </c>
      <c r="B41" s="8">
        <v>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</row>
    <row r="42" spans="1:25" x14ac:dyDescent="0.25">
      <c r="A42" s="18" t="s">
        <v>40</v>
      </c>
      <c r="B42" s="16">
        <v>19.849160000000001</v>
      </c>
      <c r="C42" s="16">
        <v>21.276140000000002</v>
      </c>
      <c r="D42" s="16">
        <v>19.108519999999999</v>
      </c>
      <c r="E42" s="16">
        <v>17.23903</v>
      </c>
      <c r="F42" s="16">
        <v>10.381779999999999</v>
      </c>
      <c r="G42" s="16">
        <v>8.6284700000000001</v>
      </c>
      <c r="H42" s="16">
        <v>6.5643900000000004</v>
      </c>
      <c r="I42" s="16">
        <v>5.79765</v>
      </c>
      <c r="J42" s="16">
        <v>5.3237199999999998</v>
      </c>
      <c r="K42" s="16">
        <v>1.42198</v>
      </c>
      <c r="L42" s="16">
        <v>9.3735800000000005</v>
      </c>
      <c r="M42" s="16">
        <v>3.9402400000000002</v>
      </c>
      <c r="N42" s="16">
        <v>7.0088699999999999</v>
      </c>
      <c r="O42" s="16">
        <v>6.4715299999999996</v>
      </c>
      <c r="P42" s="16">
        <v>8.6678999999999995</v>
      </c>
      <c r="Q42" s="16">
        <v>9.0702999999999996</v>
      </c>
      <c r="R42" s="16">
        <v>14.050879999999999</v>
      </c>
      <c r="S42" s="16">
        <v>16.377009999999999</v>
      </c>
      <c r="T42" s="16">
        <v>19.404990000000002</v>
      </c>
      <c r="U42" s="16">
        <v>16.020250000000001</v>
      </c>
      <c r="V42" s="16">
        <v>16.260570000000001</v>
      </c>
      <c r="W42" s="16">
        <v>28.71161</v>
      </c>
      <c r="X42" s="16">
        <v>36.05621</v>
      </c>
      <c r="Y42" s="16">
        <v>29.777760000000001</v>
      </c>
    </row>
    <row r="43" spans="1:25" x14ac:dyDescent="0.25">
      <c r="A43" s="18" t="s">
        <v>63</v>
      </c>
      <c r="B43" s="16">
        <v>2.8162799999999999</v>
      </c>
      <c r="C43" s="16">
        <v>2.20512</v>
      </c>
      <c r="D43" s="16">
        <v>2.3783500000000002</v>
      </c>
      <c r="E43" s="16">
        <v>2.6417700000000002</v>
      </c>
      <c r="F43" s="16">
        <v>1.39371</v>
      </c>
      <c r="G43" s="16">
        <v>1.4571099999999999</v>
      </c>
      <c r="H43" s="16">
        <v>0.68894999999999995</v>
      </c>
      <c r="I43" s="16">
        <v>0.65578999999999998</v>
      </c>
      <c r="J43" s="16">
        <v>1.0953900000000001</v>
      </c>
      <c r="K43" s="16">
        <v>0.93949000000000005</v>
      </c>
      <c r="L43" s="16">
        <v>0.83799999999999997</v>
      </c>
      <c r="M43" s="16">
        <v>0.80434000000000005</v>
      </c>
      <c r="N43" s="16">
        <v>0.85621000000000003</v>
      </c>
      <c r="O43" s="16">
        <v>1.0447900000000001</v>
      </c>
      <c r="P43" s="16">
        <v>0.96697999999999995</v>
      </c>
      <c r="Q43" s="16">
        <v>0.51246999999999998</v>
      </c>
      <c r="R43" s="16">
        <v>0.59906999999999999</v>
      </c>
      <c r="S43" s="16">
        <v>0.5262</v>
      </c>
      <c r="T43" s="16">
        <v>0.57648999999999995</v>
      </c>
      <c r="U43" s="16">
        <v>0.56503999999999999</v>
      </c>
      <c r="V43" s="16">
        <v>0.50302999999999998</v>
      </c>
      <c r="W43" s="16">
        <v>0.60189000000000004</v>
      </c>
      <c r="X43" s="16">
        <v>0.33352999999999999</v>
      </c>
      <c r="Y43" s="16">
        <v>0</v>
      </c>
    </row>
    <row r="44" spans="1:25" x14ac:dyDescent="0.25">
      <c r="A44" s="18" t="s">
        <v>64</v>
      </c>
      <c r="B44" s="16">
        <v>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</row>
    <row r="45" spans="1:25" x14ac:dyDescent="0.25">
      <c r="A45" s="18" t="s">
        <v>148</v>
      </c>
      <c r="B45" s="16">
        <f>SUM(B46:B47)</f>
        <v>395.53125</v>
      </c>
      <c r="C45" s="16">
        <f t="shared" ref="C45:W45" si="18">SUM(C46:C47)</f>
        <v>367.69941</v>
      </c>
      <c r="D45" s="16">
        <f t="shared" si="18"/>
        <v>426.19784000000004</v>
      </c>
      <c r="E45" s="16">
        <f t="shared" si="18"/>
        <v>416.04998000000001</v>
      </c>
      <c r="F45" s="16">
        <f t="shared" si="18"/>
        <v>566.78070000000002</v>
      </c>
      <c r="G45" s="16">
        <f t="shared" si="18"/>
        <v>514.86971000000005</v>
      </c>
      <c r="H45" s="16">
        <f t="shared" si="18"/>
        <v>816.74257999999998</v>
      </c>
      <c r="I45" s="16">
        <f t="shared" si="18"/>
        <v>956.71353999999997</v>
      </c>
      <c r="J45" s="16">
        <f t="shared" si="18"/>
        <v>995.47694000000001</v>
      </c>
      <c r="K45" s="16">
        <f t="shared" si="18"/>
        <v>818.47334999999998</v>
      </c>
      <c r="L45" s="16">
        <f t="shared" si="18"/>
        <v>797.01041000000009</v>
      </c>
      <c r="M45" s="16">
        <f t="shared" si="18"/>
        <v>725.00135</v>
      </c>
      <c r="N45" s="16">
        <f t="shared" si="18"/>
        <v>1438.92831</v>
      </c>
      <c r="O45" s="16">
        <f t="shared" si="18"/>
        <v>1467.0567999999998</v>
      </c>
      <c r="P45" s="16">
        <f t="shared" si="18"/>
        <v>1162.9614799999999</v>
      </c>
      <c r="Q45" s="16">
        <f t="shared" si="18"/>
        <v>1057.7108699999999</v>
      </c>
      <c r="R45" s="16">
        <f t="shared" si="18"/>
        <v>990.07947000000001</v>
      </c>
      <c r="S45" s="16">
        <f t="shared" si="18"/>
        <v>1187.7703300000001</v>
      </c>
      <c r="T45" s="16">
        <f t="shared" si="18"/>
        <v>1159.54962</v>
      </c>
      <c r="U45" s="16">
        <f t="shared" si="18"/>
        <v>774.59299999999996</v>
      </c>
      <c r="V45" s="16">
        <f t="shared" si="18"/>
        <v>978.27353000000005</v>
      </c>
      <c r="W45" s="16">
        <f t="shared" si="18"/>
        <v>1070.3245400000001</v>
      </c>
      <c r="X45" s="16">
        <f t="shared" ref="X45:Y45" si="19">SUM(X46:X47)</f>
        <v>1109.37745</v>
      </c>
      <c r="Y45" s="16">
        <f t="shared" si="19"/>
        <v>866.83831000000009</v>
      </c>
    </row>
    <row r="46" spans="1:25" x14ac:dyDescent="0.25">
      <c r="A46" s="9" t="s">
        <v>149</v>
      </c>
      <c r="B46" s="8">
        <v>63.583100000000002</v>
      </c>
      <c r="C46" s="8">
        <v>51.128189999999996</v>
      </c>
      <c r="D46" s="8">
        <v>53.663130000000002</v>
      </c>
      <c r="E46" s="8">
        <v>62.33352</v>
      </c>
      <c r="F46" s="8">
        <v>93.094819999999999</v>
      </c>
      <c r="G46" s="8">
        <v>136.64034000000001</v>
      </c>
      <c r="H46" s="8">
        <v>146.52065999999999</v>
      </c>
      <c r="I46" s="8">
        <v>177.70624000000001</v>
      </c>
      <c r="J46" s="8">
        <v>203.11600999999999</v>
      </c>
      <c r="K46" s="8">
        <v>110.40225</v>
      </c>
      <c r="L46" s="8">
        <v>101.29658999999999</v>
      </c>
      <c r="M46" s="8">
        <v>136.57124999999999</v>
      </c>
      <c r="N46" s="8">
        <v>179.46736999999999</v>
      </c>
      <c r="O46" s="8">
        <v>143.23561000000001</v>
      </c>
      <c r="P46" s="8">
        <v>143.31822</v>
      </c>
      <c r="Q46" s="8">
        <v>150.27331000000001</v>
      </c>
      <c r="R46" s="8">
        <v>137.88118</v>
      </c>
      <c r="S46" s="8">
        <v>179.33794</v>
      </c>
      <c r="T46" s="8">
        <v>208.59829999999999</v>
      </c>
      <c r="U46" s="8">
        <v>210.32973999999999</v>
      </c>
      <c r="V46" s="8">
        <v>72.106309999999993</v>
      </c>
      <c r="W46" s="8">
        <v>129.19916000000001</v>
      </c>
      <c r="X46" s="8">
        <v>172.20415</v>
      </c>
      <c r="Y46" s="8">
        <v>144.93414000000001</v>
      </c>
    </row>
    <row r="47" spans="1:25" x14ac:dyDescent="0.25">
      <c r="A47" s="11" t="s">
        <v>150</v>
      </c>
      <c r="B47" s="12">
        <v>331.94815</v>
      </c>
      <c r="C47" s="12">
        <v>316.57121999999998</v>
      </c>
      <c r="D47" s="12">
        <v>372.53471000000002</v>
      </c>
      <c r="E47" s="12">
        <v>353.71645999999998</v>
      </c>
      <c r="F47" s="12">
        <v>473.68588</v>
      </c>
      <c r="G47" s="12">
        <v>378.22937000000002</v>
      </c>
      <c r="H47" s="12">
        <v>670.22191999999995</v>
      </c>
      <c r="I47" s="12">
        <v>779.00729999999999</v>
      </c>
      <c r="J47" s="12">
        <v>792.36093000000005</v>
      </c>
      <c r="K47" s="12">
        <v>708.0711</v>
      </c>
      <c r="L47" s="12">
        <v>695.71382000000006</v>
      </c>
      <c r="M47" s="12">
        <v>588.43010000000004</v>
      </c>
      <c r="N47" s="12">
        <v>1259.4609399999999</v>
      </c>
      <c r="O47" s="12">
        <v>1323.8211899999999</v>
      </c>
      <c r="P47" s="12">
        <v>1019.6432600000001</v>
      </c>
      <c r="Q47" s="12">
        <v>907.43755999999996</v>
      </c>
      <c r="R47" s="12">
        <v>852.19829000000004</v>
      </c>
      <c r="S47" s="12">
        <v>1008.4323900000001</v>
      </c>
      <c r="T47" s="12">
        <v>950.95132000000001</v>
      </c>
      <c r="U47" s="12">
        <v>564.26325999999995</v>
      </c>
      <c r="V47" s="12">
        <v>906.16722000000004</v>
      </c>
      <c r="W47" s="12">
        <v>941.12537999999995</v>
      </c>
      <c r="X47" s="12">
        <v>937.17330000000004</v>
      </c>
      <c r="Y47" s="12">
        <v>721.90417000000002</v>
      </c>
    </row>
    <row r="49" spans="1:25" x14ac:dyDescent="0.25">
      <c r="A49" s="4" t="s">
        <v>111</v>
      </c>
      <c r="B49" s="5">
        <f>SUM(B50,B84,B89,B90,B91,B92)</f>
        <v>15248.992722133571</v>
      </c>
      <c r="C49" s="5">
        <f t="shared" ref="C49:W49" si="20">SUM(C50,C84,C89,C90,C91,C92)</f>
        <v>15515.359460069049</v>
      </c>
      <c r="D49" s="5">
        <f t="shared" si="20"/>
        <v>14980.34632825579</v>
      </c>
      <c r="E49" s="5">
        <f t="shared" si="20"/>
        <v>16811.830476552172</v>
      </c>
      <c r="F49" s="5">
        <f t="shared" si="20"/>
        <v>17089.080121078801</v>
      </c>
      <c r="G49" s="5">
        <f t="shared" si="20"/>
        <v>16973.405872161704</v>
      </c>
      <c r="H49" s="5">
        <f t="shared" si="20"/>
        <v>16566.078140510253</v>
      </c>
      <c r="I49" s="5">
        <f t="shared" si="20"/>
        <v>20114.992589863694</v>
      </c>
      <c r="J49" s="5">
        <f t="shared" si="20"/>
        <v>17987.657099058291</v>
      </c>
      <c r="K49" s="5">
        <f t="shared" si="20"/>
        <v>14382.761435570112</v>
      </c>
      <c r="L49" s="5">
        <f t="shared" si="20"/>
        <v>18550.087309303028</v>
      </c>
      <c r="M49" s="5">
        <f t="shared" si="20"/>
        <v>18480.792156334992</v>
      </c>
      <c r="N49" s="5">
        <f t="shared" si="20"/>
        <v>18022.174236762734</v>
      </c>
      <c r="O49" s="5">
        <f t="shared" si="20"/>
        <v>20129.285235655589</v>
      </c>
      <c r="P49" s="5">
        <f t="shared" si="20"/>
        <v>18510.660482045438</v>
      </c>
      <c r="Q49" s="5">
        <f t="shared" si="20"/>
        <v>15239.918213202693</v>
      </c>
      <c r="R49" s="5">
        <f t="shared" si="20"/>
        <v>16745.76146659318</v>
      </c>
      <c r="S49" s="5">
        <f t="shared" si="20"/>
        <v>17797.139897895315</v>
      </c>
      <c r="T49" s="5">
        <f t="shared" si="20"/>
        <v>16934.612377862988</v>
      </c>
      <c r="U49" s="5">
        <f t="shared" si="20"/>
        <v>10831.801359093526</v>
      </c>
      <c r="V49" s="5">
        <f t="shared" si="20"/>
        <v>7995.2436683004289</v>
      </c>
      <c r="W49" s="5">
        <f t="shared" si="20"/>
        <v>9216.2766764346452</v>
      </c>
      <c r="X49" s="5">
        <f t="shared" ref="X49:Y49" si="21">SUM(X50,X84,X89,X90,X91,X92)</f>
        <v>10671.894514676493</v>
      </c>
      <c r="Y49" s="5">
        <f t="shared" si="21"/>
        <v>7284.2093565087807</v>
      </c>
    </row>
    <row r="50" spans="1:25" x14ac:dyDescent="0.25">
      <c r="A50" s="13" t="s">
        <v>77</v>
      </c>
      <c r="B50" s="14">
        <f>SUM(B51,B82,B83)</f>
        <v>14226.958339533572</v>
      </c>
      <c r="C50" s="14">
        <f t="shared" ref="C50:W50" si="22">SUM(C51,C82,C83)</f>
        <v>14499.305799589049</v>
      </c>
      <c r="D50" s="14">
        <f t="shared" si="22"/>
        <v>14086.659771375787</v>
      </c>
      <c r="E50" s="14">
        <f t="shared" si="22"/>
        <v>15888.184764472173</v>
      </c>
      <c r="F50" s="14">
        <f t="shared" si="22"/>
        <v>15891.124441518799</v>
      </c>
      <c r="G50" s="14">
        <f t="shared" si="22"/>
        <v>15845.006348441706</v>
      </c>
      <c r="H50" s="14">
        <f t="shared" si="22"/>
        <v>15123.604902990255</v>
      </c>
      <c r="I50" s="14">
        <f t="shared" si="22"/>
        <v>18365.46598838369</v>
      </c>
      <c r="J50" s="14">
        <f t="shared" si="22"/>
        <v>16171.022673698293</v>
      </c>
      <c r="K50" s="14">
        <f t="shared" si="22"/>
        <v>13246.755523170112</v>
      </c>
      <c r="L50" s="14">
        <f t="shared" si="22"/>
        <v>17384.707845463028</v>
      </c>
      <c r="M50" s="14">
        <f t="shared" si="22"/>
        <v>17276.825578374996</v>
      </c>
      <c r="N50" s="14">
        <f t="shared" si="22"/>
        <v>15868.533417882731</v>
      </c>
      <c r="O50" s="14">
        <f t="shared" si="22"/>
        <v>17870.74968889559</v>
      </c>
      <c r="P50" s="14">
        <f t="shared" si="22"/>
        <v>16856.042428245437</v>
      </c>
      <c r="Q50" s="14">
        <f t="shared" si="22"/>
        <v>13878.822812162694</v>
      </c>
      <c r="R50" s="14">
        <f t="shared" si="22"/>
        <v>15472.985828633178</v>
      </c>
      <c r="S50" s="14">
        <f t="shared" si="22"/>
        <v>16181.754931775313</v>
      </c>
      <c r="T50" s="14">
        <f t="shared" si="22"/>
        <v>15357.233974192039</v>
      </c>
      <c r="U50" s="14">
        <f t="shared" si="22"/>
        <v>9651.419533661543</v>
      </c>
      <c r="V50" s="14">
        <f t="shared" si="22"/>
        <v>6888.7264075068151</v>
      </c>
      <c r="W50" s="14">
        <f t="shared" si="22"/>
        <v>8017.415440568715</v>
      </c>
      <c r="X50" s="14">
        <f t="shared" ref="X50:Y50" si="23">SUM(X51,X82,X83)</f>
        <v>9453.5345441645422</v>
      </c>
      <c r="Y50" s="14">
        <f t="shared" si="23"/>
        <v>6304.2975276447905</v>
      </c>
    </row>
    <row r="51" spans="1:25" x14ac:dyDescent="0.25">
      <c r="A51" s="9" t="s">
        <v>78</v>
      </c>
      <c r="B51" s="8">
        <f>SUM(B52,B69,B75,B79)</f>
        <v>14226.906369533572</v>
      </c>
      <c r="C51" s="8">
        <f t="shared" ref="C51:W51" si="24">SUM(C52,C69,C75,C79)</f>
        <v>14499.249949589048</v>
      </c>
      <c r="D51" s="8">
        <f t="shared" si="24"/>
        <v>14086.612931375787</v>
      </c>
      <c r="E51" s="8">
        <f t="shared" si="24"/>
        <v>15888.131234472174</v>
      </c>
      <c r="F51" s="8">
        <f t="shared" si="24"/>
        <v>15891.063551518799</v>
      </c>
      <c r="G51" s="8">
        <f t="shared" si="24"/>
        <v>15844.943398441706</v>
      </c>
      <c r="H51" s="8">
        <f t="shared" si="24"/>
        <v>15123.541442990256</v>
      </c>
      <c r="I51" s="8">
        <f t="shared" si="24"/>
        <v>18365.402898383691</v>
      </c>
      <c r="J51" s="8">
        <f t="shared" si="24"/>
        <v>16170.962163698294</v>
      </c>
      <c r="K51" s="8">
        <f t="shared" si="24"/>
        <v>13246.714113170112</v>
      </c>
      <c r="L51" s="8">
        <f t="shared" si="24"/>
        <v>17384.664345463028</v>
      </c>
      <c r="M51" s="8">
        <f t="shared" si="24"/>
        <v>17276.786948374996</v>
      </c>
      <c r="N51" s="8">
        <f t="shared" si="24"/>
        <v>15868.489787882731</v>
      </c>
      <c r="O51" s="8">
        <f t="shared" si="24"/>
        <v>17870.70591889559</v>
      </c>
      <c r="P51" s="8">
        <f t="shared" si="24"/>
        <v>16856.007928245435</v>
      </c>
      <c r="Q51" s="8">
        <f t="shared" si="24"/>
        <v>13878.791612162695</v>
      </c>
      <c r="R51" s="8">
        <f t="shared" si="24"/>
        <v>15472.951708633178</v>
      </c>
      <c r="S51" s="8">
        <f t="shared" si="24"/>
        <v>16181.724461775313</v>
      </c>
      <c r="T51" s="8">
        <f t="shared" si="24"/>
        <v>15357.201244192038</v>
      </c>
      <c r="U51" s="8">
        <f t="shared" si="24"/>
        <v>9651.3892436615424</v>
      </c>
      <c r="V51" s="8">
        <f t="shared" si="24"/>
        <v>6888.6986675068147</v>
      </c>
      <c r="W51" s="8">
        <f t="shared" si="24"/>
        <v>8017.3839205687154</v>
      </c>
      <c r="X51" s="8">
        <f t="shared" ref="X51:Y51" si="25">SUM(X52,X69,X75,X79)</f>
        <v>9453.5112341645417</v>
      </c>
      <c r="Y51" s="8">
        <f t="shared" si="25"/>
        <v>6304.2767076447908</v>
      </c>
    </row>
    <row r="52" spans="1:25" x14ac:dyDescent="0.25">
      <c r="A52" s="15" t="s">
        <v>79</v>
      </c>
      <c r="B52" s="16">
        <f>SUM(B53,B57)</f>
        <v>11987.87279763731</v>
      </c>
      <c r="C52" s="16">
        <f t="shared" ref="C52:W52" si="26">SUM(C53,C57)</f>
        <v>11772.117314306764</v>
      </c>
      <c r="D52" s="16">
        <f t="shared" si="26"/>
        <v>11300.205393393046</v>
      </c>
      <c r="E52" s="16">
        <f t="shared" si="26"/>
        <v>13115.721920000969</v>
      </c>
      <c r="F52" s="16">
        <f t="shared" si="26"/>
        <v>13096.340725208114</v>
      </c>
      <c r="G52" s="16">
        <f t="shared" si="26"/>
        <v>12966.224513164272</v>
      </c>
      <c r="H52" s="16">
        <f t="shared" si="26"/>
        <v>12172.202120809059</v>
      </c>
      <c r="I52" s="16">
        <f t="shared" si="26"/>
        <v>15324.745969423728</v>
      </c>
      <c r="J52" s="16">
        <f t="shared" si="26"/>
        <v>13241.550723081742</v>
      </c>
      <c r="K52" s="16">
        <f t="shared" si="26"/>
        <v>10556.569455600664</v>
      </c>
      <c r="L52" s="16">
        <f t="shared" si="26"/>
        <v>14572.151194919485</v>
      </c>
      <c r="M52" s="16">
        <f t="shared" si="26"/>
        <v>14375.053765927503</v>
      </c>
      <c r="N52" s="16">
        <f t="shared" si="26"/>
        <v>12914.326007751077</v>
      </c>
      <c r="O52" s="16">
        <f t="shared" si="26"/>
        <v>14968.508076188085</v>
      </c>
      <c r="P52" s="16">
        <f t="shared" si="26"/>
        <v>13871.579935651043</v>
      </c>
      <c r="Q52" s="16">
        <f t="shared" si="26"/>
        <v>10827.01664437412</v>
      </c>
      <c r="R52" s="16">
        <f t="shared" si="26"/>
        <v>12363.219649314797</v>
      </c>
      <c r="S52" s="16">
        <f t="shared" si="26"/>
        <v>13027.250752608195</v>
      </c>
      <c r="T52" s="16">
        <f t="shared" si="26"/>
        <v>12159.242628973676</v>
      </c>
      <c r="U52" s="16">
        <f t="shared" si="26"/>
        <v>6524.5060308579868</v>
      </c>
      <c r="V52" s="16">
        <f t="shared" si="26"/>
        <v>3955.6635631524614</v>
      </c>
      <c r="W52" s="16">
        <f t="shared" si="26"/>
        <v>5023.1404519278221</v>
      </c>
      <c r="X52" s="16">
        <f t="shared" ref="X52:Y52" si="27">SUM(X53,X57)</f>
        <v>6459.9863195105227</v>
      </c>
      <c r="Y52" s="16">
        <f t="shared" si="27"/>
        <v>3321.47331097301</v>
      </c>
    </row>
    <row r="53" spans="1:25" x14ac:dyDescent="0.25">
      <c r="A53" s="19" t="s">
        <v>75</v>
      </c>
      <c r="B53" s="16">
        <f>SUM(B54:B56)</f>
        <v>11048.564275154729</v>
      </c>
      <c r="C53" s="16">
        <f t="shared" ref="C53:W53" si="28">SUM(C54:C56)</f>
        <v>10642.636973384937</v>
      </c>
      <c r="D53" s="16">
        <f t="shared" si="28"/>
        <v>10489.909545917093</v>
      </c>
      <c r="E53" s="16">
        <f t="shared" si="28"/>
        <v>12168.190990159406</v>
      </c>
      <c r="F53" s="16">
        <f t="shared" si="28"/>
        <v>12144.718859537517</v>
      </c>
      <c r="G53" s="16">
        <f t="shared" si="28"/>
        <v>11961.745037357783</v>
      </c>
      <c r="H53" s="16">
        <f t="shared" si="28"/>
        <v>11169.574077359188</v>
      </c>
      <c r="I53" s="16">
        <f t="shared" si="28"/>
        <v>14044.490885092917</v>
      </c>
      <c r="J53" s="16">
        <f t="shared" si="28"/>
        <v>12085.316319208285</v>
      </c>
      <c r="K53" s="16">
        <f t="shared" si="28"/>
        <v>9824.5398659971524</v>
      </c>
      <c r="L53" s="16">
        <f t="shared" si="28"/>
        <v>13805.855885890274</v>
      </c>
      <c r="M53" s="16">
        <f t="shared" si="28"/>
        <v>13548.54875434285</v>
      </c>
      <c r="N53" s="16">
        <f t="shared" si="28"/>
        <v>12108.999946904945</v>
      </c>
      <c r="O53" s="16">
        <f t="shared" si="28"/>
        <v>13917.83377922239</v>
      </c>
      <c r="P53" s="16">
        <f t="shared" si="28"/>
        <v>13069.000272815862</v>
      </c>
      <c r="Q53" s="16">
        <f t="shared" si="28"/>
        <v>10171.539993497232</v>
      </c>
      <c r="R53" s="16">
        <f t="shared" si="28"/>
        <v>11684.072960581179</v>
      </c>
      <c r="S53" s="16">
        <f t="shared" si="28"/>
        <v>12398.809282990796</v>
      </c>
      <c r="T53" s="16">
        <f t="shared" si="28"/>
        <v>11501.170700203898</v>
      </c>
      <c r="U53" s="16">
        <f t="shared" si="28"/>
        <v>5803.2955913204387</v>
      </c>
      <c r="V53" s="16">
        <f t="shared" si="28"/>
        <v>3490.0830573743956</v>
      </c>
      <c r="W53" s="16">
        <f t="shared" si="28"/>
        <v>4680.6010597947452</v>
      </c>
      <c r="X53" s="16">
        <f t="shared" ref="X53:Y53" si="29">SUM(X54:X56)</f>
        <v>6149.9056589284492</v>
      </c>
      <c r="Y53" s="16">
        <f t="shared" si="29"/>
        <v>3044.801801911352</v>
      </c>
    </row>
    <row r="54" spans="1:25" x14ac:dyDescent="0.25">
      <c r="A54" s="20" t="s">
        <v>41</v>
      </c>
      <c r="B54" s="8">
        <v>10999.866563234729</v>
      </c>
      <c r="C54" s="8">
        <v>10589.448649544936</v>
      </c>
      <c r="D54" s="8">
        <v>10404.355385331848</v>
      </c>
      <c r="E54" s="8">
        <v>12086.713913210871</v>
      </c>
      <c r="F54" s="8">
        <v>12029.371182704761</v>
      </c>
      <c r="G54" s="8">
        <v>11841.23352926892</v>
      </c>
      <c r="H54" s="8">
        <v>11086.630257594607</v>
      </c>
      <c r="I54" s="8">
        <v>13880.800676812916</v>
      </c>
      <c r="J54" s="8">
        <v>11984.375060120841</v>
      </c>
      <c r="K54" s="8">
        <v>9739.9682219694605</v>
      </c>
      <c r="L54" s="8">
        <v>13716.083476367223</v>
      </c>
      <c r="M54" s="8">
        <v>13396.594872145257</v>
      </c>
      <c r="N54" s="8">
        <v>12010.543945784946</v>
      </c>
      <c r="O54" s="8">
        <v>13812.378885359445</v>
      </c>
      <c r="P54" s="8">
        <v>12976.611417935861</v>
      </c>
      <c r="Q54" s="8">
        <v>10075.977981977232</v>
      </c>
      <c r="R54" s="8">
        <v>11537.682251399896</v>
      </c>
      <c r="S54" s="8">
        <v>12320.346093910797</v>
      </c>
      <c r="T54" s="8">
        <v>11389.780883683898</v>
      </c>
      <c r="U54" s="8">
        <v>5665.6985440004382</v>
      </c>
      <c r="V54" s="8">
        <v>3368.1172555343956</v>
      </c>
      <c r="W54" s="8">
        <v>4589.2510644747454</v>
      </c>
      <c r="X54" s="8">
        <v>6083.6394784084496</v>
      </c>
      <c r="Y54" s="8">
        <v>3014.0522059513519</v>
      </c>
    </row>
    <row r="55" spans="1:25" x14ac:dyDescent="0.25">
      <c r="A55" s="20" t="s">
        <v>42</v>
      </c>
      <c r="B55" s="8">
        <v>0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</row>
    <row r="56" spans="1:25" x14ac:dyDescent="0.25">
      <c r="A56" s="20" t="s">
        <v>76</v>
      </c>
      <c r="B56" s="8">
        <v>48.697711920000003</v>
      </c>
      <c r="C56" s="8">
        <v>53.188323840000002</v>
      </c>
      <c r="D56" s="8">
        <v>85.55416058524446</v>
      </c>
      <c r="E56" s="8">
        <v>81.477076948535242</v>
      </c>
      <c r="F56" s="8">
        <v>115.34767683275687</v>
      </c>
      <c r="G56" s="8">
        <v>120.51150808886329</v>
      </c>
      <c r="H56" s="8">
        <v>82.943819764581662</v>
      </c>
      <c r="I56" s="8">
        <v>163.69020828000001</v>
      </c>
      <c r="J56" s="8">
        <v>100.94125908744309</v>
      </c>
      <c r="K56" s="8">
        <v>84.571644027692614</v>
      </c>
      <c r="L56" s="8">
        <v>89.772409523051508</v>
      </c>
      <c r="M56" s="8">
        <v>151.9538821975932</v>
      </c>
      <c r="N56" s="8">
        <v>98.456001119999996</v>
      </c>
      <c r="O56" s="8">
        <v>105.4548938629456</v>
      </c>
      <c r="P56" s="8">
        <v>92.388854880000025</v>
      </c>
      <c r="Q56" s="8">
        <v>95.562011519999999</v>
      </c>
      <c r="R56" s="8">
        <v>146.39070918128391</v>
      </c>
      <c r="S56" s="8">
        <v>78.463189079999992</v>
      </c>
      <c r="T56" s="8">
        <v>111.38981652000001</v>
      </c>
      <c r="U56" s="8">
        <v>137.59704732</v>
      </c>
      <c r="V56" s="8">
        <v>121.96580184000001</v>
      </c>
      <c r="W56" s="8">
        <v>91.349995319999991</v>
      </c>
      <c r="X56" s="8">
        <v>66.266180519999992</v>
      </c>
      <c r="Y56" s="8">
        <v>30.749595960000001</v>
      </c>
    </row>
    <row r="57" spans="1:25" x14ac:dyDescent="0.25">
      <c r="A57" s="19" t="s">
        <v>43</v>
      </c>
      <c r="B57" s="16">
        <f>SUM(B58:B68)</f>
        <v>939.30852248258168</v>
      </c>
      <c r="C57" s="16">
        <f t="shared" ref="C57:W57" si="30">SUM(C58:C68)</f>
        <v>1129.4803409218273</v>
      </c>
      <c r="D57" s="16">
        <f t="shared" si="30"/>
        <v>810.29584747595175</v>
      </c>
      <c r="E57" s="16">
        <f t="shared" si="30"/>
        <v>947.53092984156308</v>
      </c>
      <c r="F57" s="16">
        <f t="shared" si="30"/>
        <v>951.62186567059678</v>
      </c>
      <c r="G57" s="16">
        <f t="shared" si="30"/>
        <v>1004.4794758064887</v>
      </c>
      <c r="H57" s="16">
        <f t="shared" si="30"/>
        <v>1002.6280434498713</v>
      </c>
      <c r="I57" s="16">
        <f t="shared" si="30"/>
        <v>1280.2550843308113</v>
      </c>
      <c r="J57" s="16">
        <f t="shared" si="30"/>
        <v>1156.2344038734566</v>
      </c>
      <c r="K57" s="16">
        <f t="shared" si="30"/>
        <v>732.02958960351202</v>
      </c>
      <c r="L57" s="16">
        <f t="shared" si="30"/>
        <v>766.29530902921101</v>
      </c>
      <c r="M57" s="16">
        <f t="shared" si="30"/>
        <v>826.50501158465329</v>
      </c>
      <c r="N57" s="16">
        <f t="shared" si="30"/>
        <v>805.32606084613087</v>
      </c>
      <c r="O57" s="16">
        <f t="shared" si="30"/>
        <v>1050.6742969656946</v>
      </c>
      <c r="P57" s="16">
        <f t="shared" si="30"/>
        <v>802.5796628351826</v>
      </c>
      <c r="Q57" s="16">
        <f t="shared" si="30"/>
        <v>655.47665087688881</v>
      </c>
      <c r="R57" s="16">
        <f t="shared" si="30"/>
        <v>679.14668873361757</v>
      </c>
      <c r="S57" s="16">
        <f t="shared" si="30"/>
        <v>628.4414696173983</v>
      </c>
      <c r="T57" s="16">
        <f t="shared" si="30"/>
        <v>658.0719287697774</v>
      </c>
      <c r="U57" s="16">
        <f t="shared" si="30"/>
        <v>721.21043953754838</v>
      </c>
      <c r="V57" s="16">
        <f t="shared" si="30"/>
        <v>465.58050577806591</v>
      </c>
      <c r="W57" s="16">
        <f t="shared" si="30"/>
        <v>342.53939213307683</v>
      </c>
      <c r="X57" s="16">
        <f t="shared" ref="X57:Y57" si="31">SUM(X58:X68)</f>
        <v>310.08066058207334</v>
      </c>
      <c r="Y57" s="16">
        <f t="shared" si="31"/>
        <v>276.67150906165796</v>
      </c>
    </row>
    <row r="58" spans="1:25" x14ac:dyDescent="0.25">
      <c r="A58" s="20" t="s">
        <v>44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</row>
    <row r="59" spans="1:25" x14ac:dyDescent="0.25">
      <c r="A59" s="20" t="s">
        <v>45</v>
      </c>
      <c r="B59" s="8">
        <v>0.20196000000000003</v>
      </c>
      <c r="C59" s="8">
        <v>0.55539000000000005</v>
      </c>
      <c r="D59" s="8">
        <v>1.6156800000000002</v>
      </c>
      <c r="E59" s="8">
        <v>3.7564883999999994</v>
      </c>
      <c r="F59" s="8">
        <v>2.07009</v>
      </c>
      <c r="G59" s="8">
        <v>2.2720500000000001</v>
      </c>
      <c r="H59" s="8">
        <v>8.4904200000000003</v>
      </c>
      <c r="I59" s="8">
        <v>6.6884752012781323</v>
      </c>
      <c r="J59" s="8">
        <v>3.7867500000000014</v>
      </c>
      <c r="K59" s="8">
        <v>6.4871430768513818</v>
      </c>
      <c r="L59" s="8">
        <v>5.9316546905628078</v>
      </c>
      <c r="M59" s="8">
        <v>2.8600750021849963</v>
      </c>
      <c r="N59" s="8">
        <v>7.2505882957271366</v>
      </c>
      <c r="O59" s="8">
        <v>5.8843716357967111</v>
      </c>
      <c r="P59" s="8">
        <v>5.8444115353571053</v>
      </c>
      <c r="Q59" s="8">
        <v>2.32254</v>
      </c>
      <c r="R59" s="8">
        <v>3.3828300000000016</v>
      </c>
      <c r="S59" s="8">
        <v>3.1783747733310062</v>
      </c>
      <c r="T59" s="8">
        <v>3.2670033927675477</v>
      </c>
      <c r="U59" s="8">
        <v>1.9839992682465546</v>
      </c>
      <c r="V59" s="8">
        <v>1.7235464890356571</v>
      </c>
      <c r="W59" s="8">
        <v>1.2215822788732518</v>
      </c>
      <c r="X59" s="8">
        <v>0.68246764230745549</v>
      </c>
      <c r="Y59" s="8">
        <v>1.2315868183149281</v>
      </c>
    </row>
    <row r="60" spans="1:25" x14ac:dyDescent="0.25">
      <c r="A60" s="20" t="s">
        <v>46</v>
      </c>
      <c r="B60" s="8">
        <v>110.33383032000002</v>
      </c>
      <c r="C60" s="8">
        <v>113.75397000000001</v>
      </c>
      <c r="D60" s="8">
        <v>59.116935240000004</v>
      </c>
      <c r="E60" s="8">
        <v>127.91266524000001</v>
      </c>
      <c r="F60" s="8">
        <v>141.61759524000001</v>
      </c>
      <c r="G60" s="8">
        <v>141.21367524000001</v>
      </c>
      <c r="H60" s="8">
        <v>142.37214048000004</v>
      </c>
      <c r="I60" s="8">
        <v>133.38087048</v>
      </c>
      <c r="J60" s="8">
        <v>113.26620312</v>
      </c>
      <c r="K60" s="8">
        <v>25.341369480000004</v>
      </c>
      <c r="L60" s="8">
        <v>31.540744799999999</v>
      </c>
      <c r="M60" s="8">
        <v>23.108914799999994</v>
      </c>
      <c r="N60" s="8">
        <v>33.382674720000011</v>
      </c>
      <c r="O60" s="8">
        <v>88.552605240000034</v>
      </c>
      <c r="P60" s="8">
        <v>15.133290479999999</v>
      </c>
      <c r="Q60" s="8">
        <v>35.357640480000001</v>
      </c>
      <c r="R60" s="8">
        <v>31.46181048</v>
      </c>
      <c r="S60" s="8">
        <v>24.562633320000003</v>
      </c>
      <c r="T60" s="8">
        <v>19.437435122283759</v>
      </c>
      <c r="U60" s="8">
        <v>19.90564891899945</v>
      </c>
      <c r="V60" s="8">
        <v>10.759134405665277</v>
      </c>
      <c r="W60" s="8">
        <v>14.615299834717746</v>
      </c>
      <c r="X60" s="8">
        <v>12.862983738565216</v>
      </c>
      <c r="Y60" s="8">
        <v>6.8111612479465578</v>
      </c>
    </row>
    <row r="61" spans="1:25" x14ac:dyDescent="0.25">
      <c r="A61" s="20" t="s">
        <v>48</v>
      </c>
      <c r="B61" s="8">
        <v>39.449873855955509</v>
      </c>
      <c r="C61" s="8">
        <v>34.640190000000004</v>
      </c>
      <c r="D61" s="8">
        <v>35.234971920000007</v>
      </c>
      <c r="E61" s="8">
        <v>75.649167000000006</v>
      </c>
      <c r="F61" s="8">
        <v>46.00043999999999</v>
      </c>
      <c r="G61" s="8">
        <v>39.036870000000015</v>
      </c>
      <c r="H61" s="8">
        <v>45.39456000000002</v>
      </c>
      <c r="I61" s="8">
        <v>49.282289999999989</v>
      </c>
      <c r="J61" s="8">
        <v>48.272489999999998</v>
      </c>
      <c r="K61" s="8">
        <v>53.52344999999999</v>
      </c>
      <c r="L61" s="8">
        <v>70.74054000000001</v>
      </c>
      <c r="M61" s="8">
        <v>68.808330924813603</v>
      </c>
      <c r="N61" s="8">
        <v>62.001720000000006</v>
      </c>
      <c r="O61" s="8">
        <v>60.890940000000001</v>
      </c>
      <c r="P61" s="8">
        <v>49.581179999999996</v>
      </c>
      <c r="Q61" s="8">
        <v>48.268440000000005</v>
      </c>
      <c r="R61" s="8">
        <v>54.832139999999995</v>
      </c>
      <c r="S61" s="8">
        <v>50.568764399999999</v>
      </c>
      <c r="T61" s="8">
        <v>62.319361413542886</v>
      </c>
      <c r="U61" s="8">
        <v>62.633887712978179</v>
      </c>
      <c r="V61" s="8">
        <v>63.177197945406625</v>
      </c>
      <c r="W61" s="8">
        <v>56.27989206603084</v>
      </c>
      <c r="X61" s="8">
        <v>41.901522132427878</v>
      </c>
      <c r="Y61" s="8">
        <v>25.312668207175467</v>
      </c>
    </row>
    <row r="62" spans="1:25" x14ac:dyDescent="0.25">
      <c r="A62" s="20" t="s">
        <v>49</v>
      </c>
      <c r="B62" s="8">
        <v>171.19638933472061</v>
      </c>
      <c r="C62" s="8">
        <v>175.34520333795916</v>
      </c>
      <c r="D62" s="8">
        <v>171.3658923862242</v>
      </c>
      <c r="E62" s="8">
        <v>108.54229664200466</v>
      </c>
      <c r="F62" s="8">
        <v>133.93579033159</v>
      </c>
      <c r="G62" s="8">
        <v>133.52238820962467</v>
      </c>
      <c r="H62" s="8">
        <v>115.49534904000001</v>
      </c>
      <c r="I62" s="8">
        <v>116.79117192</v>
      </c>
      <c r="J62" s="8">
        <v>102.90942000000001</v>
      </c>
      <c r="K62" s="8">
        <v>94.790576160000001</v>
      </c>
      <c r="L62" s="8">
        <v>107.52428469056281</v>
      </c>
      <c r="M62" s="8">
        <v>84.949890042185018</v>
      </c>
      <c r="N62" s="8">
        <v>76.287515040000002</v>
      </c>
      <c r="O62" s="8">
        <v>93.565190879999989</v>
      </c>
      <c r="P62" s="8">
        <v>85.789730880000008</v>
      </c>
      <c r="Q62" s="8">
        <v>85.993745040000007</v>
      </c>
      <c r="R62" s="8">
        <v>93.45735612</v>
      </c>
      <c r="S62" s="8">
        <v>65.279648519999995</v>
      </c>
      <c r="T62" s="8">
        <v>67.221826247240429</v>
      </c>
      <c r="U62" s="8">
        <v>94.691146526533231</v>
      </c>
      <c r="V62" s="8">
        <v>98.639058211645548</v>
      </c>
      <c r="W62" s="8">
        <v>82.30755057744426</v>
      </c>
      <c r="X62" s="8">
        <v>61.750316318755289</v>
      </c>
      <c r="Y62" s="8">
        <v>46.712329212556959</v>
      </c>
    </row>
    <row r="63" spans="1:25" x14ac:dyDescent="0.25">
      <c r="A63" s="20" t="s">
        <v>47</v>
      </c>
      <c r="B63" s="8">
        <v>413.58801391468393</v>
      </c>
      <c r="C63" s="8">
        <v>563.98433878982883</v>
      </c>
      <c r="D63" s="8">
        <v>314.66054048857598</v>
      </c>
      <c r="E63" s="8">
        <v>279.14527595796653</v>
      </c>
      <c r="F63" s="8">
        <v>313.27957813480322</v>
      </c>
      <c r="G63" s="8">
        <v>383.61008939305117</v>
      </c>
      <c r="H63" s="8">
        <v>381.08239009583843</v>
      </c>
      <c r="I63" s="8">
        <v>673.87183284953335</v>
      </c>
      <c r="J63" s="8">
        <v>670.38519455345659</v>
      </c>
      <c r="K63" s="8">
        <v>369.82276660666065</v>
      </c>
      <c r="L63" s="8">
        <v>355.20670456808523</v>
      </c>
      <c r="M63" s="8">
        <v>416.52656241279607</v>
      </c>
      <c r="N63" s="8">
        <v>363.83519723040365</v>
      </c>
      <c r="O63" s="8">
        <v>557.51450364989785</v>
      </c>
      <c r="P63" s="8">
        <v>420.53063789982542</v>
      </c>
      <c r="Q63" s="8">
        <v>259.8752828368888</v>
      </c>
      <c r="R63" s="8">
        <v>234.7932275336176</v>
      </c>
      <c r="S63" s="8">
        <v>272.55357796406736</v>
      </c>
      <c r="T63" s="8">
        <v>285.18768828472992</v>
      </c>
      <c r="U63" s="8">
        <v>318.59998093605088</v>
      </c>
      <c r="V63" s="8">
        <v>68.826295162282094</v>
      </c>
      <c r="W63" s="8">
        <v>33.780182937299315</v>
      </c>
      <c r="X63" s="8">
        <v>32.840564123427981</v>
      </c>
      <c r="Y63" s="8">
        <v>54.043974981424185</v>
      </c>
    </row>
    <row r="64" spans="1:25" x14ac:dyDescent="0.25">
      <c r="A64" s="20" t="s">
        <v>50</v>
      </c>
      <c r="B64" s="8">
        <v>7.9239319200000011</v>
      </c>
      <c r="C64" s="8">
        <v>6.3981338400000007</v>
      </c>
      <c r="D64" s="8">
        <v>9.0960677611515095</v>
      </c>
      <c r="E64" s="8">
        <v>11.727611420795922</v>
      </c>
      <c r="F64" s="8">
        <v>17.627962221050897</v>
      </c>
      <c r="G64" s="8">
        <v>15.261791241270906</v>
      </c>
      <c r="H64" s="8">
        <v>14.908334897016374</v>
      </c>
      <c r="I64" s="8">
        <v>12.410493839999999</v>
      </c>
      <c r="J64" s="8">
        <v>5.0025600000000008</v>
      </c>
      <c r="K64" s="8">
        <v>5.6084399999999999</v>
      </c>
      <c r="L64" s="8">
        <v>6.012360000000001</v>
      </c>
      <c r="M64" s="8">
        <v>6.0649041600000002</v>
      </c>
      <c r="N64" s="8">
        <v>9.9061941600000019</v>
      </c>
      <c r="O64" s="8">
        <v>10.81501416</v>
      </c>
      <c r="P64" s="8">
        <v>7.4765700000000006</v>
      </c>
      <c r="Q64" s="8">
        <v>8.0319599999999998</v>
      </c>
      <c r="R64" s="8">
        <v>7.7795100000000001</v>
      </c>
      <c r="S64" s="8">
        <v>7.4507191200000005</v>
      </c>
      <c r="T64" s="8">
        <v>7.0637208674291454</v>
      </c>
      <c r="U64" s="8">
        <v>2.8727178693647195</v>
      </c>
      <c r="V64" s="8">
        <v>1.96363449957271</v>
      </c>
      <c r="W64" s="8">
        <v>2.1343424392444534</v>
      </c>
      <c r="X64" s="8">
        <v>3.7539669792432666</v>
      </c>
      <c r="Y64" s="8">
        <v>3.7324732402821486</v>
      </c>
    </row>
    <row r="65" spans="1:25" x14ac:dyDescent="0.25">
      <c r="A65" s="20" t="s">
        <v>51</v>
      </c>
      <c r="B65" s="8">
        <v>14.154623640000001</v>
      </c>
      <c r="C65" s="8">
        <v>16.98206364</v>
      </c>
      <c r="D65" s="8">
        <v>17.392838399999999</v>
      </c>
      <c r="E65" s="8">
        <v>36.994624560000005</v>
      </c>
      <c r="F65" s="8">
        <v>23.292090000000002</v>
      </c>
      <c r="G65" s="8">
        <v>31.26951</v>
      </c>
      <c r="H65" s="8">
        <v>34.583897159999999</v>
      </c>
      <c r="I65" s="8">
        <v>39.474379079999999</v>
      </c>
      <c r="J65" s="8">
        <v>27.972705240000007</v>
      </c>
      <c r="K65" s="8">
        <v>26.505497160000001</v>
      </c>
      <c r="L65" s="8">
        <v>24.554659319999999</v>
      </c>
      <c r="M65" s="8">
        <v>22.871970000000001</v>
      </c>
      <c r="N65" s="8">
        <v>26.958855240000002</v>
      </c>
      <c r="O65" s="8">
        <v>24.17100048</v>
      </c>
      <c r="P65" s="8">
        <v>17.563665240000002</v>
      </c>
      <c r="Q65" s="8">
        <v>17.008275240000003</v>
      </c>
      <c r="R65" s="8">
        <v>15.039165240000003</v>
      </c>
      <c r="S65" s="8">
        <v>11.895859800000002</v>
      </c>
      <c r="T65" s="8">
        <v>10.546492466838643</v>
      </c>
      <c r="U65" s="8">
        <v>13.204175758191996</v>
      </c>
      <c r="V65" s="8">
        <v>11.920836182055545</v>
      </c>
      <c r="W65" s="8">
        <v>12.744451291819006</v>
      </c>
      <c r="X65" s="8">
        <v>8.3056830019071164</v>
      </c>
      <c r="Y65" s="8">
        <v>19.90837938208918</v>
      </c>
    </row>
    <row r="66" spans="1:25" x14ac:dyDescent="0.25">
      <c r="A66" s="20" t="s">
        <v>52</v>
      </c>
      <c r="B66" s="8">
        <v>23.954279040000003</v>
      </c>
      <c r="C66" s="8">
        <v>43.195019040000005</v>
      </c>
      <c r="D66" s="8">
        <v>39.808139039999986</v>
      </c>
      <c r="E66" s="8">
        <v>69.773738540795932</v>
      </c>
      <c r="F66" s="8">
        <v>40.580637119999992</v>
      </c>
      <c r="G66" s="8">
        <v>41.260864521270904</v>
      </c>
      <c r="H66" s="8">
        <v>38.029478177016379</v>
      </c>
      <c r="I66" s="8">
        <v>41.570521920000004</v>
      </c>
      <c r="J66" s="8">
        <v>17.517031920000001</v>
      </c>
      <c r="K66" s="8">
        <v>9.2942099999999996</v>
      </c>
      <c r="L66" s="8">
        <v>8.5328100000000013</v>
      </c>
      <c r="M66" s="8">
        <v>8.2864641600000013</v>
      </c>
      <c r="N66" s="8">
        <v>8.3369541600000012</v>
      </c>
      <c r="O66" s="8">
        <v>8.1349941600000015</v>
      </c>
      <c r="P66" s="8">
        <v>8.3369541600000012</v>
      </c>
      <c r="Q66" s="8">
        <v>7.5796041600000006</v>
      </c>
      <c r="R66" s="8">
        <v>8.6903841600000007</v>
      </c>
      <c r="S66" s="8">
        <v>4.806648</v>
      </c>
      <c r="T66" s="8">
        <v>4.431937706121917</v>
      </c>
      <c r="U66" s="8">
        <v>7.3289797520607554</v>
      </c>
      <c r="V66" s="8">
        <v>4.3488310296646917</v>
      </c>
      <c r="W66" s="8">
        <v>7.0344325336310005</v>
      </c>
      <c r="X66" s="8">
        <v>5.2186957274482371</v>
      </c>
      <c r="Y66" s="8">
        <v>3.530909961395611</v>
      </c>
    </row>
    <row r="67" spans="1:25" x14ac:dyDescent="0.25">
      <c r="A67" s="20" t="s">
        <v>53</v>
      </c>
      <c r="B67" s="8">
        <v>72.853318079999994</v>
      </c>
      <c r="C67" s="8">
        <v>81.787050000000022</v>
      </c>
      <c r="D67" s="8">
        <v>59.235570000000003</v>
      </c>
      <c r="E67" s="8">
        <v>71.088120720000006</v>
      </c>
      <c r="F67" s="8">
        <v>78.880052880000022</v>
      </c>
      <c r="G67" s="8">
        <v>63.017040960000017</v>
      </c>
      <c r="H67" s="8">
        <v>58.635686160000013</v>
      </c>
      <c r="I67" s="8">
        <v>48.647221920000007</v>
      </c>
      <c r="J67" s="8">
        <v>31.97232</v>
      </c>
      <c r="K67" s="8">
        <v>24.344280000000001</v>
      </c>
      <c r="L67" s="8">
        <v>33.53046192</v>
      </c>
      <c r="M67" s="8">
        <v>36.831510000000009</v>
      </c>
      <c r="N67" s="8">
        <v>35.61975000000001</v>
      </c>
      <c r="O67" s="8">
        <v>36.427590000000009</v>
      </c>
      <c r="P67" s="8">
        <v>34.509306960000004</v>
      </c>
      <c r="Q67" s="8">
        <v>37.492266960000002</v>
      </c>
      <c r="R67" s="8">
        <v>41.028621120000004</v>
      </c>
      <c r="S67" s="8">
        <v>34.118963640000004</v>
      </c>
      <c r="T67" s="8">
        <v>30.211336338085118</v>
      </c>
      <c r="U67" s="8">
        <v>50.351436989227167</v>
      </c>
      <c r="V67" s="8">
        <v>59.878347257280673</v>
      </c>
      <c r="W67" s="8">
        <v>47.218271460882931</v>
      </c>
      <c r="X67" s="8">
        <v>41.643068397294194</v>
      </c>
      <c r="Y67" s="8">
        <v>26.087033154830038</v>
      </c>
    </row>
    <row r="68" spans="1:25" x14ac:dyDescent="0.25">
      <c r="A68" s="20" t="s">
        <v>74</v>
      </c>
      <c r="B68" s="8">
        <v>85.652302377221616</v>
      </c>
      <c r="C68" s="8">
        <v>92.838982274039424</v>
      </c>
      <c r="D68" s="8">
        <v>102.76921224</v>
      </c>
      <c r="E68" s="8">
        <v>162.94094136000001</v>
      </c>
      <c r="F68" s="8">
        <v>154.33762974315269</v>
      </c>
      <c r="G68" s="8">
        <v>154.0151962412709</v>
      </c>
      <c r="H68" s="8">
        <v>163.63578744000003</v>
      </c>
      <c r="I68" s="8">
        <v>158.13782712000003</v>
      </c>
      <c r="J68" s="8">
        <v>135.14972904000001</v>
      </c>
      <c r="K68" s="8">
        <v>116.31185712</v>
      </c>
      <c r="L68" s="8">
        <v>122.72108904</v>
      </c>
      <c r="M68" s="8">
        <v>156.19639008267356</v>
      </c>
      <c r="N68" s="8">
        <v>181.746612</v>
      </c>
      <c r="O68" s="8">
        <v>164.71808676000003</v>
      </c>
      <c r="P68" s="8">
        <v>157.81391568000001</v>
      </c>
      <c r="Q68" s="8">
        <v>153.54689615999999</v>
      </c>
      <c r="R68" s="8">
        <v>188.68164408000001</v>
      </c>
      <c r="S68" s="8">
        <v>154.02628007999999</v>
      </c>
      <c r="T68" s="8">
        <v>168.38512693073804</v>
      </c>
      <c r="U68" s="8">
        <v>149.63846580589549</v>
      </c>
      <c r="V68" s="8">
        <v>144.34362459545713</v>
      </c>
      <c r="W68" s="8">
        <v>85.203386713134051</v>
      </c>
      <c r="X68" s="8">
        <v>101.12139252069666</v>
      </c>
      <c r="Y68" s="8">
        <v>89.300992855642846</v>
      </c>
    </row>
    <row r="69" spans="1:25" x14ac:dyDescent="0.25">
      <c r="A69" s="15" t="s">
        <v>54</v>
      </c>
      <c r="B69" s="16">
        <f>SUM(B70:B74)</f>
        <v>1639.4784145200001</v>
      </c>
      <c r="C69" s="16">
        <f t="shared" ref="C69:W69" si="32">SUM(C70:C74)</f>
        <v>1954.8749847599997</v>
      </c>
      <c r="D69" s="16">
        <f t="shared" si="32"/>
        <v>2060.8995149999996</v>
      </c>
      <c r="E69" s="16">
        <f t="shared" si="32"/>
        <v>1990.2027175200001</v>
      </c>
      <c r="F69" s="16">
        <f t="shared" si="32"/>
        <v>2029.1842137600008</v>
      </c>
      <c r="G69" s="16">
        <f t="shared" si="32"/>
        <v>2129.5973833200001</v>
      </c>
      <c r="H69" s="16">
        <f t="shared" si="32"/>
        <v>2285.9829118800003</v>
      </c>
      <c r="I69" s="16">
        <f t="shared" si="32"/>
        <v>2396.7919814399997</v>
      </c>
      <c r="J69" s="16">
        <f t="shared" si="32"/>
        <v>2301.1569892800003</v>
      </c>
      <c r="K69" s="16">
        <f t="shared" si="32"/>
        <v>2117.2277249999993</v>
      </c>
      <c r="L69" s="16">
        <f t="shared" si="32"/>
        <v>2231.3199643200005</v>
      </c>
      <c r="M69" s="16">
        <f t="shared" si="32"/>
        <v>2230.5327253200003</v>
      </c>
      <c r="N69" s="16">
        <f t="shared" si="32"/>
        <v>2261.5035688799999</v>
      </c>
      <c r="O69" s="16">
        <f t="shared" si="32"/>
        <v>2211.7558967999998</v>
      </c>
      <c r="P69" s="16">
        <f t="shared" si="32"/>
        <v>2215.3119375599999</v>
      </c>
      <c r="Q69" s="16">
        <f t="shared" si="32"/>
        <v>2280.1015440000001</v>
      </c>
      <c r="R69" s="16">
        <f t="shared" si="32"/>
        <v>2330.9509374000004</v>
      </c>
      <c r="S69" s="16">
        <f t="shared" si="32"/>
        <v>2409.8272109999998</v>
      </c>
      <c r="T69" s="16">
        <f t="shared" si="32"/>
        <v>2451.0061628325639</v>
      </c>
      <c r="U69" s="16">
        <f t="shared" si="32"/>
        <v>2425.0405491913511</v>
      </c>
      <c r="V69" s="16">
        <f t="shared" si="32"/>
        <v>2253.3556667929975</v>
      </c>
      <c r="W69" s="16">
        <f t="shared" si="32"/>
        <v>2373.3096396995688</v>
      </c>
      <c r="X69" s="16">
        <f t="shared" ref="X69:Y69" si="33">SUM(X70:X74)</f>
        <v>2446.589121438345</v>
      </c>
      <c r="Y69" s="16">
        <f t="shared" si="33"/>
        <v>2447.1072777582453</v>
      </c>
    </row>
    <row r="70" spans="1:25" x14ac:dyDescent="0.25">
      <c r="A70" s="10" t="s">
        <v>73</v>
      </c>
      <c r="B70" s="8">
        <v>0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</row>
    <row r="71" spans="1:25" x14ac:dyDescent="0.25">
      <c r="A71" s="10" t="s">
        <v>56</v>
      </c>
      <c r="B71" s="8">
        <v>1482.75691452</v>
      </c>
      <c r="C71" s="8">
        <v>1807.5567747599998</v>
      </c>
      <c r="D71" s="8">
        <v>1875.9681449999998</v>
      </c>
      <c r="E71" s="8">
        <v>1820.9434975200002</v>
      </c>
      <c r="F71" s="8">
        <v>1881.8660037600007</v>
      </c>
      <c r="G71" s="8">
        <v>1972.87588332</v>
      </c>
      <c r="H71" s="8">
        <v>2126.1269818800001</v>
      </c>
      <c r="I71" s="8">
        <v>2255.7426314399995</v>
      </c>
      <c r="J71" s="8">
        <v>2197.7207992800004</v>
      </c>
      <c r="K71" s="8">
        <v>1982.4472349999994</v>
      </c>
      <c r="L71" s="8">
        <v>2049.5230243200003</v>
      </c>
      <c r="M71" s="8">
        <v>2108.2899553200004</v>
      </c>
      <c r="N71" s="8">
        <v>2154.9329488799999</v>
      </c>
      <c r="O71" s="8">
        <v>2117.7229968000001</v>
      </c>
      <c r="P71" s="8">
        <v>2133.81675756</v>
      </c>
      <c r="Q71" s="8">
        <v>2201.7407940000003</v>
      </c>
      <c r="R71" s="8">
        <v>2268.2623374000004</v>
      </c>
      <c r="S71" s="8">
        <v>2340.3994531200001</v>
      </c>
      <c r="T71" s="8">
        <v>2384.9825293125637</v>
      </c>
      <c r="U71" s="8">
        <v>2358.0483101113514</v>
      </c>
      <c r="V71" s="8">
        <v>2188.2720955129976</v>
      </c>
      <c r="W71" s="8">
        <v>2311.3074131795688</v>
      </c>
      <c r="X71" s="8">
        <v>2389.4013793983449</v>
      </c>
      <c r="Y71" s="8">
        <v>2383.7915249982452</v>
      </c>
    </row>
    <row r="72" spans="1:25" x14ac:dyDescent="0.25">
      <c r="A72" s="10" t="s">
        <v>55</v>
      </c>
      <c r="B72" s="8">
        <v>134.78049000000004</v>
      </c>
      <c r="C72" s="8">
        <v>125.3772</v>
      </c>
      <c r="D72" s="8">
        <v>159.85592999999997</v>
      </c>
      <c r="E72" s="8">
        <v>141.04934999999998</v>
      </c>
      <c r="F72" s="8">
        <v>122.24276999999998</v>
      </c>
      <c r="G72" s="8">
        <v>131.64606000000001</v>
      </c>
      <c r="H72" s="8">
        <v>137.91492000000002</v>
      </c>
      <c r="I72" s="8">
        <v>115.97391000000003</v>
      </c>
      <c r="J72" s="8">
        <v>81.495179999999991</v>
      </c>
      <c r="K72" s="8">
        <v>109.70505</v>
      </c>
      <c r="L72" s="8">
        <v>156.72150000000002</v>
      </c>
      <c r="M72" s="8">
        <v>106.57062000000002</v>
      </c>
      <c r="N72" s="8">
        <v>94.032899999999998</v>
      </c>
      <c r="O72" s="8">
        <v>81.495180000000005</v>
      </c>
      <c r="P72" s="8">
        <v>62.688600000000008</v>
      </c>
      <c r="Q72" s="8">
        <v>59.554170000000006</v>
      </c>
      <c r="R72" s="8">
        <v>47.016450000000013</v>
      </c>
      <c r="S72" s="8">
        <v>48.90964572</v>
      </c>
      <c r="T72" s="8">
        <v>45.891256320000011</v>
      </c>
      <c r="U72" s="8">
        <v>50.285593799999987</v>
      </c>
      <c r="V72" s="8">
        <v>44.991741600000005</v>
      </c>
      <c r="W72" s="8">
        <v>43.509089519999996</v>
      </c>
      <c r="X72" s="8">
        <v>39.180375000000005</v>
      </c>
      <c r="Y72" s="8">
        <v>43.073470439999994</v>
      </c>
    </row>
    <row r="73" spans="1:25" x14ac:dyDescent="0.25">
      <c r="A73" s="10" t="s">
        <v>57</v>
      </c>
      <c r="B73" s="8">
        <v>21.941009999999999</v>
      </c>
      <c r="C73" s="8">
        <v>21.941009999999999</v>
      </c>
      <c r="D73" s="8">
        <v>25.07544</v>
      </c>
      <c r="E73" s="8">
        <v>28.209869999999999</v>
      </c>
      <c r="F73" s="8">
        <v>25.07544</v>
      </c>
      <c r="G73" s="8">
        <v>25.07544</v>
      </c>
      <c r="H73" s="8">
        <v>21.941009999999999</v>
      </c>
      <c r="I73" s="8">
        <v>25.07544</v>
      </c>
      <c r="J73" s="8">
        <v>21.941009999999999</v>
      </c>
      <c r="K73" s="8">
        <v>25.07544</v>
      </c>
      <c r="L73" s="8">
        <v>25.07544</v>
      </c>
      <c r="M73" s="8">
        <v>15.67215</v>
      </c>
      <c r="N73" s="8">
        <v>12.53772</v>
      </c>
      <c r="O73" s="8">
        <v>12.53772</v>
      </c>
      <c r="P73" s="8">
        <v>18.806580000000004</v>
      </c>
      <c r="Q73" s="8">
        <v>18.806580000000004</v>
      </c>
      <c r="R73" s="8">
        <v>15.67215</v>
      </c>
      <c r="S73" s="8">
        <v>20.518112160000001</v>
      </c>
      <c r="T73" s="8">
        <v>20.132377200000004</v>
      </c>
      <c r="U73" s="8">
        <v>16.70664528</v>
      </c>
      <c r="V73" s="8">
        <v>20.09182968</v>
      </c>
      <c r="W73" s="8">
        <v>18.493137000000001</v>
      </c>
      <c r="X73" s="8">
        <v>18.007367040000002</v>
      </c>
      <c r="Y73" s="8">
        <v>20.242282320000001</v>
      </c>
    </row>
    <row r="74" spans="1:25" x14ac:dyDescent="0.25">
      <c r="A74" s="10" t="s">
        <v>58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</row>
    <row r="75" spans="1:25" x14ac:dyDescent="0.25">
      <c r="A75" s="15" t="s">
        <v>59</v>
      </c>
      <c r="B75" s="16">
        <f>SUM(B76:B78)</f>
        <v>599.55515737626126</v>
      </c>
      <c r="C75" s="16">
        <f t="shared" ref="C75:W75" si="34">SUM(C76:C78)</f>
        <v>772.25765052228417</v>
      </c>
      <c r="D75" s="16">
        <f t="shared" si="34"/>
        <v>725.50802298274243</v>
      </c>
      <c r="E75" s="16">
        <f t="shared" si="34"/>
        <v>782.20659695120389</v>
      </c>
      <c r="F75" s="16">
        <f t="shared" si="34"/>
        <v>765.53861255068296</v>
      </c>
      <c r="G75" s="16">
        <f t="shared" si="34"/>
        <v>749.121501957433</v>
      </c>
      <c r="H75" s="16">
        <f t="shared" si="34"/>
        <v>665.35641030119575</v>
      </c>
      <c r="I75" s="16">
        <f t="shared" si="34"/>
        <v>643.86494751996463</v>
      </c>
      <c r="J75" s="16">
        <f t="shared" si="34"/>
        <v>628.25445133655251</v>
      </c>
      <c r="K75" s="16">
        <f t="shared" si="34"/>
        <v>572.91693256944927</v>
      </c>
      <c r="L75" s="16">
        <f t="shared" si="34"/>
        <v>581.19318622354501</v>
      </c>
      <c r="M75" s="16">
        <f t="shared" si="34"/>
        <v>671.20045712749129</v>
      </c>
      <c r="N75" s="16">
        <f t="shared" si="34"/>
        <v>692.6602112516531</v>
      </c>
      <c r="O75" s="16">
        <f t="shared" si="34"/>
        <v>690.44194590750158</v>
      </c>
      <c r="P75" s="16">
        <f t="shared" si="34"/>
        <v>769.11605503439205</v>
      </c>
      <c r="Q75" s="16">
        <f t="shared" si="34"/>
        <v>771.67342378857506</v>
      </c>
      <c r="R75" s="16">
        <f t="shared" si="34"/>
        <v>778.78112191838022</v>
      </c>
      <c r="S75" s="16">
        <f t="shared" si="34"/>
        <v>744.64649816711767</v>
      </c>
      <c r="T75" s="16">
        <f t="shared" si="34"/>
        <v>746.95245238579798</v>
      </c>
      <c r="U75" s="16">
        <f t="shared" si="34"/>
        <v>701.84266361220421</v>
      </c>
      <c r="V75" s="16">
        <f t="shared" si="34"/>
        <v>679.67943756135537</v>
      </c>
      <c r="W75" s="16">
        <f t="shared" si="34"/>
        <v>620.93382894132435</v>
      </c>
      <c r="X75" s="16">
        <f t="shared" ref="X75:Y75" si="35">SUM(X76:X78)</f>
        <v>546.93579321567393</v>
      </c>
      <c r="Y75" s="16">
        <f t="shared" si="35"/>
        <v>535.69611891353543</v>
      </c>
    </row>
    <row r="76" spans="1:25" x14ac:dyDescent="0.25">
      <c r="A76" s="10" t="s">
        <v>60</v>
      </c>
      <c r="B76" s="8">
        <v>217.93047548214881</v>
      </c>
      <c r="C76" s="8">
        <v>287.42059230719656</v>
      </c>
      <c r="D76" s="8">
        <v>231.03616708363202</v>
      </c>
      <c r="E76" s="8">
        <v>303.92520810651149</v>
      </c>
      <c r="F76" s="8">
        <v>293.24959444061028</v>
      </c>
      <c r="G76" s="8">
        <v>283.42368009005497</v>
      </c>
      <c r="H76" s="8">
        <v>247.81814218095616</v>
      </c>
      <c r="I76" s="8">
        <v>243.80627754773025</v>
      </c>
      <c r="J76" s="8">
        <v>211.51025166334404</v>
      </c>
      <c r="K76" s="8">
        <v>184.4865509706612</v>
      </c>
      <c r="L76" s="8">
        <v>172.60887602864904</v>
      </c>
      <c r="M76" s="8">
        <v>214.37343717323708</v>
      </c>
      <c r="N76" s="8">
        <v>227.57453617472669</v>
      </c>
      <c r="O76" s="8">
        <v>241.1493407804422</v>
      </c>
      <c r="P76" s="8">
        <v>262.74325561509653</v>
      </c>
      <c r="Q76" s="8">
        <v>278.50618950956556</v>
      </c>
      <c r="R76" s="8">
        <v>279.68308929209962</v>
      </c>
      <c r="S76" s="8">
        <v>265.56915151389023</v>
      </c>
      <c r="T76" s="8">
        <v>271.03344916101133</v>
      </c>
      <c r="U76" s="8">
        <v>241.51037713677516</v>
      </c>
      <c r="V76" s="8">
        <v>246.11125362131</v>
      </c>
      <c r="W76" s="8">
        <v>257.6410080402905</v>
      </c>
      <c r="X76" s="8">
        <v>187.33916425900998</v>
      </c>
      <c r="Y76" s="8">
        <v>183.65054023047634</v>
      </c>
    </row>
    <row r="77" spans="1:25" x14ac:dyDescent="0.25">
      <c r="A77" s="10" t="s">
        <v>61</v>
      </c>
      <c r="B77" s="8">
        <v>282.3740388569297</v>
      </c>
      <c r="C77" s="8">
        <v>260.41098461508761</v>
      </c>
      <c r="D77" s="8">
        <v>241.24909805307459</v>
      </c>
      <c r="E77" s="8">
        <v>205.96442723303275</v>
      </c>
      <c r="F77" s="8">
        <v>226.18467745764386</v>
      </c>
      <c r="G77" s="8">
        <v>228.62715990610704</v>
      </c>
      <c r="H77" s="8">
        <v>212.76027812023955</v>
      </c>
      <c r="I77" s="8">
        <v>183.87969497095628</v>
      </c>
      <c r="J77" s="8">
        <v>195.21233059320849</v>
      </c>
      <c r="K77" s="8">
        <v>173.29609987878808</v>
      </c>
      <c r="L77" s="8">
        <v>188.85617827489597</v>
      </c>
      <c r="M77" s="8">
        <v>193.04586299425426</v>
      </c>
      <c r="N77" s="8">
        <v>195.30539567692637</v>
      </c>
      <c r="O77" s="8">
        <v>184.96929572705926</v>
      </c>
      <c r="P77" s="8">
        <v>180.60339545929551</v>
      </c>
      <c r="Q77" s="8">
        <v>160.18953987900954</v>
      </c>
      <c r="R77" s="8">
        <v>169.14894354473333</v>
      </c>
      <c r="S77" s="8">
        <v>157.10945870418823</v>
      </c>
      <c r="T77" s="8">
        <v>156.2048448072226</v>
      </c>
      <c r="U77" s="8">
        <v>164.82526678425</v>
      </c>
      <c r="V77" s="8">
        <v>151.93354661797324</v>
      </c>
      <c r="W77" s="8">
        <v>154.54721399015318</v>
      </c>
      <c r="X77" s="8">
        <v>120.73492279764295</v>
      </c>
      <c r="Y77" s="8">
        <v>137.41037975497454</v>
      </c>
    </row>
    <row r="78" spans="1:25" x14ac:dyDescent="0.25">
      <c r="A78" s="10" t="s">
        <v>62</v>
      </c>
      <c r="B78" s="8">
        <v>99.250643037182755</v>
      </c>
      <c r="C78" s="8">
        <v>224.4260736</v>
      </c>
      <c r="D78" s="8">
        <v>253.22275784603579</v>
      </c>
      <c r="E78" s="8">
        <v>272.31696161165962</v>
      </c>
      <c r="F78" s="8">
        <v>246.10434065242879</v>
      </c>
      <c r="G78" s="8">
        <v>237.07066196127093</v>
      </c>
      <c r="H78" s="8">
        <v>204.77799000000002</v>
      </c>
      <c r="I78" s="8">
        <v>216.17897500127813</v>
      </c>
      <c r="J78" s="8">
        <v>221.53186908000001</v>
      </c>
      <c r="K78" s="8">
        <v>215.13428172000005</v>
      </c>
      <c r="L78" s="8">
        <v>219.72813192000001</v>
      </c>
      <c r="M78" s="8">
        <v>263.78115696000003</v>
      </c>
      <c r="N78" s="8">
        <v>269.78027940000004</v>
      </c>
      <c r="O78" s="8">
        <v>264.32330940000003</v>
      </c>
      <c r="P78" s="8">
        <v>325.76940396000003</v>
      </c>
      <c r="Q78" s="8">
        <v>332.97769440000002</v>
      </c>
      <c r="R78" s="8">
        <v>329.94908908154724</v>
      </c>
      <c r="S78" s="8">
        <v>321.96788794903927</v>
      </c>
      <c r="T78" s="8">
        <v>319.71415841756402</v>
      </c>
      <c r="U78" s="8">
        <v>295.5070196911791</v>
      </c>
      <c r="V78" s="8">
        <v>281.63463732207219</v>
      </c>
      <c r="W78" s="8">
        <v>208.74560691088067</v>
      </c>
      <c r="X78" s="8">
        <v>238.86170615902097</v>
      </c>
      <c r="Y78" s="8">
        <v>214.63519892808455</v>
      </c>
    </row>
    <row r="79" spans="1:25" x14ac:dyDescent="0.25">
      <c r="A79" s="15" t="s">
        <v>35</v>
      </c>
      <c r="B79" s="16">
        <f>SUM(B80:B81)</f>
        <v>0</v>
      </c>
      <c r="C79" s="16">
        <f t="shared" ref="C79:W79" si="36">SUM(C80:C81)</f>
        <v>0</v>
      </c>
      <c r="D79" s="16">
        <f t="shared" si="36"/>
        <v>0</v>
      </c>
      <c r="E79" s="16">
        <f t="shared" si="36"/>
        <v>0</v>
      </c>
      <c r="F79" s="16">
        <f t="shared" si="36"/>
        <v>0</v>
      </c>
      <c r="G79" s="16">
        <f t="shared" si="36"/>
        <v>0</v>
      </c>
      <c r="H79" s="16">
        <f t="shared" si="36"/>
        <v>0</v>
      </c>
      <c r="I79" s="16">
        <f t="shared" si="36"/>
        <v>0</v>
      </c>
      <c r="J79" s="16">
        <f t="shared" si="36"/>
        <v>0</v>
      </c>
      <c r="K79" s="16">
        <f t="shared" si="36"/>
        <v>0</v>
      </c>
      <c r="L79" s="16">
        <f t="shared" si="36"/>
        <v>0</v>
      </c>
      <c r="M79" s="16">
        <f t="shared" si="36"/>
        <v>0</v>
      </c>
      <c r="N79" s="16">
        <f t="shared" si="36"/>
        <v>0</v>
      </c>
      <c r="O79" s="16">
        <f t="shared" si="36"/>
        <v>0</v>
      </c>
      <c r="P79" s="16">
        <f t="shared" si="36"/>
        <v>0</v>
      </c>
      <c r="Q79" s="16">
        <f t="shared" si="36"/>
        <v>0</v>
      </c>
      <c r="R79" s="16">
        <f t="shared" si="36"/>
        <v>0</v>
      </c>
      <c r="S79" s="16">
        <f t="shared" si="36"/>
        <v>0</v>
      </c>
      <c r="T79" s="16">
        <f t="shared" si="36"/>
        <v>0</v>
      </c>
      <c r="U79" s="16">
        <f t="shared" si="36"/>
        <v>0</v>
      </c>
      <c r="V79" s="16">
        <f t="shared" si="36"/>
        <v>0</v>
      </c>
      <c r="W79" s="16">
        <f t="shared" si="36"/>
        <v>0</v>
      </c>
      <c r="X79" s="16">
        <f t="shared" ref="X79:Y79" si="37">SUM(X80:X81)</f>
        <v>0</v>
      </c>
      <c r="Y79" s="16">
        <f t="shared" si="37"/>
        <v>0</v>
      </c>
    </row>
    <row r="80" spans="1:25" x14ac:dyDescent="0.25">
      <c r="A80" s="10" t="s">
        <v>36</v>
      </c>
      <c r="B80" s="8">
        <f t="shared" ref="B80:W80" si="38">B29</f>
        <v>0</v>
      </c>
      <c r="C80" s="8">
        <f t="shared" si="38"/>
        <v>0</v>
      </c>
      <c r="D80" s="8">
        <f t="shared" si="38"/>
        <v>0</v>
      </c>
      <c r="E80" s="8">
        <f t="shared" si="38"/>
        <v>0</v>
      </c>
      <c r="F80" s="8">
        <f t="shared" si="38"/>
        <v>0</v>
      </c>
      <c r="G80" s="8">
        <f t="shared" si="38"/>
        <v>0</v>
      </c>
      <c r="H80" s="8">
        <f t="shared" si="38"/>
        <v>0</v>
      </c>
      <c r="I80" s="8">
        <f t="shared" si="38"/>
        <v>0</v>
      </c>
      <c r="J80" s="8">
        <f t="shared" si="38"/>
        <v>0</v>
      </c>
      <c r="K80" s="8">
        <f t="shared" si="38"/>
        <v>0</v>
      </c>
      <c r="L80" s="8">
        <f t="shared" si="38"/>
        <v>0</v>
      </c>
      <c r="M80" s="8">
        <f t="shared" si="38"/>
        <v>0</v>
      </c>
      <c r="N80" s="8">
        <f t="shared" si="38"/>
        <v>0</v>
      </c>
      <c r="O80" s="8">
        <f t="shared" si="38"/>
        <v>0</v>
      </c>
      <c r="P80" s="8">
        <f t="shared" si="38"/>
        <v>0</v>
      </c>
      <c r="Q80" s="8">
        <f t="shared" si="38"/>
        <v>0</v>
      </c>
      <c r="R80" s="8">
        <f t="shared" si="38"/>
        <v>0</v>
      </c>
      <c r="S80" s="8">
        <f t="shared" si="38"/>
        <v>0</v>
      </c>
      <c r="T80" s="8">
        <f t="shared" si="38"/>
        <v>0</v>
      </c>
      <c r="U80" s="8">
        <f t="shared" si="38"/>
        <v>0</v>
      </c>
      <c r="V80" s="8">
        <f t="shared" si="38"/>
        <v>0</v>
      </c>
      <c r="W80" s="8">
        <f t="shared" si="38"/>
        <v>0</v>
      </c>
      <c r="X80" s="8">
        <f t="shared" ref="X80:Y80" si="39">X29</f>
        <v>0</v>
      </c>
      <c r="Y80" s="8">
        <f t="shared" si="39"/>
        <v>0</v>
      </c>
    </row>
    <row r="81" spans="1:25" x14ac:dyDescent="0.25">
      <c r="A81" s="10" t="s">
        <v>37</v>
      </c>
      <c r="B81" s="8">
        <f t="shared" ref="B81:W81" si="40">B30</f>
        <v>0</v>
      </c>
      <c r="C81" s="8">
        <f t="shared" si="40"/>
        <v>0</v>
      </c>
      <c r="D81" s="8">
        <f t="shared" si="40"/>
        <v>0</v>
      </c>
      <c r="E81" s="8">
        <f t="shared" si="40"/>
        <v>0</v>
      </c>
      <c r="F81" s="8">
        <f t="shared" si="40"/>
        <v>0</v>
      </c>
      <c r="G81" s="8">
        <f t="shared" si="40"/>
        <v>0</v>
      </c>
      <c r="H81" s="8">
        <f t="shared" si="40"/>
        <v>0</v>
      </c>
      <c r="I81" s="8">
        <f t="shared" si="40"/>
        <v>0</v>
      </c>
      <c r="J81" s="8">
        <f t="shared" si="40"/>
        <v>0</v>
      </c>
      <c r="K81" s="8">
        <f t="shared" si="40"/>
        <v>0</v>
      </c>
      <c r="L81" s="8">
        <f t="shared" si="40"/>
        <v>0</v>
      </c>
      <c r="M81" s="8">
        <f t="shared" si="40"/>
        <v>0</v>
      </c>
      <c r="N81" s="8">
        <f t="shared" si="40"/>
        <v>0</v>
      </c>
      <c r="O81" s="8">
        <f t="shared" si="40"/>
        <v>0</v>
      </c>
      <c r="P81" s="8">
        <f t="shared" si="40"/>
        <v>0</v>
      </c>
      <c r="Q81" s="8">
        <f t="shared" si="40"/>
        <v>0</v>
      </c>
      <c r="R81" s="8">
        <f t="shared" si="40"/>
        <v>0</v>
      </c>
      <c r="S81" s="8">
        <f t="shared" si="40"/>
        <v>0</v>
      </c>
      <c r="T81" s="8">
        <f t="shared" si="40"/>
        <v>0</v>
      </c>
      <c r="U81" s="8">
        <f t="shared" si="40"/>
        <v>0</v>
      </c>
      <c r="V81" s="8">
        <f t="shared" si="40"/>
        <v>0</v>
      </c>
      <c r="W81" s="8">
        <f t="shared" si="40"/>
        <v>0</v>
      </c>
      <c r="X81" s="8">
        <f t="shared" ref="X81:Y81" si="41">X30</f>
        <v>0</v>
      </c>
      <c r="Y81" s="8">
        <f t="shared" si="41"/>
        <v>0</v>
      </c>
    </row>
    <row r="82" spans="1:25" x14ac:dyDescent="0.25">
      <c r="A82" s="17" t="s">
        <v>38</v>
      </c>
      <c r="B82" s="16">
        <f t="shared" ref="B82:W82" si="42">B31</f>
        <v>5.1970000000000002E-2</v>
      </c>
      <c r="C82" s="16">
        <f t="shared" si="42"/>
        <v>5.5849999999999997E-2</v>
      </c>
      <c r="D82" s="16">
        <f t="shared" si="42"/>
        <v>4.684E-2</v>
      </c>
      <c r="E82" s="16">
        <f t="shared" si="42"/>
        <v>5.3530000000000001E-2</v>
      </c>
      <c r="F82" s="16">
        <f t="shared" si="42"/>
        <v>6.089E-2</v>
      </c>
      <c r="G82" s="16">
        <f t="shared" si="42"/>
        <v>6.2950000000000006E-2</v>
      </c>
      <c r="H82" s="16">
        <f t="shared" si="42"/>
        <v>6.3460000000000003E-2</v>
      </c>
      <c r="I82" s="16">
        <f t="shared" si="42"/>
        <v>6.3089999999999993E-2</v>
      </c>
      <c r="J82" s="16">
        <f t="shared" si="42"/>
        <v>6.0510000000000001E-2</v>
      </c>
      <c r="K82" s="16">
        <f t="shared" si="42"/>
        <v>4.1410000000000002E-2</v>
      </c>
      <c r="L82" s="16">
        <f t="shared" si="42"/>
        <v>4.3499999999999997E-2</v>
      </c>
      <c r="M82" s="16">
        <f t="shared" si="42"/>
        <v>3.8629999999999998E-2</v>
      </c>
      <c r="N82" s="16">
        <f t="shared" si="42"/>
        <v>4.3630000000000002E-2</v>
      </c>
      <c r="O82" s="16">
        <f t="shared" si="42"/>
        <v>4.3770000000000003E-2</v>
      </c>
      <c r="P82" s="16">
        <f t="shared" si="42"/>
        <v>3.4500000000000003E-2</v>
      </c>
      <c r="Q82" s="16">
        <f t="shared" si="42"/>
        <v>3.1199999999999999E-2</v>
      </c>
      <c r="R82" s="16">
        <f t="shared" si="42"/>
        <v>3.4119999999999998E-2</v>
      </c>
      <c r="S82" s="16">
        <f t="shared" si="42"/>
        <v>3.0470000000000001E-2</v>
      </c>
      <c r="T82" s="16">
        <f t="shared" si="42"/>
        <v>3.2730000000000002E-2</v>
      </c>
      <c r="U82" s="16">
        <f t="shared" si="42"/>
        <v>3.0290000000000001E-2</v>
      </c>
      <c r="V82" s="16">
        <f t="shared" si="42"/>
        <v>2.7740000000000001E-2</v>
      </c>
      <c r="W82" s="16">
        <f t="shared" si="42"/>
        <v>3.1519999999999999E-2</v>
      </c>
      <c r="X82" s="16">
        <f t="shared" ref="X82:Y82" si="43">X31</f>
        <v>2.3310000000000001E-2</v>
      </c>
      <c r="Y82" s="16">
        <f t="shared" si="43"/>
        <v>2.0820000000000002E-2</v>
      </c>
    </row>
    <row r="83" spans="1:25" x14ac:dyDescent="0.25">
      <c r="A83" s="9" t="s">
        <v>39</v>
      </c>
      <c r="B83" s="8">
        <f t="shared" ref="B83:W83" si="44">B32</f>
        <v>0</v>
      </c>
      <c r="C83" s="8">
        <f t="shared" si="44"/>
        <v>0</v>
      </c>
      <c r="D83" s="8">
        <f t="shared" si="44"/>
        <v>0</v>
      </c>
      <c r="E83" s="8">
        <f t="shared" si="44"/>
        <v>0</v>
      </c>
      <c r="F83" s="8">
        <f t="shared" si="44"/>
        <v>0</v>
      </c>
      <c r="G83" s="8">
        <f t="shared" si="44"/>
        <v>0</v>
      </c>
      <c r="H83" s="8">
        <f t="shared" si="44"/>
        <v>0</v>
      </c>
      <c r="I83" s="8">
        <f t="shared" si="44"/>
        <v>0</v>
      </c>
      <c r="J83" s="8">
        <f t="shared" si="44"/>
        <v>0</v>
      </c>
      <c r="K83" s="8">
        <f t="shared" si="44"/>
        <v>0</v>
      </c>
      <c r="L83" s="8">
        <f t="shared" si="44"/>
        <v>0</v>
      </c>
      <c r="M83" s="8">
        <f t="shared" si="44"/>
        <v>0</v>
      </c>
      <c r="N83" s="8">
        <f t="shared" si="44"/>
        <v>0</v>
      </c>
      <c r="O83" s="8">
        <f t="shared" si="44"/>
        <v>0</v>
      </c>
      <c r="P83" s="8">
        <f t="shared" si="44"/>
        <v>0</v>
      </c>
      <c r="Q83" s="8">
        <f t="shared" si="44"/>
        <v>0</v>
      </c>
      <c r="R83" s="8">
        <f t="shared" si="44"/>
        <v>0</v>
      </c>
      <c r="S83" s="8">
        <f t="shared" si="44"/>
        <v>0</v>
      </c>
      <c r="T83" s="8">
        <f t="shared" si="44"/>
        <v>0</v>
      </c>
      <c r="U83" s="8">
        <f t="shared" si="44"/>
        <v>0</v>
      </c>
      <c r="V83" s="8">
        <f t="shared" si="44"/>
        <v>0</v>
      </c>
      <c r="W83" s="8">
        <f t="shared" si="44"/>
        <v>0</v>
      </c>
      <c r="X83" s="8">
        <f t="shared" ref="X83:Y83" si="45">X32</f>
        <v>0</v>
      </c>
      <c r="Y83" s="8">
        <f t="shared" si="45"/>
        <v>0</v>
      </c>
    </row>
    <row r="84" spans="1:25" x14ac:dyDescent="0.25">
      <c r="A84" s="18" t="s">
        <v>66</v>
      </c>
      <c r="B84" s="16">
        <f>SUM(B85:B88)</f>
        <v>606.15803000000005</v>
      </c>
      <c r="C84" s="16">
        <f t="shared" ref="C84:W84" si="46">SUM(C85:C88)</f>
        <v>625.26569000000006</v>
      </c>
      <c r="D84" s="16">
        <f t="shared" si="46"/>
        <v>446.78258999999997</v>
      </c>
      <c r="E84" s="16">
        <f t="shared" si="46"/>
        <v>488.42994999999996</v>
      </c>
      <c r="F84" s="16">
        <f t="shared" si="46"/>
        <v>616.72985999999992</v>
      </c>
      <c r="G84" s="16">
        <f t="shared" si="46"/>
        <v>588.40018000000009</v>
      </c>
      <c r="H84" s="16">
        <f t="shared" si="46"/>
        <v>609.65426000000002</v>
      </c>
      <c r="I84" s="16">
        <f t="shared" si="46"/>
        <v>785.8180799999999</v>
      </c>
      <c r="J84" s="16">
        <f t="shared" si="46"/>
        <v>812.86091999999985</v>
      </c>
      <c r="K84" s="16">
        <f t="shared" si="46"/>
        <v>315.57267000000002</v>
      </c>
      <c r="L84" s="16">
        <f t="shared" si="46"/>
        <v>358.15341000000006</v>
      </c>
      <c r="M84" s="16">
        <f t="shared" si="46"/>
        <v>474.35546000000005</v>
      </c>
      <c r="N84" s="16">
        <f t="shared" si="46"/>
        <v>709.85638999999992</v>
      </c>
      <c r="O84" s="16">
        <f t="shared" si="46"/>
        <v>792.24567999999988</v>
      </c>
      <c r="P84" s="16">
        <f t="shared" si="46"/>
        <v>491.74901999999997</v>
      </c>
      <c r="Q84" s="16">
        <f t="shared" si="46"/>
        <v>290.37767000000002</v>
      </c>
      <c r="R84" s="16">
        <f t="shared" si="46"/>
        <v>265.27767</v>
      </c>
      <c r="S84" s="16">
        <f t="shared" si="46"/>
        <v>405.64793999999995</v>
      </c>
      <c r="T84" s="16">
        <f t="shared" si="46"/>
        <v>392.51485999999994</v>
      </c>
      <c r="U84" s="16">
        <f t="shared" si="46"/>
        <v>390.25822999999997</v>
      </c>
      <c r="V84" s="16">
        <f t="shared" si="46"/>
        <v>102.37845</v>
      </c>
      <c r="W84" s="16">
        <f t="shared" si="46"/>
        <v>98.968889999999988</v>
      </c>
      <c r="X84" s="16">
        <f t="shared" ref="X84:Y84" si="47">SUM(X85:X88)</f>
        <v>71.623899999999992</v>
      </c>
      <c r="Y84" s="16">
        <f t="shared" si="47"/>
        <v>68.325590000000005</v>
      </c>
    </row>
    <row r="85" spans="1:25" x14ac:dyDescent="0.25">
      <c r="A85" s="9" t="s">
        <v>67</v>
      </c>
      <c r="B85" s="8">
        <v>399.87466999999998</v>
      </c>
      <c r="C85" s="8">
        <v>407.48180000000002</v>
      </c>
      <c r="D85" s="8">
        <v>391.00533999999999</v>
      </c>
      <c r="E85" s="8">
        <v>372.83224999999999</v>
      </c>
      <c r="F85" s="8">
        <v>405.39058999999997</v>
      </c>
      <c r="G85" s="8">
        <v>413.58697999999998</v>
      </c>
      <c r="H85" s="8">
        <v>460.68205</v>
      </c>
      <c r="I85" s="8">
        <v>645.80201</v>
      </c>
      <c r="J85" s="8">
        <v>644.12428</v>
      </c>
      <c r="K85" s="8">
        <v>281.13886000000002</v>
      </c>
      <c r="L85" s="8">
        <v>338.50946000000005</v>
      </c>
      <c r="M85" s="8">
        <v>452.19078000000002</v>
      </c>
      <c r="N85" s="8">
        <v>669.10397</v>
      </c>
      <c r="O85" s="8">
        <v>694.29410999999993</v>
      </c>
      <c r="P85" s="8">
        <v>464.28422999999998</v>
      </c>
      <c r="Q85" s="8">
        <v>262.84086000000002</v>
      </c>
      <c r="R85" s="8">
        <v>237.20411999999999</v>
      </c>
      <c r="S85" s="8">
        <v>374.67356999999998</v>
      </c>
      <c r="T85" s="8">
        <v>363.03746999999993</v>
      </c>
      <c r="U85" s="8">
        <v>359.22480000000002</v>
      </c>
      <c r="V85" s="8">
        <v>70.314409999999995</v>
      </c>
      <c r="W85" s="8">
        <v>58.829830000000001</v>
      </c>
      <c r="X85" s="8">
        <v>32.642960000000002</v>
      </c>
      <c r="Y85" s="8">
        <v>32.190390000000001</v>
      </c>
    </row>
    <row r="86" spans="1:25" x14ac:dyDescent="0.25">
      <c r="A86" s="9" t="s">
        <v>68</v>
      </c>
      <c r="B86" s="8">
        <v>180.77708000000001</v>
      </c>
      <c r="C86" s="8">
        <v>195.35378</v>
      </c>
      <c r="D86" s="8">
        <v>31.325679999999998</v>
      </c>
      <c r="E86" s="8">
        <v>92.174710000000005</v>
      </c>
      <c r="F86" s="8">
        <v>184.47286</v>
      </c>
      <c r="G86" s="8">
        <v>146.35547</v>
      </c>
      <c r="H86" s="8">
        <v>117.58437000000001</v>
      </c>
      <c r="I86" s="8">
        <v>110.63713</v>
      </c>
      <c r="J86" s="8">
        <v>141.61574999999999</v>
      </c>
      <c r="K86" s="8">
        <v>14.185750000000001</v>
      </c>
      <c r="L86" s="8">
        <v>0</v>
      </c>
      <c r="M86" s="8">
        <v>0</v>
      </c>
      <c r="N86" s="8">
        <v>16.619610000000002</v>
      </c>
      <c r="O86" s="8">
        <v>68.631439999999998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</row>
    <row r="87" spans="1:25" x14ac:dyDescent="0.25">
      <c r="A87" s="9" t="s">
        <v>69</v>
      </c>
      <c r="B87" s="8">
        <v>1.5531299999999999</v>
      </c>
      <c r="C87" s="8">
        <v>1.45296</v>
      </c>
      <c r="D87" s="8">
        <v>1.3914800000000001</v>
      </c>
      <c r="E87" s="8">
        <v>0.68230000000000002</v>
      </c>
      <c r="F87" s="8">
        <v>1.6493199999999999</v>
      </c>
      <c r="G87" s="8">
        <v>1.52128</v>
      </c>
      <c r="H87" s="8">
        <v>2.3724500000000002</v>
      </c>
      <c r="I87" s="8">
        <v>2.4468700000000001</v>
      </c>
      <c r="J87" s="8">
        <v>2.4911400000000001</v>
      </c>
      <c r="K87" s="8">
        <v>2.3896700000000002</v>
      </c>
      <c r="L87" s="8">
        <v>2.4508000000000001</v>
      </c>
      <c r="M87" s="8">
        <v>3.1524800000000002</v>
      </c>
      <c r="N87" s="8">
        <v>3.3706399999999999</v>
      </c>
      <c r="O87" s="8">
        <v>3.10127</v>
      </c>
      <c r="P87" s="8">
        <v>3.0418400000000001</v>
      </c>
      <c r="Q87" s="8">
        <v>3.03044</v>
      </c>
      <c r="R87" s="8">
        <v>3.4771100000000001</v>
      </c>
      <c r="S87" s="8">
        <v>3.4231400000000001</v>
      </c>
      <c r="T87" s="8">
        <v>3.3508100000000001</v>
      </c>
      <c r="U87" s="8">
        <v>3.2926299999999999</v>
      </c>
      <c r="V87" s="8">
        <v>2.90049</v>
      </c>
      <c r="W87" s="8">
        <v>2.9989599999999998</v>
      </c>
      <c r="X87" s="8">
        <v>2.6724899999999998</v>
      </c>
      <c r="Y87" s="8">
        <v>2.9561500000000001</v>
      </c>
    </row>
    <row r="88" spans="1:25" x14ac:dyDescent="0.25">
      <c r="A88" s="9" t="s">
        <v>65</v>
      </c>
      <c r="B88" s="8">
        <v>23.953150000000001</v>
      </c>
      <c r="C88" s="8">
        <v>20.977150000000002</v>
      </c>
      <c r="D88" s="8">
        <v>23.060089999999999</v>
      </c>
      <c r="E88" s="8">
        <v>22.740690000000001</v>
      </c>
      <c r="F88" s="8">
        <v>25.217089999999999</v>
      </c>
      <c r="G88" s="8">
        <v>26.936450000000001</v>
      </c>
      <c r="H88" s="8">
        <v>29.01539</v>
      </c>
      <c r="I88" s="8">
        <v>26.93207</v>
      </c>
      <c r="J88" s="8">
        <v>24.629750000000001</v>
      </c>
      <c r="K88" s="8">
        <v>17.85839</v>
      </c>
      <c r="L88" s="8">
        <v>17.193149999999999</v>
      </c>
      <c r="M88" s="8">
        <v>19.0122</v>
      </c>
      <c r="N88" s="8">
        <v>20.762170000000001</v>
      </c>
      <c r="O88" s="8">
        <v>26.218859999999999</v>
      </c>
      <c r="P88" s="8">
        <v>24.42295</v>
      </c>
      <c r="Q88" s="8">
        <v>24.50637</v>
      </c>
      <c r="R88" s="8">
        <v>24.596440000000001</v>
      </c>
      <c r="S88" s="8">
        <v>27.55123</v>
      </c>
      <c r="T88" s="8">
        <v>26.126580000000001</v>
      </c>
      <c r="U88" s="8">
        <v>27.7408</v>
      </c>
      <c r="V88" s="8">
        <v>29.163550000000001</v>
      </c>
      <c r="W88" s="8">
        <v>37.140099999999997</v>
      </c>
      <c r="X88" s="8">
        <v>36.308450000000001</v>
      </c>
      <c r="Y88" s="8">
        <v>33.179049999999997</v>
      </c>
    </row>
    <row r="89" spans="1:25" x14ac:dyDescent="0.25">
      <c r="A89" s="18" t="s">
        <v>40</v>
      </c>
      <c r="B89" s="16">
        <f t="shared" ref="B89:W89" si="48">B42</f>
        <v>19.849160000000001</v>
      </c>
      <c r="C89" s="16">
        <f t="shared" si="48"/>
        <v>21.276140000000002</v>
      </c>
      <c r="D89" s="16">
        <f t="shared" si="48"/>
        <v>19.108519999999999</v>
      </c>
      <c r="E89" s="16">
        <f t="shared" si="48"/>
        <v>17.23903</v>
      </c>
      <c r="F89" s="16">
        <f t="shared" si="48"/>
        <v>10.381779999999999</v>
      </c>
      <c r="G89" s="16">
        <f t="shared" si="48"/>
        <v>8.6284700000000001</v>
      </c>
      <c r="H89" s="16">
        <f t="shared" si="48"/>
        <v>6.5643900000000004</v>
      </c>
      <c r="I89" s="16">
        <f t="shared" si="48"/>
        <v>5.79765</v>
      </c>
      <c r="J89" s="16">
        <f t="shared" si="48"/>
        <v>5.3237199999999998</v>
      </c>
      <c r="K89" s="16">
        <f t="shared" si="48"/>
        <v>1.42198</v>
      </c>
      <c r="L89" s="16">
        <f t="shared" si="48"/>
        <v>9.3735800000000005</v>
      </c>
      <c r="M89" s="16">
        <f t="shared" si="48"/>
        <v>3.9402400000000002</v>
      </c>
      <c r="N89" s="16">
        <f t="shared" si="48"/>
        <v>7.0088699999999999</v>
      </c>
      <c r="O89" s="16">
        <f t="shared" si="48"/>
        <v>6.4715299999999996</v>
      </c>
      <c r="P89" s="16">
        <f t="shared" si="48"/>
        <v>8.6678999999999995</v>
      </c>
      <c r="Q89" s="16">
        <f t="shared" si="48"/>
        <v>9.0702999999999996</v>
      </c>
      <c r="R89" s="16">
        <f t="shared" si="48"/>
        <v>14.050879999999999</v>
      </c>
      <c r="S89" s="16">
        <f t="shared" si="48"/>
        <v>16.377009999999999</v>
      </c>
      <c r="T89" s="16">
        <f t="shared" si="48"/>
        <v>19.404990000000002</v>
      </c>
      <c r="U89" s="16">
        <f t="shared" si="48"/>
        <v>16.020250000000001</v>
      </c>
      <c r="V89" s="16">
        <f t="shared" si="48"/>
        <v>16.260570000000001</v>
      </c>
      <c r="W89" s="16">
        <f t="shared" si="48"/>
        <v>28.71161</v>
      </c>
      <c r="X89" s="16">
        <f t="shared" ref="X89:Y89" si="49">X42</f>
        <v>36.05621</v>
      </c>
      <c r="Y89" s="16">
        <f t="shared" si="49"/>
        <v>29.777760000000001</v>
      </c>
    </row>
    <row r="90" spans="1:25" x14ac:dyDescent="0.25">
      <c r="A90" s="18" t="s">
        <v>63</v>
      </c>
      <c r="B90" s="16">
        <f t="shared" ref="B90:W90" si="50">B43</f>
        <v>2.8162799999999999</v>
      </c>
      <c r="C90" s="16">
        <f t="shared" si="50"/>
        <v>2.20512</v>
      </c>
      <c r="D90" s="16">
        <f t="shared" si="50"/>
        <v>2.3783500000000002</v>
      </c>
      <c r="E90" s="16">
        <f t="shared" si="50"/>
        <v>2.6417700000000002</v>
      </c>
      <c r="F90" s="16">
        <f t="shared" si="50"/>
        <v>1.39371</v>
      </c>
      <c r="G90" s="16">
        <f t="shared" si="50"/>
        <v>1.4571099999999999</v>
      </c>
      <c r="H90" s="16">
        <f t="shared" si="50"/>
        <v>0.68894999999999995</v>
      </c>
      <c r="I90" s="16">
        <f t="shared" si="50"/>
        <v>0.65578999999999998</v>
      </c>
      <c r="J90" s="16">
        <f t="shared" si="50"/>
        <v>1.0953900000000001</v>
      </c>
      <c r="K90" s="16">
        <f t="shared" si="50"/>
        <v>0.93949000000000005</v>
      </c>
      <c r="L90" s="16">
        <f t="shared" si="50"/>
        <v>0.83799999999999997</v>
      </c>
      <c r="M90" s="16">
        <f t="shared" si="50"/>
        <v>0.80434000000000005</v>
      </c>
      <c r="N90" s="16">
        <f t="shared" si="50"/>
        <v>0.85621000000000003</v>
      </c>
      <c r="O90" s="16">
        <f t="shared" si="50"/>
        <v>1.0447900000000001</v>
      </c>
      <c r="P90" s="16">
        <f t="shared" si="50"/>
        <v>0.96697999999999995</v>
      </c>
      <c r="Q90" s="16">
        <f t="shared" si="50"/>
        <v>0.51246999999999998</v>
      </c>
      <c r="R90" s="16">
        <f t="shared" si="50"/>
        <v>0.59906999999999999</v>
      </c>
      <c r="S90" s="16">
        <f t="shared" si="50"/>
        <v>0.5262</v>
      </c>
      <c r="T90" s="16">
        <f t="shared" si="50"/>
        <v>0.57648999999999995</v>
      </c>
      <c r="U90" s="16">
        <f t="shared" si="50"/>
        <v>0.56503999999999999</v>
      </c>
      <c r="V90" s="16">
        <f t="shared" si="50"/>
        <v>0.50302999999999998</v>
      </c>
      <c r="W90" s="16">
        <f t="shared" si="50"/>
        <v>0.60189000000000004</v>
      </c>
      <c r="X90" s="16">
        <f t="shared" ref="X90:Y90" si="51">X43</f>
        <v>0.33352999999999999</v>
      </c>
      <c r="Y90" s="16">
        <f t="shared" si="51"/>
        <v>0</v>
      </c>
    </row>
    <row r="91" spans="1:25" x14ac:dyDescent="0.25">
      <c r="A91" s="18" t="s">
        <v>64</v>
      </c>
      <c r="B91" s="16">
        <f t="shared" ref="B91:W91" si="52">B44</f>
        <v>0</v>
      </c>
      <c r="C91" s="16">
        <f t="shared" si="52"/>
        <v>0</v>
      </c>
      <c r="D91" s="16">
        <f t="shared" si="52"/>
        <v>0</v>
      </c>
      <c r="E91" s="16">
        <f t="shared" si="52"/>
        <v>0</v>
      </c>
      <c r="F91" s="16">
        <f t="shared" si="52"/>
        <v>0</v>
      </c>
      <c r="G91" s="16">
        <f t="shared" si="52"/>
        <v>0</v>
      </c>
      <c r="H91" s="16">
        <f t="shared" si="52"/>
        <v>0</v>
      </c>
      <c r="I91" s="16">
        <f t="shared" si="52"/>
        <v>0</v>
      </c>
      <c r="J91" s="16">
        <f t="shared" si="52"/>
        <v>0</v>
      </c>
      <c r="K91" s="16">
        <f t="shared" si="52"/>
        <v>0</v>
      </c>
      <c r="L91" s="16">
        <f t="shared" si="52"/>
        <v>0</v>
      </c>
      <c r="M91" s="16">
        <f t="shared" si="52"/>
        <v>0</v>
      </c>
      <c r="N91" s="16">
        <f t="shared" si="52"/>
        <v>0</v>
      </c>
      <c r="O91" s="16">
        <f t="shared" si="52"/>
        <v>0</v>
      </c>
      <c r="P91" s="16">
        <f t="shared" si="52"/>
        <v>0</v>
      </c>
      <c r="Q91" s="16">
        <f t="shared" si="52"/>
        <v>0</v>
      </c>
      <c r="R91" s="16">
        <f t="shared" si="52"/>
        <v>0</v>
      </c>
      <c r="S91" s="16">
        <f t="shared" si="52"/>
        <v>0</v>
      </c>
      <c r="T91" s="16">
        <f t="shared" si="52"/>
        <v>0</v>
      </c>
      <c r="U91" s="16">
        <f t="shared" si="52"/>
        <v>0</v>
      </c>
      <c r="V91" s="16">
        <f t="shared" si="52"/>
        <v>0</v>
      </c>
      <c r="W91" s="16">
        <f t="shared" si="52"/>
        <v>0</v>
      </c>
      <c r="X91" s="16">
        <f t="shared" ref="X91:Y91" si="53">X44</f>
        <v>0</v>
      </c>
      <c r="Y91" s="16">
        <f t="shared" si="53"/>
        <v>0</v>
      </c>
    </row>
    <row r="92" spans="1:25" x14ac:dyDescent="0.25">
      <c r="A92" s="18" t="s">
        <v>70</v>
      </c>
      <c r="B92" s="16">
        <f>SUM(B93:B94)</f>
        <v>393.21091260000009</v>
      </c>
      <c r="C92" s="16">
        <f t="shared" ref="C92:W92" si="54">SUM(C93:C94)</f>
        <v>367.30671047999999</v>
      </c>
      <c r="D92" s="16">
        <f t="shared" si="54"/>
        <v>425.41709688000003</v>
      </c>
      <c r="E92" s="16">
        <f t="shared" si="54"/>
        <v>415.33496208000003</v>
      </c>
      <c r="F92" s="16">
        <f t="shared" si="54"/>
        <v>569.45032956000011</v>
      </c>
      <c r="G92" s="16">
        <f t="shared" si="54"/>
        <v>529.91376372000013</v>
      </c>
      <c r="H92" s="16">
        <f t="shared" si="54"/>
        <v>825.56563752000011</v>
      </c>
      <c r="I92" s="16">
        <f t="shared" si="54"/>
        <v>957.25508147999994</v>
      </c>
      <c r="J92" s="16">
        <f t="shared" si="54"/>
        <v>997.35439536000001</v>
      </c>
      <c r="K92" s="16">
        <f t="shared" si="54"/>
        <v>818.07177239999999</v>
      </c>
      <c r="L92" s="16">
        <f t="shared" si="54"/>
        <v>797.01447384000005</v>
      </c>
      <c r="M92" s="16">
        <f t="shared" si="54"/>
        <v>724.86653796000007</v>
      </c>
      <c r="N92" s="16">
        <f t="shared" si="54"/>
        <v>1435.9193488799999</v>
      </c>
      <c r="O92" s="16">
        <f t="shared" si="54"/>
        <v>1458.7735467600003</v>
      </c>
      <c r="P92" s="16">
        <f t="shared" si="54"/>
        <v>1153.2341538000001</v>
      </c>
      <c r="Q92" s="16">
        <f t="shared" si="54"/>
        <v>1061.13496104</v>
      </c>
      <c r="R92" s="16">
        <f t="shared" si="54"/>
        <v>992.84801796000022</v>
      </c>
      <c r="S92" s="16">
        <f t="shared" si="54"/>
        <v>1192.8338161200002</v>
      </c>
      <c r="T92" s="16">
        <f t="shared" si="54"/>
        <v>1164.8820636709513</v>
      </c>
      <c r="U92" s="16">
        <f t="shared" si="54"/>
        <v>773.53830543198478</v>
      </c>
      <c r="V92" s="16">
        <f t="shared" si="54"/>
        <v>987.37521079361329</v>
      </c>
      <c r="W92" s="16">
        <f t="shared" si="54"/>
        <v>1070.5788458659292</v>
      </c>
      <c r="X92" s="16">
        <f t="shared" ref="X92:Y92" si="55">SUM(X93:X94)</f>
        <v>1110.3463305119492</v>
      </c>
      <c r="Y92" s="16">
        <f t="shared" si="55"/>
        <v>881.8084788639901</v>
      </c>
    </row>
    <row r="93" spans="1:25" x14ac:dyDescent="0.25">
      <c r="A93" s="9" t="s">
        <v>71</v>
      </c>
      <c r="B93" s="8">
        <v>61.834028760000031</v>
      </c>
      <c r="C93" s="8">
        <v>51.108993360000007</v>
      </c>
      <c r="D93" s="8">
        <v>53.662708800000004</v>
      </c>
      <c r="E93" s="8">
        <v>62.325565920000017</v>
      </c>
      <c r="F93" s="8">
        <v>96.232520520000008</v>
      </c>
      <c r="G93" s="8">
        <v>152.26032276000007</v>
      </c>
      <c r="H93" s="8">
        <v>155.99806560000007</v>
      </c>
      <c r="I93" s="8">
        <v>177.93049860000002</v>
      </c>
      <c r="J93" s="8">
        <v>203.34418632000006</v>
      </c>
      <c r="K93" s="8">
        <v>110.40768432000003</v>
      </c>
      <c r="L93" s="8">
        <v>101.27166767999996</v>
      </c>
      <c r="M93" s="8">
        <v>136.61911692000001</v>
      </c>
      <c r="N93" s="8">
        <v>179.77939271999998</v>
      </c>
      <c r="O93" s="8">
        <v>143.43023267999996</v>
      </c>
      <c r="P93" s="8">
        <v>143.50115483999994</v>
      </c>
      <c r="Q93" s="8">
        <v>150.46369200000001</v>
      </c>
      <c r="R93" s="8">
        <v>137.97647387999999</v>
      </c>
      <c r="S93" s="8">
        <v>179.57516795999999</v>
      </c>
      <c r="T93" s="8">
        <v>208.93409496000004</v>
      </c>
      <c r="U93" s="8">
        <v>206.14535280000004</v>
      </c>
      <c r="V93" s="8">
        <v>72.253115280000003</v>
      </c>
      <c r="W93" s="8">
        <v>129.56080896</v>
      </c>
      <c r="X93" s="8">
        <v>172.61573688000004</v>
      </c>
      <c r="Y93" s="8">
        <v>145.20483971999997</v>
      </c>
    </row>
    <row r="94" spans="1:25" x14ac:dyDescent="0.25">
      <c r="A94" s="11" t="s">
        <v>72</v>
      </c>
      <c r="B94" s="12">
        <v>331.37688384000006</v>
      </c>
      <c r="C94" s="12">
        <v>316.19771711999999</v>
      </c>
      <c r="D94" s="12">
        <v>371.75438808000001</v>
      </c>
      <c r="E94" s="12">
        <v>353.00939615999999</v>
      </c>
      <c r="F94" s="12">
        <v>473.21780904000013</v>
      </c>
      <c r="G94" s="12">
        <v>377.65344096000001</v>
      </c>
      <c r="H94" s="12">
        <v>669.56757191999998</v>
      </c>
      <c r="I94" s="12">
        <v>779.32458287999998</v>
      </c>
      <c r="J94" s="12">
        <v>794.01020903999995</v>
      </c>
      <c r="K94" s="12">
        <v>707.66408807999994</v>
      </c>
      <c r="L94" s="12">
        <v>695.7428061600001</v>
      </c>
      <c r="M94" s="12">
        <v>588.24742104000006</v>
      </c>
      <c r="N94" s="12">
        <v>1256.1399561599999</v>
      </c>
      <c r="O94" s="12">
        <v>1315.3433140800003</v>
      </c>
      <c r="P94" s="12">
        <v>1009.7329989600001</v>
      </c>
      <c r="Q94" s="12">
        <v>910.67126904000008</v>
      </c>
      <c r="R94" s="12">
        <v>854.87154408000026</v>
      </c>
      <c r="S94" s="12">
        <v>1013.2586481600001</v>
      </c>
      <c r="T94" s="12">
        <v>955.94796871095127</v>
      </c>
      <c r="U94" s="12">
        <v>567.39295263198471</v>
      </c>
      <c r="V94" s="12">
        <v>915.12209551361332</v>
      </c>
      <c r="W94" s="12">
        <v>941.01803690592919</v>
      </c>
      <c r="X94" s="12">
        <v>937.7305936319492</v>
      </c>
      <c r="Y94" s="12">
        <v>736.60363914399011</v>
      </c>
    </row>
    <row r="96" spans="1:25" x14ac:dyDescent="0.25">
      <c r="A96" s="4" t="s">
        <v>112</v>
      </c>
      <c r="B96" s="5">
        <f>SUM(B97,B131,B136,B137,B138,B139)</f>
        <v>617.51107786642865</v>
      </c>
      <c r="C96" s="5">
        <f t="shared" ref="C96:W96" si="56">SUM(C97,C131,C136,C137,C138,C139)</f>
        <v>722.27216993095112</v>
      </c>
      <c r="D96" s="5">
        <f t="shared" si="56"/>
        <v>803.86662174421258</v>
      </c>
      <c r="E96" s="5">
        <f t="shared" si="56"/>
        <v>854.96895344782706</v>
      </c>
      <c r="F96" s="5">
        <f t="shared" si="56"/>
        <v>799.7950489212003</v>
      </c>
      <c r="G96" s="5">
        <f t="shared" si="56"/>
        <v>631.24493783829485</v>
      </c>
      <c r="H96" s="5">
        <f t="shared" si="56"/>
        <v>688.84425948974376</v>
      </c>
      <c r="I96" s="5">
        <f t="shared" si="56"/>
        <v>772.21069013630722</v>
      </c>
      <c r="J96" s="5">
        <f t="shared" si="56"/>
        <v>822.62506094170533</v>
      </c>
      <c r="K96" s="5">
        <f t="shared" si="56"/>
        <v>840.69914442988852</v>
      </c>
      <c r="L96" s="5">
        <f t="shared" si="56"/>
        <v>1211.6577006969696</v>
      </c>
      <c r="M96" s="5">
        <f t="shared" si="56"/>
        <v>1192.2350636650056</v>
      </c>
      <c r="N96" s="5">
        <f t="shared" si="56"/>
        <v>1178.1679032372685</v>
      </c>
      <c r="O96" s="5">
        <f t="shared" si="56"/>
        <v>971.59196434441344</v>
      </c>
      <c r="P96" s="5">
        <f t="shared" si="56"/>
        <v>1436.2540079545668</v>
      </c>
      <c r="Q96" s="5">
        <f t="shared" si="56"/>
        <v>1597.4199867973048</v>
      </c>
      <c r="R96" s="5">
        <f t="shared" si="56"/>
        <v>1677.2277034068204</v>
      </c>
      <c r="S96" s="5">
        <f t="shared" si="56"/>
        <v>2006.6677821046867</v>
      </c>
      <c r="T96" s="5">
        <f t="shared" si="56"/>
        <v>2025.6251421370105</v>
      </c>
      <c r="U96" s="5">
        <f t="shared" si="56"/>
        <v>2230.8858309064722</v>
      </c>
      <c r="V96" s="5">
        <f t="shared" si="56"/>
        <v>2181.2749716995718</v>
      </c>
      <c r="W96" s="5">
        <f t="shared" si="56"/>
        <v>2244.9627635653555</v>
      </c>
      <c r="X96" s="5">
        <f t="shared" ref="X96:Y96" si="57">SUM(X97,X131,X136,X137,X138,X139)</f>
        <v>2403.7097953235093</v>
      </c>
      <c r="Y96" s="5">
        <f t="shared" si="57"/>
        <v>2326.8860634912198</v>
      </c>
    </row>
    <row r="97" spans="1:25" x14ac:dyDescent="0.25">
      <c r="A97" s="13" t="s">
        <v>77</v>
      </c>
      <c r="B97" s="14">
        <f>SUM(B98,B129,B130)</f>
        <v>615.19074046642879</v>
      </c>
      <c r="C97" s="14">
        <f t="shared" ref="C97:W97" si="58">SUM(C98,C129,C130)</f>
        <v>721.87947041095117</v>
      </c>
      <c r="D97" s="14">
        <f t="shared" si="58"/>
        <v>803.08587862421257</v>
      </c>
      <c r="E97" s="14">
        <f t="shared" si="58"/>
        <v>854.25393552782714</v>
      </c>
      <c r="F97" s="14">
        <f t="shared" si="58"/>
        <v>802.46467848120051</v>
      </c>
      <c r="G97" s="14">
        <f t="shared" si="58"/>
        <v>646.28899155829492</v>
      </c>
      <c r="H97" s="14">
        <f t="shared" si="58"/>
        <v>697.6673170097439</v>
      </c>
      <c r="I97" s="14">
        <f t="shared" si="58"/>
        <v>772.7522316163072</v>
      </c>
      <c r="J97" s="14">
        <f t="shared" si="58"/>
        <v>824.50251630170533</v>
      </c>
      <c r="K97" s="14">
        <f t="shared" si="58"/>
        <v>840.29756682988852</v>
      </c>
      <c r="L97" s="14">
        <f t="shared" si="58"/>
        <v>1211.6617645369697</v>
      </c>
      <c r="M97" s="14">
        <f t="shared" si="58"/>
        <v>1192.1002516250055</v>
      </c>
      <c r="N97" s="14">
        <f t="shared" si="58"/>
        <v>1175.1589421172685</v>
      </c>
      <c r="O97" s="14">
        <f t="shared" si="58"/>
        <v>963.30871110441376</v>
      </c>
      <c r="P97" s="14">
        <f t="shared" si="58"/>
        <v>1426.5266817545669</v>
      </c>
      <c r="Q97" s="14">
        <f t="shared" si="58"/>
        <v>1600.8440778373049</v>
      </c>
      <c r="R97" s="14">
        <f t="shared" si="58"/>
        <v>1679.9962513668206</v>
      </c>
      <c r="S97" s="14">
        <f t="shared" si="58"/>
        <v>2011.7312682246868</v>
      </c>
      <c r="T97" s="14">
        <f t="shared" si="58"/>
        <v>2030.9575858079618</v>
      </c>
      <c r="U97" s="14">
        <f t="shared" si="58"/>
        <v>2229.8311363384569</v>
      </c>
      <c r="V97" s="14">
        <f t="shared" si="58"/>
        <v>2190.3766524931852</v>
      </c>
      <c r="W97" s="14">
        <f t="shared" si="58"/>
        <v>2245.2170694312849</v>
      </c>
      <c r="X97" s="14">
        <f t="shared" ref="X97:Y97" si="59">SUM(X98,X129,X130)</f>
        <v>2404.6786758354583</v>
      </c>
      <c r="Y97" s="14">
        <f t="shared" si="59"/>
        <v>2341.8562323552101</v>
      </c>
    </row>
    <row r="98" spans="1:25" x14ac:dyDescent="0.25">
      <c r="A98" s="9" t="s">
        <v>78</v>
      </c>
      <c r="B98" s="8">
        <f>SUM(B99,B116,B122,B126)</f>
        <v>615.19074046642879</v>
      </c>
      <c r="C98" s="8">
        <f t="shared" ref="C98:W98" si="60">SUM(C99,C116,C122,C126)</f>
        <v>721.87947041095117</v>
      </c>
      <c r="D98" s="8">
        <f t="shared" si="60"/>
        <v>803.08587862421257</v>
      </c>
      <c r="E98" s="8">
        <f t="shared" si="60"/>
        <v>854.25393552782714</v>
      </c>
      <c r="F98" s="8">
        <f t="shared" si="60"/>
        <v>802.46467848120051</v>
      </c>
      <c r="G98" s="8">
        <f t="shared" si="60"/>
        <v>646.28899155829492</v>
      </c>
      <c r="H98" s="8">
        <f t="shared" si="60"/>
        <v>697.6673170097439</v>
      </c>
      <c r="I98" s="8">
        <f t="shared" si="60"/>
        <v>772.7522316163072</v>
      </c>
      <c r="J98" s="8">
        <f t="shared" si="60"/>
        <v>824.50251630170533</v>
      </c>
      <c r="K98" s="8">
        <f t="shared" si="60"/>
        <v>840.29756682988852</v>
      </c>
      <c r="L98" s="8">
        <f t="shared" si="60"/>
        <v>1211.6617645369697</v>
      </c>
      <c r="M98" s="8">
        <f t="shared" si="60"/>
        <v>1192.1002516250055</v>
      </c>
      <c r="N98" s="8">
        <f t="shared" si="60"/>
        <v>1175.1589421172685</v>
      </c>
      <c r="O98" s="8">
        <f t="shared" si="60"/>
        <v>963.30871110441376</v>
      </c>
      <c r="P98" s="8">
        <f t="shared" si="60"/>
        <v>1426.5266817545669</v>
      </c>
      <c r="Q98" s="8">
        <f t="shared" si="60"/>
        <v>1600.8440778373049</v>
      </c>
      <c r="R98" s="8">
        <f t="shared" si="60"/>
        <v>1679.9962513668206</v>
      </c>
      <c r="S98" s="8">
        <f t="shared" si="60"/>
        <v>2011.7312682246868</v>
      </c>
      <c r="T98" s="8">
        <f t="shared" si="60"/>
        <v>2030.9575858079618</v>
      </c>
      <c r="U98" s="8">
        <f t="shared" si="60"/>
        <v>2229.8311363384569</v>
      </c>
      <c r="V98" s="8">
        <f t="shared" si="60"/>
        <v>2190.3766524931852</v>
      </c>
      <c r="W98" s="8">
        <f t="shared" si="60"/>
        <v>2245.2170694312849</v>
      </c>
      <c r="X98" s="8">
        <f t="shared" ref="X98:Y98" si="61">SUM(X99,X116,X122,X126)</f>
        <v>2404.6786758354583</v>
      </c>
      <c r="Y98" s="8">
        <f t="shared" si="61"/>
        <v>2341.8562323552101</v>
      </c>
    </row>
    <row r="99" spans="1:25" x14ac:dyDescent="0.25">
      <c r="A99" s="15" t="s">
        <v>79</v>
      </c>
      <c r="B99" s="16">
        <f t="shared" ref="B99:W99" si="62">(B6+B10)-B52</f>
        <v>600.08528236269012</v>
      </c>
      <c r="C99" s="16">
        <f t="shared" si="62"/>
        <v>706.52123569323521</v>
      </c>
      <c r="D99" s="16">
        <f t="shared" si="62"/>
        <v>776.93521660695478</v>
      </c>
      <c r="E99" s="16">
        <f t="shared" si="62"/>
        <v>828.66579999903115</v>
      </c>
      <c r="F99" s="16">
        <f t="shared" si="62"/>
        <v>776.64033479188402</v>
      </c>
      <c r="G99" s="16">
        <f t="shared" si="62"/>
        <v>646.49574683572791</v>
      </c>
      <c r="H99" s="16">
        <f t="shared" si="62"/>
        <v>704.53827919093965</v>
      </c>
      <c r="I99" s="16">
        <f t="shared" si="62"/>
        <v>783.84687057627161</v>
      </c>
      <c r="J99" s="16">
        <f t="shared" si="62"/>
        <v>825.28170691825835</v>
      </c>
      <c r="K99" s="16">
        <f t="shared" si="62"/>
        <v>828.09107439933723</v>
      </c>
      <c r="L99" s="16">
        <f t="shared" si="62"/>
        <v>1181.5494850805153</v>
      </c>
      <c r="M99" s="16">
        <f t="shared" si="62"/>
        <v>1164.7304040724975</v>
      </c>
      <c r="N99" s="16">
        <f t="shared" si="62"/>
        <v>1151.7776022489215</v>
      </c>
      <c r="O99" s="16">
        <f t="shared" si="62"/>
        <v>936.38583381191529</v>
      </c>
      <c r="P99" s="16">
        <f t="shared" si="62"/>
        <v>1396.5769443489589</v>
      </c>
      <c r="Q99" s="16">
        <f t="shared" si="62"/>
        <v>1571.1253256258806</v>
      </c>
      <c r="R99" s="16">
        <f t="shared" si="62"/>
        <v>1657.7090106852011</v>
      </c>
      <c r="S99" s="16">
        <f t="shared" si="62"/>
        <v>1971.7881973918047</v>
      </c>
      <c r="T99" s="16">
        <f t="shared" si="62"/>
        <v>2003.6016610263232</v>
      </c>
      <c r="U99" s="16">
        <f t="shared" si="62"/>
        <v>2217.4780691420128</v>
      </c>
      <c r="V99" s="16">
        <f t="shared" si="62"/>
        <v>2168.8253168475385</v>
      </c>
      <c r="W99" s="16">
        <f t="shared" si="62"/>
        <v>2233.084628072178</v>
      </c>
      <c r="X99" s="16">
        <f t="shared" ref="X99:Y99" si="63">(X6+X10)-X52</f>
        <v>2393.1247004894776</v>
      </c>
      <c r="Y99" s="16">
        <f t="shared" si="63"/>
        <v>2327.7691190269902</v>
      </c>
    </row>
    <row r="100" spans="1:25" x14ac:dyDescent="0.25">
      <c r="A100" s="19" t="s">
        <v>75</v>
      </c>
      <c r="B100" s="16">
        <f>SUM(B101:B103)</f>
        <v>553.06566266412824</v>
      </c>
      <c r="C100" s="16">
        <f t="shared" ref="C100:W100" si="64">SUM(C101:C103)</f>
        <v>638.7337829476287</v>
      </c>
      <c r="D100" s="16">
        <f t="shared" si="64"/>
        <v>721.22407173320528</v>
      </c>
      <c r="E100" s="16">
        <f t="shared" si="64"/>
        <v>768.79974910299882</v>
      </c>
      <c r="F100" s="16">
        <f t="shared" si="64"/>
        <v>720.20717228816909</v>
      </c>
      <c r="G100" s="16">
        <f t="shared" si="64"/>
        <v>596.41241623834651</v>
      </c>
      <c r="H100" s="16">
        <f t="shared" si="64"/>
        <v>646.50524380507977</v>
      </c>
      <c r="I100" s="16">
        <f t="shared" si="64"/>
        <v>718.36298305250318</v>
      </c>
      <c r="J100" s="16">
        <f t="shared" si="64"/>
        <v>753.21921798612948</v>
      </c>
      <c r="K100" s="16">
        <f t="shared" si="64"/>
        <v>770.66833191690387</v>
      </c>
      <c r="L100" s="16">
        <f t="shared" si="64"/>
        <v>1119.4161860437368</v>
      </c>
      <c r="M100" s="16">
        <f t="shared" si="64"/>
        <v>1097.763314294185</v>
      </c>
      <c r="N100" s="16">
        <f t="shared" si="64"/>
        <v>1079.9537595773634</v>
      </c>
      <c r="O100" s="16">
        <f t="shared" si="64"/>
        <v>870.65874046224087</v>
      </c>
      <c r="P100" s="16">
        <f t="shared" si="64"/>
        <v>1315.7740179109785</v>
      </c>
      <c r="Q100" s="16">
        <f t="shared" si="64"/>
        <v>1476.0080832335148</v>
      </c>
      <c r="R100" s="16">
        <f t="shared" si="64"/>
        <v>1566.6463573129354</v>
      </c>
      <c r="S100" s="16">
        <f t="shared" si="64"/>
        <v>1876.6680913867019</v>
      </c>
      <c r="T100" s="16">
        <f t="shared" si="64"/>
        <v>1895.1644787287928</v>
      </c>
      <c r="U100" s="16">
        <f t="shared" si="64"/>
        <v>1972.3609176907053</v>
      </c>
      <c r="V100" s="16">
        <f t="shared" si="64"/>
        <v>1913.5551777567857</v>
      </c>
      <c r="W100" s="16">
        <f t="shared" si="64"/>
        <v>2080.8054994270701</v>
      </c>
      <c r="X100" s="16">
        <f t="shared" ref="X100:Y100" si="65">SUM(X101:X103)</f>
        <v>2278.2542268877191</v>
      </c>
      <c r="Y100" s="16">
        <f t="shared" si="65"/>
        <v>2133.871009781109</v>
      </c>
    </row>
    <row r="101" spans="1:25" x14ac:dyDescent="0.25">
      <c r="A101" s="20" t="s">
        <v>41</v>
      </c>
      <c r="B101" s="8">
        <f>B99-SUM(B102:B104)</f>
        <v>550.62796744486548</v>
      </c>
      <c r="C101" s="8">
        <f t="shared" ref="C101:W101" si="66">C99-SUM(C102:C104)</f>
        <v>635.54160610462191</v>
      </c>
      <c r="D101" s="8">
        <f t="shared" si="66"/>
        <v>715.34187420033686</v>
      </c>
      <c r="E101" s="8">
        <f t="shared" si="66"/>
        <v>763.65193737269828</v>
      </c>
      <c r="F101" s="8">
        <f t="shared" si="66"/>
        <v>713.36681434143168</v>
      </c>
      <c r="G101" s="8">
        <f t="shared" si="66"/>
        <v>590.40371437257909</v>
      </c>
      <c r="H101" s="8">
        <f t="shared" si="66"/>
        <v>641.70437905879362</v>
      </c>
      <c r="I101" s="8">
        <f t="shared" si="66"/>
        <v>709.99037721875823</v>
      </c>
      <c r="J101" s="8">
        <f t="shared" si="66"/>
        <v>746.92803832444895</v>
      </c>
      <c r="K101" s="8">
        <f t="shared" si="66"/>
        <v>764.03426164803875</v>
      </c>
      <c r="L101" s="8">
        <f t="shared" si="66"/>
        <v>1112.1371959462845</v>
      </c>
      <c r="M101" s="8">
        <f t="shared" si="66"/>
        <v>1085.4513390143507</v>
      </c>
      <c r="N101" s="8">
        <f t="shared" si="66"/>
        <v>1071.1728586748347</v>
      </c>
      <c r="O101" s="8">
        <f t="shared" si="66"/>
        <v>864.06179250879131</v>
      </c>
      <c r="P101" s="8">
        <f t="shared" si="66"/>
        <v>1306.4723994047406</v>
      </c>
      <c r="Q101" s="8">
        <f t="shared" si="66"/>
        <v>1462.140930221901</v>
      </c>
      <c r="R101" s="8">
        <f t="shared" si="66"/>
        <v>1547.0177165078794</v>
      </c>
      <c r="S101" s="8">
        <f t="shared" si="66"/>
        <v>1864.7920023257241</v>
      </c>
      <c r="T101" s="8">
        <f t="shared" si="66"/>
        <v>1876.8096495497875</v>
      </c>
      <c r="U101" s="8">
        <f t="shared" si="66"/>
        <v>1925.5959314422871</v>
      </c>
      <c r="V101" s="8">
        <f t="shared" si="66"/>
        <v>1846.6833332237306</v>
      </c>
      <c r="W101" s="8">
        <f t="shared" si="66"/>
        <v>2040.1949944499961</v>
      </c>
      <c r="X101" s="8">
        <f t="shared" ref="X101:Y101" si="67">X99-SUM(X102:X104)</f>
        <v>2253.705686756829</v>
      </c>
      <c r="Y101" s="8">
        <f t="shared" si="67"/>
        <v>2112.3209465420709</v>
      </c>
    </row>
    <row r="102" spans="1:25" x14ac:dyDescent="0.25">
      <c r="A102" s="20" t="s">
        <v>42</v>
      </c>
      <c r="B102" s="8">
        <f t="shared" ref="B102:B103" si="68">IF(B55=0,0,B55/B$52*B$99)</f>
        <v>0</v>
      </c>
      <c r="C102" s="8">
        <f t="shared" ref="C102:W102" si="69">IF(C55=0,0,C55/C$52*C$99)</f>
        <v>0</v>
      </c>
      <c r="D102" s="8">
        <f t="shared" si="69"/>
        <v>0</v>
      </c>
      <c r="E102" s="8">
        <f t="shared" si="69"/>
        <v>0</v>
      </c>
      <c r="F102" s="8">
        <f t="shared" si="69"/>
        <v>0</v>
      </c>
      <c r="G102" s="8">
        <f t="shared" si="69"/>
        <v>0</v>
      </c>
      <c r="H102" s="8">
        <f t="shared" si="69"/>
        <v>0</v>
      </c>
      <c r="I102" s="8">
        <f t="shared" si="69"/>
        <v>0</v>
      </c>
      <c r="J102" s="8">
        <f t="shared" si="69"/>
        <v>0</v>
      </c>
      <c r="K102" s="8">
        <f t="shared" si="69"/>
        <v>0</v>
      </c>
      <c r="L102" s="8">
        <f t="shared" si="69"/>
        <v>0</v>
      </c>
      <c r="M102" s="8">
        <f t="shared" si="69"/>
        <v>0</v>
      </c>
      <c r="N102" s="8">
        <f t="shared" si="69"/>
        <v>0</v>
      </c>
      <c r="O102" s="8">
        <f t="shared" si="69"/>
        <v>0</v>
      </c>
      <c r="P102" s="8">
        <f t="shared" si="69"/>
        <v>0</v>
      </c>
      <c r="Q102" s="8">
        <f t="shared" si="69"/>
        <v>0</v>
      </c>
      <c r="R102" s="8">
        <f t="shared" si="69"/>
        <v>0</v>
      </c>
      <c r="S102" s="8">
        <f t="shared" si="69"/>
        <v>0</v>
      </c>
      <c r="T102" s="8">
        <f t="shared" si="69"/>
        <v>0</v>
      </c>
      <c r="U102" s="8">
        <f t="shared" si="69"/>
        <v>0</v>
      </c>
      <c r="V102" s="8">
        <f t="shared" si="69"/>
        <v>0</v>
      </c>
      <c r="W102" s="8">
        <f t="shared" si="69"/>
        <v>0</v>
      </c>
      <c r="X102" s="8">
        <f t="shared" ref="X102:Y102" si="70">IF(X55=0,0,X55/X$52*X$99)</f>
        <v>0</v>
      </c>
      <c r="Y102" s="8">
        <f t="shared" si="70"/>
        <v>0</v>
      </c>
    </row>
    <row r="103" spans="1:25" x14ac:dyDescent="0.25">
      <c r="A103" s="20" t="s">
        <v>76</v>
      </c>
      <c r="B103" s="8">
        <f t="shared" si="68"/>
        <v>2.4376952192627255</v>
      </c>
      <c r="C103" s="8">
        <f t="shared" ref="C103:W103" si="71">IF(C56=0,0,C56/C$52*C$99)</f>
        <v>3.1921768430067412</v>
      </c>
      <c r="D103" s="8">
        <f t="shared" si="71"/>
        <v>5.8821975328684299</v>
      </c>
      <c r="E103" s="8">
        <f t="shared" si="71"/>
        <v>5.1478117303005151</v>
      </c>
      <c r="F103" s="8">
        <f t="shared" si="71"/>
        <v>6.8403579467374289</v>
      </c>
      <c r="G103" s="8">
        <f t="shared" si="71"/>
        <v>6.0087018657674296</v>
      </c>
      <c r="H103" s="8">
        <f t="shared" si="71"/>
        <v>4.8008647462861571</v>
      </c>
      <c r="I103" s="8">
        <f t="shared" si="71"/>
        <v>8.3726058337449238</v>
      </c>
      <c r="J103" s="8">
        <f t="shared" si="71"/>
        <v>6.2911796616805464</v>
      </c>
      <c r="K103" s="8">
        <f t="shared" si="71"/>
        <v>6.6340702688651456</v>
      </c>
      <c r="L103" s="8">
        <f t="shared" si="71"/>
        <v>7.2789900974524393</v>
      </c>
      <c r="M103" s="8">
        <f t="shared" si="71"/>
        <v>12.311975279834234</v>
      </c>
      <c r="N103" s="8">
        <f t="shared" si="71"/>
        <v>8.7809009025286553</v>
      </c>
      <c r="O103" s="8">
        <f t="shared" si="71"/>
        <v>6.5969479534495026</v>
      </c>
      <c r="P103" s="8">
        <f t="shared" si="71"/>
        <v>9.3016185062378831</v>
      </c>
      <c r="Q103" s="8">
        <f t="shared" si="71"/>
        <v>13.867153011613693</v>
      </c>
      <c r="R103" s="8">
        <f t="shared" si="71"/>
        <v>19.628640805056047</v>
      </c>
      <c r="S103" s="8">
        <f t="shared" si="71"/>
        <v>11.87608906097784</v>
      </c>
      <c r="T103" s="8">
        <f t="shared" si="71"/>
        <v>18.354829179005154</v>
      </c>
      <c r="U103" s="8">
        <f t="shared" si="71"/>
        <v>46.764986248418261</v>
      </c>
      <c r="V103" s="8">
        <f t="shared" si="71"/>
        <v>66.871844533055082</v>
      </c>
      <c r="W103" s="8">
        <f t="shared" si="71"/>
        <v>40.610504977074164</v>
      </c>
      <c r="X103" s="8">
        <f t="shared" ref="X103:Y103" si="72">IF(X56=0,0,X56/X$52*X$99)</f>
        <v>24.548540130890334</v>
      </c>
      <c r="Y103" s="8">
        <f t="shared" si="72"/>
        <v>21.550063239037939</v>
      </c>
    </row>
    <row r="104" spans="1:25" x14ac:dyDescent="0.25">
      <c r="A104" s="19" t="s">
        <v>43</v>
      </c>
      <c r="B104" s="16">
        <f>SUM(B105:B115)</f>
        <v>47.019619698561868</v>
      </c>
      <c r="C104" s="16">
        <f t="shared" ref="C104:W104" si="73">SUM(C105:C115)</f>
        <v>67.787452745606515</v>
      </c>
      <c r="D104" s="16">
        <f t="shared" si="73"/>
        <v>55.711144873749433</v>
      </c>
      <c r="E104" s="16">
        <f t="shared" si="73"/>
        <v>59.866050896032313</v>
      </c>
      <c r="F104" s="16">
        <f t="shared" si="73"/>
        <v>56.433162503714954</v>
      </c>
      <c r="G104" s="16">
        <f t="shared" si="73"/>
        <v>50.083330597381348</v>
      </c>
      <c r="H104" s="16">
        <f t="shared" si="73"/>
        <v>58.033035385859904</v>
      </c>
      <c r="I104" s="16">
        <f t="shared" si="73"/>
        <v>65.483887523768445</v>
      </c>
      <c r="J104" s="16">
        <f t="shared" si="73"/>
        <v>72.062488932128872</v>
      </c>
      <c r="K104" s="16">
        <f t="shared" si="73"/>
        <v>57.422742482433321</v>
      </c>
      <c r="L104" s="16">
        <f t="shared" si="73"/>
        <v>62.13329903677829</v>
      </c>
      <c r="M104" s="16">
        <f t="shared" si="73"/>
        <v>66.967089778312584</v>
      </c>
      <c r="N104" s="16">
        <f t="shared" si="73"/>
        <v>71.823842671558197</v>
      </c>
      <c r="O104" s="16">
        <f t="shared" si="73"/>
        <v>65.727093349674433</v>
      </c>
      <c r="P104" s="16">
        <f t="shared" si="73"/>
        <v>80.80292643798046</v>
      </c>
      <c r="Q104" s="16">
        <f t="shared" si="73"/>
        <v>95.117242392365924</v>
      </c>
      <c r="R104" s="16">
        <f t="shared" si="73"/>
        <v>91.062653372265515</v>
      </c>
      <c r="S104" s="16">
        <f t="shared" si="73"/>
        <v>95.120106005102784</v>
      </c>
      <c r="T104" s="16">
        <f t="shared" si="73"/>
        <v>108.43718229753048</v>
      </c>
      <c r="U104" s="16">
        <f t="shared" si="73"/>
        <v>245.11715145130736</v>
      </c>
      <c r="V104" s="16">
        <f t="shared" si="73"/>
        <v>255.27013909075265</v>
      </c>
      <c r="W104" s="16">
        <f t="shared" si="73"/>
        <v>152.27912864510785</v>
      </c>
      <c r="X104" s="16">
        <f t="shared" ref="X104:Y104" si="74">SUM(X105:X115)</f>
        <v>114.87047360175833</v>
      </c>
      <c r="Y104" s="16">
        <f t="shared" si="74"/>
        <v>193.89810924588119</v>
      </c>
    </row>
    <row r="105" spans="1:25" x14ac:dyDescent="0.25">
      <c r="A105" s="20" t="s">
        <v>44</v>
      </c>
      <c r="B105" s="8">
        <f>IF(B58=0,0,B58/B$52*B$99)</f>
        <v>0</v>
      </c>
      <c r="C105" s="8">
        <f t="shared" ref="C105:W105" si="75">IF(C58=0,0,C58/C$52*C$99)</f>
        <v>0</v>
      </c>
      <c r="D105" s="8">
        <f t="shared" si="75"/>
        <v>0</v>
      </c>
      <c r="E105" s="8">
        <f t="shared" si="75"/>
        <v>0</v>
      </c>
      <c r="F105" s="8">
        <f t="shared" si="75"/>
        <v>0</v>
      </c>
      <c r="G105" s="8">
        <f t="shared" si="75"/>
        <v>0</v>
      </c>
      <c r="H105" s="8">
        <f t="shared" si="75"/>
        <v>0</v>
      </c>
      <c r="I105" s="8">
        <f t="shared" si="75"/>
        <v>0</v>
      </c>
      <c r="J105" s="8">
        <f t="shared" si="75"/>
        <v>0</v>
      </c>
      <c r="K105" s="8">
        <f t="shared" si="75"/>
        <v>0</v>
      </c>
      <c r="L105" s="8">
        <f t="shared" si="75"/>
        <v>0</v>
      </c>
      <c r="M105" s="8">
        <f t="shared" si="75"/>
        <v>0</v>
      </c>
      <c r="N105" s="8">
        <f t="shared" si="75"/>
        <v>0</v>
      </c>
      <c r="O105" s="8">
        <f t="shared" si="75"/>
        <v>0</v>
      </c>
      <c r="P105" s="8">
        <f t="shared" si="75"/>
        <v>0</v>
      </c>
      <c r="Q105" s="8">
        <f t="shared" si="75"/>
        <v>0</v>
      </c>
      <c r="R105" s="8">
        <f t="shared" si="75"/>
        <v>0</v>
      </c>
      <c r="S105" s="8">
        <f t="shared" si="75"/>
        <v>0</v>
      </c>
      <c r="T105" s="8">
        <f t="shared" si="75"/>
        <v>0</v>
      </c>
      <c r="U105" s="8">
        <f t="shared" si="75"/>
        <v>0</v>
      </c>
      <c r="V105" s="8">
        <f t="shared" si="75"/>
        <v>0</v>
      </c>
      <c r="W105" s="8">
        <f t="shared" si="75"/>
        <v>0</v>
      </c>
      <c r="X105" s="8">
        <f t="shared" ref="X105:Y105" si="76">IF(X58=0,0,X58/X$52*X$99)</f>
        <v>0</v>
      </c>
      <c r="Y105" s="8">
        <f t="shared" si="76"/>
        <v>0</v>
      </c>
    </row>
    <row r="106" spans="1:25" x14ac:dyDescent="0.25">
      <c r="A106" s="20" t="s">
        <v>45</v>
      </c>
      <c r="B106" s="8">
        <f t="shared" ref="B106:B115" si="77">IF(B59=0,0,B59/B$52*B$99)</f>
        <v>1.0109652118585617E-2</v>
      </c>
      <c r="C106" s="8">
        <f t="shared" ref="C106:W106" si="78">IF(C59=0,0,C59/C$52*C$99)</f>
        <v>3.3332561901569295E-2</v>
      </c>
      <c r="D106" s="8">
        <f t="shared" si="78"/>
        <v>0.11108459068376364</v>
      </c>
      <c r="E106" s="8">
        <f t="shared" si="78"/>
        <v>0.23733908694923367</v>
      </c>
      <c r="F106" s="8">
        <f t="shared" si="78"/>
        <v>0.12276065691806312</v>
      </c>
      <c r="G106" s="8">
        <f t="shared" si="78"/>
        <v>0.11328437665928191</v>
      </c>
      <c r="H106" s="8">
        <f t="shared" si="78"/>
        <v>0.49143333614071955</v>
      </c>
      <c r="I106" s="8">
        <f t="shared" si="78"/>
        <v>0.34210944611475413</v>
      </c>
      <c r="J106" s="8">
        <f t="shared" si="78"/>
        <v>0.23600978231538994</v>
      </c>
      <c r="K106" s="8">
        <f t="shared" si="78"/>
        <v>0.50887225276030001</v>
      </c>
      <c r="L106" s="8">
        <f t="shared" si="78"/>
        <v>0.48095462719007515</v>
      </c>
      <c r="M106" s="8">
        <f t="shared" si="78"/>
        <v>0.23173592024180123</v>
      </c>
      <c r="N106" s="8">
        <f t="shared" si="78"/>
        <v>0.64665126133059159</v>
      </c>
      <c r="O106" s="8">
        <f t="shared" si="78"/>
        <v>0.36810898003990572</v>
      </c>
      <c r="P106" s="8">
        <f t="shared" si="78"/>
        <v>0.58840957132715788</v>
      </c>
      <c r="Q106" s="8">
        <f t="shared" si="78"/>
        <v>0.33702741333414393</v>
      </c>
      <c r="R106" s="8">
        <f t="shared" si="78"/>
        <v>0.4535831224940679</v>
      </c>
      <c r="S106" s="8">
        <f t="shared" si="78"/>
        <v>0.48107478576684287</v>
      </c>
      <c r="T106" s="8">
        <f t="shared" si="78"/>
        <v>0.53833726524463632</v>
      </c>
      <c r="U106" s="8">
        <f t="shared" si="78"/>
        <v>0.67430006895893624</v>
      </c>
      <c r="V106" s="8">
        <f t="shared" si="78"/>
        <v>0.94499221192743965</v>
      </c>
      <c r="W106" s="8">
        <f t="shared" si="78"/>
        <v>0.54306596341145597</v>
      </c>
      <c r="X106" s="8">
        <f t="shared" ref="X106:Y106" si="79">IF(X59=0,0,X59/X$52*X$99)</f>
        <v>0.25282254347166178</v>
      </c>
      <c r="Y106" s="8">
        <f t="shared" si="79"/>
        <v>0.86312593679530836</v>
      </c>
    </row>
    <row r="107" spans="1:25" x14ac:dyDescent="0.25">
      <c r="A107" s="20" t="s">
        <v>46</v>
      </c>
      <c r="B107" s="8">
        <f t="shared" si="77"/>
        <v>5.5230572462183307</v>
      </c>
      <c r="C107" s="8">
        <f t="shared" ref="C107:W107" si="80">IF(C60=0,0,C60/C$52*C$99)</f>
        <v>6.8271147240214205</v>
      </c>
      <c r="D107" s="8">
        <f t="shared" si="80"/>
        <v>4.0645304476220305</v>
      </c>
      <c r="E107" s="8">
        <f t="shared" si="80"/>
        <v>8.0816634964997061</v>
      </c>
      <c r="F107" s="8">
        <f t="shared" si="80"/>
        <v>8.3982189290411391</v>
      </c>
      <c r="G107" s="8">
        <f t="shared" si="80"/>
        <v>7.0409115887985187</v>
      </c>
      <c r="H107" s="8">
        <f t="shared" si="80"/>
        <v>8.2406307308215148</v>
      </c>
      <c r="I107" s="8">
        <f t="shared" si="80"/>
        <v>6.8223106685805979</v>
      </c>
      <c r="J107" s="8">
        <f t="shared" si="80"/>
        <v>7.0593337141458843</v>
      </c>
      <c r="K107" s="8">
        <f t="shared" si="80"/>
        <v>1.9878580790571556</v>
      </c>
      <c r="L107" s="8">
        <f t="shared" si="80"/>
        <v>2.557409011134121</v>
      </c>
      <c r="M107" s="8">
        <f t="shared" si="80"/>
        <v>1.8723864349278325</v>
      </c>
      <c r="N107" s="8">
        <f t="shared" si="80"/>
        <v>2.9772685792956026</v>
      </c>
      <c r="O107" s="8">
        <f t="shared" si="80"/>
        <v>5.5395904970504759</v>
      </c>
      <c r="P107" s="8">
        <f t="shared" si="80"/>
        <v>1.523604713705718</v>
      </c>
      <c r="Q107" s="8">
        <f t="shared" si="80"/>
        <v>5.1308025319576922</v>
      </c>
      <c r="R107" s="8">
        <f t="shared" si="80"/>
        <v>4.2185230226866217</v>
      </c>
      <c r="S107" s="8">
        <f t="shared" si="80"/>
        <v>3.7177691131447683</v>
      </c>
      <c r="T107" s="8">
        <f t="shared" si="80"/>
        <v>3.2029032140784208</v>
      </c>
      <c r="U107" s="8">
        <f t="shared" si="80"/>
        <v>6.7653152163792454</v>
      </c>
      <c r="V107" s="8">
        <f t="shared" si="80"/>
        <v>5.8990565587371888</v>
      </c>
      <c r="W107" s="8">
        <f t="shared" si="80"/>
        <v>6.4973698641152406</v>
      </c>
      <c r="X107" s="8">
        <f t="shared" ref="X107:Y107" si="81">IF(X60=0,0,X60/X$52*X$99)</f>
        <v>4.7651376619459045</v>
      </c>
      <c r="Y107" s="8">
        <f t="shared" si="81"/>
        <v>4.7734271310579164</v>
      </c>
    </row>
    <row r="108" spans="1:25" x14ac:dyDescent="0.25">
      <c r="A108" s="20" t="s">
        <v>48</v>
      </c>
      <c r="B108" s="8">
        <f t="shared" si="77"/>
        <v>1.9747697603772822</v>
      </c>
      <c r="C108" s="8">
        <f t="shared" ref="C108:W108" si="82">IF(C61=0,0,C61/C$52*C$99)</f>
        <v>2.0789828363080392</v>
      </c>
      <c r="D108" s="8">
        <f t="shared" si="82"/>
        <v>2.4225480500390586</v>
      </c>
      <c r="E108" s="8">
        <f t="shared" si="82"/>
        <v>4.779597941590902</v>
      </c>
      <c r="F108" s="8">
        <f t="shared" si="82"/>
        <v>2.7279220869237308</v>
      </c>
      <c r="G108" s="8">
        <f t="shared" si="82"/>
        <v>1.9463777138176641</v>
      </c>
      <c r="H108" s="8">
        <f t="shared" si="82"/>
        <v>2.6274789778880283</v>
      </c>
      <c r="I108" s="8">
        <f t="shared" si="82"/>
        <v>2.520744478793139</v>
      </c>
      <c r="J108" s="8">
        <f t="shared" si="82"/>
        <v>3.0085904421263177</v>
      </c>
      <c r="K108" s="8">
        <f t="shared" si="82"/>
        <v>4.1985506184061085</v>
      </c>
      <c r="L108" s="8">
        <f t="shared" si="82"/>
        <v>5.7358345719373673</v>
      </c>
      <c r="M108" s="8">
        <f t="shared" si="82"/>
        <v>5.575155153267791</v>
      </c>
      <c r="N108" s="8">
        <f t="shared" si="82"/>
        <v>5.5296879104684189</v>
      </c>
      <c r="O108" s="8">
        <f t="shared" si="82"/>
        <v>3.8091580893218508</v>
      </c>
      <c r="P108" s="8">
        <f t="shared" si="82"/>
        <v>4.9917841502432898</v>
      </c>
      <c r="Q108" s="8">
        <f t="shared" si="82"/>
        <v>7.0043088510313405</v>
      </c>
      <c r="R108" s="8">
        <f t="shared" si="82"/>
        <v>7.3521085228142908</v>
      </c>
      <c r="S108" s="8">
        <f t="shared" si="82"/>
        <v>7.6540242215452619</v>
      </c>
      <c r="T108" s="8">
        <f t="shared" si="82"/>
        <v>10.268992884864703</v>
      </c>
      <c r="U108" s="8">
        <f t="shared" si="82"/>
        <v>21.28732378079636</v>
      </c>
      <c r="V108" s="8">
        <f t="shared" si="82"/>
        <v>34.639019260345798</v>
      </c>
      <c r="W108" s="8">
        <f t="shared" si="82"/>
        <v>25.019758663921323</v>
      </c>
      <c r="X108" s="8">
        <f t="shared" ref="X108:Y108" si="83">IF(X61=0,0,X61/X$52*X$99)</f>
        <v>15.522566557202497</v>
      </c>
      <c r="Y108" s="8">
        <f t="shared" si="83"/>
        <v>17.739732298369244</v>
      </c>
    </row>
    <row r="109" spans="1:25" x14ac:dyDescent="0.25">
      <c r="A109" s="20" t="s">
        <v>49</v>
      </c>
      <c r="B109" s="8">
        <f t="shared" si="77"/>
        <v>8.5696966732618627</v>
      </c>
      <c r="C109" s="8">
        <f t="shared" ref="C109:W109" si="84">IF(C62=0,0,C62/C$52*C$99)</f>
        <v>10.523604754147138</v>
      </c>
      <c r="D109" s="8">
        <f t="shared" si="84"/>
        <v>11.782104137503469</v>
      </c>
      <c r="E109" s="8">
        <f t="shared" si="84"/>
        <v>6.8578222098027135</v>
      </c>
      <c r="F109" s="8">
        <f t="shared" si="84"/>
        <v>7.9426718673806231</v>
      </c>
      <c r="G109" s="8">
        <f t="shared" si="84"/>
        <v>6.6574241404836965</v>
      </c>
      <c r="H109" s="8">
        <f t="shared" si="84"/>
        <v>6.6849772670214263</v>
      </c>
      <c r="I109" s="8">
        <f t="shared" si="84"/>
        <v>5.9737626191705049</v>
      </c>
      <c r="J109" s="8">
        <f t="shared" si="84"/>
        <v>6.4138455964621448</v>
      </c>
      <c r="K109" s="8">
        <f t="shared" si="84"/>
        <v>7.435675991656729</v>
      </c>
      <c r="L109" s="8">
        <f t="shared" si="84"/>
        <v>8.7183602139730052</v>
      </c>
      <c r="M109" s="8">
        <f t="shared" si="84"/>
        <v>6.8830156301237579</v>
      </c>
      <c r="N109" s="8">
        <f t="shared" si="84"/>
        <v>6.8037814053604579</v>
      </c>
      <c r="O109" s="8">
        <f t="shared" si="84"/>
        <v>5.8531631096431598</v>
      </c>
      <c r="P109" s="8">
        <f t="shared" si="84"/>
        <v>8.6372252306302801</v>
      </c>
      <c r="Q109" s="8">
        <f t="shared" si="84"/>
        <v>12.478686891828374</v>
      </c>
      <c r="R109" s="8">
        <f t="shared" si="84"/>
        <v>12.531129086873911</v>
      </c>
      <c r="S109" s="8">
        <f t="shared" si="84"/>
        <v>9.8806450360104368</v>
      </c>
      <c r="T109" s="8">
        <f t="shared" si="84"/>
        <v>11.076821709705632</v>
      </c>
      <c r="U109" s="8">
        <f t="shared" si="84"/>
        <v>32.182595858048138</v>
      </c>
      <c r="V109" s="8">
        <f t="shared" si="84"/>
        <v>54.082174397289485</v>
      </c>
      <c r="W109" s="8">
        <f t="shared" si="84"/>
        <v>36.590600586974219</v>
      </c>
      <c r="X109" s="8">
        <f t="shared" ref="X109:Y109" si="85">IF(X62=0,0,X62/X$52*X$99)</f>
        <v>22.875622321232541</v>
      </c>
      <c r="Y109" s="8">
        <f t="shared" si="85"/>
        <v>32.737134168619555</v>
      </c>
    </row>
    <row r="110" spans="1:25" x14ac:dyDescent="0.25">
      <c r="A110" s="20" t="s">
        <v>47</v>
      </c>
      <c r="B110" s="8">
        <f t="shared" si="77"/>
        <v>20.703262730710048</v>
      </c>
      <c r="C110" s="8">
        <f t="shared" ref="C110:W110" si="86">IF(C63=0,0,C63/C$52*C$99)</f>
        <v>33.848364004082889</v>
      </c>
      <c r="D110" s="8">
        <f t="shared" si="86"/>
        <v>21.63419572223788</v>
      </c>
      <c r="E110" s="8">
        <f t="shared" si="86"/>
        <v>17.636706910117347</v>
      </c>
      <c r="F110" s="8">
        <f t="shared" si="86"/>
        <v>18.578132743427641</v>
      </c>
      <c r="G110" s="8">
        <f t="shared" si="86"/>
        <v>19.126792921415994</v>
      </c>
      <c r="H110" s="8">
        <f t="shared" si="86"/>
        <v>22.057400023706364</v>
      </c>
      <c r="I110" s="8">
        <f t="shared" si="86"/>
        <v>34.467933654659205</v>
      </c>
      <c r="J110" s="8">
        <f t="shared" si="86"/>
        <v>41.781861446892862</v>
      </c>
      <c r="K110" s="8">
        <f t="shared" si="86"/>
        <v>29.010080729793263</v>
      </c>
      <c r="L110" s="8">
        <f t="shared" si="86"/>
        <v>28.801121623408104</v>
      </c>
      <c r="M110" s="8">
        <f t="shared" si="86"/>
        <v>33.748823430204553</v>
      </c>
      <c r="N110" s="8">
        <f t="shared" si="86"/>
        <v>32.449020632457547</v>
      </c>
      <c r="O110" s="8">
        <f t="shared" si="86"/>
        <v>34.876467361027196</v>
      </c>
      <c r="P110" s="8">
        <f t="shared" si="86"/>
        <v>42.338608580111419</v>
      </c>
      <c r="Q110" s="8">
        <f t="shared" si="86"/>
        <v>37.710908903181725</v>
      </c>
      <c r="R110" s="8">
        <f t="shared" si="86"/>
        <v>31.48199740606486</v>
      </c>
      <c r="S110" s="8">
        <f t="shared" si="86"/>
        <v>41.253364842068322</v>
      </c>
      <c r="T110" s="8">
        <f t="shared" si="86"/>
        <v>46.993266224491194</v>
      </c>
      <c r="U110" s="8">
        <f t="shared" si="86"/>
        <v>108.28229251584452</v>
      </c>
      <c r="V110" s="8">
        <f t="shared" si="86"/>
        <v>37.736326416449927</v>
      </c>
      <c r="W110" s="8">
        <f t="shared" si="86"/>
        <v>15.017300028271855</v>
      </c>
      <c r="X110" s="8">
        <f t="shared" ref="X110:Y110" si="87">IF(X63=0,0,X63/X$52*X$99)</f>
        <v>12.165902727134414</v>
      </c>
      <c r="Y110" s="8">
        <f t="shared" si="87"/>
        <v>37.875329485749617</v>
      </c>
    </row>
    <row r="111" spans="1:25" x14ac:dyDescent="0.25">
      <c r="A111" s="20" t="s">
        <v>50</v>
      </c>
      <c r="B111" s="8">
        <f t="shared" si="77"/>
        <v>0.39665376867971969</v>
      </c>
      <c r="C111" s="8">
        <f t="shared" ref="C111:W111" si="88">IF(C64=0,0,C64/C$52*C$99)</f>
        <v>0.38399357618308805</v>
      </c>
      <c r="D111" s="8">
        <f t="shared" si="88"/>
        <v>0.62539176326951729</v>
      </c>
      <c r="E111" s="8">
        <f t="shared" si="88"/>
        <v>0.74096344519714474</v>
      </c>
      <c r="F111" s="8">
        <f t="shared" si="88"/>
        <v>1.0453749462018593</v>
      </c>
      <c r="G111" s="8">
        <f t="shared" si="88"/>
        <v>0.76095266718226395</v>
      </c>
      <c r="H111" s="8">
        <f t="shared" si="88"/>
        <v>0.86290816646807422</v>
      </c>
      <c r="I111" s="8">
        <f t="shared" si="88"/>
        <v>0.63478551476151512</v>
      </c>
      <c r="J111" s="8">
        <f t="shared" si="88"/>
        <v>0.31178532953579635</v>
      </c>
      <c r="K111" s="8">
        <f t="shared" si="88"/>
        <v>0.43994397278750824</v>
      </c>
      <c r="L111" s="8">
        <f t="shared" si="88"/>
        <v>0.48749843225586564</v>
      </c>
      <c r="M111" s="8">
        <f t="shared" si="88"/>
        <v>0.49140534623120352</v>
      </c>
      <c r="N111" s="8">
        <f t="shared" si="88"/>
        <v>0.88349423347134337</v>
      </c>
      <c r="O111" s="8">
        <f t="shared" si="88"/>
        <v>0.67655547235260882</v>
      </c>
      <c r="P111" s="8">
        <f t="shared" si="88"/>
        <v>0.7527336708038106</v>
      </c>
      <c r="Q111" s="8">
        <f t="shared" si="88"/>
        <v>1.1655302827091507</v>
      </c>
      <c r="R111" s="8">
        <f t="shared" si="88"/>
        <v>1.0431072318957277</v>
      </c>
      <c r="S111" s="8">
        <f t="shared" si="88"/>
        <v>1.1277314225302764</v>
      </c>
      <c r="T111" s="8">
        <f t="shared" si="88"/>
        <v>1.163960889248407</v>
      </c>
      <c r="U111" s="8">
        <f t="shared" si="88"/>
        <v>0.97634807049307637</v>
      </c>
      <c r="V111" s="8">
        <f t="shared" si="88"/>
        <v>1.0766285220461242</v>
      </c>
      <c r="W111" s="8">
        <f t="shared" si="88"/>
        <v>0.9488421312785843</v>
      </c>
      <c r="X111" s="8">
        <f t="shared" ref="X111:Y111" si="89">IF(X64=0,0,X64/X$52*X$99)</f>
        <v>1.3906702984364265</v>
      </c>
      <c r="Y111" s="8">
        <f t="shared" si="89"/>
        <v>2.6158078457593223</v>
      </c>
    </row>
    <row r="112" spans="1:25" x14ac:dyDescent="0.25">
      <c r="A112" s="20" t="s">
        <v>51</v>
      </c>
      <c r="B112" s="8">
        <f t="shared" si="77"/>
        <v>0.70854783556104195</v>
      </c>
      <c r="C112" s="8">
        <f t="shared" ref="C112:W112" si="90">IF(C65=0,0,C65/C$52*C$99)</f>
        <v>1.0192039602742022</v>
      </c>
      <c r="D112" s="8">
        <f t="shared" si="90"/>
        <v>1.1958285888869369</v>
      </c>
      <c r="E112" s="8">
        <f t="shared" si="90"/>
        <v>2.3373612481007791</v>
      </c>
      <c r="F112" s="8">
        <f t="shared" si="90"/>
        <v>1.3812695435438309</v>
      </c>
      <c r="G112" s="8">
        <f t="shared" si="90"/>
        <v>1.5590972684541196</v>
      </c>
      <c r="H112" s="8">
        <f t="shared" si="90"/>
        <v>2.0017478473487009</v>
      </c>
      <c r="I112" s="8">
        <f t="shared" si="90"/>
        <v>2.0190787221879791</v>
      </c>
      <c r="J112" s="8">
        <f t="shared" si="90"/>
        <v>1.7434032018128915</v>
      </c>
      <c r="K112" s="8">
        <f t="shared" si="90"/>
        <v>2.0791759778616541</v>
      </c>
      <c r="L112" s="8">
        <f t="shared" si="90"/>
        <v>1.9909582797897794</v>
      </c>
      <c r="M112" s="8">
        <f t="shared" si="90"/>
        <v>1.8531881197673701</v>
      </c>
      <c r="N112" s="8">
        <f t="shared" si="90"/>
        <v>2.4043535550416375</v>
      </c>
      <c r="O112" s="8">
        <f t="shared" si="90"/>
        <v>1.5120666884990501</v>
      </c>
      <c r="P112" s="8">
        <f t="shared" si="90"/>
        <v>1.7682924400994695</v>
      </c>
      <c r="Q112" s="8">
        <f t="shared" si="90"/>
        <v>2.4680974318687161</v>
      </c>
      <c r="R112" s="8">
        <f t="shared" si="90"/>
        <v>2.0165102973733373</v>
      </c>
      <c r="S112" s="8">
        <f t="shared" si="90"/>
        <v>1.8005422937584488</v>
      </c>
      <c r="T112" s="8">
        <f t="shared" si="90"/>
        <v>1.7378524690516115</v>
      </c>
      <c r="U112" s="8">
        <f t="shared" si="90"/>
        <v>4.4876914859770585</v>
      </c>
      <c r="V112" s="8">
        <f t="shared" si="90"/>
        <v>6.5359985491358961</v>
      </c>
      <c r="W112" s="8">
        <f t="shared" si="90"/>
        <v>5.6656664382245641</v>
      </c>
      <c r="X112" s="8">
        <f t="shared" ref="X112:Y112" si="91">IF(X65=0,0,X65/X$52*X$99)</f>
        <v>3.0768695416998302</v>
      </c>
      <c r="Y112" s="8">
        <f t="shared" si="91"/>
        <v>13.952275510509859</v>
      </c>
    </row>
    <row r="113" spans="1:25" x14ac:dyDescent="0.25">
      <c r="A113" s="20" t="s">
        <v>52</v>
      </c>
      <c r="B113" s="8">
        <f t="shared" si="77"/>
        <v>1.1990959984448752</v>
      </c>
      <c r="C113" s="8">
        <f t="shared" ref="C113:W113" si="92">IF(C66=0,0,C66/C$52*C$99)</f>
        <v>2.5924137020656914</v>
      </c>
      <c r="D113" s="8">
        <f t="shared" si="92"/>
        <v>2.7369719444077725</v>
      </c>
      <c r="E113" s="8">
        <f t="shared" si="92"/>
        <v>4.4083818808829713</v>
      </c>
      <c r="F113" s="8">
        <f t="shared" si="92"/>
        <v>2.4065164659530436</v>
      </c>
      <c r="G113" s="8">
        <f t="shared" si="92"/>
        <v>2.0572660450761444</v>
      </c>
      <c r="H113" s="8">
        <f t="shared" si="92"/>
        <v>2.2011812527792323</v>
      </c>
      <c r="I113" s="8">
        <f t="shared" si="92"/>
        <v>2.1262945291379358</v>
      </c>
      <c r="J113" s="8">
        <f t="shared" si="92"/>
        <v>1.0917517370438861</v>
      </c>
      <c r="K113" s="8">
        <f t="shared" si="92"/>
        <v>0.72906756091201586</v>
      </c>
      <c r="L113" s="8">
        <f t="shared" si="92"/>
        <v>0.69186334446659437</v>
      </c>
      <c r="M113" s="8">
        <f t="shared" si="92"/>
        <v>0.67140595830573846</v>
      </c>
      <c r="N113" s="8">
        <f t="shared" si="92"/>
        <v>0.7435399312903157</v>
      </c>
      <c r="O113" s="8">
        <f t="shared" si="92"/>
        <v>0.50890130471216277</v>
      </c>
      <c r="P113" s="8">
        <f t="shared" si="92"/>
        <v>0.83935629682861257</v>
      </c>
      <c r="Q113" s="8">
        <f t="shared" si="92"/>
        <v>1.0998882189936523</v>
      </c>
      <c r="R113" s="8">
        <f t="shared" si="92"/>
        <v>1.1652408140420258</v>
      </c>
      <c r="S113" s="8">
        <f t="shared" si="92"/>
        <v>0.72752816195845371</v>
      </c>
      <c r="T113" s="8">
        <f t="shared" si="92"/>
        <v>0.73029530049772395</v>
      </c>
      <c r="U113" s="8">
        <f t="shared" si="92"/>
        <v>2.4908938381720578</v>
      </c>
      <c r="V113" s="8">
        <f t="shared" si="92"/>
        <v>2.384392576681174</v>
      </c>
      <c r="W113" s="8">
        <f t="shared" si="92"/>
        <v>3.1272235583286307</v>
      </c>
      <c r="X113" s="8">
        <f t="shared" ref="X113:Y113" si="93">IF(X66=0,0,X66/X$52*X$99)</f>
        <v>1.9332842256919172</v>
      </c>
      <c r="Y113" s="8">
        <f t="shared" si="93"/>
        <v>2.4745474073352485</v>
      </c>
    </row>
    <row r="114" spans="1:25" x14ac:dyDescent="0.25">
      <c r="A114" s="20" t="s">
        <v>53</v>
      </c>
      <c r="B114" s="8">
        <f t="shared" si="77"/>
        <v>3.6468691893120599</v>
      </c>
      <c r="C114" s="8">
        <f t="shared" ref="C114:W114" si="94">IF(C67=0,0,C67/C$52*C$99)</f>
        <v>4.9085721868808294</v>
      </c>
      <c r="D114" s="8">
        <f t="shared" si="94"/>
        <v>4.072687071307084</v>
      </c>
      <c r="E114" s="8">
        <f t="shared" si="94"/>
        <v>4.4914259989786478</v>
      </c>
      <c r="F114" s="8">
        <f t="shared" si="94"/>
        <v>4.6777517447455708</v>
      </c>
      <c r="G114" s="8">
        <f t="shared" si="94"/>
        <v>3.1420286543280462</v>
      </c>
      <c r="H114" s="8">
        <f t="shared" si="94"/>
        <v>3.3938875658105285</v>
      </c>
      <c r="I114" s="8">
        <f t="shared" si="94"/>
        <v>2.4882613219366352</v>
      </c>
      <c r="J114" s="8">
        <f t="shared" si="94"/>
        <v>1.9926798133803354</v>
      </c>
      <c r="K114" s="8">
        <f t="shared" si="94"/>
        <v>1.9096431909499756</v>
      </c>
      <c r="L114" s="8">
        <f t="shared" si="94"/>
        <v>2.7187406640345886</v>
      </c>
      <c r="M114" s="8">
        <f t="shared" si="94"/>
        <v>2.9842517616581827</v>
      </c>
      <c r="N114" s="8">
        <f t="shared" si="94"/>
        <v>3.1767844658004245</v>
      </c>
      <c r="O114" s="8">
        <f t="shared" si="94"/>
        <v>2.2788028748283371</v>
      </c>
      <c r="P114" s="8">
        <f t="shared" si="94"/>
        <v>3.474362883634647</v>
      </c>
      <c r="Q114" s="8">
        <f t="shared" si="94"/>
        <v>5.4405615203880187</v>
      </c>
      <c r="R114" s="8">
        <f t="shared" si="94"/>
        <v>5.5012785387488163</v>
      </c>
      <c r="S114" s="8">
        <f t="shared" si="94"/>
        <v>5.1642031837855651</v>
      </c>
      <c r="T114" s="8">
        <f t="shared" si="94"/>
        <v>4.9782281278419998</v>
      </c>
      <c r="U114" s="8">
        <f t="shared" si="94"/>
        <v>17.112898163528026</v>
      </c>
      <c r="V114" s="8">
        <f t="shared" si="94"/>
        <v>32.830313647574819</v>
      </c>
      <c r="W114" s="8">
        <f t="shared" si="94"/>
        <v>20.991329462621206</v>
      </c>
      <c r="X114" s="8">
        <f t="shared" ref="X114:Y114" si="95">IF(X67=0,0,X67/X$52*X$99)</f>
        <v>15.426821460093832</v>
      </c>
      <c r="Y114" s="8">
        <f t="shared" si="95"/>
        <v>18.282426049980099</v>
      </c>
    </row>
    <row r="115" spans="1:25" x14ac:dyDescent="0.25">
      <c r="A115" s="20" t="s">
        <v>74</v>
      </c>
      <c r="B115" s="8">
        <f t="shared" si="77"/>
        <v>4.2875568438780665</v>
      </c>
      <c r="C115" s="8">
        <f t="shared" ref="C115:W115" si="96">IF(C68=0,0,C68/C$52*C$99)</f>
        <v>5.5718704397416481</v>
      </c>
      <c r="D115" s="8">
        <f t="shared" si="96"/>
        <v>7.0658025577919092</v>
      </c>
      <c r="E115" s="8">
        <f t="shared" si="96"/>
        <v>10.294788677912869</v>
      </c>
      <c r="F115" s="8">
        <f t="shared" si="96"/>
        <v>9.1525435195794493</v>
      </c>
      <c r="G115" s="8">
        <f t="shared" si="96"/>
        <v>7.6791952211656227</v>
      </c>
      <c r="H115" s="8">
        <f t="shared" si="96"/>
        <v>9.4713902178753084</v>
      </c>
      <c r="I115" s="8">
        <f t="shared" si="96"/>
        <v>8.0886065684261848</v>
      </c>
      <c r="J115" s="8">
        <f t="shared" si="96"/>
        <v>8.4232278684133686</v>
      </c>
      <c r="K115" s="8">
        <f t="shared" si="96"/>
        <v>9.1238741082486072</v>
      </c>
      <c r="L115" s="8">
        <f t="shared" si="96"/>
        <v>9.9505582685887877</v>
      </c>
      <c r="M115" s="8">
        <f t="shared" si="96"/>
        <v>12.655722023584348</v>
      </c>
      <c r="N115" s="8">
        <f t="shared" si="96"/>
        <v>16.209260697041863</v>
      </c>
      <c r="O115" s="8">
        <f t="shared" si="96"/>
        <v>10.304278972199684</v>
      </c>
      <c r="P115" s="8">
        <f t="shared" si="96"/>
        <v>15.888548900596053</v>
      </c>
      <c r="Q115" s="8">
        <f t="shared" si="96"/>
        <v>22.281430347073115</v>
      </c>
      <c r="R115" s="8">
        <f t="shared" si="96"/>
        <v>25.299175329271865</v>
      </c>
      <c r="S115" s="8">
        <f t="shared" si="96"/>
        <v>23.313222944534402</v>
      </c>
      <c r="T115" s="8">
        <f t="shared" si="96"/>
        <v>27.746524212506145</v>
      </c>
      <c r="U115" s="8">
        <f t="shared" si="96"/>
        <v>50.85749245310992</v>
      </c>
      <c r="V115" s="8">
        <f t="shared" si="96"/>
        <v>79.141236950564817</v>
      </c>
      <c r="W115" s="8">
        <f t="shared" si="96"/>
        <v>37.877971947960745</v>
      </c>
      <c r="X115" s="8">
        <f t="shared" ref="X115:Y115" si="97">IF(X68=0,0,X68/X$52*X$99)</f>
        <v>37.460776264849322</v>
      </c>
      <c r="Y115" s="8">
        <f t="shared" si="97"/>
        <v>62.584303411705008</v>
      </c>
    </row>
    <row r="116" spans="1:25" x14ac:dyDescent="0.25">
      <c r="A116" s="15" t="s">
        <v>54</v>
      </c>
      <c r="B116" s="16">
        <f>SUM(B117:B121)</f>
        <v>101.85651547999987</v>
      </c>
      <c r="C116" s="16">
        <f t="shared" ref="C116:W116" si="98">SUM(C117:C121)</f>
        <v>106.66907524000008</v>
      </c>
      <c r="D116" s="16">
        <f t="shared" si="98"/>
        <v>90.347495000000151</v>
      </c>
      <c r="E116" s="16">
        <f t="shared" si="98"/>
        <v>95.628442479999862</v>
      </c>
      <c r="F116" s="16">
        <f t="shared" si="98"/>
        <v>97.942076239999423</v>
      </c>
      <c r="G116" s="16">
        <f t="shared" si="98"/>
        <v>66.41417667999994</v>
      </c>
      <c r="H116" s="16">
        <f t="shared" si="98"/>
        <v>58.756938120000001</v>
      </c>
      <c r="I116" s="16">
        <f t="shared" si="98"/>
        <v>38.480248560000291</v>
      </c>
      <c r="J116" s="16">
        <f t="shared" si="98"/>
        <v>57.542190719999589</v>
      </c>
      <c r="K116" s="16">
        <f t="shared" si="98"/>
        <v>67.935405000000628</v>
      </c>
      <c r="L116" s="16">
        <f t="shared" si="98"/>
        <v>90.787055679999483</v>
      </c>
      <c r="M116" s="16">
        <f t="shared" si="98"/>
        <v>94.092944679999334</v>
      </c>
      <c r="N116" s="16">
        <f t="shared" si="98"/>
        <v>99.573161119999952</v>
      </c>
      <c r="O116" s="16">
        <f t="shared" si="98"/>
        <v>113.48455320000005</v>
      </c>
      <c r="P116" s="16">
        <f t="shared" si="98"/>
        <v>123.26298244000004</v>
      </c>
      <c r="Q116" s="16">
        <f t="shared" si="98"/>
        <v>134.27021599999955</v>
      </c>
      <c r="R116" s="16">
        <f t="shared" si="98"/>
        <v>142.36740259999965</v>
      </c>
      <c r="S116" s="16">
        <f t="shared" si="98"/>
        <v>167.18444899999969</v>
      </c>
      <c r="T116" s="16">
        <f t="shared" si="98"/>
        <v>165.85632716743649</v>
      </c>
      <c r="U116" s="16">
        <f t="shared" si="98"/>
        <v>159.07450080864848</v>
      </c>
      <c r="V116" s="16">
        <f t="shared" si="98"/>
        <v>176.44584320700227</v>
      </c>
      <c r="W116" s="16">
        <f t="shared" si="98"/>
        <v>132.85698030043113</v>
      </c>
      <c r="X116" s="16">
        <f t="shared" ref="X116:Y116" si="99">SUM(X117:X121)</f>
        <v>166.96875856165499</v>
      </c>
      <c r="Y116" s="16">
        <f t="shared" si="99"/>
        <v>170.39803224175492</v>
      </c>
    </row>
    <row r="117" spans="1:25" x14ac:dyDescent="0.25">
      <c r="A117" s="10" t="s">
        <v>73</v>
      </c>
      <c r="B117" s="8">
        <f t="shared" ref="B117:W117" si="100">B19-B70</f>
        <v>2.4035799999999998</v>
      </c>
      <c r="C117" s="8">
        <f t="shared" si="100"/>
        <v>2.5339200000000002</v>
      </c>
      <c r="D117" s="8">
        <f t="shared" si="100"/>
        <v>2.4112200000000001</v>
      </c>
      <c r="E117" s="8">
        <f t="shared" si="100"/>
        <v>2.6258400000000002</v>
      </c>
      <c r="F117" s="8">
        <f t="shared" si="100"/>
        <v>4.5041799999999999</v>
      </c>
      <c r="G117" s="8">
        <f t="shared" si="100"/>
        <v>4.67258</v>
      </c>
      <c r="H117" s="8">
        <f t="shared" si="100"/>
        <v>4.63089</v>
      </c>
      <c r="I117" s="8">
        <f t="shared" si="100"/>
        <v>5.1439700000000004</v>
      </c>
      <c r="J117" s="8">
        <f t="shared" si="100"/>
        <v>5.6105299999999998</v>
      </c>
      <c r="K117" s="8">
        <f t="shared" si="100"/>
        <v>3.15137</v>
      </c>
      <c r="L117" s="8">
        <f t="shared" si="100"/>
        <v>2.7805399999999998</v>
      </c>
      <c r="M117" s="8">
        <f t="shared" si="100"/>
        <v>4.7019700000000002</v>
      </c>
      <c r="N117" s="8">
        <f t="shared" si="100"/>
        <v>3.9170500000000001</v>
      </c>
      <c r="O117" s="8">
        <f t="shared" si="100"/>
        <v>3.8637899999999998</v>
      </c>
      <c r="P117" s="8">
        <f t="shared" si="100"/>
        <v>3.9017300000000001</v>
      </c>
      <c r="Q117" s="8">
        <f t="shared" si="100"/>
        <v>4.1181299999999998</v>
      </c>
      <c r="R117" s="8">
        <f t="shared" si="100"/>
        <v>3.3589199999999999</v>
      </c>
      <c r="S117" s="8">
        <f t="shared" si="100"/>
        <v>3.5497399999999999</v>
      </c>
      <c r="T117" s="8">
        <f t="shared" si="100"/>
        <v>4.0420400000000001</v>
      </c>
      <c r="U117" s="8">
        <f t="shared" si="100"/>
        <v>3.8833600000000001</v>
      </c>
      <c r="V117" s="8">
        <f t="shared" si="100"/>
        <v>3.5632000000000001</v>
      </c>
      <c r="W117" s="8">
        <f t="shared" si="100"/>
        <v>5.57097</v>
      </c>
      <c r="X117" s="8">
        <f t="shared" ref="X117:Y117" si="101">X19-X70</f>
        <v>4.8216099999999997</v>
      </c>
      <c r="Y117" s="8">
        <f t="shared" si="101"/>
        <v>5.5089100000000002</v>
      </c>
    </row>
    <row r="118" spans="1:25" x14ac:dyDescent="0.25">
      <c r="A118" s="10" t="s">
        <v>56</v>
      </c>
      <c r="B118" s="8">
        <f t="shared" ref="B118:W118" si="102">B20-B71</f>
        <v>-0.73364452000009805</v>
      </c>
      <c r="C118" s="8">
        <f t="shared" si="102"/>
        <v>0.53349524000009296</v>
      </c>
      <c r="D118" s="8">
        <f t="shared" si="102"/>
        <v>15.221895000000131</v>
      </c>
      <c r="E118" s="8">
        <f t="shared" si="102"/>
        <v>17.625932479999847</v>
      </c>
      <c r="F118" s="8">
        <f t="shared" si="102"/>
        <v>15.326146239999389</v>
      </c>
      <c r="G118" s="8">
        <f t="shared" si="102"/>
        <v>-8.1811433200000465</v>
      </c>
      <c r="H118" s="8">
        <f t="shared" si="102"/>
        <v>-20.570481879999988</v>
      </c>
      <c r="I118" s="8">
        <f t="shared" si="102"/>
        <v>-19.438351439999678</v>
      </c>
      <c r="J118" s="8">
        <f t="shared" si="102"/>
        <v>-9.672429280000415</v>
      </c>
      <c r="K118" s="8">
        <f t="shared" si="102"/>
        <v>-1.1832049999993615</v>
      </c>
      <c r="L118" s="8">
        <f t="shared" si="102"/>
        <v>15.379595679999511</v>
      </c>
      <c r="M118" s="8">
        <f t="shared" si="102"/>
        <v>9.2074246799993489</v>
      </c>
      <c r="N118" s="8">
        <f t="shared" si="102"/>
        <v>2.2289411199999449</v>
      </c>
      <c r="O118" s="8">
        <f t="shared" si="102"/>
        <v>5.4006632000000536</v>
      </c>
      <c r="P118" s="8">
        <f t="shared" si="102"/>
        <v>8.9913824400000522</v>
      </c>
      <c r="Q118" s="8">
        <f t="shared" si="102"/>
        <v>5.2488259999995535</v>
      </c>
      <c r="R118" s="8">
        <f t="shared" si="102"/>
        <v>3.3527225999996517</v>
      </c>
      <c r="S118" s="8">
        <f t="shared" si="102"/>
        <v>8.4626668799996878</v>
      </c>
      <c r="T118" s="8">
        <f t="shared" si="102"/>
        <v>-9.4834893125635062</v>
      </c>
      <c r="U118" s="8">
        <f t="shared" si="102"/>
        <v>-29.461070111351546</v>
      </c>
      <c r="V118" s="8">
        <f t="shared" si="102"/>
        <v>-26.580935512997712</v>
      </c>
      <c r="W118" s="8">
        <f t="shared" si="102"/>
        <v>-30.744353179568861</v>
      </c>
      <c r="X118" s="8">
        <f t="shared" ref="X118:Y118" si="103">X20-X71</f>
        <v>-41.338319398344993</v>
      </c>
      <c r="Y118" s="8">
        <f t="shared" si="103"/>
        <v>-41.837774998245095</v>
      </c>
    </row>
    <row r="119" spans="1:25" x14ac:dyDescent="0.25">
      <c r="A119" s="10" t="s">
        <v>55</v>
      </c>
      <c r="B119" s="8">
        <f t="shared" ref="B119:W119" si="104">B21-B72</f>
        <v>-1.3410100000000398</v>
      </c>
      <c r="C119" s="8">
        <f t="shared" si="104"/>
        <v>-1.513370000000009</v>
      </c>
      <c r="D119" s="8">
        <f t="shared" si="104"/>
        <v>-1.9437899999999786</v>
      </c>
      <c r="E119" s="8">
        <f t="shared" si="104"/>
        <v>-1.6767999999999859</v>
      </c>
      <c r="F119" s="8">
        <f t="shared" si="104"/>
        <v>-1.558829999999972</v>
      </c>
      <c r="G119" s="8">
        <f t="shared" si="104"/>
        <v>-1.7184200000000089</v>
      </c>
      <c r="H119" s="8">
        <f t="shared" si="104"/>
        <v>-1.7972400000000164</v>
      </c>
      <c r="I119" s="8">
        <f t="shared" si="104"/>
        <v>-1.4139000000000266</v>
      </c>
      <c r="J119" s="8">
        <f t="shared" si="104"/>
        <v>-0.96765999999999508</v>
      </c>
      <c r="K119" s="8">
        <f t="shared" si="104"/>
        <v>-1.3864700000000028</v>
      </c>
      <c r="L119" s="8">
        <f t="shared" si="104"/>
        <v>-1.7377900000000182</v>
      </c>
      <c r="M119" s="8">
        <f t="shared" si="104"/>
        <v>-1.331530000000015</v>
      </c>
      <c r="N119" s="8">
        <f t="shared" si="104"/>
        <v>-1.1235300000000024</v>
      </c>
      <c r="O119" s="8">
        <f t="shared" si="104"/>
        <v>-1.0679400000000072</v>
      </c>
      <c r="P119" s="8">
        <f t="shared" si="104"/>
        <v>-0.81269000000001057</v>
      </c>
      <c r="Q119" s="8">
        <f t="shared" si="104"/>
        <v>-0.85628000000000526</v>
      </c>
      <c r="R119" s="8">
        <f t="shared" si="104"/>
        <v>-0.73560000000001224</v>
      </c>
      <c r="S119" s="8">
        <f t="shared" si="104"/>
        <v>-0.64165572000000282</v>
      </c>
      <c r="T119" s="8">
        <f t="shared" si="104"/>
        <v>-0.57121632000001199</v>
      </c>
      <c r="U119" s="8">
        <f t="shared" si="104"/>
        <v>-0.83610379999998941</v>
      </c>
      <c r="V119" s="8">
        <f t="shared" si="104"/>
        <v>-0.59830160000000632</v>
      </c>
      <c r="W119" s="8">
        <f t="shared" si="104"/>
        <v>-0.48362951999999382</v>
      </c>
      <c r="X119" s="8">
        <f t="shared" ref="X119:Y119" si="105">X21-X72</f>
        <v>-0.50324500000000683</v>
      </c>
      <c r="Y119" s="8">
        <f t="shared" si="105"/>
        <v>-0.64445043999999285</v>
      </c>
    </row>
    <row r="120" spans="1:25" x14ac:dyDescent="0.25">
      <c r="A120" s="10" t="s">
        <v>57</v>
      </c>
      <c r="B120" s="8">
        <f t="shared" ref="B120:W120" si="106">B22-B73</f>
        <v>-0.21829999999999927</v>
      </c>
      <c r="C120" s="8">
        <f t="shared" si="106"/>
        <v>-0.26483999999999952</v>
      </c>
      <c r="D120" s="8">
        <f t="shared" si="106"/>
        <v>-0.30490999999999957</v>
      </c>
      <c r="E120" s="8">
        <f t="shared" si="106"/>
        <v>-0.33535999999999788</v>
      </c>
      <c r="F120" s="8">
        <f t="shared" si="106"/>
        <v>-0.31975999999999871</v>
      </c>
      <c r="G120" s="8">
        <f t="shared" si="106"/>
        <v>-0.32732000000000028</v>
      </c>
      <c r="H120" s="8">
        <f t="shared" si="106"/>
        <v>-0.28591999999999729</v>
      </c>
      <c r="I120" s="8">
        <f t="shared" si="106"/>
        <v>-0.30571000000000126</v>
      </c>
      <c r="J120" s="8">
        <f t="shared" si="106"/>
        <v>-0.26051999999999964</v>
      </c>
      <c r="K120" s="8">
        <f t="shared" si="106"/>
        <v>-0.31691000000000003</v>
      </c>
      <c r="L120" s="8">
        <f t="shared" si="106"/>
        <v>-0.27805000000000035</v>
      </c>
      <c r="M120" s="8">
        <f t="shared" si="106"/>
        <v>-0.19580999999999982</v>
      </c>
      <c r="N120" s="8">
        <f t="shared" si="106"/>
        <v>-0.14980000000000082</v>
      </c>
      <c r="O120" s="8">
        <f t="shared" si="106"/>
        <v>-0.16430000000000078</v>
      </c>
      <c r="P120" s="8">
        <f t="shared" si="106"/>
        <v>-0.24381000000000341</v>
      </c>
      <c r="Q120" s="8">
        <f t="shared" si="106"/>
        <v>-0.27040000000000219</v>
      </c>
      <c r="R120" s="8">
        <f t="shared" si="106"/>
        <v>-0.24520000000000053</v>
      </c>
      <c r="S120" s="8">
        <f t="shared" si="106"/>
        <v>-0.26931216000000191</v>
      </c>
      <c r="T120" s="8">
        <f t="shared" si="106"/>
        <v>-0.25049720000000519</v>
      </c>
      <c r="U120" s="8">
        <f t="shared" si="106"/>
        <v>-0.27793528000000123</v>
      </c>
      <c r="V120" s="8">
        <f t="shared" si="106"/>
        <v>-0.26724967999999905</v>
      </c>
      <c r="W120" s="8">
        <f t="shared" si="106"/>
        <v>-0.20553699999999964</v>
      </c>
      <c r="X120" s="8">
        <f t="shared" ref="X120:Y120" si="107">X22-X73</f>
        <v>-0.23135704000000246</v>
      </c>
      <c r="Y120" s="8">
        <f t="shared" si="107"/>
        <v>-0.30292232000000041</v>
      </c>
    </row>
    <row r="121" spans="1:25" x14ac:dyDescent="0.25">
      <c r="A121" s="10" t="s">
        <v>58</v>
      </c>
      <c r="B121" s="8">
        <f t="shared" ref="B121:W121" si="108">B23-B74</f>
        <v>101.74589</v>
      </c>
      <c r="C121" s="8">
        <f t="shared" si="108"/>
        <v>105.37987</v>
      </c>
      <c r="D121" s="8">
        <f t="shared" si="108"/>
        <v>74.963080000000005</v>
      </c>
      <c r="E121" s="8">
        <f t="shared" si="108"/>
        <v>77.388829999999999</v>
      </c>
      <c r="F121" s="8">
        <f t="shared" si="108"/>
        <v>79.990340000000003</v>
      </c>
      <c r="G121" s="8">
        <f t="shared" si="108"/>
        <v>71.96848</v>
      </c>
      <c r="H121" s="8">
        <f t="shared" si="108"/>
        <v>76.779690000000002</v>
      </c>
      <c r="I121" s="8">
        <f t="shared" si="108"/>
        <v>54.494239999999998</v>
      </c>
      <c r="J121" s="8">
        <f t="shared" si="108"/>
        <v>62.832270000000001</v>
      </c>
      <c r="K121" s="8">
        <f t="shared" si="108"/>
        <v>67.67062</v>
      </c>
      <c r="L121" s="8">
        <f t="shared" si="108"/>
        <v>74.642759999999996</v>
      </c>
      <c r="M121" s="8">
        <f t="shared" si="108"/>
        <v>81.710890000000006</v>
      </c>
      <c r="N121" s="8">
        <f t="shared" si="108"/>
        <v>94.700500000000005</v>
      </c>
      <c r="O121" s="8">
        <f t="shared" si="108"/>
        <v>105.45234000000001</v>
      </c>
      <c r="P121" s="8">
        <f t="shared" si="108"/>
        <v>111.42637000000001</v>
      </c>
      <c r="Q121" s="8">
        <f t="shared" si="108"/>
        <v>126.02994</v>
      </c>
      <c r="R121" s="8">
        <f t="shared" si="108"/>
        <v>136.63656</v>
      </c>
      <c r="S121" s="8">
        <f t="shared" si="108"/>
        <v>156.08301</v>
      </c>
      <c r="T121" s="8">
        <f t="shared" si="108"/>
        <v>172.11949000000001</v>
      </c>
      <c r="U121" s="8">
        <f t="shared" si="108"/>
        <v>185.76625000000001</v>
      </c>
      <c r="V121" s="8">
        <f t="shared" si="108"/>
        <v>200.32912999999999</v>
      </c>
      <c r="W121" s="8">
        <f t="shared" si="108"/>
        <v>158.71952999999999</v>
      </c>
      <c r="X121" s="8">
        <f t="shared" ref="X121:Y121" si="109">X23-X74</f>
        <v>204.22006999999999</v>
      </c>
      <c r="Y121" s="8">
        <f t="shared" si="109"/>
        <v>207.67427000000001</v>
      </c>
    </row>
    <row r="122" spans="1:25" x14ac:dyDescent="0.25">
      <c r="A122" s="15" t="s">
        <v>59</v>
      </c>
      <c r="B122" s="16">
        <f>SUM(B123:B125)</f>
        <v>-86.751057376261244</v>
      </c>
      <c r="C122" s="16">
        <f t="shared" ref="C122:W122" si="110">SUM(C123:C125)</f>
        <v>-91.310840522284167</v>
      </c>
      <c r="D122" s="16">
        <f t="shared" si="110"/>
        <v>-64.196832982742393</v>
      </c>
      <c r="E122" s="16">
        <f t="shared" si="110"/>
        <v>-70.04030695120386</v>
      </c>
      <c r="F122" s="16">
        <f t="shared" si="110"/>
        <v>-72.117732550682916</v>
      </c>
      <c r="G122" s="16">
        <f t="shared" si="110"/>
        <v>-66.62093195743293</v>
      </c>
      <c r="H122" s="16">
        <f t="shared" si="110"/>
        <v>-65.627900301195751</v>
      </c>
      <c r="I122" s="16">
        <f t="shared" si="110"/>
        <v>-49.574887519964648</v>
      </c>
      <c r="J122" s="16">
        <f t="shared" si="110"/>
        <v>-58.32138133655252</v>
      </c>
      <c r="K122" s="16">
        <f t="shared" si="110"/>
        <v>-55.728912569449307</v>
      </c>
      <c r="L122" s="16">
        <f t="shared" si="110"/>
        <v>-60.674776223545024</v>
      </c>
      <c r="M122" s="16">
        <f t="shared" si="110"/>
        <v>-66.723097127491343</v>
      </c>
      <c r="N122" s="16">
        <f t="shared" si="110"/>
        <v>-76.191821251653096</v>
      </c>
      <c r="O122" s="16">
        <f t="shared" si="110"/>
        <v>-86.561675907501495</v>
      </c>
      <c r="P122" s="16">
        <f t="shared" si="110"/>
        <v>-93.313245034392082</v>
      </c>
      <c r="Q122" s="16">
        <f t="shared" si="110"/>
        <v>-104.55146378857509</v>
      </c>
      <c r="R122" s="16">
        <f t="shared" si="110"/>
        <v>-120.08016191838021</v>
      </c>
      <c r="S122" s="16">
        <f t="shared" si="110"/>
        <v>-127.24137816711772</v>
      </c>
      <c r="T122" s="16">
        <f t="shared" si="110"/>
        <v>-138.50040238579791</v>
      </c>
      <c r="U122" s="16">
        <f t="shared" si="110"/>
        <v>-146.72143361220427</v>
      </c>
      <c r="V122" s="16">
        <f t="shared" si="110"/>
        <v>-154.89450756135543</v>
      </c>
      <c r="W122" s="16">
        <f t="shared" si="110"/>
        <v>-120.72453894132433</v>
      </c>
      <c r="X122" s="16">
        <f t="shared" ref="X122:Y122" si="111">SUM(X123:X125)</f>
        <v>-155.41478321567388</v>
      </c>
      <c r="Y122" s="16">
        <f t="shared" si="111"/>
        <v>-156.31091891353543</v>
      </c>
    </row>
    <row r="123" spans="1:25" x14ac:dyDescent="0.25">
      <c r="A123" s="10" t="s">
        <v>60</v>
      </c>
      <c r="B123" s="8">
        <f t="shared" ref="B123:W123" si="112">B25-B76</f>
        <v>-3.4142054821488159</v>
      </c>
      <c r="C123" s="8">
        <f t="shared" si="112"/>
        <v>-6.3281023071965592</v>
      </c>
      <c r="D123" s="8">
        <f t="shared" si="112"/>
        <v>-3.3880570836320203</v>
      </c>
      <c r="E123" s="8">
        <f t="shared" si="112"/>
        <v>-8.2916181065114642</v>
      </c>
      <c r="F123" s="8">
        <f t="shared" si="112"/>
        <v>-8.8199744406102809</v>
      </c>
      <c r="G123" s="8">
        <f t="shared" si="112"/>
        <v>-9.865640090054967</v>
      </c>
      <c r="H123" s="8">
        <f t="shared" si="112"/>
        <v>-6.8973221809561664</v>
      </c>
      <c r="I123" s="8">
        <f t="shared" si="112"/>
        <v>-7.3822075477302462</v>
      </c>
      <c r="J123" s="8">
        <f t="shared" si="112"/>
        <v>-10.589631663344022</v>
      </c>
      <c r="K123" s="8">
        <f t="shared" si="112"/>
        <v>-4.936120970661193</v>
      </c>
      <c r="L123" s="8">
        <f t="shared" si="112"/>
        <v>-4.6209860286490425</v>
      </c>
      <c r="M123" s="8">
        <f t="shared" si="112"/>
        <v>-5.2680071732370664</v>
      </c>
      <c r="N123" s="8">
        <f t="shared" si="112"/>
        <v>-5.1590861747266956</v>
      </c>
      <c r="O123" s="8">
        <f t="shared" si="112"/>
        <v>-7.1687407804421923</v>
      </c>
      <c r="P123" s="8">
        <f t="shared" si="112"/>
        <v>-7.4161656150965314</v>
      </c>
      <c r="Q123" s="8">
        <f t="shared" si="112"/>
        <v>-11.991609509565535</v>
      </c>
      <c r="R123" s="8">
        <f t="shared" si="112"/>
        <v>-11.782549292099645</v>
      </c>
      <c r="S123" s="8">
        <f t="shared" si="112"/>
        <v>-11.597821513890239</v>
      </c>
      <c r="T123" s="8">
        <f t="shared" si="112"/>
        <v>-7.8401291610113049</v>
      </c>
      <c r="U123" s="8">
        <f t="shared" si="112"/>
        <v>-6.9354471367751671</v>
      </c>
      <c r="V123" s="8">
        <f t="shared" si="112"/>
        <v>-5.9759536213099977</v>
      </c>
      <c r="W123" s="8">
        <f t="shared" si="112"/>
        <v>-7.1468780402904883</v>
      </c>
      <c r="X123" s="8">
        <f t="shared" ref="X123:Y123" si="113">X25-X76</f>
        <v>-6.6774342590099707</v>
      </c>
      <c r="Y123" s="8">
        <f t="shared" si="113"/>
        <v>-20.403120230476333</v>
      </c>
    </row>
    <row r="124" spans="1:25" x14ac:dyDescent="0.25">
      <c r="A124" s="10" t="s">
        <v>61</v>
      </c>
      <c r="B124" s="8">
        <f t="shared" ref="B124:W124" si="114">B26-B77</f>
        <v>-4.3224688569296745</v>
      </c>
      <c r="C124" s="8">
        <f t="shared" si="114"/>
        <v>-3.0096246150876027</v>
      </c>
      <c r="D124" s="8">
        <f t="shared" si="114"/>
        <v>-3.3407980530745931</v>
      </c>
      <c r="E124" s="8">
        <f t="shared" si="114"/>
        <v>-2.9775372330327627</v>
      </c>
      <c r="F124" s="8">
        <f t="shared" si="114"/>
        <v>-2.50640745764386</v>
      </c>
      <c r="G124" s="8">
        <f t="shared" si="114"/>
        <v>-2.9160799061070293</v>
      </c>
      <c r="H124" s="8">
        <f t="shared" si="114"/>
        <v>-2.5850881202395612</v>
      </c>
      <c r="I124" s="8">
        <f t="shared" si="114"/>
        <v>-3.100764970956277</v>
      </c>
      <c r="J124" s="8">
        <f t="shared" si="114"/>
        <v>-3.5700605932084954</v>
      </c>
      <c r="K124" s="8">
        <f t="shared" si="114"/>
        <v>-2.5504498787880721</v>
      </c>
      <c r="L124" s="8">
        <f t="shared" si="114"/>
        <v>-3.006758274895958</v>
      </c>
      <c r="M124" s="8">
        <f t="shared" si="114"/>
        <v>-3.2456029942542557</v>
      </c>
      <c r="N124" s="8">
        <f t="shared" si="114"/>
        <v>-3.1630956769263605</v>
      </c>
      <c r="O124" s="8">
        <f t="shared" si="114"/>
        <v>-3.2439257270592634</v>
      </c>
      <c r="P124" s="8">
        <f t="shared" si="114"/>
        <v>-3.0576154592955049</v>
      </c>
      <c r="Q124" s="8">
        <f t="shared" si="114"/>
        <v>1.3950701209904537</v>
      </c>
      <c r="R124" s="8">
        <f t="shared" si="114"/>
        <v>2.0827564552666615</v>
      </c>
      <c r="S124" s="8">
        <f t="shared" si="114"/>
        <v>2.0750312958117831</v>
      </c>
      <c r="T124" s="8">
        <f t="shared" si="114"/>
        <v>-1.213404807222588</v>
      </c>
      <c r="U124" s="8">
        <f t="shared" si="114"/>
        <v>-0.42320678424999869</v>
      </c>
      <c r="V124" s="8">
        <f t="shared" si="114"/>
        <v>-0.22642661797323171</v>
      </c>
      <c r="W124" s="8">
        <f t="shared" si="114"/>
        <v>0.39238600984683103</v>
      </c>
      <c r="X124" s="8">
        <f t="shared" ref="X124:Y124" si="115">X26-X77</f>
        <v>0.81237720235705524</v>
      </c>
      <c r="Y124" s="8">
        <f t="shared" si="115"/>
        <v>14.848100245025449</v>
      </c>
    </row>
    <row r="125" spans="1:25" x14ac:dyDescent="0.25">
      <c r="A125" s="10" t="s">
        <v>62</v>
      </c>
      <c r="B125" s="8">
        <f t="shared" ref="B125:W125" si="116">B27-B78</f>
        <v>-79.014383037182753</v>
      </c>
      <c r="C125" s="8">
        <f t="shared" si="116"/>
        <v>-81.973113600000005</v>
      </c>
      <c r="D125" s="8">
        <f t="shared" si="116"/>
        <v>-57.46797784603578</v>
      </c>
      <c r="E125" s="8">
        <f t="shared" si="116"/>
        <v>-58.771151611659633</v>
      </c>
      <c r="F125" s="8">
        <f t="shared" si="116"/>
        <v>-60.791350652428775</v>
      </c>
      <c r="G125" s="8">
        <f t="shared" si="116"/>
        <v>-53.839211961270934</v>
      </c>
      <c r="H125" s="8">
        <f t="shared" si="116"/>
        <v>-56.145490000000024</v>
      </c>
      <c r="I125" s="8">
        <f t="shared" si="116"/>
        <v>-39.091915001278124</v>
      </c>
      <c r="J125" s="8">
        <f t="shared" si="116"/>
        <v>-44.161689080000002</v>
      </c>
      <c r="K125" s="8">
        <f t="shared" si="116"/>
        <v>-48.242341720000042</v>
      </c>
      <c r="L125" s="8">
        <f t="shared" si="116"/>
        <v>-53.047031920000023</v>
      </c>
      <c r="M125" s="8">
        <f t="shared" si="116"/>
        <v>-58.209486960000021</v>
      </c>
      <c r="N125" s="8">
        <f t="shared" si="116"/>
        <v>-67.86963940000004</v>
      </c>
      <c r="O125" s="8">
        <f t="shared" si="116"/>
        <v>-76.14900940000004</v>
      </c>
      <c r="P125" s="8">
        <f t="shared" si="116"/>
        <v>-82.839463960000046</v>
      </c>
      <c r="Q125" s="8">
        <f t="shared" si="116"/>
        <v>-93.95492440000001</v>
      </c>
      <c r="R125" s="8">
        <f t="shared" si="116"/>
        <v>-110.38036908154723</v>
      </c>
      <c r="S125" s="8">
        <f t="shared" si="116"/>
        <v>-117.71858794903926</v>
      </c>
      <c r="T125" s="8">
        <f t="shared" si="116"/>
        <v>-129.44686841756402</v>
      </c>
      <c r="U125" s="8">
        <f t="shared" si="116"/>
        <v>-139.3627796911791</v>
      </c>
      <c r="V125" s="8">
        <f t="shared" si="116"/>
        <v>-148.6921273220722</v>
      </c>
      <c r="W125" s="8">
        <f t="shared" si="116"/>
        <v>-113.97004691088067</v>
      </c>
      <c r="X125" s="8">
        <f t="shared" ref="X125:Y125" si="117">X27-X78</f>
        <v>-149.54972615902096</v>
      </c>
      <c r="Y125" s="8">
        <f t="shared" si="117"/>
        <v>-150.75589892808455</v>
      </c>
    </row>
    <row r="126" spans="1:25" x14ac:dyDescent="0.25">
      <c r="A126" s="15" t="s">
        <v>35</v>
      </c>
      <c r="B126" s="16">
        <f>SUM(B127:B128)</f>
        <v>0</v>
      </c>
      <c r="C126" s="16">
        <f t="shared" ref="C126:W126" si="118">SUM(C127:C128)</f>
        <v>0</v>
      </c>
      <c r="D126" s="16">
        <f t="shared" si="118"/>
        <v>0</v>
      </c>
      <c r="E126" s="16">
        <f t="shared" si="118"/>
        <v>0</v>
      </c>
      <c r="F126" s="16">
        <f t="shared" si="118"/>
        <v>0</v>
      </c>
      <c r="G126" s="16">
        <f t="shared" si="118"/>
        <v>0</v>
      </c>
      <c r="H126" s="16">
        <f t="shared" si="118"/>
        <v>0</v>
      </c>
      <c r="I126" s="16">
        <f t="shared" si="118"/>
        <v>0</v>
      </c>
      <c r="J126" s="16">
        <f t="shared" si="118"/>
        <v>0</v>
      </c>
      <c r="K126" s="16">
        <f t="shared" si="118"/>
        <v>0</v>
      </c>
      <c r="L126" s="16">
        <f t="shared" si="118"/>
        <v>0</v>
      </c>
      <c r="M126" s="16">
        <f t="shared" si="118"/>
        <v>0</v>
      </c>
      <c r="N126" s="16">
        <f t="shared" si="118"/>
        <v>0</v>
      </c>
      <c r="O126" s="16">
        <f t="shared" si="118"/>
        <v>0</v>
      </c>
      <c r="P126" s="16">
        <f t="shared" si="118"/>
        <v>0</v>
      </c>
      <c r="Q126" s="16">
        <f t="shared" si="118"/>
        <v>0</v>
      </c>
      <c r="R126" s="16">
        <f t="shared" si="118"/>
        <v>0</v>
      </c>
      <c r="S126" s="16">
        <f t="shared" si="118"/>
        <v>0</v>
      </c>
      <c r="T126" s="16">
        <f t="shared" si="118"/>
        <v>0</v>
      </c>
      <c r="U126" s="16">
        <f t="shared" si="118"/>
        <v>0</v>
      </c>
      <c r="V126" s="16">
        <f t="shared" si="118"/>
        <v>0</v>
      </c>
      <c r="W126" s="16">
        <f t="shared" si="118"/>
        <v>0</v>
      </c>
      <c r="X126" s="16">
        <f t="shared" ref="X126:Y126" si="119">SUM(X127:X128)</f>
        <v>0</v>
      </c>
      <c r="Y126" s="16">
        <f t="shared" si="119"/>
        <v>0</v>
      </c>
    </row>
    <row r="127" spans="1:25" x14ac:dyDescent="0.25">
      <c r="A127" s="10" t="s">
        <v>36</v>
      </c>
      <c r="B127" s="8">
        <f t="shared" ref="B127:W127" si="120">B29-B80</f>
        <v>0</v>
      </c>
      <c r="C127" s="8">
        <f t="shared" si="120"/>
        <v>0</v>
      </c>
      <c r="D127" s="8">
        <f t="shared" si="120"/>
        <v>0</v>
      </c>
      <c r="E127" s="8">
        <f t="shared" si="120"/>
        <v>0</v>
      </c>
      <c r="F127" s="8">
        <f t="shared" si="120"/>
        <v>0</v>
      </c>
      <c r="G127" s="8">
        <f t="shared" si="120"/>
        <v>0</v>
      </c>
      <c r="H127" s="8">
        <f t="shared" si="120"/>
        <v>0</v>
      </c>
      <c r="I127" s="8">
        <f t="shared" si="120"/>
        <v>0</v>
      </c>
      <c r="J127" s="8">
        <f t="shared" si="120"/>
        <v>0</v>
      </c>
      <c r="K127" s="8">
        <f t="shared" si="120"/>
        <v>0</v>
      </c>
      <c r="L127" s="8">
        <f t="shared" si="120"/>
        <v>0</v>
      </c>
      <c r="M127" s="8">
        <f t="shared" si="120"/>
        <v>0</v>
      </c>
      <c r="N127" s="8">
        <f t="shared" si="120"/>
        <v>0</v>
      </c>
      <c r="O127" s="8">
        <f t="shared" si="120"/>
        <v>0</v>
      </c>
      <c r="P127" s="8">
        <f t="shared" si="120"/>
        <v>0</v>
      </c>
      <c r="Q127" s="8">
        <f t="shared" si="120"/>
        <v>0</v>
      </c>
      <c r="R127" s="8">
        <f t="shared" si="120"/>
        <v>0</v>
      </c>
      <c r="S127" s="8">
        <f t="shared" si="120"/>
        <v>0</v>
      </c>
      <c r="T127" s="8">
        <f t="shared" si="120"/>
        <v>0</v>
      </c>
      <c r="U127" s="8">
        <f t="shared" si="120"/>
        <v>0</v>
      </c>
      <c r="V127" s="8">
        <f t="shared" si="120"/>
        <v>0</v>
      </c>
      <c r="W127" s="8">
        <f t="shared" si="120"/>
        <v>0</v>
      </c>
      <c r="X127" s="8">
        <f t="shared" ref="X127:Y127" si="121">X29-X80</f>
        <v>0</v>
      </c>
      <c r="Y127" s="8">
        <f t="shared" si="121"/>
        <v>0</v>
      </c>
    </row>
    <row r="128" spans="1:25" x14ac:dyDescent="0.25">
      <c r="A128" s="10" t="s">
        <v>37</v>
      </c>
      <c r="B128" s="8">
        <f t="shared" ref="B128:W128" si="122">B30-B81</f>
        <v>0</v>
      </c>
      <c r="C128" s="8">
        <f t="shared" si="122"/>
        <v>0</v>
      </c>
      <c r="D128" s="8">
        <f t="shared" si="122"/>
        <v>0</v>
      </c>
      <c r="E128" s="8">
        <f t="shared" si="122"/>
        <v>0</v>
      </c>
      <c r="F128" s="8">
        <f t="shared" si="122"/>
        <v>0</v>
      </c>
      <c r="G128" s="8">
        <f t="shared" si="122"/>
        <v>0</v>
      </c>
      <c r="H128" s="8">
        <f t="shared" si="122"/>
        <v>0</v>
      </c>
      <c r="I128" s="8">
        <f t="shared" si="122"/>
        <v>0</v>
      </c>
      <c r="J128" s="8">
        <f t="shared" si="122"/>
        <v>0</v>
      </c>
      <c r="K128" s="8">
        <f t="shared" si="122"/>
        <v>0</v>
      </c>
      <c r="L128" s="8">
        <f t="shared" si="122"/>
        <v>0</v>
      </c>
      <c r="M128" s="8">
        <f t="shared" si="122"/>
        <v>0</v>
      </c>
      <c r="N128" s="8">
        <f t="shared" si="122"/>
        <v>0</v>
      </c>
      <c r="O128" s="8">
        <f t="shared" si="122"/>
        <v>0</v>
      </c>
      <c r="P128" s="8">
        <f t="shared" si="122"/>
        <v>0</v>
      </c>
      <c r="Q128" s="8">
        <f t="shared" si="122"/>
        <v>0</v>
      </c>
      <c r="R128" s="8">
        <f t="shared" si="122"/>
        <v>0</v>
      </c>
      <c r="S128" s="8">
        <f t="shared" si="122"/>
        <v>0</v>
      </c>
      <c r="T128" s="8">
        <f t="shared" si="122"/>
        <v>0</v>
      </c>
      <c r="U128" s="8">
        <f t="shared" si="122"/>
        <v>0</v>
      </c>
      <c r="V128" s="8">
        <f t="shared" si="122"/>
        <v>0</v>
      </c>
      <c r="W128" s="8">
        <f t="shared" si="122"/>
        <v>0</v>
      </c>
      <c r="X128" s="8">
        <f t="shared" ref="X128:Y128" si="123">X30-X81</f>
        <v>0</v>
      </c>
      <c r="Y128" s="8">
        <f t="shared" si="123"/>
        <v>0</v>
      </c>
    </row>
    <row r="129" spans="1:25" x14ac:dyDescent="0.25">
      <c r="A129" s="17" t="s">
        <v>38</v>
      </c>
      <c r="B129" s="16">
        <f t="shared" ref="B129:W129" si="124">B31-B82</f>
        <v>0</v>
      </c>
      <c r="C129" s="16">
        <f t="shared" si="124"/>
        <v>0</v>
      </c>
      <c r="D129" s="16">
        <f t="shared" si="124"/>
        <v>0</v>
      </c>
      <c r="E129" s="16">
        <f t="shared" si="124"/>
        <v>0</v>
      </c>
      <c r="F129" s="16">
        <f t="shared" si="124"/>
        <v>0</v>
      </c>
      <c r="G129" s="16">
        <f t="shared" si="124"/>
        <v>0</v>
      </c>
      <c r="H129" s="16">
        <f t="shared" si="124"/>
        <v>0</v>
      </c>
      <c r="I129" s="16">
        <f t="shared" si="124"/>
        <v>0</v>
      </c>
      <c r="J129" s="16">
        <f t="shared" si="124"/>
        <v>0</v>
      </c>
      <c r="K129" s="16">
        <f t="shared" si="124"/>
        <v>0</v>
      </c>
      <c r="L129" s="16">
        <f t="shared" si="124"/>
        <v>0</v>
      </c>
      <c r="M129" s="16">
        <f t="shared" si="124"/>
        <v>0</v>
      </c>
      <c r="N129" s="16">
        <f t="shared" si="124"/>
        <v>0</v>
      </c>
      <c r="O129" s="16">
        <f t="shared" si="124"/>
        <v>0</v>
      </c>
      <c r="P129" s="16">
        <f t="shared" si="124"/>
        <v>0</v>
      </c>
      <c r="Q129" s="16">
        <f t="shared" si="124"/>
        <v>0</v>
      </c>
      <c r="R129" s="16">
        <f t="shared" si="124"/>
        <v>0</v>
      </c>
      <c r="S129" s="16">
        <f t="shared" si="124"/>
        <v>0</v>
      </c>
      <c r="T129" s="16">
        <f t="shared" si="124"/>
        <v>0</v>
      </c>
      <c r="U129" s="16">
        <f t="shared" si="124"/>
        <v>0</v>
      </c>
      <c r="V129" s="16">
        <f t="shared" si="124"/>
        <v>0</v>
      </c>
      <c r="W129" s="16">
        <f t="shared" si="124"/>
        <v>0</v>
      </c>
      <c r="X129" s="16">
        <f t="shared" ref="X129:Y129" si="125">X31-X82</f>
        <v>0</v>
      </c>
      <c r="Y129" s="16">
        <f t="shared" si="125"/>
        <v>0</v>
      </c>
    </row>
    <row r="130" spans="1:25" x14ac:dyDescent="0.25">
      <c r="A130" s="9" t="s">
        <v>39</v>
      </c>
      <c r="B130" s="8">
        <f t="shared" ref="B130:W130" si="126">B32-B83</f>
        <v>0</v>
      </c>
      <c r="C130" s="8">
        <f t="shared" si="126"/>
        <v>0</v>
      </c>
      <c r="D130" s="8">
        <f t="shared" si="126"/>
        <v>0</v>
      </c>
      <c r="E130" s="8">
        <f t="shared" si="126"/>
        <v>0</v>
      </c>
      <c r="F130" s="8">
        <f t="shared" si="126"/>
        <v>0</v>
      </c>
      <c r="G130" s="8">
        <f t="shared" si="126"/>
        <v>0</v>
      </c>
      <c r="H130" s="8">
        <f t="shared" si="126"/>
        <v>0</v>
      </c>
      <c r="I130" s="8">
        <f t="shared" si="126"/>
        <v>0</v>
      </c>
      <c r="J130" s="8">
        <f t="shared" si="126"/>
        <v>0</v>
      </c>
      <c r="K130" s="8">
        <f t="shared" si="126"/>
        <v>0</v>
      </c>
      <c r="L130" s="8">
        <f t="shared" si="126"/>
        <v>0</v>
      </c>
      <c r="M130" s="8">
        <f t="shared" si="126"/>
        <v>0</v>
      </c>
      <c r="N130" s="8">
        <f t="shared" si="126"/>
        <v>0</v>
      </c>
      <c r="O130" s="8">
        <f t="shared" si="126"/>
        <v>0</v>
      </c>
      <c r="P130" s="8">
        <f t="shared" si="126"/>
        <v>0</v>
      </c>
      <c r="Q130" s="8">
        <f t="shared" si="126"/>
        <v>0</v>
      </c>
      <c r="R130" s="8">
        <f t="shared" si="126"/>
        <v>0</v>
      </c>
      <c r="S130" s="8">
        <f t="shared" si="126"/>
        <v>0</v>
      </c>
      <c r="T130" s="8">
        <f t="shared" si="126"/>
        <v>0</v>
      </c>
      <c r="U130" s="8">
        <f t="shared" si="126"/>
        <v>0</v>
      </c>
      <c r="V130" s="8">
        <f t="shared" si="126"/>
        <v>0</v>
      </c>
      <c r="W130" s="8">
        <f t="shared" si="126"/>
        <v>0</v>
      </c>
      <c r="X130" s="8">
        <f t="shared" ref="X130:Y130" si="127">X32-X83</f>
        <v>0</v>
      </c>
      <c r="Y130" s="8">
        <f t="shared" si="127"/>
        <v>0</v>
      </c>
    </row>
    <row r="131" spans="1:25" x14ac:dyDescent="0.25">
      <c r="A131" s="18" t="s">
        <v>66</v>
      </c>
      <c r="B131" s="16">
        <f>SUM(B132:B135)</f>
        <v>0</v>
      </c>
      <c r="C131" s="16">
        <f t="shared" ref="C131:W131" si="128">SUM(C132:C135)</f>
        <v>0</v>
      </c>
      <c r="D131" s="16">
        <f t="shared" si="128"/>
        <v>0</v>
      </c>
      <c r="E131" s="16">
        <f t="shared" si="128"/>
        <v>0</v>
      </c>
      <c r="F131" s="16">
        <f t="shared" si="128"/>
        <v>0</v>
      </c>
      <c r="G131" s="16">
        <f t="shared" si="128"/>
        <v>0</v>
      </c>
      <c r="H131" s="16">
        <f t="shared" si="128"/>
        <v>0</v>
      </c>
      <c r="I131" s="16">
        <f t="shared" si="128"/>
        <v>0</v>
      </c>
      <c r="J131" s="16">
        <f t="shared" si="128"/>
        <v>0</v>
      </c>
      <c r="K131" s="16">
        <f t="shared" si="128"/>
        <v>0</v>
      </c>
      <c r="L131" s="16">
        <f t="shared" si="128"/>
        <v>0</v>
      </c>
      <c r="M131" s="16">
        <f t="shared" si="128"/>
        <v>0</v>
      </c>
      <c r="N131" s="16">
        <f t="shared" si="128"/>
        <v>0</v>
      </c>
      <c r="O131" s="16">
        <f t="shared" si="128"/>
        <v>0</v>
      </c>
      <c r="P131" s="16">
        <f t="shared" si="128"/>
        <v>0</v>
      </c>
      <c r="Q131" s="16">
        <f t="shared" si="128"/>
        <v>0</v>
      </c>
      <c r="R131" s="16">
        <f t="shared" si="128"/>
        <v>0</v>
      </c>
      <c r="S131" s="16">
        <f t="shared" si="128"/>
        <v>0</v>
      </c>
      <c r="T131" s="16">
        <f t="shared" si="128"/>
        <v>0</v>
      </c>
      <c r="U131" s="16">
        <f t="shared" si="128"/>
        <v>0</v>
      </c>
      <c r="V131" s="16">
        <f t="shared" si="128"/>
        <v>0</v>
      </c>
      <c r="W131" s="16">
        <f t="shared" si="128"/>
        <v>0</v>
      </c>
      <c r="X131" s="16">
        <f t="shared" ref="X131:Y131" si="129">SUM(X132:X135)</f>
        <v>0</v>
      </c>
      <c r="Y131" s="16">
        <f t="shared" si="129"/>
        <v>0</v>
      </c>
    </row>
    <row r="132" spans="1:25" x14ac:dyDescent="0.25">
      <c r="A132" s="9" t="s">
        <v>67</v>
      </c>
      <c r="B132" s="8">
        <f t="shared" ref="B132:W132" si="130">B34-B85</f>
        <v>0</v>
      </c>
      <c r="C132" s="8">
        <f t="shared" si="130"/>
        <v>0</v>
      </c>
      <c r="D132" s="8">
        <f t="shared" si="130"/>
        <v>0</v>
      </c>
      <c r="E132" s="8">
        <f t="shared" si="130"/>
        <v>0</v>
      </c>
      <c r="F132" s="8">
        <f t="shared" si="130"/>
        <v>0</v>
      </c>
      <c r="G132" s="8">
        <f t="shared" si="130"/>
        <v>0</v>
      </c>
      <c r="H132" s="8">
        <f t="shared" si="130"/>
        <v>0</v>
      </c>
      <c r="I132" s="8">
        <f t="shared" si="130"/>
        <v>0</v>
      </c>
      <c r="J132" s="8">
        <f t="shared" si="130"/>
        <v>0</v>
      </c>
      <c r="K132" s="8">
        <f t="shared" si="130"/>
        <v>0</v>
      </c>
      <c r="L132" s="8">
        <f t="shared" si="130"/>
        <v>0</v>
      </c>
      <c r="M132" s="8">
        <f t="shared" si="130"/>
        <v>0</v>
      </c>
      <c r="N132" s="8">
        <f t="shared" si="130"/>
        <v>0</v>
      </c>
      <c r="O132" s="8">
        <f t="shared" si="130"/>
        <v>0</v>
      </c>
      <c r="P132" s="8">
        <f t="shared" si="130"/>
        <v>0</v>
      </c>
      <c r="Q132" s="8">
        <f t="shared" si="130"/>
        <v>0</v>
      </c>
      <c r="R132" s="8">
        <f t="shared" si="130"/>
        <v>0</v>
      </c>
      <c r="S132" s="8">
        <f t="shared" si="130"/>
        <v>0</v>
      </c>
      <c r="T132" s="8">
        <f t="shared" si="130"/>
        <v>0</v>
      </c>
      <c r="U132" s="8">
        <f t="shared" si="130"/>
        <v>0</v>
      </c>
      <c r="V132" s="8">
        <f t="shared" si="130"/>
        <v>0</v>
      </c>
      <c r="W132" s="8">
        <f t="shared" si="130"/>
        <v>0</v>
      </c>
      <c r="X132" s="8">
        <f t="shared" ref="X132:Y132" si="131">X34-X85</f>
        <v>0</v>
      </c>
      <c r="Y132" s="8">
        <f t="shared" si="131"/>
        <v>0</v>
      </c>
    </row>
    <row r="133" spans="1:25" x14ac:dyDescent="0.25">
      <c r="A133" s="9" t="s">
        <v>68</v>
      </c>
      <c r="B133" s="8">
        <f t="shared" ref="B133:W133" si="132">B35-B86</f>
        <v>0</v>
      </c>
      <c r="C133" s="8">
        <f t="shared" si="132"/>
        <v>0</v>
      </c>
      <c r="D133" s="8">
        <f t="shared" si="132"/>
        <v>0</v>
      </c>
      <c r="E133" s="8">
        <f t="shared" si="132"/>
        <v>0</v>
      </c>
      <c r="F133" s="8">
        <f t="shared" si="132"/>
        <v>0</v>
      </c>
      <c r="G133" s="8">
        <f t="shared" si="132"/>
        <v>0</v>
      </c>
      <c r="H133" s="8">
        <f t="shared" si="132"/>
        <v>0</v>
      </c>
      <c r="I133" s="8">
        <f t="shared" si="132"/>
        <v>0</v>
      </c>
      <c r="J133" s="8">
        <f t="shared" si="132"/>
        <v>0</v>
      </c>
      <c r="K133" s="8">
        <f t="shared" si="132"/>
        <v>0</v>
      </c>
      <c r="L133" s="8">
        <f t="shared" si="132"/>
        <v>0</v>
      </c>
      <c r="M133" s="8">
        <f t="shared" si="132"/>
        <v>0</v>
      </c>
      <c r="N133" s="8">
        <f t="shared" si="132"/>
        <v>0</v>
      </c>
      <c r="O133" s="8">
        <f t="shared" si="132"/>
        <v>0</v>
      </c>
      <c r="P133" s="8">
        <f t="shared" si="132"/>
        <v>0</v>
      </c>
      <c r="Q133" s="8">
        <f t="shared" si="132"/>
        <v>0</v>
      </c>
      <c r="R133" s="8">
        <f t="shared" si="132"/>
        <v>0</v>
      </c>
      <c r="S133" s="8">
        <f t="shared" si="132"/>
        <v>0</v>
      </c>
      <c r="T133" s="8">
        <f t="shared" si="132"/>
        <v>0</v>
      </c>
      <c r="U133" s="8">
        <f t="shared" si="132"/>
        <v>0</v>
      </c>
      <c r="V133" s="8">
        <f t="shared" si="132"/>
        <v>0</v>
      </c>
      <c r="W133" s="8">
        <f t="shared" si="132"/>
        <v>0</v>
      </c>
      <c r="X133" s="8">
        <f t="shared" ref="X133:Y133" si="133">X35-X86</f>
        <v>0</v>
      </c>
      <c r="Y133" s="8">
        <f t="shared" si="133"/>
        <v>0</v>
      </c>
    </row>
    <row r="134" spans="1:25" x14ac:dyDescent="0.25">
      <c r="A134" s="9" t="s">
        <v>69</v>
      </c>
      <c r="B134" s="8">
        <f t="shared" ref="B134:W134" si="134">B36-B87</f>
        <v>0</v>
      </c>
      <c r="C134" s="8">
        <f t="shared" si="134"/>
        <v>0</v>
      </c>
      <c r="D134" s="8">
        <f t="shared" si="134"/>
        <v>0</v>
      </c>
      <c r="E134" s="8">
        <f t="shared" si="134"/>
        <v>0</v>
      </c>
      <c r="F134" s="8">
        <f t="shared" si="134"/>
        <v>0</v>
      </c>
      <c r="G134" s="8">
        <f t="shared" si="134"/>
        <v>0</v>
      </c>
      <c r="H134" s="8">
        <f t="shared" si="134"/>
        <v>0</v>
      </c>
      <c r="I134" s="8">
        <f t="shared" si="134"/>
        <v>0</v>
      </c>
      <c r="J134" s="8">
        <f t="shared" si="134"/>
        <v>0</v>
      </c>
      <c r="K134" s="8">
        <f t="shared" si="134"/>
        <v>0</v>
      </c>
      <c r="L134" s="8">
        <f t="shared" si="134"/>
        <v>0</v>
      </c>
      <c r="M134" s="8">
        <f t="shared" si="134"/>
        <v>0</v>
      </c>
      <c r="N134" s="8">
        <f t="shared" si="134"/>
        <v>0</v>
      </c>
      <c r="O134" s="8">
        <f t="shared" si="134"/>
        <v>0</v>
      </c>
      <c r="P134" s="8">
        <f t="shared" si="134"/>
        <v>0</v>
      </c>
      <c r="Q134" s="8">
        <f t="shared" si="134"/>
        <v>0</v>
      </c>
      <c r="R134" s="8">
        <f t="shared" si="134"/>
        <v>0</v>
      </c>
      <c r="S134" s="8">
        <f t="shared" si="134"/>
        <v>0</v>
      </c>
      <c r="T134" s="8">
        <f t="shared" si="134"/>
        <v>0</v>
      </c>
      <c r="U134" s="8">
        <f t="shared" si="134"/>
        <v>0</v>
      </c>
      <c r="V134" s="8">
        <f t="shared" si="134"/>
        <v>0</v>
      </c>
      <c r="W134" s="8">
        <f t="shared" si="134"/>
        <v>0</v>
      </c>
      <c r="X134" s="8">
        <f t="shared" ref="X134:Y134" si="135">X36-X87</f>
        <v>0</v>
      </c>
      <c r="Y134" s="8">
        <f t="shared" si="135"/>
        <v>0</v>
      </c>
    </row>
    <row r="135" spans="1:25" x14ac:dyDescent="0.25">
      <c r="A135" s="9" t="s">
        <v>65</v>
      </c>
      <c r="B135" s="8">
        <f t="shared" ref="B135:W135" si="136">SUM(B37:B41)-B88</f>
        <v>0</v>
      </c>
      <c r="C135" s="8">
        <f t="shared" si="136"/>
        <v>0</v>
      </c>
      <c r="D135" s="8">
        <f t="shared" si="136"/>
        <v>0</v>
      </c>
      <c r="E135" s="8">
        <f t="shared" si="136"/>
        <v>0</v>
      </c>
      <c r="F135" s="8">
        <f t="shared" si="136"/>
        <v>0</v>
      </c>
      <c r="G135" s="8">
        <f t="shared" si="136"/>
        <v>0</v>
      </c>
      <c r="H135" s="8">
        <f t="shared" si="136"/>
        <v>0</v>
      </c>
      <c r="I135" s="8">
        <f t="shared" si="136"/>
        <v>0</v>
      </c>
      <c r="J135" s="8">
        <f t="shared" si="136"/>
        <v>0</v>
      </c>
      <c r="K135" s="8">
        <f t="shared" si="136"/>
        <v>0</v>
      </c>
      <c r="L135" s="8">
        <f t="shared" si="136"/>
        <v>0</v>
      </c>
      <c r="M135" s="8">
        <f t="shared" si="136"/>
        <v>0</v>
      </c>
      <c r="N135" s="8">
        <f t="shared" si="136"/>
        <v>0</v>
      </c>
      <c r="O135" s="8">
        <f t="shared" si="136"/>
        <v>0</v>
      </c>
      <c r="P135" s="8">
        <f t="shared" si="136"/>
        <v>0</v>
      </c>
      <c r="Q135" s="8">
        <f t="shared" si="136"/>
        <v>0</v>
      </c>
      <c r="R135" s="8">
        <f t="shared" si="136"/>
        <v>0</v>
      </c>
      <c r="S135" s="8">
        <f t="shared" si="136"/>
        <v>0</v>
      </c>
      <c r="T135" s="8">
        <f t="shared" si="136"/>
        <v>0</v>
      </c>
      <c r="U135" s="8">
        <f t="shared" si="136"/>
        <v>0</v>
      </c>
      <c r="V135" s="8">
        <f t="shared" si="136"/>
        <v>0</v>
      </c>
      <c r="W135" s="8">
        <f t="shared" si="136"/>
        <v>0</v>
      </c>
      <c r="X135" s="8">
        <f t="shared" ref="X135:Y135" si="137">SUM(X37:X41)-X88</f>
        <v>0</v>
      </c>
      <c r="Y135" s="8">
        <f t="shared" si="137"/>
        <v>0</v>
      </c>
    </row>
    <row r="136" spans="1:25" x14ac:dyDescent="0.25">
      <c r="A136" s="18" t="s">
        <v>40</v>
      </c>
      <c r="B136" s="16">
        <f t="shared" ref="B136:W136" si="138">B42-B89</f>
        <v>0</v>
      </c>
      <c r="C136" s="16">
        <f t="shared" si="138"/>
        <v>0</v>
      </c>
      <c r="D136" s="16">
        <f t="shared" si="138"/>
        <v>0</v>
      </c>
      <c r="E136" s="16">
        <f t="shared" si="138"/>
        <v>0</v>
      </c>
      <c r="F136" s="16">
        <f t="shared" si="138"/>
        <v>0</v>
      </c>
      <c r="G136" s="16">
        <f t="shared" si="138"/>
        <v>0</v>
      </c>
      <c r="H136" s="16">
        <f t="shared" si="138"/>
        <v>0</v>
      </c>
      <c r="I136" s="16">
        <f t="shared" si="138"/>
        <v>0</v>
      </c>
      <c r="J136" s="16">
        <f t="shared" si="138"/>
        <v>0</v>
      </c>
      <c r="K136" s="16">
        <f t="shared" si="138"/>
        <v>0</v>
      </c>
      <c r="L136" s="16">
        <f t="shared" si="138"/>
        <v>0</v>
      </c>
      <c r="M136" s="16">
        <f t="shared" si="138"/>
        <v>0</v>
      </c>
      <c r="N136" s="16">
        <f t="shared" si="138"/>
        <v>0</v>
      </c>
      <c r="O136" s="16">
        <f t="shared" si="138"/>
        <v>0</v>
      </c>
      <c r="P136" s="16">
        <f t="shared" si="138"/>
        <v>0</v>
      </c>
      <c r="Q136" s="16">
        <f t="shared" si="138"/>
        <v>0</v>
      </c>
      <c r="R136" s="16">
        <f t="shared" si="138"/>
        <v>0</v>
      </c>
      <c r="S136" s="16">
        <f t="shared" si="138"/>
        <v>0</v>
      </c>
      <c r="T136" s="16">
        <f t="shared" si="138"/>
        <v>0</v>
      </c>
      <c r="U136" s="16">
        <f t="shared" si="138"/>
        <v>0</v>
      </c>
      <c r="V136" s="16">
        <f t="shared" si="138"/>
        <v>0</v>
      </c>
      <c r="W136" s="16">
        <f t="shared" si="138"/>
        <v>0</v>
      </c>
      <c r="X136" s="16">
        <f t="shared" ref="X136:Y136" si="139">X42-X89</f>
        <v>0</v>
      </c>
      <c r="Y136" s="16">
        <f t="shared" si="139"/>
        <v>0</v>
      </c>
    </row>
    <row r="137" spans="1:25" x14ac:dyDescent="0.25">
      <c r="A137" s="18" t="s">
        <v>63</v>
      </c>
      <c r="B137" s="16">
        <f t="shared" ref="B137:W137" si="140">B43-B90</f>
        <v>0</v>
      </c>
      <c r="C137" s="16">
        <f t="shared" si="140"/>
        <v>0</v>
      </c>
      <c r="D137" s="16">
        <f t="shared" si="140"/>
        <v>0</v>
      </c>
      <c r="E137" s="16">
        <f t="shared" si="140"/>
        <v>0</v>
      </c>
      <c r="F137" s="16">
        <f t="shared" si="140"/>
        <v>0</v>
      </c>
      <c r="G137" s="16">
        <f t="shared" si="140"/>
        <v>0</v>
      </c>
      <c r="H137" s="16">
        <f t="shared" si="140"/>
        <v>0</v>
      </c>
      <c r="I137" s="16">
        <f t="shared" si="140"/>
        <v>0</v>
      </c>
      <c r="J137" s="16">
        <f t="shared" si="140"/>
        <v>0</v>
      </c>
      <c r="K137" s="16">
        <f t="shared" si="140"/>
        <v>0</v>
      </c>
      <c r="L137" s="16">
        <f t="shared" si="140"/>
        <v>0</v>
      </c>
      <c r="M137" s="16">
        <f t="shared" si="140"/>
        <v>0</v>
      </c>
      <c r="N137" s="16">
        <f t="shared" si="140"/>
        <v>0</v>
      </c>
      <c r="O137" s="16">
        <f t="shared" si="140"/>
        <v>0</v>
      </c>
      <c r="P137" s="16">
        <f t="shared" si="140"/>
        <v>0</v>
      </c>
      <c r="Q137" s="16">
        <f t="shared" si="140"/>
        <v>0</v>
      </c>
      <c r="R137" s="16">
        <f t="shared" si="140"/>
        <v>0</v>
      </c>
      <c r="S137" s="16">
        <f t="shared" si="140"/>
        <v>0</v>
      </c>
      <c r="T137" s="16">
        <f t="shared" si="140"/>
        <v>0</v>
      </c>
      <c r="U137" s="16">
        <f t="shared" si="140"/>
        <v>0</v>
      </c>
      <c r="V137" s="16">
        <f t="shared" si="140"/>
        <v>0</v>
      </c>
      <c r="W137" s="16">
        <f t="shared" si="140"/>
        <v>0</v>
      </c>
      <c r="X137" s="16">
        <f t="shared" ref="X137:Y137" si="141">X43-X90</f>
        <v>0</v>
      </c>
      <c r="Y137" s="16">
        <f t="shared" si="141"/>
        <v>0</v>
      </c>
    </row>
    <row r="138" spans="1:25" x14ac:dyDescent="0.25">
      <c r="A138" s="18" t="s">
        <v>64</v>
      </c>
      <c r="B138" s="16">
        <f t="shared" ref="B138:W138" si="142">B44-B91</f>
        <v>0</v>
      </c>
      <c r="C138" s="16">
        <f t="shared" si="142"/>
        <v>0</v>
      </c>
      <c r="D138" s="16">
        <f t="shared" si="142"/>
        <v>0</v>
      </c>
      <c r="E138" s="16">
        <f t="shared" si="142"/>
        <v>0</v>
      </c>
      <c r="F138" s="16">
        <f t="shared" si="142"/>
        <v>0</v>
      </c>
      <c r="G138" s="16">
        <f t="shared" si="142"/>
        <v>0</v>
      </c>
      <c r="H138" s="16">
        <f t="shared" si="142"/>
        <v>0</v>
      </c>
      <c r="I138" s="16">
        <f t="shared" si="142"/>
        <v>0</v>
      </c>
      <c r="J138" s="16">
        <f t="shared" si="142"/>
        <v>0</v>
      </c>
      <c r="K138" s="16">
        <f t="shared" si="142"/>
        <v>0</v>
      </c>
      <c r="L138" s="16">
        <f t="shared" si="142"/>
        <v>0</v>
      </c>
      <c r="M138" s="16">
        <f t="shared" si="142"/>
        <v>0</v>
      </c>
      <c r="N138" s="16">
        <f t="shared" si="142"/>
        <v>0</v>
      </c>
      <c r="O138" s="16">
        <f t="shared" si="142"/>
        <v>0</v>
      </c>
      <c r="P138" s="16">
        <f t="shared" si="142"/>
        <v>0</v>
      </c>
      <c r="Q138" s="16">
        <f t="shared" si="142"/>
        <v>0</v>
      </c>
      <c r="R138" s="16">
        <f t="shared" si="142"/>
        <v>0</v>
      </c>
      <c r="S138" s="16">
        <f t="shared" si="142"/>
        <v>0</v>
      </c>
      <c r="T138" s="16">
        <f t="shared" si="142"/>
        <v>0</v>
      </c>
      <c r="U138" s="16">
        <f t="shared" si="142"/>
        <v>0</v>
      </c>
      <c r="V138" s="16">
        <f t="shared" si="142"/>
        <v>0</v>
      </c>
      <c r="W138" s="16">
        <f t="shared" si="142"/>
        <v>0</v>
      </c>
      <c r="X138" s="16">
        <f t="shared" ref="X138:Y138" si="143">X44-X91</f>
        <v>0</v>
      </c>
      <c r="Y138" s="16">
        <f t="shared" si="143"/>
        <v>0</v>
      </c>
    </row>
    <row r="139" spans="1:25" x14ac:dyDescent="0.25">
      <c r="A139" s="18" t="s">
        <v>70</v>
      </c>
      <c r="B139" s="16">
        <f>SUM(B140:B141)</f>
        <v>2.3203373999999073</v>
      </c>
      <c r="C139" s="16">
        <f t="shared" ref="C139:W139" si="144">SUM(C140:C141)</f>
        <v>0.39269951999997943</v>
      </c>
      <c r="D139" s="16">
        <f t="shared" si="144"/>
        <v>0.7807431200000039</v>
      </c>
      <c r="E139" s="16">
        <f t="shared" si="144"/>
        <v>0.71501791999997266</v>
      </c>
      <c r="F139" s="16">
        <f t="shared" si="144"/>
        <v>-2.6696295600001463</v>
      </c>
      <c r="G139" s="16">
        <f t="shared" si="144"/>
        <v>-15.044053720000051</v>
      </c>
      <c r="H139" s="16">
        <f t="shared" si="144"/>
        <v>-8.8230575200001056</v>
      </c>
      <c r="I139" s="16">
        <f t="shared" si="144"/>
        <v>-0.54154148000000646</v>
      </c>
      <c r="J139" s="16">
        <f t="shared" si="144"/>
        <v>-1.8774553599999706</v>
      </c>
      <c r="K139" s="16">
        <f t="shared" si="144"/>
        <v>0.4015776000000244</v>
      </c>
      <c r="L139" s="16">
        <f t="shared" si="144"/>
        <v>-4.0638400000148067E-3</v>
      </c>
      <c r="M139" s="16">
        <f t="shared" si="144"/>
        <v>0.13481203999995728</v>
      </c>
      <c r="N139" s="16">
        <f t="shared" si="144"/>
        <v>3.0089611200000661</v>
      </c>
      <c r="O139" s="16">
        <f t="shared" si="144"/>
        <v>8.2832532399996808</v>
      </c>
      <c r="P139" s="16">
        <f t="shared" si="144"/>
        <v>9.7273261999999647</v>
      </c>
      <c r="Q139" s="16">
        <f t="shared" si="144"/>
        <v>-3.4240910400001212</v>
      </c>
      <c r="R139" s="16">
        <f t="shared" si="144"/>
        <v>-2.7685479600002054</v>
      </c>
      <c r="S139" s="16">
        <f t="shared" si="144"/>
        <v>-5.0634861200000501</v>
      </c>
      <c r="T139" s="16">
        <f t="shared" si="144"/>
        <v>-5.3324436709513066</v>
      </c>
      <c r="U139" s="16">
        <f t="shared" si="144"/>
        <v>1.0546945680151794</v>
      </c>
      <c r="V139" s="16">
        <f t="shared" si="144"/>
        <v>-9.1016807936132835</v>
      </c>
      <c r="W139" s="16">
        <f t="shared" si="144"/>
        <v>-0.25430586592923987</v>
      </c>
      <c r="X139" s="16">
        <f t="shared" ref="X139:Y139" si="145">SUM(X140:X141)</f>
        <v>-0.96888051194920877</v>
      </c>
      <c r="Y139" s="16">
        <f t="shared" si="145"/>
        <v>-14.97016886399004</v>
      </c>
    </row>
    <row r="140" spans="1:25" x14ac:dyDescent="0.25">
      <c r="A140" s="9" t="s">
        <v>71</v>
      </c>
      <c r="B140" s="8">
        <f t="shared" ref="B140:W140" si="146">B46-B93</f>
        <v>1.7490712399999708</v>
      </c>
      <c r="C140" s="8">
        <f t="shared" si="146"/>
        <v>1.9196639999989884E-2</v>
      </c>
      <c r="D140" s="8">
        <f t="shared" si="146"/>
        <v>4.2119999999812308E-4</v>
      </c>
      <c r="E140" s="8">
        <f t="shared" si="146"/>
        <v>7.9540799999833212E-3</v>
      </c>
      <c r="F140" s="8">
        <f t="shared" si="146"/>
        <v>-3.1377005200000099</v>
      </c>
      <c r="G140" s="8">
        <f t="shared" si="146"/>
        <v>-15.619982760000056</v>
      </c>
      <c r="H140" s="8">
        <f t="shared" si="146"/>
        <v>-9.4774056000000826</v>
      </c>
      <c r="I140" s="8">
        <f t="shared" si="146"/>
        <v>-0.22425860000001308</v>
      </c>
      <c r="J140" s="8">
        <f t="shared" si="146"/>
        <v>-0.22817632000007393</v>
      </c>
      <c r="K140" s="8">
        <f t="shared" si="146"/>
        <v>-5.4343200000346314E-3</v>
      </c>
      <c r="L140" s="8">
        <f t="shared" si="146"/>
        <v>2.492232000003014E-2</v>
      </c>
      <c r="M140" s="8">
        <f t="shared" si="146"/>
        <v>-4.7866920000018354E-2</v>
      </c>
      <c r="N140" s="8">
        <f t="shared" si="146"/>
        <v>-0.31202271999998743</v>
      </c>
      <c r="O140" s="8">
        <f t="shared" si="146"/>
        <v>-0.1946226799999522</v>
      </c>
      <c r="P140" s="8">
        <f t="shared" si="146"/>
        <v>-0.18293483999994464</v>
      </c>
      <c r="Q140" s="8">
        <f t="shared" si="146"/>
        <v>-0.19038199999999961</v>
      </c>
      <c r="R140" s="8">
        <f t="shared" si="146"/>
        <v>-9.529387999998562E-2</v>
      </c>
      <c r="S140" s="8">
        <f t="shared" si="146"/>
        <v>-0.23722795999998425</v>
      </c>
      <c r="T140" s="8">
        <f t="shared" si="146"/>
        <v>-0.33579496000004383</v>
      </c>
      <c r="U140" s="8">
        <f t="shared" si="146"/>
        <v>4.1843871999999465</v>
      </c>
      <c r="V140" s="8">
        <f t="shared" si="146"/>
        <v>-0.14680528000000947</v>
      </c>
      <c r="W140" s="8">
        <f t="shared" si="146"/>
        <v>-0.36164895999999658</v>
      </c>
      <c r="X140" s="8">
        <f t="shared" ref="X140:Y140" si="147">X46-X93</f>
        <v>-0.41158688000004418</v>
      </c>
      <c r="Y140" s="8">
        <f t="shared" si="147"/>
        <v>-0.27069971999995346</v>
      </c>
    </row>
    <row r="141" spans="1:25" x14ac:dyDescent="0.25">
      <c r="A141" s="11" t="s">
        <v>72</v>
      </c>
      <c r="B141" s="12">
        <f t="shared" ref="B141:W141" si="148">B47-B94</f>
        <v>0.57126615999993646</v>
      </c>
      <c r="C141" s="12">
        <f t="shared" si="148"/>
        <v>0.37350287999998955</v>
      </c>
      <c r="D141" s="12">
        <f t="shared" si="148"/>
        <v>0.78032192000000578</v>
      </c>
      <c r="E141" s="12">
        <f t="shared" si="148"/>
        <v>0.70706383999998934</v>
      </c>
      <c r="F141" s="12">
        <f t="shared" si="148"/>
        <v>0.46807095999986359</v>
      </c>
      <c r="G141" s="12">
        <f t="shared" si="148"/>
        <v>0.57592904000000544</v>
      </c>
      <c r="H141" s="12">
        <f t="shared" si="148"/>
        <v>0.65434807999997702</v>
      </c>
      <c r="I141" s="12">
        <f t="shared" si="148"/>
        <v>-0.31728287999999338</v>
      </c>
      <c r="J141" s="12">
        <f t="shared" si="148"/>
        <v>-1.6492790399998967</v>
      </c>
      <c r="K141" s="12">
        <f t="shared" si="148"/>
        <v>0.40701192000005904</v>
      </c>
      <c r="L141" s="12">
        <f t="shared" si="148"/>
        <v>-2.8986160000044947E-2</v>
      </c>
      <c r="M141" s="12">
        <f t="shared" si="148"/>
        <v>0.18267895999997563</v>
      </c>
      <c r="N141" s="12">
        <f t="shared" si="148"/>
        <v>3.3209838400000535</v>
      </c>
      <c r="O141" s="12">
        <f t="shared" si="148"/>
        <v>8.477875919999633</v>
      </c>
      <c r="P141" s="12">
        <f t="shared" si="148"/>
        <v>9.9102610399999094</v>
      </c>
      <c r="Q141" s="12">
        <f t="shared" si="148"/>
        <v>-3.2337090400001216</v>
      </c>
      <c r="R141" s="12">
        <f t="shared" si="148"/>
        <v>-2.6732540800002198</v>
      </c>
      <c r="S141" s="12">
        <f t="shared" si="148"/>
        <v>-4.8262581600000658</v>
      </c>
      <c r="T141" s="12">
        <f t="shared" si="148"/>
        <v>-4.9966487109512627</v>
      </c>
      <c r="U141" s="12">
        <f t="shared" si="148"/>
        <v>-3.1296926319847671</v>
      </c>
      <c r="V141" s="12">
        <f t="shared" si="148"/>
        <v>-8.9548755136132741</v>
      </c>
      <c r="W141" s="12">
        <f t="shared" si="148"/>
        <v>0.10734309407075671</v>
      </c>
      <c r="X141" s="12">
        <f t="shared" ref="X141:Y141" si="149">X47-X94</f>
        <v>-0.55729363194916459</v>
      </c>
      <c r="Y141" s="12">
        <f t="shared" si="149"/>
        <v>-14.699469143990086</v>
      </c>
    </row>
  </sheetData>
  <pageMargins left="0.7" right="0.7" top="0.75" bottom="0.75" header="0.3" footer="0.3"/>
  <pageSetup paperSize="9" scale="89" fitToHeight="0" orientation="landscape" r:id="rId1"/>
  <headerFooter alignWithMargins="0"/>
  <ignoredErrors>
    <ignoredError sqref="B104:V104 B122:V122 B126:V126 B131:V131 B139:V139" formula="1"/>
    <ignoredError sqref="B28:Y28 B33:Y33 B135:Y135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pageSetUpPr fitToPage="1"/>
  </sheetPr>
  <dimension ref="A1:Y141"/>
  <sheetViews>
    <sheetView showGridLines="0" zoomScaleNormal="100" workbookViewId="0">
      <pane xSplit="1" ySplit="1" topLeftCell="D2" activePane="bottomRight" state="frozen"/>
      <selection activeCell="Y1" sqref="Y1"/>
      <selection pane="topRight" activeCell="Y1" sqref="Y1"/>
      <selection pane="bottomLeft" activeCell="Y1" sqref="Y1"/>
      <selection pane="bottomRight" activeCell="Y2" sqref="Y2"/>
    </sheetView>
  </sheetViews>
  <sheetFormatPr defaultRowHeight="11.25" x14ac:dyDescent="0.25"/>
  <cols>
    <col min="1" max="1" width="56" style="1" bestFit="1" customWidth="1"/>
    <col min="2" max="25" width="9.28515625" style="1" customWidth="1"/>
    <col min="26" max="16384" width="9.140625" style="1"/>
  </cols>
  <sheetData>
    <row r="1" spans="1:25" ht="12.75" x14ac:dyDescent="0.25">
      <c r="A1" s="2" t="s">
        <v>9</v>
      </c>
      <c r="B1" s="3">
        <v>2000</v>
      </c>
      <c r="C1" s="3">
        <v>2001</v>
      </c>
      <c r="D1" s="3">
        <v>2002</v>
      </c>
      <c r="E1" s="3">
        <v>2003</v>
      </c>
      <c r="F1" s="3">
        <v>2004</v>
      </c>
      <c r="G1" s="3">
        <v>2005</v>
      </c>
      <c r="H1" s="3">
        <v>2006</v>
      </c>
      <c r="I1" s="3">
        <v>2007</v>
      </c>
      <c r="J1" s="3">
        <v>2008</v>
      </c>
      <c r="K1" s="3">
        <v>2009</v>
      </c>
      <c r="L1" s="3">
        <v>2010</v>
      </c>
      <c r="M1" s="3">
        <v>2011</v>
      </c>
      <c r="N1" s="3">
        <v>2012</v>
      </c>
      <c r="O1" s="3">
        <v>2013</v>
      </c>
      <c r="P1" s="3">
        <v>2014</v>
      </c>
      <c r="Q1" s="3">
        <v>2015</v>
      </c>
      <c r="R1" s="3">
        <v>2016</v>
      </c>
      <c r="S1" s="3">
        <v>2017</v>
      </c>
      <c r="T1" s="3">
        <v>2018</v>
      </c>
      <c r="U1" s="3">
        <v>2019</v>
      </c>
      <c r="V1" s="3">
        <v>2020</v>
      </c>
      <c r="W1" s="3">
        <v>2021</v>
      </c>
      <c r="X1" s="3">
        <v>2022</v>
      </c>
      <c r="Y1" s="3">
        <v>2023</v>
      </c>
    </row>
    <row r="2" spans="1:25" x14ac:dyDescent="0.25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 x14ac:dyDescent="0.25">
      <c r="A3" s="4" t="s">
        <v>110</v>
      </c>
      <c r="B3" s="5">
        <f>SUM(B4,B33,B42,B43,B44,B45)</f>
        <v>116991.24189999999</v>
      </c>
      <c r="C3" s="5">
        <f t="shared" ref="C3:W3" si="0">SUM(C4,C33,C42,C43,C44,C45)</f>
        <v>118875.10860000001</v>
      </c>
      <c r="D3" s="5">
        <f t="shared" si="0"/>
        <v>117342.26561999999</v>
      </c>
      <c r="E3" s="5">
        <f t="shared" si="0"/>
        <v>122370.74849999997</v>
      </c>
      <c r="F3" s="5">
        <f t="shared" si="0"/>
        <v>122959.03627</v>
      </c>
      <c r="G3" s="5">
        <f t="shared" si="0"/>
        <v>125703.90385999999</v>
      </c>
      <c r="H3" s="5">
        <f t="shared" si="0"/>
        <v>125146.89946999997</v>
      </c>
      <c r="I3" s="5">
        <f t="shared" si="0"/>
        <v>127649.24611999998</v>
      </c>
      <c r="J3" s="5">
        <f t="shared" si="0"/>
        <v>123942.35863</v>
      </c>
      <c r="K3" s="5">
        <f t="shared" si="0"/>
        <v>115467.30827000001</v>
      </c>
      <c r="L3" s="5">
        <f t="shared" si="0"/>
        <v>108727.15788999999</v>
      </c>
      <c r="M3" s="5">
        <f t="shared" si="0"/>
        <v>106157.28913</v>
      </c>
      <c r="N3" s="5">
        <f t="shared" si="0"/>
        <v>101120.45790000001</v>
      </c>
      <c r="O3" s="5">
        <f t="shared" si="0"/>
        <v>91096.013009999995</v>
      </c>
      <c r="P3" s="5">
        <f t="shared" si="0"/>
        <v>87513.96617</v>
      </c>
      <c r="Q3" s="5">
        <f t="shared" si="0"/>
        <v>83583.970359999978</v>
      </c>
      <c r="R3" s="5">
        <f t="shared" si="0"/>
        <v>80024.440289999999</v>
      </c>
      <c r="S3" s="5">
        <f t="shared" si="0"/>
        <v>85229.475429999991</v>
      </c>
      <c r="T3" s="5">
        <f t="shared" si="0"/>
        <v>82760.103520000004</v>
      </c>
      <c r="U3" s="5">
        <f t="shared" si="0"/>
        <v>77947.32050999999</v>
      </c>
      <c r="V3" s="5">
        <f t="shared" si="0"/>
        <v>62238.221590000001</v>
      </c>
      <c r="W3" s="5">
        <f t="shared" si="0"/>
        <v>65964.309779999996</v>
      </c>
      <c r="X3" s="5">
        <f t="shared" ref="X3:Y3" si="1">SUM(X4,X33,X42,X43,X44,X45)</f>
        <v>67926.375319999992</v>
      </c>
      <c r="Y3" s="5">
        <f t="shared" si="1"/>
        <v>62698.780159999995</v>
      </c>
    </row>
    <row r="4" spans="1:25" x14ac:dyDescent="0.25">
      <c r="A4" s="13" t="s">
        <v>115</v>
      </c>
      <c r="B4" s="14">
        <f>SUM(B5,B31,B32)</f>
        <v>94014.558510000003</v>
      </c>
      <c r="C4" s="14">
        <f t="shared" ref="C4:W4" si="2">SUM(C5,C31,C32)</f>
        <v>96368.864480000018</v>
      </c>
      <c r="D4" s="14">
        <f t="shared" si="2"/>
        <v>96112.640480000002</v>
      </c>
      <c r="E4" s="14">
        <f t="shared" si="2"/>
        <v>100015.49242999998</v>
      </c>
      <c r="F4" s="14">
        <f t="shared" si="2"/>
        <v>100448.1091</v>
      </c>
      <c r="G4" s="14">
        <f t="shared" si="2"/>
        <v>104267.84337</v>
      </c>
      <c r="H4" s="14">
        <f t="shared" si="2"/>
        <v>103028.36735999997</v>
      </c>
      <c r="I4" s="14">
        <f t="shared" si="2"/>
        <v>105251.02739</v>
      </c>
      <c r="J4" s="14">
        <f t="shared" si="2"/>
        <v>102436.27356</v>
      </c>
      <c r="K4" s="14">
        <f t="shared" si="2"/>
        <v>97642.727889999995</v>
      </c>
      <c r="L4" s="14">
        <f t="shared" si="2"/>
        <v>90718.512270000007</v>
      </c>
      <c r="M4" s="14">
        <f t="shared" si="2"/>
        <v>89550.849489999993</v>
      </c>
      <c r="N4" s="14">
        <f t="shared" si="2"/>
        <v>85903.147389999998</v>
      </c>
      <c r="O4" s="14">
        <f t="shared" si="2"/>
        <v>75823.304499999998</v>
      </c>
      <c r="P4" s="14">
        <f t="shared" si="2"/>
        <v>72452.421419999999</v>
      </c>
      <c r="Q4" s="14">
        <f t="shared" si="2"/>
        <v>69217.263349999979</v>
      </c>
      <c r="R4" s="14">
        <f t="shared" si="2"/>
        <v>65351.859360000002</v>
      </c>
      <c r="S4" s="14">
        <f t="shared" si="2"/>
        <v>68489.195980000004</v>
      </c>
      <c r="T4" s="14">
        <f t="shared" si="2"/>
        <v>65580.809299999994</v>
      </c>
      <c r="U4" s="14">
        <f t="shared" si="2"/>
        <v>59762.667829999999</v>
      </c>
      <c r="V4" s="14">
        <f t="shared" si="2"/>
        <v>50461.157660000004</v>
      </c>
      <c r="W4" s="14">
        <f t="shared" si="2"/>
        <v>52409.293029999993</v>
      </c>
      <c r="X4" s="14">
        <f t="shared" ref="X4:Y4" si="3">SUM(X5,X31,X32)</f>
        <v>53226.590599999989</v>
      </c>
      <c r="Y4" s="14">
        <f t="shared" si="3"/>
        <v>47549.837579999999</v>
      </c>
    </row>
    <row r="5" spans="1:25" x14ac:dyDescent="0.25">
      <c r="A5" s="9" t="s">
        <v>116</v>
      </c>
      <c r="B5" s="8">
        <f>SUM(B6,B10,B18,B24,B28)</f>
        <v>94000.592080000002</v>
      </c>
      <c r="C5" s="8">
        <f t="shared" ref="C5:W5" si="4">SUM(C6,C10,C18,C24,C28)</f>
        <v>96359.035690000019</v>
      </c>
      <c r="D5" s="8">
        <f t="shared" si="4"/>
        <v>96103.0092</v>
      </c>
      <c r="E5" s="8">
        <f t="shared" si="4"/>
        <v>100008.46612999999</v>
      </c>
      <c r="F5" s="8">
        <f t="shared" si="4"/>
        <v>100441.26188999999</v>
      </c>
      <c r="G5" s="8">
        <f t="shared" si="4"/>
        <v>104262.25253</v>
      </c>
      <c r="H5" s="8">
        <f t="shared" si="4"/>
        <v>103022.74626999997</v>
      </c>
      <c r="I5" s="8">
        <f t="shared" si="4"/>
        <v>105246.45271</v>
      </c>
      <c r="J5" s="8">
        <f t="shared" si="4"/>
        <v>102432.72271</v>
      </c>
      <c r="K5" s="8">
        <f t="shared" si="4"/>
        <v>97638.292849999998</v>
      </c>
      <c r="L5" s="8">
        <f t="shared" si="4"/>
        <v>90712.544280000002</v>
      </c>
      <c r="M5" s="8">
        <f t="shared" si="4"/>
        <v>89545.608269999997</v>
      </c>
      <c r="N5" s="8">
        <f t="shared" si="4"/>
        <v>85898.192739999999</v>
      </c>
      <c r="O5" s="8">
        <f t="shared" si="4"/>
        <v>75819.23242</v>
      </c>
      <c r="P5" s="8">
        <f t="shared" si="4"/>
        <v>72448.675829999993</v>
      </c>
      <c r="Q5" s="8">
        <f t="shared" si="4"/>
        <v>69213.624519999983</v>
      </c>
      <c r="R5" s="8">
        <f t="shared" si="4"/>
        <v>65342.493060000001</v>
      </c>
      <c r="S5" s="8">
        <f t="shared" si="4"/>
        <v>68481.48904</v>
      </c>
      <c r="T5" s="8">
        <f t="shared" si="4"/>
        <v>65569.838699999993</v>
      </c>
      <c r="U5" s="8">
        <f t="shared" si="4"/>
        <v>59753.625540000001</v>
      </c>
      <c r="V5" s="8">
        <f t="shared" si="4"/>
        <v>50455.986400000002</v>
      </c>
      <c r="W5" s="8">
        <f t="shared" si="4"/>
        <v>52405.771929999995</v>
      </c>
      <c r="X5" s="8">
        <f t="shared" ref="X5:Y5" si="5">SUM(X6,X10,X18,X24,X28)</f>
        <v>53224.527119999992</v>
      </c>
      <c r="Y5" s="8">
        <f t="shared" si="5"/>
        <v>47546.755539999998</v>
      </c>
    </row>
    <row r="6" spans="1:25" x14ac:dyDescent="0.25">
      <c r="A6" s="15" t="s">
        <v>117</v>
      </c>
      <c r="B6" s="16">
        <f>SUM(B7:B9)</f>
        <v>54739.00993</v>
      </c>
      <c r="C6" s="16">
        <f t="shared" ref="C6:W6" si="6">SUM(C7:C9)</f>
        <v>55254.973230000003</v>
      </c>
      <c r="D6" s="16">
        <f t="shared" si="6"/>
        <v>54678.65814</v>
      </c>
      <c r="E6" s="16">
        <f t="shared" si="6"/>
        <v>55921.535489999995</v>
      </c>
      <c r="F6" s="16">
        <f t="shared" si="6"/>
        <v>57238.335050000002</v>
      </c>
      <c r="G6" s="16">
        <f t="shared" si="6"/>
        <v>58058.169220000003</v>
      </c>
      <c r="H6" s="16">
        <f t="shared" si="6"/>
        <v>55895.538500000002</v>
      </c>
      <c r="I6" s="16">
        <f t="shared" si="6"/>
        <v>59371.472999999998</v>
      </c>
      <c r="J6" s="16">
        <f t="shared" si="6"/>
        <v>58019.053890000003</v>
      </c>
      <c r="K6" s="16">
        <f t="shared" si="6"/>
        <v>54480.473809999996</v>
      </c>
      <c r="L6" s="16">
        <f t="shared" si="6"/>
        <v>52036.597000000002</v>
      </c>
      <c r="M6" s="16">
        <f t="shared" si="6"/>
        <v>53838.378959999995</v>
      </c>
      <c r="N6" s="16">
        <f t="shared" si="6"/>
        <v>54507.259810000003</v>
      </c>
      <c r="O6" s="16">
        <f t="shared" si="6"/>
        <v>49205.015650000001</v>
      </c>
      <c r="P6" s="16">
        <f t="shared" si="6"/>
        <v>45784.630649999999</v>
      </c>
      <c r="Q6" s="16">
        <f t="shared" si="6"/>
        <v>40776.464089999994</v>
      </c>
      <c r="R6" s="16">
        <f t="shared" si="6"/>
        <v>36909.608089999994</v>
      </c>
      <c r="S6" s="16">
        <f t="shared" si="6"/>
        <v>39817.10757</v>
      </c>
      <c r="T6" s="16">
        <f t="shared" si="6"/>
        <v>38149.027439999998</v>
      </c>
      <c r="U6" s="16">
        <f t="shared" si="6"/>
        <v>31885.660960000001</v>
      </c>
      <c r="V6" s="16">
        <f t="shared" si="6"/>
        <v>24428.772760000003</v>
      </c>
      <c r="W6" s="16">
        <f t="shared" si="6"/>
        <v>25420.107480000002</v>
      </c>
      <c r="X6" s="16">
        <f t="shared" ref="X6:Y6" si="7">SUM(X7:X9)</f>
        <v>24682.379709999997</v>
      </c>
      <c r="Y6" s="16">
        <f t="shared" si="7"/>
        <v>20905.923739999998</v>
      </c>
    </row>
    <row r="7" spans="1:25" x14ac:dyDescent="0.25">
      <c r="A7" s="10" t="s">
        <v>118</v>
      </c>
      <c r="B7" s="8">
        <v>51531.525179999997</v>
      </c>
      <c r="C7" s="8">
        <v>52008.087899999999</v>
      </c>
      <c r="D7" s="8">
        <v>51319.430350000002</v>
      </c>
      <c r="E7" s="8">
        <v>52724.850339999997</v>
      </c>
      <c r="F7" s="8">
        <v>53871.418180000001</v>
      </c>
      <c r="G7" s="8">
        <v>54310.51928</v>
      </c>
      <c r="H7" s="8">
        <v>51467.975259999999</v>
      </c>
      <c r="I7" s="8">
        <v>54897.440029999998</v>
      </c>
      <c r="J7" s="8">
        <v>53883.252090000002</v>
      </c>
      <c r="K7" s="8">
        <v>50680.656069999997</v>
      </c>
      <c r="L7" s="8">
        <v>48318.739970000002</v>
      </c>
      <c r="M7" s="8">
        <v>50459.803099999997</v>
      </c>
      <c r="N7" s="8">
        <v>50902.150540000002</v>
      </c>
      <c r="O7" s="8">
        <v>44100.221449999997</v>
      </c>
      <c r="P7" s="8">
        <v>40446.130160000001</v>
      </c>
      <c r="Q7" s="8">
        <v>35493.384359999996</v>
      </c>
      <c r="R7" s="8">
        <v>31311.388999999999</v>
      </c>
      <c r="S7" s="8">
        <v>34875.692990000003</v>
      </c>
      <c r="T7" s="8">
        <v>33173.820930000002</v>
      </c>
      <c r="U7" s="8">
        <v>27242.750700000001</v>
      </c>
      <c r="V7" s="8">
        <v>19946.323420000001</v>
      </c>
      <c r="W7" s="8">
        <v>20117.511190000001</v>
      </c>
      <c r="X7" s="8">
        <v>18836.751179999999</v>
      </c>
      <c r="Y7" s="8">
        <v>15335.04817</v>
      </c>
    </row>
    <row r="8" spans="1:25" x14ac:dyDescent="0.25">
      <c r="A8" s="10" t="s">
        <v>119</v>
      </c>
      <c r="B8" s="8">
        <v>3103.4477099999999</v>
      </c>
      <c r="C8" s="8">
        <v>3148.029</v>
      </c>
      <c r="D8" s="8">
        <v>3254.92643</v>
      </c>
      <c r="E8" s="8">
        <v>3106.39284</v>
      </c>
      <c r="F8" s="8">
        <v>3257.95757</v>
      </c>
      <c r="G8" s="8">
        <v>3656.48857</v>
      </c>
      <c r="H8" s="8">
        <v>4330.5789100000002</v>
      </c>
      <c r="I8" s="8">
        <v>4380.4820200000004</v>
      </c>
      <c r="J8" s="8">
        <v>4046.9360700000002</v>
      </c>
      <c r="K8" s="8">
        <v>3713.84746</v>
      </c>
      <c r="L8" s="8">
        <v>3668.9488900000001</v>
      </c>
      <c r="M8" s="8">
        <v>3332.5751599999999</v>
      </c>
      <c r="N8" s="8">
        <v>3559.7121699999998</v>
      </c>
      <c r="O8" s="8">
        <v>5063.22649</v>
      </c>
      <c r="P8" s="8">
        <v>5305.2507999999998</v>
      </c>
      <c r="Q8" s="8">
        <v>5252.8948899999996</v>
      </c>
      <c r="R8" s="8">
        <v>5562.2844800000003</v>
      </c>
      <c r="S8" s="8">
        <v>4904.4168799999998</v>
      </c>
      <c r="T8" s="8">
        <v>4930.2481900000002</v>
      </c>
      <c r="U8" s="8">
        <v>4599.55789</v>
      </c>
      <c r="V8" s="8">
        <v>4448.2176600000003</v>
      </c>
      <c r="W8" s="8">
        <v>5276.5887199999997</v>
      </c>
      <c r="X8" s="8">
        <v>5841.4096</v>
      </c>
      <c r="Y8" s="8">
        <v>5534.79241</v>
      </c>
    </row>
    <row r="9" spans="1:25" x14ac:dyDescent="0.25">
      <c r="A9" s="10" t="s">
        <v>120</v>
      </c>
      <c r="B9" s="8">
        <v>104.03704</v>
      </c>
      <c r="C9" s="8">
        <v>98.85633</v>
      </c>
      <c r="D9" s="8">
        <v>104.30136</v>
      </c>
      <c r="E9" s="8">
        <v>90.292310000000001</v>
      </c>
      <c r="F9" s="8">
        <v>108.9593</v>
      </c>
      <c r="G9" s="8">
        <v>91.161370000000005</v>
      </c>
      <c r="H9" s="8">
        <v>96.98433</v>
      </c>
      <c r="I9" s="8">
        <v>93.55095</v>
      </c>
      <c r="J9" s="8">
        <v>88.865729999999999</v>
      </c>
      <c r="K9" s="8">
        <v>85.970280000000002</v>
      </c>
      <c r="L9" s="8">
        <v>48.908140000000003</v>
      </c>
      <c r="M9" s="8">
        <v>46.000700000000002</v>
      </c>
      <c r="N9" s="8">
        <v>45.397100000000002</v>
      </c>
      <c r="O9" s="8">
        <v>41.567709999999998</v>
      </c>
      <c r="P9" s="8">
        <v>33.249690000000001</v>
      </c>
      <c r="Q9" s="8">
        <v>30.184840000000001</v>
      </c>
      <c r="R9" s="8">
        <v>35.934609999999999</v>
      </c>
      <c r="S9" s="8">
        <v>36.997700000000002</v>
      </c>
      <c r="T9" s="8">
        <v>44.958320000000001</v>
      </c>
      <c r="U9" s="8">
        <v>43.352370000000001</v>
      </c>
      <c r="V9" s="8">
        <v>34.231679999999997</v>
      </c>
      <c r="W9" s="8">
        <v>26.007570000000001</v>
      </c>
      <c r="X9" s="8">
        <v>4.2189300000000003</v>
      </c>
      <c r="Y9" s="8">
        <v>36.083159999999999</v>
      </c>
    </row>
    <row r="10" spans="1:25" x14ac:dyDescent="0.25">
      <c r="A10" s="15" t="s">
        <v>121</v>
      </c>
      <c r="B10" s="16">
        <f>SUM(B11:B17)</f>
        <v>9847.742040000001</v>
      </c>
      <c r="C10" s="16">
        <f t="shared" ref="C10:W10" si="8">SUM(C11:C17)</f>
        <v>9971.725910000001</v>
      </c>
      <c r="D10" s="16">
        <f t="shared" si="8"/>
        <v>9426.054540000001</v>
      </c>
      <c r="E10" s="16">
        <f t="shared" si="8"/>
        <v>9102.7697499999995</v>
      </c>
      <c r="F10" s="16">
        <f t="shared" si="8"/>
        <v>8618.3536000000004</v>
      </c>
      <c r="G10" s="16">
        <f t="shared" si="8"/>
        <v>10134.373</v>
      </c>
      <c r="H10" s="16">
        <f t="shared" si="8"/>
        <v>10369.072389999999</v>
      </c>
      <c r="I10" s="16">
        <f t="shared" si="8"/>
        <v>9959.1261200000008</v>
      </c>
      <c r="J10" s="16">
        <f t="shared" si="8"/>
        <v>9325.76764</v>
      </c>
      <c r="K10" s="16">
        <f t="shared" si="8"/>
        <v>7436.7821600000007</v>
      </c>
      <c r="L10" s="16">
        <f t="shared" si="8"/>
        <v>6813.2421999999997</v>
      </c>
      <c r="M10" s="16">
        <f t="shared" si="8"/>
        <v>4917.0319899999995</v>
      </c>
      <c r="N10" s="16">
        <f t="shared" si="8"/>
        <v>5457.7830599999998</v>
      </c>
      <c r="O10" s="16">
        <f t="shared" si="8"/>
        <v>5229.1592099999998</v>
      </c>
      <c r="P10" s="16">
        <f t="shared" si="8"/>
        <v>5397.3321299999998</v>
      </c>
      <c r="Q10" s="16">
        <f t="shared" si="8"/>
        <v>5166.2807899999998</v>
      </c>
      <c r="R10" s="16">
        <f t="shared" si="8"/>
        <v>5291.9191899999996</v>
      </c>
      <c r="S10" s="16">
        <f t="shared" si="8"/>
        <v>5715.9683100000002</v>
      </c>
      <c r="T10" s="16">
        <f t="shared" si="8"/>
        <v>5048.7999500000005</v>
      </c>
      <c r="U10" s="16">
        <f t="shared" si="8"/>
        <v>4568.5001300000004</v>
      </c>
      <c r="V10" s="16">
        <f t="shared" si="8"/>
        <v>4405.5237200000001</v>
      </c>
      <c r="W10" s="16">
        <f t="shared" si="8"/>
        <v>4779.7906399999993</v>
      </c>
      <c r="X10" s="16">
        <f t="shared" ref="X10:Y10" si="9">SUM(X11:X17)</f>
        <v>4396.19175</v>
      </c>
      <c r="Y10" s="16">
        <f t="shared" si="9"/>
        <v>4298.5185299999994</v>
      </c>
    </row>
    <row r="11" spans="1:25" x14ac:dyDescent="0.25">
      <c r="A11" s="10" t="s">
        <v>122</v>
      </c>
      <c r="B11" s="8">
        <v>286.41957000000002</v>
      </c>
      <c r="C11" s="8">
        <v>311.29579000000001</v>
      </c>
      <c r="D11" s="8">
        <v>324.94096999999999</v>
      </c>
      <c r="E11" s="8">
        <v>305.69454000000002</v>
      </c>
      <c r="F11" s="8">
        <v>230.37415999999999</v>
      </c>
      <c r="G11" s="8">
        <v>185.85686999999999</v>
      </c>
      <c r="H11" s="8">
        <v>174.28917000000001</v>
      </c>
      <c r="I11" s="8">
        <v>200.11945</v>
      </c>
      <c r="J11" s="8">
        <v>190.46362999999999</v>
      </c>
      <c r="K11" s="8">
        <v>160.48098999999999</v>
      </c>
      <c r="L11" s="8">
        <v>160.28620000000001</v>
      </c>
      <c r="M11" s="8">
        <v>149.25844000000001</v>
      </c>
      <c r="N11" s="8">
        <v>198.42218</v>
      </c>
      <c r="O11" s="8">
        <v>172.75601</v>
      </c>
      <c r="P11" s="8">
        <v>148.06450000000001</v>
      </c>
      <c r="Q11" s="8">
        <v>65.037360000000007</v>
      </c>
      <c r="R11" s="8">
        <v>120.72821999999999</v>
      </c>
      <c r="S11" s="8">
        <v>102.56704000000001</v>
      </c>
      <c r="T11" s="8">
        <v>90.780680000000004</v>
      </c>
      <c r="U11" s="8">
        <v>95.825140000000005</v>
      </c>
      <c r="V11" s="8">
        <v>94.275890000000004</v>
      </c>
      <c r="W11" s="8">
        <v>116.13965</v>
      </c>
      <c r="X11" s="8">
        <v>123.12402</v>
      </c>
      <c r="Y11" s="8">
        <v>87.904319999999998</v>
      </c>
    </row>
    <row r="12" spans="1:25" x14ac:dyDescent="0.25">
      <c r="A12" s="10" t="s">
        <v>123</v>
      </c>
      <c r="B12" s="8">
        <v>935.89720999999997</v>
      </c>
      <c r="C12" s="8">
        <v>928.14504999999997</v>
      </c>
      <c r="D12" s="8">
        <v>975.37350000000004</v>
      </c>
      <c r="E12" s="8">
        <v>1012.1829300000001</v>
      </c>
      <c r="F12" s="8">
        <v>977.70487000000003</v>
      </c>
      <c r="G12" s="8">
        <v>816.18246999999997</v>
      </c>
      <c r="H12" s="8">
        <v>831.62212</v>
      </c>
      <c r="I12" s="8">
        <v>825.06239000000005</v>
      </c>
      <c r="J12" s="8">
        <v>747.33041000000003</v>
      </c>
      <c r="K12" s="8">
        <v>538.50408000000004</v>
      </c>
      <c r="L12" s="8">
        <v>507.90771000000001</v>
      </c>
      <c r="M12" s="8">
        <v>466.11962999999997</v>
      </c>
      <c r="N12" s="8">
        <v>532.09915000000001</v>
      </c>
      <c r="O12" s="8">
        <v>772.20519000000002</v>
      </c>
      <c r="P12" s="8">
        <v>622.89849000000004</v>
      </c>
      <c r="Q12" s="8">
        <v>587.06893000000002</v>
      </c>
      <c r="R12" s="8">
        <v>562.21568000000002</v>
      </c>
      <c r="S12" s="8">
        <v>759.08010999999999</v>
      </c>
      <c r="T12" s="8">
        <v>321.51584000000003</v>
      </c>
      <c r="U12" s="8">
        <v>357.57628999999997</v>
      </c>
      <c r="V12" s="8">
        <v>335.36619000000002</v>
      </c>
      <c r="W12" s="8">
        <v>673.92457999999999</v>
      </c>
      <c r="X12" s="8">
        <v>557.85285999999996</v>
      </c>
      <c r="Y12" s="8">
        <v>620.04719999999998</v>
      </c>
    </row>
    <row r="13" spans="1:25" x14ac:dyDescent="0.25">
      <c r="A13" s="10" t="s">
        <v>124</v>
      </c>
      <c r="B13" s="8">
        <v>649.12532999999996</v>
      </c>
      <c r="C13" s="8">
        <v>591.63928999999996</v>
      </c>
      <c r="D13" s="8">
        <v>529.77972</v>
      </c>
      <c r="E13" s="8">
        <v>648.64586999999995</v>
      </c>
      <c r="F13" s="8">
        <v>914.52728999999999</v>
      </c>
      <c r="G13" s="8">
        <v>781.24974999999995</v>
      </c>
      <c r="H13" s="8">
        <v>758.13930000000005</v>
      </c>
      <c r="I13" s="8">
        <v>617.16246000000001</v>
      </c>
      <c r="J13" s="8">
        <v>750.29840999999999</v>
      </c>
      <c r="K13" s="8">
        <v>806.09364000000005</v>
      </c>
      <c r="L13" s="8">
        <v>977.93037000000004</v>
      </c>
      <c r="M13" s="8">
        <v>807.60676000000001</v>
      </c>
      <c r="N13" s="8">
        <v>669.74671000000001</v>
      </c>
      <c r="O13" s="8">
        <v>342.96359999999999</v>
      </c>
      <c r="P13" s="8">
        <v>356.93425999999999</v>
      </c>
      <c r="Q13" s="8">
        <v>443.54390000000001</v>
      </c>
      <c r="R13" s="8">
        <v>92.027889999999999</v>
      </c>
      <c r="S13" s="8">
        <v>266.24873000000002</v>
      </c>
      <c r="T13" s="8">
        <v>478.34176000000002</v>
      </c>
      <c r="U13" s="8">
        <v>452.16971000000001</v>
      </c>
      <c r="V13" s="8">
        <v>617.90560000000005</v>
      </c>
      <c r="W13" s="8">
        <v>645.18520000000001</v>
      </c>
      <c r="X13" s="8">
        <v>217.44041999999999</v>
      </c>
      <c r="Y13" s="8">
        <v>383.35343</v>
      </c>
    </row>
    <row r="14" spans="1:25" x14ac:dyDescent="0.25">
      <c r="A14" s="10" t="s">
        <v>125</v>
      </c>
      <c r="B14" s="8">
        <v>377.28176000000002</v>
      </c>
      <c r="C14" s="8">
        <v>347.13150999999999</v>
      </c>
      <c r="D14" s="8">
        <v>357.17185999999998</v>
      </c>
      <c r="E14" s="8">
        <v>367.53527000000003</v>
      </c>
      <c r="F14" s="8">
        <v>254.09578999999999</v>
      </c>
      <c r="G14" s="8">
        <v>231.01308</v>
      </c>
      <c r="H14" s="8">
        <v>270.77499999999998</v>
      </c>
      <c r="I14" s="8">
        <v>257.47464000000002</v>
      </c>
      <c r="J14" s="8">
        <v>241.54795999999999</v>
      </c>
      <c r="K14" s="8">
        <v>198.58168000000001</v>
      </c>
      <c r="L14" s="8">
        <v>179.80538999999999</v>
      </c>
      <c r="M14" s="8">
        <v>151.74551</v>
      </c>
      <c r="N14" s="8">
        <v>118.98801</v>
      </c>
      <c r="O14" s="8">
        <v>138.34344999999999</v>
      </c>
      <c r="P14" s="8">
        <v>133.23561000000001</v>
      </c>
      <c r="Q14" s="8">
        <v>104.37059000000001</v>
      </c>
      <c r="R14" s="8">
        <v>79.659350000000003</v>
      </c>
      <c r="S14" s="8">
        <v>76.89376</v>
      </c>
      <c r="T14" s="8">
        <v>91.279480000000007</v>
      </c>
      <c r="U14" s="8">
        <v>92.925030000000007</v>
      </c>
      <c r="V14" s="8">
        <v>84.328339999999997</v>
      </c>
      <c r="W14" s="8">
        <v>86.449799999999996</v>
      </c>
      <c r="X14" s="8">
        <v>83.906700000000001</v>
      </c>
      <c r="Y14" s="8">
        <v>98.446269999999998</v>
      </c>
    </row>
    <row r="15" spans="1:25" x14ac:dyDescent="0.25">
      <c r="A15" s="10" t="s">
        <v>126</v>
      </c>
      <c r="B15" s="8">
        <v>1096.77134</v>
      </c>
      <c r="C15" s="8">
        <v>1002.00063</v>
      </c>
      <c r="D15" s="8">
        <v>1047.87456</v>
      </c>
      <c r="E15" s="8">
        <v>1100.6089300000001</v>
      </c>
      <c r="F15" s="8">
        <v>882.97631000000001</v>
      </c>
      <c r="G15" s="8">
        <v>797.04962999999998</v>
      </c>
      <c r="H15" s="8">
        <v>854.18863999999996</v>
      </c>
      <c r="I15" s="8">
        <v>711.11666000000002</v>
      </c>
      <c r="J15" s="8">
        <v>657.43406000000004</v>
      </c>
      <c r="K15" s="8">
        <v>592.87642000000005</v>
      </c>
      <c r="L15" s="8">
        <v>502.90235000000001</v>
      </c>
      <c r="M15" s="8">
        <v>404.05527000000001</v>
      </c>
      <c r="N15" s="8">
        <v>510.77319</v>
      </c>
      <c r="O15" s="8">
        <v>568.35191999999995</v>
      </c>
      <c r="P15" s="8">
        <v>645.79035999999996</v>
      </c>
      <c r="Q15" s="8">
        <v>620.38589000000002</v>
      </c>
      <c r="R15" s="8">
        <v>630.33853999999997</v>
      </c>
      <c r="S15" s="8">
        <v>636.65890999999999</v>
      </c>
      <c r="T15" s="8">
        <v>607.51534000000004</v>
      </c>
      <c r="U15" s="8">
        <v>580.77592000000004</v>
      </c>
      <c r="V15" s="8">
        <v>555.00680999999997</v>
      </c>
      <c r="W15" s="8">
        <v>611.44623000000001</v>
      </c>
      <c r="X15" s="8">
        <v>624.54413</v>
      </c>
      <c r="Y15" s="8">
        <v>640.28857000000005</v>
      </c>
    </row>
    <row r="16" spans="1:25" x14ac:dyDescent="0.25">
      <c r="A16" s="10" t="s">
        <v>127</v>
      </c>
      <c r="B16" s="8">
        <v>6502.24683</v>
      </c>
      <c r="C16" s="8">
        <v>6791.5136400000001</v>
      </c>
      <c r="D16" s="8">
        <v>6190.9139299999997</v>
      </c>
      <c r="E16" s="8">
        <v>5668.10221</v>
      </c>
      <c r="F16" s="8">
        <v>5358.6751800000002</v>
      </c>
      <c r="G16" s="8">
        <v>7323.0212000000001</v>
      </c>
      <c r="H16" s="8">
        <v>7480.0581599999996</v>
      </c>
      <c r="I16" s="8">
        <v>7348.1905200000001</v>
      </c>
      <c r="J16" s="8">
        <v>6738.6931699999996</v>
      </c>
      <c r="K16" s="8">
        <v>5140.2453500000001</v>
      </c>
      <c r="L16" s="8">
        <v>4484.4101799999999</v>
      </c>
      <c r="M16" s="8">
        <v>2938.24638</v>
      </c>
      <c r="N16" s="8">
        <v>3427.7538199999999</v>
      </c>
      <c r="O16" s="8">
        <v>3234.5390400000001</v>
      </c>
      <c r="P16" s="8">
        <v>3490.4089100000001</v>
      </c>
      <c r="Q16" s="8">
        <v>3345.8741199999999</v>
      </c>
      <c r="R16" s="8">
        <v>3806.9495099999999</v>
      </c>
      <c r="S16" s="8">
        <v>3874.5197600000001</v>
      </c>
      <c r="T16" s="8">
        <v>3459.3668499999999</v>
      </c>
      <c r="U16" s="8">
        <v>2989.22804</v>
      </c>
      <c r="V16" s="8">
        <v>2718.6408900000001</v>
      </c>
      <c r="W16" s="8">
        <v>2646.64518</v>
      </c>
      <c r="X16" s="8">
        <v>2789.3236200000001</v>
      </c>
      <c r="Y16" s="8">
        <v>2468.47874</v>
      </c>
    </row>
    <row r="17" spans="1:25" x14ac:dyDescent="0.25">
      <c r="A17" s="10" t="s">
        <v>128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</row>
    <row r="18" spans="1:25" x14ac:dyDescent="0.25">
      <c r="A18" s="15" t="s">
        <v>129</v>
      </c>
      <c r="B18" s="16">
        <f>SUM(B19:B23)</f>
        <v>18364.23775</v>
      </c>
      <c r="C18" s="16">
        <f t="shared" ref="C18:W18" si="10">SUM(C19:C23)</f>
        <v>19227.918420000005</v>
      </c>
      <c r="D18" s="16">
        <f t="shared" si="10"/>
        <v>19553.338329999999</v>
      </c>
      <c r="E18" s="16">
        <f t="shared" si="10"/>
        <v>20628.462190000002</v>
      </c>
      <c r="F18" s="16">
        <f t="shared" si="10"/>
        <v>21024.823370000002</v>
      </c>
      <c r="G18" s="16">
        <f t="shared" si="10"/>
        <v>21333.012569999999</v>
      </c>
      <c r="H18" s="16">
        <f t="shared" si="10"/>
        <v>22004.6276</v>
      </c>
      <c r="I18" s="16">
        <f t="shared" si="10"/>
        <v>22639.508090000003</v>
      </c>
      <c r="J18" s="16">
        <f t="shared" si="10"/>
        <v>21938.643309999999</v>
      </c>
      <c r="K18" s="16">
        <f t="shared" si="10"/>
        <v>24796.632459999997</v>
      </c>
      <c r="L18" s="16">
        <f t="shared" si="10"/>
        <v>22045.51857</v>
      </c>
      <c r="M18" s="16">
        <f t="shared" si="10"/>
        <v>19771.674159999999</v>
      </c>
      <c r="N18" s="16">
        <f t="shared" si="10"/>
        <v>16465.149239999999</v>
      </c>
      <c r="O18" s="16">
        <f t="shared" si="10"/>
        <v>16246.665410000001</v>
      </c>
      <c r="P18" s="16">
        <f t="shared" si="10"/>
        <v>16267.363289999998</v>
      </c>
      <c r="Q18" s="16">
        <f t="shared" si="10"/>
        <v>16801.611860000001</v>
      </c>
      <c r="R18" s="16">
        <f t="shared" si="10"/>
        <v>17129.159970000001</v>
      </c>
      <c r="S18" s="16">
        <f t="shared" si="10"/>
        <v>16901.575090000002</v>
      </c>
      <c r="T18" s="16">
        <f t="shared" si="10"/>
        <v>17129.035780000002</v>
      </c>
      <c r="U18" s="16">
        <f t="shared" si="10"/>
        <v>17519.806799999998</v>
      </c>
      <c r="V18" s="16">
        <f t="shared" si="10"/>
        <v>15040.8796</v>
      </c>
      <c r="W18" s="16">
        <f t="shared" si="10"/>
        <v>16439.587169999999</v>
      </c>
      <c r="X18" s="16">
        <f t="shared" ref="X18:Y18" si="11">SUM(X19:X23)</f>
        <v>17622.644769999999</v>
      </c>
      <c r="Y18" s="16">
        <f t="shared" si="11"/>
        <v>17253.004509999999</v>
      </c>
    </row>
    <row r="19" spans="1:25" x14ac:dyDescent="0.25">
      <c r="A19" s="10" t="s">
        <v>130</v>
      </c>
      <c r="B19" s="8">
        <v>573.32293000000004</v>
      </c>
      <c r="C19" s="8">
        <v>513.06748000000005</v>
      </c>
      <c r="D19" s="8">
        <v>440.84219000000002</v>
      </c>
      <c r="E19" s="8">
        <v>503.85932000000003</v>
      </c>
      <c r="F19" s="8">
        <v>545.69074000000001</v>
      </c>
      <c r="G19" s="8">
        <v>455.83929999999998</v>
      </c>
      <c r="H19" s="8">
        <v>497.60989000000001</v>
      </c>
      <c r="I19" s="8">
        <v>518.25414000000001</v>
      </c>
      <c r="J19" s="8">
        <v>465.36439000000001</v>
      </c>
      <c r="K19" s="8">
        <v>538.17084</v>
      </c>
      <c r="L19" s="8">
        <v>462.84823</v>
      </c>
      <c r="M19" s="8">
        <v>512.08942000000002</v>
      </c>
      <c r="N19" s="8">
        <v>478.59428000000003</v>
      </c>
      <c r="O19" s="8">
        <v>338.08172000000002</v>
      </c>
      <c r="P19" s="8">
        <v>361.46379999999999</v>
      </c>
      <c r="Q19" s="8">
        <v>386.55286999999998</v>
      </c>
      <c r="R19" s="8">
        <v>410.48009999999999</v>
      </c>
      <c r="S19" s="8">
        <v>403.52386000000001</v>
      </c>
      <c r="T19" s="8">
        <v>421.41198000000003</v>
      </c>
      <c r="U19" s="8">
        <v>409.9699</v>
      </c>
      <c r="V19" s="8">
        <v>213.45364000000001</v>
      </c>
      <c r="W19" s="8">
        <v>320.32193999999998</v>
      </c>
      <c r="X19" s="8">
        <v>389.38751000000002</v>
      </c>
      <c r="Y19" s="8">
        <v>416.10154</v>
      </c>
    </row>
    <row r="20" spans="1:25" x14ac:dyDescent="0.25">
      <c r="A20" s="10" t="s">
        <v>131</v>
      </c>
      <c r="B20" s="8">
        <v>16087.02707</v>
      </c>
      <c r="C20" s="8">
        <v>16437.975160000002</v>
      </c>
      <c r="D20" s="8">
        <v>17043.378059999999</v>
      </c>
      <c r="E20" s="8">
        <v>18076.625260000001</v>
      </c>
      <c r="F20" s="8">
        <v>18193.262480000001</v>
      </c>
      <c r="G20" s="8">
        <v>18681.685160000001</v>
      </c>
      <c r="H20" s="8">
        <v>19109.107690000001</v>
      </c>
      <c r="I20" s="8">
        <v>19881.393100000001</v>
      </c>
      <c r="J20" s="8">
        <v>19445.436040000001</v>
      </c>
      <c r="K20" s="8">
        <v>21295.88219</v>
      </c>
      <c r="L20" s="8">
        <v>19187.87918</v>
      </c>
      <c r="M20" s="8">
        <v>17545.1852</v>
      </c>
      <c r="N20" s="8">
        <v>14231.9563</v>
      </c>
      <c r="O20" s="8">
        <v>14457.9781</v>
      </c>
      <c r="P20" s="8">
        <v>14317.591259999999</v>
      </c>
      <c r="Q20" s="8">
        <v>14555.686900000001</v>
      </c>
      <c r="R20" s="8">
        <v>14787.90148</v>
      </c>
      <c r="S20" s="8">
        <v>14533.95765</v>
      </c>
      <c r="T20" s="8">
        <v>14592.54221</v>
      </c>
      <c r="U20" s="8">
        <v>15010.61483</v>
      </c>
      <c r="V20" s="8">
        <v>13136.45723</v>
      </c>
      <c r="W20" s="8">
        <v>14263.551949999999</v>
      </c>
      <c r="X20" s="8">
        <v>15213.156590000001</v>
      </c>
      <c r="Y20" s="8">
        <v>14754.409170000001</v>
      </c>
    </row>
    <row r="21" spans="1:25" x14ac:dyDescent="0.25">
      <c r="A21" s="10" t="s">
        <v>132</v>
      </c>
      <c r="B21" s="8">
        <v>129.24178000000001</v>
      </c>
      <c r="C21" s="8">
        <v>129.24178000000001</v>
      </c>
      <c r="D21" s="8">
        <v>129.24178000000001</v>
      </c>
      <c r="E21" s="8">
        <v>129.24178000000001</v>
      </c>
      <c r="F21" s="8">
        <v>129.24178000000001</v>
      </c>
      <c r="G21" s="8">
        <v>128.15298000000001</v>
      </c>
      <c r="H21" s="8">
        <v>131.28358</v>
      </c>
      <c r="I21" s="8">
        <v>118.76118</v>
      </c>
      <c r="J21" s="8">
        <v>115.63057999999999</v>
      </c>
      <c r="K21" s="8">
        <v>96.846980000000002</v>
      </c>
      <c r="L21" s="8">
        <v>62.612000000000002</v>
      </c>
      <c r="M21" s="8">
        <v>46.959000000000003</v>
      </c>
      <c r="N21" s="8">
        <v>78.265000000000001</v>
      </c>
      <c r="O21" s="8">
        <v>56.3508</v>
      </c>
      <c r="P21" s="8">
        <v>134.61580000000001</v>
      </c>
      <c r="Q21" s="8">
        <v>125.224</v>
      </c>
      <c r="R21" s="8">
        <v>125.224</v>
      </c>
      <c r="S21" s="8">
        <v>122.16853</v>
      </c>
      <c r="T21" s="8">
        <v>116.04600000000001</v>
      </c>
      <c r="U21" s="8">
        <v>32.620849999999997</v>
      </c>
      <c r="V21" s="8">
        <v>22.80941</v>
      </c>
      <c r="W21" s="8">
        <v>20.639900000000001</v>
      </c>
      <c r="X21" s="8">
        <v>21.397500000000001</v>
      </c>
      <c r="Y21" s="8">
        <v>12.86</v>
      </c>
    </row>
    <row r="22" spans="1:25" x14ac:dyDescent="0.25">
      <c r="A22" s="10" t="s">
        <v>133</v>
      </c>
      <c r="B22" s="8">
        <v>1574.64597</v>
      </c>
      <c r="C22" s="8">
        <v>2145.5940000000001</v>
      </c>
      <c r="D22" s="8">
        <v>1934.4963</v>
      </c>
      <c r="E22" s="8">
        <v>1915.1458299999999</v>
      </c>
      <c r="F22" s="8">
        <v>2154.4383699999998</v>
      </c>
      <c r="G22" s="8">
        <v>2063.4951299999998</v>
      </c>
      <c r="H22" s="8">
        <v>2262.2464399999999</v>
      </c>
      <c r="I22" s="8">
        <v>2113.71967</v>
      </c>
      <c r="J22" s="8">
        <v>1896.3923</v>
      </c>
      <c r="K22" s="8">
        <v>2864.9324499999998</v>
      </c>
      <c r="L22" s="8">
        <v>2331.4291600000001</v>
      </c>
      <c r="M22" s="8">
        <v>1667.4405400000001</v>
      </c>
      <c r="N22" s="8">
        <v>1676.33366</v>
      </c>
      <c r="O22" s="8">
        <v>1394.25479</v>
      </c>
      <c r="P22" s="8">
        <v>1453.6924300000001</v>
      </c>
      <c r="Q22" s="8">
        <v>1734.1480899999999</v>
      </c>
      <c r="R22" s="8">
        <v>1797.4643900000001</v>
      </c>
      <c r="S22" s="8">
        <v>1841.9250500000001</v>
      </c>
      <c r="T22" s="8">
        <v>1999.03559</v>
      </c>
      <c r="U22" s="8">
        <v>2066.60122</v>
      </c>
      <c r="V22" s="8">
        <v>1668.15932</v>
      </c>
      <c r="W22" s="8">
        <v>1835.07338</v>
      </c>
      <c r="X22" s="8">
        <v>1993.3760600000001</v>
      </c>
      <c r="Y22" s="8">
        <v>2060.29</v>
      </c>
    </row>
    <row r="23" spans="1:25" x14ac:dyDescent="0.25">
      <c r="A23" s="10" t="s">
        <v>134</v>
      </c>
      <c r="B23" s="8">
        <v>0</v>
      </c>
      <c r="C23" s="8">
        <v>2.04</v>
      </c>
      <c r="D23" s="8">
        <v>5.38</v>
      </c>
      <c r="E23" s="8">
        <v>3.59</v>
      </c>
      <c r="F23" s="8">
        <v>2.19</v>
      </c>
      <c r="G23" s="8">
        <v>3.84</v>
      </c>
      <c r="H23" s="8">
        <v>4.38</v>
      </c>
      <c r="I23" s="8">
        <v>7.38</v>
      </c>
      <c r="J23" s="8">
        <v>15.82</v>
      </c>
      <c r="K23" s="8">
        <v>0.8</v>
      </c>
      <c r="L23" s="8">
        <v>0.75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8.09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5.3271100000000002</v>
      </c>
      <c r="Y23" s="8">
        <v>9.3437999999999999</v>
      </c>
    </row>
    <row r="24" spans="1:25" x14ac:dyDescent="0.25">
      <c r="A24" s="15" t="s">
        <v>135</v>
      </c>
      <c r="B24" s="16">
        <f>SUM(B25:B27)</f>
        <v>11049.602360000001</v>
      </c>
      <c r="C24" s="16">
        <f t="shared" ref="C24:W24" si="12">SUM(C25:C27)</f>
        <v>11904.41813</v>
      </c>
      <c r="D24" s="16">
        <f t="shared" si="12"/>
        <v>12444.958189999999</v>
      </c>
      <c r="E24" s="16">
        <f t="shared" si="12"/>
        <v>14355.698700000001</v>
      </c>
      <c r="F24" s="16">
        <f t="shared" si="12"/>
        <v>13559.74987</v>
      </c>
      <c r="G24" s="16">
        <f t="shared" si="12"/>
        <v>14214.111700000001</v>
      </c>
      <c r="H24" s="16">
        <f t="shared" si="12"/>
        <v>14104.92901</v>
      </c>
      <c r="I24" s="16">
        <f t="shared" si="12"/>
        <v>12729.195909999999</v>
      </c>
      <c r="J24" s="16">
        <f t="shared" si="12"/>
        <v>12453.048400000001</v>
      </c>
      <c r="K24" s="16">
        <f t="shared" si="12"/>
        <v>10674.715400000001</v>
      </c>
      <c r="L24" s="16">
        <f t="shared" si="12"/>
        <v>9574.69967</v>
      </c>
      <c r="M24" s="16">
        <f t="shared" si="12"/>
        <v>10802.991549999999</v>
      </c>
      <c r="N24" s="16">
        <f t="shared" si="12"/>
        <v>9257.0741500000004</v>
      </c>
      <c r="O24" s="16">
        <f t="shared" si="12"/>
        <v>4903.1074799999997</v>
      </c>
      <c r="P24" s="16">
        <f t="shared" si="12"/>
        <v>4810.7733900000003</v>
      </c>
      <c r="Q24" s="16">
        <f t="shared" si="12"/>
        <v>6262.9464399999997</v>
      </c>
      <c r="R24" s="16">
        <f t="shared" si="12"/>
        <v>5812.7558099999997</v>
      </c>
      <c r="S24" s="16">
        <f t="shared" si="12"/>
        <v>5864.5347999999994</v>
      </c>
      <c r="T24" s="16">
        <f t="shared" si="12"/>
        <v>5119.8055299999996</v>
      </c>
      <c r="U24" s="16">
        <f t="shared" si="12"/>
        <v>5645.5896700000003</v>
      </c>
      <c r="V24" s="16">
        <f t="shared" si="12"/>
        <v>6284.9125700000004</v>
      </c>
      <c r="W24" s="16">
        <f t="shared" si="12"/>
        <v>5730.6176000000005</v>
      </c>
      <c r="X24" s="16">
        <f t="shared" ref="X24:Y24" si="13">SUM(X25:X27)</f>
        <v>6224.3193899999997</v>
      </c>
      <c r="Y24" s="16">
        <f t="shared" si="13"/>
        <v>4741.3605799999996</v>
      </c>
    </row>
    <row r="25" spans="1:25" x14ac:dyDescent="0.25">
      <c r="A25" s="10" t="s">
        <v>136</v>
      </c>
      <c r="B25" s="8">
        <v>784.83524999999997</v>
      </c>
      <c r="C25" s="8">
        <v>1020.58425</v>
      </c>
      <c r="D25" s="8">
        <v>1039.3570199999999</v>
      </c>
      <c r="E25" s="8">
        <v>1140.95254</v>
      </c>
      <c r="F25" s="8">
        <v>1231.79332</v>
      </c>
      <c r="G25" s="8">
        <v>1549.3019099999999</v>
      </c>
      <c r="H25" s="8">
        <v>1610.9672</v>
      </c>
      <c r="I25" s="8">
        <v>1511.82627</v>
      </c>
      <c r="J25" s="8">
        <v>1507.5873799999999</v>
      </c>
      <c r="K25" s="8">
        <v>1240.2217499999999</v>
      </c>
      <c r="L25" s="8">
        <v>1150.17581</v>
      </c>
      <c r="M25" s="8">
        <v>1084.5171499999999</v>
      </c>
      <c r="N25" s="8">
        <v>1352.9198100000001</v>
      </c>
      <c r="O25" s="8">
        <v>828.54137000000003</v>
      </c>
      <c r="P25" s="8">
        <v>560.86368000000004</v>
      </c>
      <c r="Q25" s="8">
        <v>713.11157000000003</v>
      </c>
      <c r="R25" s="8">
        <v>694.65075999999999</v>
      </c>
      <c r="S25" s="8">
        <v>710.62365999999997</v>
      </c>
      <c r="T25" s="8">
        <v>683.48175000000003</v>
      </c>
      <c r="U25" s="8">
        <v>734.06430999999998</v>
      </c>
      <c r="V25" s="8">
        <v>582.79331999999999</v>
      </c>
      <c r="W25" s="8">
        <v>624.41209000000003</v>
      </c>
      <c r="X25" s="8">
        <v>611.99949000000004</v>
      </c>
      <c r="Y25" s="8">
        <v>646.93898000000002</v>
      </c>
    </row>
    <row r="26" spans="1:25" x14ac:dyDescent="0.25">
      <c r="A26" s="10" t="s">
        <v>137</v>
      </c>
      <c r="B26" s="8">
        <v>7652.6434399999998</v>
      </c>
      <c r="C26" s="8">
        <v>8236.3913599999996</v>
      </c>
      <c r="D26" s="8">
        <v>8531.2618999999995</v>
      </c>
      <c r="E26" s="8">
        <v>10136.920239999999</v>
      </c>
      <c r="F26" s="8">
        <v>9698.1191299999991</v>
      </c>
      <c r="G26" s="8">
        <v>9960.0657200000005</v>
      </c>
      <c r="H26" s="8">
        <v>9630.6059800000003</v>
      </c>
      <c r="I26" s="8">
        <v>8676.2777499999993</v>
      </c>
      <c r="J26" s="8">
        <v>8465.9035000000003</v>
      </c>
      <c r="K26" s="8">
        <v>7475.9891900000002</v>
      </c>
      <c r="L26" s="8">
        <v>6742.1631299999999</v>
      </c>
      <c r="M26" s="8">
        <v>7979.0131899999997</v>
      </c>
      <c r="N26" s="8">
        <v>7013.8706400000001</v>
      </c>
      <c r="O26" s="8">
        <v>3588.39732</v>
      </c>
      <c r="P26" s="8">
        <v>3781.0410900000002</v>
      </c>
      <c r="Q26" s="8">
        <v>5050.4021599999996</v>
      </c>
      <c r="R26" s="8">
        <v>4687.4655499999999</v>
      </c>
      <c r="S26" s="8">
        <v>4695.8149299999995</v>
      </c>
      <c r="T26" s="8">
        <v>3973.0865100000001</v>
      </c>
      <c r="U26" s="8">
        <v>4461.0788300000004</v>
      </c>
      <c r="V26" s="8">
        <v>4998.7236000000003</v>
      </c>
      <c r="W26" s="8">
        <v>4548.7275900000004</v>
      </c>
      <c r="X26" s="8">
        <v>5023.1409899999999</v>
      </c>
      <c r="Y26" s="8">
        <v>3594.6703600000001</v>
      </c>
    </row>
    <row r="27" spans="1:25" x14ac:dyDescent="0.25">
      <c r="A27" s="10" t="s">
        <v>138</v>
      </c>
      <c r="B27" s="8">
        <v>2612.1236699999999</v>
      </c>
      <c r="C27" s="8">
        <v>2647.4425200000001</v>
      </c>
      <c r="D27" s="8">
        <v>2874.3392699999999</v>
      </c>
      <c r="E27" s="8">
        <v>3077.8259200000002</v>
      </c>
      <c r="F27" s="8">
        <v>2629.8374199999998</v>
      </c>
      <c r="G27" s="8">
        <v>2704.7440700000002</v>
      </c>
      <c r="H27" s="8">
        <v>2863.35583</v>
      </c>
      <c r="I27" s="8">
        <v>2541.0918900000001</v>
      </c>
      <c r="J27" s="8">
        <v>2479.5575199999998</v>
      </c>
      <c r="K27" s="8">
        <v>1958.5044600000001</v>
      </c>
      <c r="L27" s="8">
        <v>1682.3607300000001</v>
      </c>
      <c r="M27" s="8">
        <v>1739.4612099999999</v>
      </c>
      <c r="N27" s="8">
        <v>890.28369999999995</v>
      </c>
      <c r="O27" s="8">
        <v>486.16879</v>
      </c>
      <c r="P27" s="8">
        <v>468.86862000000002</v>
      </c>
      <c r="Q27" s="8">
        <v>499.43270999999999</v>
      </c>
      <c r="R27" s="8">
        <v>430.6395</v>
      </c>
      <c r="S27" s="8">
        <v>458.09620999999999</v>
      </c>
      <c r="T27" s="8">
        <v>463.23727000000002</v>
      </c>
      <c r="U27" s="8">
        <v>450.44653</v>
      </c>
      <c r="V27" s="8">
        <v>703.39565000000005</v>
      </c>
      <c r="W27" s="8">
        <v>557.47792000000004</v>
      </c>
      <c r="X27" s="8">
        <v>589.17890999999997</v>
      </c>
      <c r="Y27" s="8">
        <v>499.75124</v>
      </c>
    </row>
    <row r="28" spans="1:25" x14ac:dyDescent="0.25">
      <c r="A28" s="15" t="s">
        <v>35</v>
      </c>
      <c r="B28" s="16">
        <f>SUM(B29:B30)</f>
        <v>0</v>
      </c>
      <c r="C28" s="16">
        <f t="shared" ref="C28:W28" si="14">SUM(C29:C30)</f>
        <v>0</v>
      </c>
      <c r="D28" s="16">
        <f t="shared" si="14"/>
        <v>0</v>
      </c>
      <c r="E28" s="16">
        <f t="shared" si="14"/>
        <v>0</v>
      </c>
      <c r="F28" s="16">
        <f t="shared" si="14"/>
        <v>0</v>
      </c>
      <c r="G28" s="16">
        <f t="shared" si="14"/>
        <v>522.58604000000003</v>
      </c>
      <c r="H28" s="16">
        <f t="shared" si="14"/>
        <v>648.57876999999996</v>
      </c>
      <c r="I28" s="16">
        <f t="shared" si="14"/>
        <v>547.14958999999999</v>
      </c>
      <c r="J28" s="16">
        <f t="shared" si="14"/>
        <v>696.20947000000001</v>
      </c>
      <c r="K28" s="16">
        <f t="shared" si="14"/>
        <v>249.68902</v>
      </c>
      <c r="L28" s="16">
        <f t="shared" si="14"/>
        <v>242.48684</v>
      </c>
      <c r="M28" s="16">
        <f t="shared" si="14"/>
        <v>215.53161</v>
      </c>
      <c r="N28" s="16">
        <f t="shared" si="14"/>
        <v>210.92648</v>
      </c>
      <c r="O28" s="16">
        <f t="shared" si="14"/>
        <v>235.28467000000001</v>
      </c>
      <c r="P28" s="16">
        <f t="shared" si="14"/>
        <v>188.57637</v>
      </c>
      <c r="Q28" s="16">
        <f t="shared" si="14"/>
        <v>206.32133999999999</v>
      </c>
      <c r="R28" s="16">
        <f t="shared" si="14"/>
        <v>199.05</v>
      </c>
      <c r="S28" s="16">
        <f t="shared" si="14"/>
        <v>182.30327</v>
      </c>
      <c r="T28" s="16">
        <f t="shared" si="14"/>
        <v>123.17</v>
      </c>
      <c r="U28" s="16">
        <f t="shared" si="14"/>
        <v>134.06798000000001</v>
      </c>
      <c r="V28" s="16">
        <f t="shared" si="14"/>
        <v>295.89774999999997</v>
      </c>
      <c r="W28" s="16">
        <f t="shared" si="14"/>
        <v>35.669040000000003</v>
      </c>
      <c r="X28" s="16">
        <f t="shared" ref="X28:Y28" si="15">SUM(X29:X30)</f>
        <v>298.99149999999997</v>
      </c>
      <c r="Y28" s="16">
        <f t="shared" si="15"/>
        <v>347.94817999999998</v>
      </c>
    </row>
    <row r="29" spans="1:25" x14ac:dyDescent="0.25">
      <c r="A29" s="10" t="s">
        <v>36</v>
      </c>
      <c r="B29" s="8">
        <v>0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</row>
    <row r="30" spans="1:25" x14ac:dyDescent="0.25">
      <c r="A30" s="10" t="s">
        <v>37</v>
      </c>
      <c r="B30" s="8">
        <v>0</v>
      </c>
      <c r="C30" s="8">
        <v>0</v>
      </c>
      <c r="D30" s="8">
        <v>0</v>
      </c>
      <c r="E30" s="8">
        <v>0</v>
      </c>
      <c r="F30" s="8">
        <v>0</v>
      </c>
      <c r="G30" s="8">
        <v>522.58604000000003</v>
      </c>
      <c r="H30" s="8">
        <v>648.57876999999996</v>
      </c>
      <c r="I30" s="8">
        <v>547.14958999999999</v>
      </c>
      <c r="J30" s="8">
        <v>696.20947000000001</v>
      </c>
      <c r="K30" s="8">
        <v>249.68902</v>
      </c>
      <c r="L30" s="8">
        <v>242.48684</v>
      </c>
      <c r="M30" s="8">
        <v>215.53161</v>
      </c>
      <c r="N30" s="8">
        <v>210.92648</v>
      </c>
      <c r="O30" s="8">
        <v>235.28467000000001</v>
      </c>
      <c r="P30" s="8">
        <v>188.57637</v>
      </c>
      <c r="Q30" s="8">
        <v>206.32133999999999</v>
      </c>
      <c r="R30" s="8">
        <v>199.05</v>
      </c>
      <c r="S30" s="8">
        <v>182.30327</v>
      </c>
      <c r="T30" s="8">
        <v>123.17</v>
      </c>
      <c r="U30" s="8">
        <v>134.06798000000001</v>
      </c>
      <c r="V30" s="8">
        <v>295.89774999999997</v>
      </c>
      <c r="W30" s="8">
        <v>35.669040000000003</v>
      </c>
      <c r="X30" s="8">
        <v>298.99149999999997</v>
      </c>
      <c r="Y30" s="8">
        <v>347.94817999999998</v>
      </c>
    </row>
    <row r="31" spans="1:25" x14ac:dyDescent="0.25">
      <c r="A31" s="17" t="s">
        <v>38</v>
      </c>
      <c r="B31" s="16">
        <v>13.966430000000001</v>
      </c>
      <c r="C31" s="16">
        <v>9.8287899999999997</v>
      </c>
      <c r="D31" s="16">
        <v>9.6312800000000003</v>
      </c>
      <c r="E31" s="16">
        <v>7.0263</v>
      </c>
      <c r="F31" s="16">
        <v>6.8472099999999996</v>
      </c>
      <c r="G31" s="16">
        <v>5.59084</v>
      </c>
      <c r="H31" s="16">
        <v>5.6210899999999997</v>
      </c>
      <c r="I31" s="16">
        <v>4.5746799999999999</v>
      </c>
      <c r="J31" s="16">
        <v>3.5508500000000001</v>
      </c>
      <c r="K31" s="16">
        <v>4.4350399999999999</v>
      </c>
      <c r="L31" s="16">
        <v>5.9679900000000004</v>
      </c>
      <c r="M31" s="16">
        <v>5.2412200000000002</v>
      </c>
      <c r="N31" s="16">
        <v>4.95465</v>
      </c>
      <c r="O31" s="16">
        <v>4.0720799999999997</v>
      </c>
      <c r="P31" s="16">
        <v>3.74559</v>
      </c>
      <c r="Q31" s="16">
        <v>3.63883</v>
      </c>
      <c r="R31" s="16">
        <v>9.3663000000000007</v>
      </c>
      <c r="S31" s="16">
        <v>7.7069400000000003</v>
      </c>
      <c r="T31" s="16">
        <v>10.970599999999999</v>
      </c>
      <c r="U31" s="16">
        <v>9.0422899999999995</v>
      </c>
      <c r="V31" s="16">
        <v>5.1712600000000002</v>
      </c>
      <c r="W31" s="16">
        <v>3.5211000000000001</v>
      </c>
      <c r="X31" s="16">
        <v>2.0634800000000002</v>
      </c>
      <c r="Y31" s="16">
        <v>3.0820400000000001</v>
      </c>
    </row>
    <row r="32" spans="1:25" x14ac:dyDescent="0.25">
      <c r="A32" s="9" t="s">
        <v>39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</row>
    <row r="33" spans="1:25" x14ac:dyDescent="0.25">
      <c r="A33" s="18" t="s">
        <v>139</v>
      </c>
      <c r="B33" s="16">
        <f>SUM(B34:B41)</f>
        <v>8919.5137999999988</v>
      </c>
      <c r="C33" s="16">
        <f t="shared" ref="C33:W33" si="16">SUM(C34:C41)</f>
        <v>8955.3269799999998</v>
      </c>
      <c r="D33" s="16">
        <f t="shared" si="16"/>
        <v>8851.102109999998</v>
      </c>
      <c r="E33" s="16">
        <f t="shared" si="16"/>
        <v>9015.0180400000008</v>
      </c>
      <c r="F33" s="16">
        <f t="shared" si="16"/>
        <v>8999.3578400000006</v>
      </c>
      <c r="G33" s="16">
        <f t="shared" si="16"/>
        <v>9587.0793000000012</v>
      </c>
      <c r="H33" s="16">
        <f t="shared" si="16"/>
        <v>9358.6693600000017</v>
      </c>
      <c r="I33" s="16">
        <f t="shared" si="16"/>
        <v>9257.6252400000012</v>
      </c>
      <c r="J33" s="16">
        <f t="shared" si="16"/>
        <v>8611.4430300000004</v>
      </c>
      <c r="K33" s="16">
        <f t="shared" si="16"/>
        <v>6639.3876100000007</v>
      </c>
      <c r="L33" s="16">
        <f t="shared" si="16"/>
        <v>6598.92274</v>
      </c>
      <c r="M33" s="16">
        <f t="shared" si="16"/>
        <v>4922.9158799999996</v>
      </c>
      <c r="N33" s="16">
        <f t="shared" si="16"/>
        <v>5460.9717700000001</v>
      </c>
      <c r="O33" s="16">
        <f t="shared" si="16"/>
        <v>5860.1181700000006</v>
      </c>
      <c r="P33" s="16">
        <f t="shared" si="16"/>
        <v>6155.1526300000005</v>
      </c>
      <c r="Q33" s="16">
        <f t="shared" si="16"/>
        <v>5680.5088400000004</v>
      </c>
      <c r="R33" s="16">
        <f t="shared" si="16"/>
        <v>5976.7306500000004</v>
      </c>
      <c r="S33" s="16">
        <f t="shared" si="16"/>
        <v>6314.1538700000001</v>
      </c>
      <c r="T33" s="16">
        <f t="shared" si="16"/>
        <v>6160.5905300000004</v>
      </c>
      <c r="U33" s="16">
        <f t="shared" si="16"/>
        <v>5935.4520299999995</v>
      </c>
      <c r="V33" s="16">
        <f t="shared" si="16"/>
        <v>5074.9780400000009</v>
      </c>
      <c r="W33" s="16">
        <f t="shared" si="16"/>
        <v>5076.4659699999993</v>
      </c>
      <c r="X33" s="16">
        <f t="shared" ref="X33:Y33" si="17">SUM(X34:X41)</f>
        <v>4347.5891999999994</v>
      </c>
      <c r="Y33" s="16">
        <f t="shared" si="17"/>
        <v>4403.3606799999989</v>
      </c>
    </row>
    <row r="34" spans="1:25" x14ac:dyDescent="0.25">
      <c r="A34" s="9" t="s">
        <v>140</v>
      </c>
      <c r="B34" s="8">
        <v>7492.71976</v>
      </c>
      <c r="C34" s="8">
        <v>7549.5932499999999</v>
      </c>
      <c r="D34" s="8">
        <v>7312.4615599999997</v>
      </c>
      <c r="E34" s="8">
        <v>7348.95921</v>
      </c>
      <c r="F34" s="8">
        <v>7357.0123299999996</v>
      </c>
      <c r="G34" s="8">
        <v>7926.7631000000001</v>
      </c>
      <c r="H34" s="8">
        <v>7635.8116900000005</v>
      </c>
      <c r="I34" s="8">
        <v>7471.5690800000002</v>
      </c>
      <c r="J34" s="8">
        <v>6957.9048400000001</v>
      </c>
      <c r="K34" s="8">
        <v>5321.3236200000001</v>
      </c>
      <c r="L34" s="8">
        <v>4920.6448499999997</v>
      </c>
      <c r="M34" s="8">
        <v>3108.5607</v>
      </c>
      <c r="N34" s="8">
        <v>3738.1729999999998</v>
      </c>
      <c r="O34" s="8">
        <v>4170.1986200000001</v>
      </c>
      <c r="P34" s="8">
        <v>4359.37799</v>
      </c>
      <c r="Q34" s="8">
        <v>3956.7346699999998</v>
      </c>
      <c r="R34" s="8">
        <v>4271.6661999999997</v>
      </c>
      <c r="S34" s="8">
        <v>4246.7216900000003</v>
      </c>
      <c r="T34" s="8">
        <v>4007.63672</v>
      </c>
      <c r="U34" s="8">
        <v>3931.4817699999999</v>
      </c>
      <c r="V34" s="8">
        <v>3368.8778000000002</v>
      </c>
      <c r="W34" s="8">
        <v>3621.1550000000002</v>
      </c>
      <c r="X34" s="8">
        <v>3342.8475699999999</v>
      </c>
      <c r="Y34" s="8">
        <v>3381.0844699999998</v>
      </c>
    </row>
    <row r="35" spans="1:25" x14ac:dyDescent="0.25">
      <c r="A35" s="9" t="s">
        <v>141</v>
      </c>
      <c r="B35" s="8">
        <v>281.96159999999998</v>
      </c>
      <c r="C35" s="8">
        <v>135.76506000000001</v>
      </c>
      <c r="D35" s="8">
        <v>165.68407999999999</v>
      </c>
      <c r="E35" s="8">
        <v>286.60705999999999</v>
      </c>
      <c r="F35" s="8">
        <v>304.51670000000001</v>
      </c>
      <c r="G35" s="8">
        <v>296.92207999999999</v>
      </c>
      <c r="H35" s="8">
        <v>313.92621000000003</v>
      </c>
      <c r="I35" s="8">
        <v>317.9427</v>
      </c>
      <c r="J35" s="8">
        <v>338.05531000000002</v>
      </c>
      <c r="K35" s="8">
        <v>453.25200000000001</v>
      </c>
      <c r="L35" s="8">
        <v>632.88255000000004</v>
      </c>
      <c r="M35" s="8">
        <v>584.38475000000005</v>
      </c>
      <c r="N35" s="8">
        <v>502.02096</v>
      </c>
      <c r="O35" s="8">
        <v>516.91312000000005</v>
      </c>
      <c r="P35" s="8">
        <v>569.38468</v>
      </c>
      <c r="Q35" s="8">
        <v>495.04561000000001</v>
      </c>
      <c r="R35" s="8">
        <v>461.93128000000002</v>
      </c>
      <c r="S35" s="8">
        <v>804.61676</v>
      </c>
      <c r="T35" s="8">
        <v>951.18894</v>
      </c>
      <c r="U35" s="8">
        <v>877.73942999999997</v>
      </c>
      <c r="V35" s="8">
        <v>845.53422999999998</v>
      </c>
      <c r="W35" s="8">
        <v>679.42182000000003</v>
      </c>
      <c r="X35" s="8">
        <v>310.47728999999998</v>
      </c>
      <c r="Y35" s="8">
        <v>448.67998</v>
      </c>
    </row>
    <row r="36" spans="1:25" x14ac:dyDescent="0.25">
      <c r="A36" s="9" t="s">
        <v>142</v>
      </c>
      <c r="B36" s="8">
        <v>1000.9801200000001</v>
      </c>
      <c r="C36" s="8">
        <v>1111.5547999999999</v>
      </c>
      <c r="D36" s="8">
        <v>1239.9659999999999</v>
      </c>
      <c r="E36" s="8">
        <v>1239.9880000000001</v>
      </c>
      <c r="F36" s="8">
        <v>1182.25</v>
      </c>
      <c r="G36" s="8">
        <v>1215.5360000000001</v>
      </c>
      <c r="H36" s="8">
        <v>1233.6120800000001</v>
      </c>
      <c r="I36" s="8">
        <v>1301.47</v>
      </c>
      <c r="J36" s="8">
        <v>1167.73928</v>
      </c>
      <c r="K36" s="8">
        <v>732.63076000000001</v>
      </c>
      <c r="L36" s="8">
        <v>909.43723999999997</v>
      </c>
      <c r="M36" s="8">
        <v>1101.4600800000001</v>
      </c>
      <c r="N36" s="8">
        <v>1100.6106400000001</v>
      </c>
      <c r="O36" s="8">
        <v>1049.74</v>
      </c>
      <c r="P36" s="8">
        <v>1097.03</v>
      </c>
      <c r="Q36" s="8">
        <v>1098.742</v>
      </c>
      <c r="R36" s="8">
        <v>1112.684</v>
      </c>
      <c r="S36" s="8">
        <v>1128.6099999999999</v>
      </c>
      <c r="T36" s="8">
        <v>1062.8119999999999</v>
      </c>
      <c r="U36" s="8">
        <v>970.85599999999999</v>
      </c>
      <c r="V36" s="8">
        <v>712.57799999999997</v>
      </c>
      <c r="W36" s="8">
        <v>632.07399999999996</v>
      </c>
      <c r="X36" s="8">
        <v>541.55719999999997</v>
      </c>
      <c r="Y36" s="8">
        <v>413.72359</v>
      </c>
    </row>
    <row r="37" spans="1:25" x14ac:dyDescent="0.25">
      <c r="A37" s="9" t="s">
        <v>143</v>
      </c>
      <c r="B37" s="8">
        <v>49.920259999999999</v>
      </c>
      <c r="C37" s="8">
        <v>63.480260000000001</v>
      </c>
      <c r="D37" s="8">
        <v>41.49729</v>
      </c>
      <c r="E37" s="8">
        <v>44.369390000000003</v>
      </c>
      <c r="F37" s="8">
        <v>58.170259999999999</v>
      </c>
      <c r="G37" s="8">
        <v>53.085090000000001</v>
      </c>
      <c r="H37" s="8">
        <v>79.535120000000006</v>
      </c>
      <c r="I37" s="8">
        <v>69.942149999999998</v>
      </c>
      <c r="J37" s="8">
        <v>53.538760000000003</v>
      </c>
      <c r="K37" s="8">
        <v>41.558489999999999</v>
      </c>
      <c r="L37" s="8">
        <v>42.598179999999999</v>
      </c>
      <c r="M37" s="8">
        <v>40.377670000000002</v>
      </c>
      <c r="N37" s="8">
        <v>34.900620000000004</v>
      </c>
      <c r="O37" s="8">
        <v>37.105289999999997</v>
      </c>
      <c r="P37" s="8">
        <v>46.025190000000002</v>
      </c>
      <c r="Q37" s="8">
        <v>46.180979999999998</v>
      </c>
      <c r="R37" s="8">
        <v>46.450839999999999</v>
      </c>
      <c r="S37" s="8">
        <v>49.433280000000003</v>
      </c>
      <c r="T37" s="8">
        <v>51.879359999999998</v>
      </c>
      <c r="U37" s="8">
        <v>68.475260000000006</v>
      </c>
      <c r="V37" s="8">
        <v>59.935459999999999</v>
      </c>
      <c r="W37" s="8">
        <v>55.659860000000002</v>
      </c>
      <c r="X37" s="8">
        <v>64.472219999999993</v>
      </c>
      <c r="Y37" s="8">
        <v>71.395610000000005</v>
      </c>
    </row>
    <row r="38" spans="1:25" x14ac:dyDescent="0.25">
      <c r="A38" s="9" t="s">
        <v>144</v>
      </c>
      <c r="B38" s="8">
        <v>0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</row>
    <row r="39" spans="1:25" x14ac:dyDescent="0.25">
      <c r="A39" s="9" t="s">
        <v>145</v>
      </c>
      <c r="B39" s="8">
        <v>0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</row>
    <row r="40" spans="1:25" x14ac:dyDescent="0.25">
      <c r="A40" s="9" t="s">
        <v>146</v>
      </c>
      <c r="B40" s="8">
        <v>93.932060000000007</v>
      </c>
      <c r="C40" s="8">
        <v>94.933610000000002</v>
      </c>
      <c r="D40" s="8">
        <v>91.493179999999995</v>
      </c>
      <c r="E40" s="8">
        <v>95.094380000000001</v>
      </c>
      <c r="F40" s="8">
        <v>97.408550000000005</v>
      </c>
      <c r="G40" s="8">
        <v>94.773030000000006</v>
      </c>
      <c r="H40" s="8">
        <v>95.784260000000003</v>
      </c>
      <c r="I40" s="8">
        <v>96.701310000000007</v>
      </c>
      <c r="J40" s="8">
        <v>94.204840000000004</v>
      </c>
      <c r="K40" s="8">
        <v>90.622739999999993</v>
      </c>
      <c r="L40" s="8">
        <v>93.359920000000002</v>
      </c>
      <c r="M40" s="8">
        <v>88.132679999999993</v>
      </c>
      <c r="N40" s="8">
        <v>85.266549999999995</v>
      </c>
      <c r="O40" s="8">
        <v>86.161140000000003</v>
      </c>
      <c r="P40" s="8">
        <v>83.334770000000006</v>
      </c>
      <c r="Q40" s="8">
        <v>83.805580000000006</v>
      </c>
      <c r="R40" s="8">
        <v>83.998329999999996</v>
      </c>
      <c r="S40" s="8">
        <v>84.772139999999993</v>
      </c>
      <c r="T40" s="8">
        <v>87.073509999999999</v>
      </c>
      <c r="U40" s="8">
        <v>86.899569999999997</v>
      </c>
      <c r="V40" s="8">
        <v>88.052549999999997</v>
      </c>
      <c r="W40" s="8">
        <v>88.155289999999994</v>
      </c>
      <c r="X40" s="8">
        <v>88.234920000000002</v>
      </c>
      <c r="Y40" s="8">
        <v>88.477029999999999</v>
      </c>
    </row>
    <row r="41" spans="1:25" x14ac:dyDescent="0.25">
      <c r="A41" s="9" t="s">
        <v>147</v>
      </c>
      <c r="B41" s="8">
        <v>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</row>
    <row r="42" spans="1:25" x14ac:dyDescent="0.25">
      <c r="A42" s="18" t="s">
        <v>40</v>
      </c>
      <c r="B42" s="16">
        <v>38.46857</v>
      </c>
      <c r="C42" s="16">
        <v>37.043810000000001</v>
      </c>
      <c r="D42" s="16">
        <v>36.046480000000003</v>
      </c>
      <c r="E42" s="16">
        <v>35.19162</v>
      </c>
      <c r="F42" s="16">
        <v>36.331429999999997</v>
      </c>
      <c r="G42" s="16">
        <v>31.914670000000001</v>
      </c>
      <c r="H42" s="16">
        <v>29.92</v>
      </c>
      <c r="I42" s="16">
        <v>33.624380000000002</v>
      </c>
      <c r="J42" s="16">
        <v>28.637709999999998</v>
      </c>
      <c r="K42" s="16">
        <v>24.933330000000002</v>
      </c>
      <c r="L42" s="16">
        <v>30.347429999999999</v>
      </c>
      <c r="M42" s="16">
        <v>25.844329999999999</v>
      </c>
      <c r="N42" s="16">
        <v>24.996739999999999</v>
      </c>
      <c r="O42" s="16">
        <v>26.00675</v>
      </c>
      <c r="P42" s="16">
        <v>23.642779999999998</v>
      </c>
      <c r="Q42" s="16">
        <v>23.413679999999999</v>
      </c>
      <c r="R42" s="16">
        <v>26.360800000000001</v>
      </c>
      <c r="S42" s="16">
        <v>34.140389999999996</v>
      </c>
      <c r="T42" s="16">
        <v>32.909559999999999</v>
      </c>
      <c r="U42" s="16">
        <v>34.800840000000001</v>
      </c>
      <c r="V42" s="16">
        <v>37.221240000000002</v>
      </c>
      <c r="W42" s="16">
        <v>38.286279999999998</v>
      </c>
      <c r="X42" s="16">
        <v>30.705939999999998</v>
      </c>
      <c r="Y42" s="16">
        <v>30.76735</v>
      </c>
    </row>
    <row r="43" spans="1:25" x14ac:dyDescent="0.25">
      <c r="A43" s="18" t="s">
        <v>63</v>
      </c>
      <c r="B43" s="16">
        <v>0.22015000000000001</v>
      </c>
      <c r="C43" s="16">
        <v>0.22015000000000001</v>
      </c>
      <c r="D43" s="16">
        <v>0.48098000000000002</v>
      </c>
      <c r="E43" s="16">
        <v>0.85467000000000004</v>
      </c>
      <c r="F43" s="16">
        <v>1.04779</v>
      </c>
      <c r="G43" s="16">
        <v>1.9753499999999999</v>
      </c>
      <c r="H43" s="16">
        <v>2.4078900000000001</v>
      </c>
      <c r="I43" s="16">
        <v>3.1748500000000002</v>
      </c>
      <c r="J43" s="16">
        <v>3.6835200000000001</v>
      </c>
      <c r="K43" s="16">
        <v>12.43385</v>
      </c>
      <c r="L43" s="16">
        <v>6.3556499999999998</v>
      </c>
      <c r="M43" s="16">
        <v>5.6136999999999997</v>
      </c>
      <c r="N43" s="16">
        <v>3.4761500000000001</v>
      </c>
      <c r="O43" s="16">
        <v>3.8283700000000001</v>
      </c>
      <c r="P43" s="16">
        <v>4.4805900000000003</v>
      </c>
      <c r="Q43" s="16">
        <v>5.4814299999999996</v>
      </c>
      <c r="R43" s="16">
        <v>4.6589499999999999</v>
      </c>
      <c r="S43" s="16">
        <v>4.2614299999999998</v>
      </c>
      <c r="T43" s="16">
        <v>3.7843599999999999</v>
      </c>
      <c r="U43" s="16">
        <v>3.4041600000000001</v>
      </c>
      <c r="V43" s="16">
        <v>3.5698500000000002</v>
      </c>
      <c r="W43" s="16">
        <v>3.8660399999999999</v>
      </c>
      <c r="X43" s="16">
        <v>4.1622300000000001</v>
      </c>
      <c r="Y43" s="16">
        <v>4.2570899999999998</v>
      </c>
    </row>
    <row r="44" spans="1:25" x14ac:dyDescent="0.25">
      <c r="A44" s="18" t="s">
        <v>64</v>
      </c>
      <c r="B44" s="16">
        <v>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</row>
    <row r="45" spans="1:25" x14ac:dyDescent="0.25">
      <c r="A45" s="18" t="s">
        <v>148</v>
      </c>
      <c r="B45" s="16">
        <f>SUM(B46:B47)</f>
        <v>14018.480869999999</v>
      </c>
      <c r="C45" s="16">
        <f t="shared" ref="C45:W45" si="18">SUM(C46:C47)</f>
        <v>13513.653179999999</v>
      </c>
      <c r="D45" s="16">
        <f t="shared" si="18"/>
        <v>12341.995569999999</v>
      </c>
      <c r="E45" s="16">
        <f t="shared" si="18"/>
        <v>13304.19174</v>
      </c>
      <c r="F45" s="16">
        <f t="shared" si="18"/>
        <v>13474.190110000001</v>
      </c>
      <c r="G45" s="16">
        <f t="shared" si="18"/>
        <v>11815.09117</v>
      </c>
      <c r="H45" s="16">
        <f t="shared" si="18"/>
        <v>12727.53486</v>
      </c>
      <c r="I45" s="16">
        <f t="shared" si="18"/>
        <v>13103.794260000001</v>
      </c>
      <c r="J45" s="16">
        <f t="shared" si="18"/>
        <v>12862.320809999999</v>
      </c>
      <c r="K45" s="16">
        <f t="shared" si="18"/>
        <v>11147.82559</v>
      </c>
      <c r="L45" s="16">
        <f t="shared" si="18"/>
        <v>11373.0198</v>
      </c>
      <c r="M45" s="16">
        <f t="shared" si="18"/>
        <v>11652.06573</v>
      </c>
      <c r="N45" s="16">
        <f t="shared" si="18"/>
        <v>9727.8658500000001</v>
      </c>
      <c r="O45" s="16">
        <f t="shared" si="18"/>
        <v>9382.7552199999991</v>
      </c>
      <c r="P45" s="16">
        <f t="shared" si="18"/>
        <v>8878.2687499999993</v>
      </c>
      <c r="Q45" s="16">
        <f t="shared" si="18"/>
        <v>8657.3030600000002</v>
      </c>
      <c r="R45" s="16">
        <f t="shared" si="18"/>
        <v>8664.8305299999993</v>
      </c>
      <c r="S45" s="16">
        <f t="shared" si="18"/>
        <v>10387.723760000001</v>
      </c>
      <c r="T45" s="16">
        <f t="shared" si="18"/>
        <v>10982.009770000001</v>
      </c>
      <c r="U45" s="16">
        <f t="shared" si="18"/>
        <v>12210.995650000001</v>
      </c>
      <c r="V45" s="16">
        <f t="shared" si="18"/>
        <v>6661.2947999999997</v>
      </c>
      <c r="W45" s="16">
        <f t="shared" si="18"/>
        <v>8436.3984600000003</v>
      </c>
      <c r="X45" s="16">
        <f t="shared" ref="X45:Y45" si="19">SUM(X46:X47)</f>
        <v>10317.32735</v>
      </c>
      <c r="Y45" s="16">
        <f t="shared" si="19"/>
        <v>10710.55746</v>
      </c>
    </row>
    <row r="46" spans="1:25" x14ac:dyDescent="0.25">
      <c r="A46" s="9" t="s">
        <v>149</v>
      </c>
      <c r="B46" s="8">
        <v>2525.7600000000002</v>
      </c>
      <c r="C46" s="8">
        <v>2347.31</v>
      </c>
      <c r="D46" s="8">
        <v>2347.39</v>
      </c>
      <c r="E46" s="8">
        <v>3055.51</v>
      </c>
      <c r="F46" s="8">
        <v>3140.94</v>
      </c>
      <c r="G46" s="8">
        <v>2600.4812999999999</v>
      </c>
      <c r="H46" s="8">
        <v>2779.42481</v>
      </c>
      <c r="I46" s="8">
        <v>2948.3122100000001</v>
      </c>
      <c r="J46" s="8">
        <v>2930.89813</v>
      </c>
      <c r="K46" s="8">
        <v>2717.9084200000002</v>
      </c>
      <c r="L46" s="8">
        <v>2584.1524399999998</v>
      </c>
      <c r="M46" s="8">
        <v>2696.03613</v>
      </c>
      <c r="N46" s="8">
        <v>2386.9761699999999</v>
      </c>
      <c r="O46" s="8">
        <v>2466.4497700000002</v>
      </c>
      <c r="P46" s="8">
        <v>2829.9234499999998</v>
      </c>
      <c r="Q46" s="8">
        <v>2869.0930600000002</v>
      </c>
      <c r="R46" s="8">
        <v>3079.1518000000001</v>
      </c>
      <c r="S46" s="8">
        <v>3434.91788</v>
      </c>
      <c r="T46" s="8">
        <v>3858.5697700000001</v>
      </c>
      <c r="U46" s="8">
        <v>3988.9035199999998</v>
      </c>
      <c r="V46" s="8">
        <v>1323.5370600000001</v>
      </c>
      <c r="W46" s="8">
        <v>2511.6426200000001</v>
      </c>
      <c r="X46" s="8">
        <v>3941.7506100000001</v>
      </c>
      <c r="Y46" s="8">
        <v>4165.6043399999999</v>
      </c>
    </row>
    <row r="47" spans="1:25" x14ac:dyDescent="0.25">
      <c r="A47" s="11" t="s">
        <v>150</v>
      </c>
      <c r="B47" s="12">
        <v>11492.720869999999</v>
      </c>
      <c r="C47" s="12">
        <v>11166.34318</v>
      </c>
      <c r="D47" s="12">
        <v>9994.6055699999997</v>
      </c>
      <c r="E47" s="12">
        <v>10248.68174</v>
      </c>
      <c r="F47" s="12">
        <v>10333.250110000001</v>
      </c>
      <c r="G47" s="12">
        <v>9214.6098700000002</v>
      </c>
      <c r="H47" s="12">
        <v>9948.1100499999993</v>
      </c>
      <c r="I47" s="12">
        <v>10155.482050000001</v>
      </c>
      <c r="J47" s="12">
        <v>9931.4226799999997</v>
      </c>
      <c r="K47" s="12">
        <v>8429.9171700000006</v>
      </c>
      <c r="L47" s="12">
        <v>8788.8673600000002</v>
      </c>
      <c r="M47" s="12">
        <v>8956.0295999999998</v>
      </c>
      <c r="N47" s="12">
        <v>7340.8896800000002</v>
      </c>
      <c r="O47" s="12">
        <v>6916.3054499999998</v>
      </c>
      <c r="P47" s="12">
        <v>6048.3453</v>
      </c>
      <c r="Q47" s="12">
        <v>5788.21</v>
      </c>
      <c r="R47" s="12">
        <v>5585.6787299999996</v>
      </c>
      <c r="S47" s="12">
        <v>6952.8058799999999</v>
      </c>
      <c r="T47" s="12">
        <v>7123.44</v>
      </c>
      <c r="U47" s="12">
        <v>8222.0921300000009</v>
      </c>
      <c r="V47" s="12">
        <v>5337.75774</v>
      </c>
      <c r="W47" s="12">
        <v>5924.7558399999998</v>
      </c>
      <c r="X47" s="12">
        <v>6375.5767400000004</v>
      </c>
      <c r="Y47" s="12">
        <v>6544.9531200000001</v>
      </c>
    </row>
    <row r="49" spans="1:25" x14ac:dyDescent="0.25">
      <c r="A49" s="4" t="s">
        <v>111</v>
      </c>
      <c r="B49" s="5">
        <f>SUM(B50,B84,B89,B90,B91,B92)</f>
        <v>117017.85600463586</v>
      </c>
      <c r="C49" s="5">
        <f t="shared" ref="C49:W49" si="20">SUM(C50,C84,C89,C90,C91,C92)</f>
        <v>119032.56094529813</v>
      </c>
      <c r="D49" s="5">
        <f t="shared" si="20"/>
        <v>117851.00842005825</v>
      </c>
      <c r="E49" s="5">
        <f t="shared" si="20"/>
        <v>121728.48910932863</v>
      </c>
      <c r="F49" s="5">
        <f t="shared" si="20"/>
        <v>122015.77380986397</v>
      </c>
      <c r="G49" s="5">
        <f t="shared" si="20"/>
        <v>123531.9224659771</v>
      </c>
      <c r="H49" s="5">
        <f t="shared" si="20"/>
        <v>123247.29345594061</v>
      </c>
      <c r="I49" s="5">
        <f t="shared" si="20"/>
        <v>127498.79657258572</v>
      </c>
      <c r="J49" s="5">
        <f t="shared" si="20"/>
        <v>121965.73652981056</v>
      </c>
      <c r="K49" s="5">
        <f t="shared" si="20"/>
        <v>114271.83891224922</v>
      </c>
      <c r="L49" s="5">
        <f t="shared" si="20"/>
        <v>106931.09999214158</v>
      </c>
      <c r="M49" s="5">
        <f t="shared" si="20"/>
        <v>105081.45363381752</v>
      </c>
      <c r="N49" s="5">
        <f t="shared" si="20"/>
        <v>99903.718467179133</v>
      </c>
      <c r="O49" s="5">
        <f t="shared" si="20"/>
        <v>89124.325024792357</v>
      </c>
      <c r="P49" s="5">
        <f t="shared" si="20"/>
        <v>86759.202315047354</v>
      </c>
      <c r="Q49" s="5">
        <f t="shared" si="20"/>
        <v>82740.804569897213</v>
      </c>
      <c r="R49" s="5">
        <f t="shared" si="20"/>
        <v>78530.051649980596</v>
      </c>
      <c r="S49" s="5">
        <f t="shared" si="20"/>
        <v>82919.870235074122</v>
      </c>
      <c r="T49" s="5">
        <f t="shared" si="20"/>
        <v>81131.062107219332</v>
      </c>
      <c r="U49" s="5">
        <f t="shared" si="20"/>
        <v>75326.712732560103</v>
      </c>
      <c r="V49" s="5">
        <f t="shared" si="20"/>
        <v>61192.872403144807</v>
      </c>
      <c r="W49" s="5">
        <f t="shared" si="20"/>
        <v>64268.927323241864</v>
      </c>
      <c r="X49" s="5">
        <f t="shared" ref="X49:Y49" si="21">SUM(X50,X84,X89,X90,X91,X92)</f>
        <v>66961.976440821454</v>
      </c>
      <c r="Y49" s="5">
        <f t="shared" si="21"/>
        <v>63419.792613767437</v>
      </c>
    </row>
    <row r="50" spans="1:25" x14ac:dyDescent="0.25">
      <c r="A50" s="13" t="s">
        <v>77</v>
      </c>
      <c r="B50" s="14">
        <f>SUM(B51,B82,B83)</f>
        <v>94571.557733528054</v>
      </c>
      <c r="C50" s="14">
        <f t="shared" ref="C50:W50" si="22">SUM(C51,C82,C83)</f>
        <v>97140.940611831815</v>
      </c>
      <c r="D50" s="14">
        <f t="shared" si="22"/>
        <v>97248.736266323278</v>
      </c>
      <c r="E50" s="14">
        <f t="shared" si="22"/>
        <v>100677.88267712318</v>
      </c>
      <c r="F50" s="14">
        <f t="shared" si="22"/>
        <v>100765.76725799841</v>
      </c>
      <c r="G50" s="14">
        <f t="shared" si="22"/>
        <v>102979.0314123288</v>
      </c>
      <c r="H50" s="14">
        <f t="shared" si="22"/>
        <v>101683.10191985119</v>
      </c>
      <c r="I50" s="14">
        <f t="shared" si="22"/>
        <v>105597.03633592889</v>
      </c>
      <c r="J50" s="14">
        <f t="shared" si="22"/>
        <v>100900.02273661322</v>
      </c>
      <c r="K50" s="14">
        <f t="shared" si="22"/>
        <v>96931.553405501021</v>
      </c>
      <c r="L50" s="14">
        <f t="shared" si="22"/>
        <v>89968.958724119264</v>
      </c>
      <c r="M50" s="14">
        <f t="shared" si="22"/>
        <v>89629.488952914602</v>
      </c>
      <c r="N50" s="14">
        <f t="shared" si="22"/>
        <v>85830.157990774926</v>
      </c>
      <c r="O50" s="14">
        <f t="shared" si="22"/>
        <v>74988.040204574034</v>
      </c>
      <c r="P50" s="14">
        <f t="shared" si="22"/>
        <v>72890.797796064828</v>
      </c>
      <c r="Q50" s="14">
        <f t="shared" si="22"/>
        <v>69496.151645295788</v>
      </c>
      <c r="R50" s="14">
        <f t="shared" si="22"/>
        <v>65000.916935469599</v>
      </c>
      <c r="S50" s="14">
        <f t="shared" si="22"/>
        <v>67380.847884648829</v>
      </c>
      <c r="T50" s="14">
        <f t="shared" si="22"/>
        <v>65187.36591593083</v>
      </c>
      <c r="U50" s="14">
        <f t="shared" si="22"/>
        <v>58327.566265310066</v>
      </c>
      <c r="V50" s="14">
        <f t="shared" si="22"/>
        <v>49997.68681714181</v>
      </c>
      <c r="W50" s="14">
        <f t="shared" si="22"/>
        <v>51344.381222546814</v>
      </c>
      <c r="X50" s="14">
        <f t="shared" ref="X50:Y50" si="23">SUM(X51,X82,X83)</f>
        <v>52854.467345481949</v>
      </c>
      <c r="Y50" s="14">
        <f t="shared" si="23"/>
        <v>48877.77945464744</v>
      </c>
    </row>
    <row r="51" spans="1:25" x14ac:dyDescent="0.25">
      <c r="A51" s="9" t="s">
        <v>78</v>
      </c>
      <c r="B51" s="8">
        <f>SUM(B52,B69,B75,B79)</f>
        <v>94557.591303528054</v>
      </c>
      <c r="C51" s="8">
        <f t="shared" ref="C51:W51" si="24">SUM(C52,C69,C75,C79)</f>
        <v>97131.111821831815</v>
      </c>
      <c r="D51" s="8">
        <f t="shared" si="24"/>
        <v>97239.104986323277</v>
      </c>
      <c r="E51" s="8">
        <f t="shared" si="24"/>
        <v>100670.85637712319</v>
      </c>
      <c r="F51" s="8">
        <f t="shared" si="24"/>
        <v>100758.9200479984</v>
      </c>
      <c r="G51" s="8">
        <f t="shared" si="24"/>
        <v>102973.44057232879</v>
      </c>
      <c r="H51" s="8">
        <f t="shared" si="24"/>
        <v>101677.48082985119</v>
      </c>
      <c r="I51" s="8">
        <f t="shared" si="24"/>
        <v>105592.46165592888</v>
      </c>
      <c r="J51" s="8">
        <f t="shared" si="24"/>
        <v>100896.47188661322</v>
      </c>
      <c r="K51" s="8">
        <f t="shared" si="24"/>
        <v>96927.118365501025</v>
      </c>
      <c r="L51" s="8">
        <f t="shared" si="24"/>
        <v>89962.990734119259</v>
      </c>
      <c r="M51" s="8">
        <f t="shared" si="24"/>
        <v>89624.247732914606</v>
      </c>
      <c r="N51" s="8">
        <f t="shared" si="24"/>
        <v>85825.203340774926</v>
      </c>
      <c r="O51" s="8">
        <f t="shared" si="24"/>
        <v>74983.968124574036</v>
      </c>
      <c r="P51" s="8">
        <f t="shared" si="24"/>
        <v>72887.052206064822</v>
      </c>
      <c r="Q51" s="8">
        <f t="shared" si="24"/>
        <v>69492.512815295791</v>
      </c>
      <c r="R51" s="8">
        <f t="shared" si="24"/>
        <v>64991.550635469597</v>
      </c>
      <c r="S51" s="8">
        <f t="shared" si="24"/>
        <v>67373.140944648825</v>
      </c>
      <c r="T51" s="8">
        <f t="shared" si="24"/>
        <v>65176.395315930829</v>
      </c>
      <c r="U51" s="8">
        <f t="shared" si="24"/>
        <v>58318.523975310069</v>
      </c>
      <c r="V51" s="8">
        <f t="shared" si="24"/>
        <v>49992.515557141807</v>
      </c>
      <c r="W51" s="8">
        <f t="shared" si="24"/>
        <v>51340.860122546816</v>
      </c>
      <c r="X51" s="8">
        <f t="shared" ref="X51:Y51" si="25">SUM(X52,X69,X75,X79)</f>
        <v>52852.403865481952</v>
      </c>
      <c r="Y51" s="8">
        <f t="shared" si="25"/>
        <v>48874.697414647439</v>
      </c>
    </row>
    <row r="52" spans="1:25" x14ac:dyDescent="0.25">
      <c r="A52" s="15" t="s">
        <v>79</v>
      </c>
      <c r="B52" s="16">
        <f>SUM(B53,B57)</f>
        <v>64255.672026038759</v>
      </c>
      <c r="C52" s="16">
        <f t="shared" ref="C52:W52" si="26">SUM(C53,C57)</f>
        <v>65283.142590106785</v>
      </c>
      <c r="D52" s="16">
        <f t="shared" si="26"/>
        <v>64595.515487643272</v>
      </c>
      <c r="E52" s="16">
        <f t="shared" si="26"/>
        <v>65158.293449123172</v>
      </c>
      <c r="F52" s="16">
        <f t="shared" si="26"/>
        <v>65638.668812502394</v>
      </c>
      <c r="G52" s="16">
        <f t="shared" si="26"/>
        <v>66276.185659041163</v>
      </c>
      <c r="H52" s="16">
        <f t="shared" si="26"/>
        <v>64461.132601899204</v>
      </c>
      <c r="I52" s="16">
        <f t="shared" si="26"/>
        <v>69166.401738882705</v>
      </c>
      <c r="J52" s="16">
        <f t="shared" si="26"/>
        <v>65285.843874804996</v>
      </c>
      <c r="K52" s="16">
        <f t="shared" si="26"/>
        <v>61259.807585917573</v>
      </c>
      <c r="L52" s="16">
        <f t="shared" si="26"/>
        <v>58251.854442343531</v>
      </c>
      <c r="M52" s="16">
        <f t="shared" si="26"/>
        <v>58277.034815688588</v>
      </c>
      <c r="N52" s="16">
        <f t="shared" si="26"/>
        <v>60286.909462598371</v>
      </c>
      <c r="O52" s="16">
        <f t="shared" si="26"/>
        <v>53031.154525778154</v>
      </c>
      <c r="P52" s="16">
        <f t="shared" si="26"/>
        <v>51069.622737317659</v>
      </c>
      <c r="Q52" s="16">
        <f t="shared" si="26"/>
        <v>45604.671571921368</v>
      </c>
      <c r="R52" s="16">
        <f t="shared" si="26"/>
        <v>41238.734194210068</v>
      </c>
      <c r="S52" s="16">
        <f t="shared" si="26"/>
        <v>44051.457017864894</v>
      </c>
      <c r="T52" s="16">
        <f t="shared" si="26"/>
        <v>42384.360725378938</v>
      </c>
      <c r="U52" s="16">
        <f t="shared" si="26"/>
        <v>34619.443595891978</v>
      </c>
      <c r="V52" s="16">
        <f t="shared" si="26"/>
        <v>28113.589118182899</v>
      </c>
      <c r="W52" s="16">
        <f t="shared" si="26"/>
        <v>29342.105008642564</v>
      </c>
      <c r="X52" s="16">
        <f t="shared" ref="X52:Y52" si="27">SUM(X53,X57)</f>
        <v>28295.631661980329</v>
      </c>
      <c r="Y52" s="16">
        <f t="shared" si="27"/>
        <v>24922.059135757841</v>
      </c>
    </row>
    <row r="53" spans="1:25" x14ac:dyDescent="0.25">
      <c r="A53" s="19" t="s">
        <v>75</v>
      </c>
      <c r="B53" s="16">
        <f>SUM(B54:B56)</f>
        <v>53899.009220634245</v>
      </c>
      <c r="C53" s="16">
        <f t="shared" ref="C53:W53" si="28">SUM(C54:C56)</f>
        <v>54837.987374471144</v>
      </c>
      <c r="D53" s="16">
        <f t="shared" si="28"/>
        <v>54591.738253136624</v>
      </c>
      <c r="E53" s="16">
        <f t="shared" si="28"/>
        <v>55504.430887632319</v>
      </c>
      <c r="F53" s="16">
        <f t="shared" si="28"/>
        <v>56729.326078717662</v>
      </c>
      <c r="G53" s="16">
        <f t="shared" si="28"/>
        <v>57450.53636032615</v>
      </c>
      <c r="H53" s="16">
        <f t="shared" si="28"/>
        <v>55282.757612115172</v>
      </c>
      <c r="I53" s="16">
        <f t="shared" si="28"/>
        <v>58765.560724141607</v>
      </c>
      <c r="J53" s="16">
        <f t="shared" si="28"/>
        <v>56593.544054619168</v>
      </c>
      <c r="K53" s="16">
        <f t="shared" si="28"/>
        <v>54793.806667659752</v>
      </c>
      <c r="L53" s="16">
        <f t="shared" si="28"/>
        <v>51539.181698677748</v>
      </c>
      <c r="M53" s="16">
        <f t="shared" si="28"/>
        <v>52487.972254160421</v>
      </c>
      <c r="N53" s="16">
        <f t="shared" si="28"/>
        <v>54423.49295322656</v>
      </c>
      <c r="O53" s="16">
        <f t="shared" si="28"/>
        <v>47393.684005187242</v>
      </c>
      <c r="P53" s="16">
        <f t="shared" si="28"/>
        <v>45048.917392441079</v>
      </c>
      <c r="Q53" s="16">
        <f t="shared" si="28"/>
        <v>39273.933803111155</v>
      </c>
      <c r="R53" s="16">
        <f t="shared" si="28"/>
        <v>34768.873990825348</v>
      </c>
      <c r="S53" s="16">
        <f t="shared" si="28"/>
        <v>38782.742567022018</v>
      </c>
      <c r="T53" s="16">
        <f t="shared" si="28"/>
        <v>37300.622782666564</v>
      </c>
      <c r="U53" s="16">
        <f t="shared" si="28"/>
        <v>30022.123402859659</v>
      </c>
      <c r="V53" s="16">
        <f t="shared" si="28"/>
        <v>23936.018085959739</v>
      </c>
      <c r="W53" s="16">
        <f t="shared" si="28"/>
        <v>25014.420691889849</v>
      </c>
      <c r="X53" s="16">
        <f t="shared" ref="X53:Y53" si="29">SUM(X54:X56)</f>
        <v>23927.755512522192</v>
      </c>
      <c r="Y53" s="16">
        <f t="shared" si="29"/>
        <v>20838.248033803597</v>
      </c>
    </row>
    <row r="54" spans="1:25" x14ac:dyDescent="0.25">
      <c r="A54" s="20" t="s">
        <v>41</v>
      </c>
      <c r="B54" s="8">
        <v>50856.204876234246</v>
      </c>
      <c r="C54" s="8">
        <v>51777.832180991143</v>
      </c>
      <c r="D54" s="8">
        <v>51432.355160936619</v>
      </c>
      <c r="E54" s="8">
        <v>52537.42323103232</v>
      </c>
      <c r="F54" s="8">
        <v>53627.467558237659</v>
      </c>
      <c r="G54" s="8">
        <v>54100.900377406149</v>
      </c>
      <c r="H54" s="8">
        <v>51334.125457755174</v>
      </c>
      <c r="I54" s="8">
        <v>54685.965098941604</v>
      </c>
      <c r="J54" s="8">
        <v>53240.213840619166</v>
      </c>
      <c r="K54" s="8">
        <v>51683.230302579745</v>
      </c>
      <c r="L54" s="8">
        <v>48336.354030397742</v>
      </c>
      <c r="M54" s="8">
        <v>49944.398156000425</v>
      </c>
      <c r="N54" s="8">
        <v>50986.909585986563</v>
      </c>
      <c r="O54" s="8">
        <v>43122.618248987237</v>
      </c>
      <c r="P54" s="8">
        <v>40745.543055721078</v>
      </c>
      <c r="Q54" s="8">
        <v>35171.998662671162</v>
      </c>
      <c r="R54" s="8">
        <v>30262.130546425346</v>
      </c>
      <c r="S54" s="8">
        <v>34191.193027302019</v>
      </c>
      <c r="T54" s="8">
        <v>32640.439574506563</v>
      </c>
      <c r="U54" s="8">
        <v>26009.455841699659</v>
      </c>
      <c r="V54" s="8">
        <v>19994.247255119739</v>
      </c>
      <c r="W54" s="8">
        <v>20659.782755849847</v>
      </c>
      <c r="X54" s="8">
        <v>19799.480238762189</v>
      </c>
      <c r="Y54" s="8">
        <v>16364.576533003597</v>
      </c>
    </row>
    <row r="55" spans="1:25" x14ac:dyDescent="0.25">
      <c r="A55" s="20" t="s">
        <v>42</v>
      </c>
      <c r="B55" s="8">
        <v>2964.4430565600001</v>
      </c>
      <c r="C55" s="8">
        <v>2988.4591915199999</v>
      </c>
      <c r="D55" s="8">
        <v>3082.8398482800003</v>
      </c>
      <c r="E55" s="8">
        <v>2895.9682266</v>
      </c>
      <c r="F55" s="8">
        <v>3017.9437365600002</v>
      </c>
      <c r="G55" s="8">
        <v>3285.9672850799998</v>
      </c>
      <c r="H55" s="8">
        <v>3877.2891784799999</v>
      </c>
      <c r="I55" s="8">
        <v>4011.2325691200003</v>
      </c>
      <c r="J55" s="8">
        <v>3278.3521600800004</v>
      </c>
      <c r="K55" s="8">
        <v>3047.9691690000004</v>
      </c>
      <c r="L55" s="8">
        <v>3159.3056922000001</v>
      </c>
      <c r="M55" s="8">
        <v>2497.1735862000005</v>
      </c>
      <c r="N55" s="8">
        <v>3390.9408111600005</v>
      </c>
      <c r="O55" s="8">
        <v>4231.5318842400011</v>
      </c>
      <c r="P55" s="8">
        <v>4271.9695567200006</v>
      </c>
      <c r="Q55" s="8">
        <v>4073.6104524000002</v>
      </c>
      <c r="R55" s="8">
        <v>4473.3695544000002</v>
      </c>
      <c r="S55" s="8">
        <v>4559.8510018799998</v>
      </c>
      <c r="T55" s="8">
        <v>4623.1408314</v>
      </c>
      <c r="U55" s="8">
        <v>3977.0475354</v>
      </c>
      <c r="V55" s="8">
        <v>3909.5061051599996</v>
      </c>
      <c r="W55" s="8">
        <v>4331.2540859999999</v>
      </c>
      <c r="X55" s="8">
        <v>4106.4730927199998</v>
      </c>
      <c r="Y55" s="8">
        <v>4435.295425199999</v>
      </c>
    </row>
    <row r="56" spans="1:25" x14ac:dyDescent="0.25">
      <c r="A56" s="20" t="s">
        <v>76</v>
      </c>
      <c r="B56" s="8">
        <v>78.361287839999932</v>
      </c>
      <c r="C56" s="8">
        <v>71.696001960000103</v>
      </c>
      <c r="D56" s="8">
        <v>76.543243919999895</v>
      </c>
      <c r="E56" s="8">
        <v>71.039429999999811</v>
      </c>
      <c r="F56" s="8">
        <v>83.914783919999991</v>
      </c>
      <c r="G56" s="8">
        <v>63.668697840000277</v>
      </c>
      <c r="H56" s="8">
        <v>71.342975879999813</v>
      </c>
      <c r="I56" s="8">
        <v>68.363056080000206</v>
      </c>
      <c r="J56" s="8">
        <v>74.978053920000093</v>
      </c>
      <c r="K56" s="8">
        <v>62.607196079999994</v>
      </c>
      <c r="L56" s="8">
        <v>43.521976080000059</v>
      </c>
      <c r="M56" s="8">
        <v>46.400511960000131</v>
      </c>
      <c r="N56" s="8">
        <v>45.642556079999849</v>
      </c>
      <c r="O56" s="8">
        <v>39.533871960000397</v>
      </c>
      <c r="P56" s="8">
        <v>31.404779999999846</v>
      </c>
      <c r="Q56" s="8">
        <v>28.324688040000183</v>
      </c>
      <c r="R56" s="8">
        <v>33.373889999999847</v>
      </c>
      <c r="S56" s="8">
        <v>31.698537839999517</v>
      </c>
      <c r="T56" s="8">
        <v>37.04237675999957</v>
      </c>
      <c r="U56" s="8">
        <v>35.620025759999862</v>
      </c>
      <c r="V56" s="8">
        <v>32.264725680000083</v>
      </c>
      <c r="W56" s="8">
        <v>23.383850039999743</v>
      </c>
      <c r="X56" s="8">
        <v>21.802181040000505</v>
      </c>
      <c r="Y56" s="8">
        <v>38.376075600001059</v>
      </c>
    </row>
    <row r="57" spans="1:25" x14ac:dyDescent="0.25">
      <c r="A57" s="19" t="s">
        <v>43</v>
      </c>
      <c r="B57" s="16">
        <f>SUM(B58:B68)</f>
        <v>10356.662805404516</v>
      </c>
      <c r="C57" s="16">
        <f t="shared" ref="C57:W57" si="30">SUM(C58:C68)</f>
        <v>10445.155215635641</v>
      </c>
      <c r="D57" s="16">
        <f t="shared" si="30"/>
        <v>10003.777234506648</v>
      </c>
      <c r="E57" s="16">
        <f t="shared" si="30"/>
        <v>9653.8625614908487</v>
      </c>
      <c r="F57" s="16">
        <f t="shared" si="30"/>
        <v>8909.3427337847279</v>
      </c>
      <c r="G57" s="16">
        <f t="shared" si="30"/>
        <v>8825.6492987150159</v>
      </c>
      <c r="H57" s="16">
        <f t="shared" si="30"/>
        <v>9178.3749897840316</v>
      </c>
      <c r="I57" s="16">
        <f t="shared" si="30"/>
        <v>10400.841014741105</v>
      </c>
      <c r="J57" s="16">
        <f t="shared" si="30"/>
        <v>8692.2998201858281</v>
      </c>
      <c r="K57" s="16">
        <f t="shared" si="30"/>
        <v>6466.0009182578233</v>
      </c>
      <c r="L57" s="16">
        <f t="shared" si="30"/>
        <v>6712.672743665782</v>
      </c>
      <c r="M57" s="16">
        <f t="shared" si="30"/>
        <v>5789.0625615281679</v>
      </c>
      <c r="N57" s="16">
        <f t="shared" si="30"/>
        <v>5863.4165093718102</v>
      </c>
      <c r="O57" s="16">
        <f t="shared" si="30"/>
        <v>5637.4705205909104</v>
      </c>
      <c r="P57" s="16">
        <f t="shared" si="30"/>
        <v>6020.7053448765801</v>
      </c>
      <c r="Q57" s="16">
        <f t="shared" si="30"/>
        <v>6330.7377688102142</v>
      </c>
      <c r="R57" s="16">
        <f t="shared" si="30"/>
        <v>6469.8602033847219</v>
      </c>
      <c r="S57" s="16">
        <f t="shared" si="30"/>
        <v>5268.7144508428746</v>
      </c>
      <c r="T57" s="16">
        <f t="shared" si="30"/>
        <v>5083.7379427123733</v>
      </c>
      <c r="U57" s="16">
        <f t="shared" si="30"/>
        <v>4597.3201930323157</v>
      </c>
      <c r="V57" s="16">
        <f t="shared" si="30"/>
        <v>4177.5710322231625</v>
      </c>
      <c r="W57" s="16">
        <f t="shared" si="30"/>
        <v>4327.6843167527159</v>
      </c>
      <c r="X57" s="16">
        <f t="shared" ref="X57:Y57" si="31">SUM(X58:X68)</f>
        <v>4367.8761494581377</v>
      </c>
      <c r="Y57" s="16">
        <f t="shared" si="31"/>
        <v>4083.8111019542457</v>
      </c>
    </row>
    <row r="58" spans="1:25" x14ac:dyDescent="0.25">
      <c r="A58" s="20" t="s">
        <v>44</v>
      </c>
      <c r="B58" s="8">
        <v>287.26158348000001</v>
      </c>
      <c r="C58" s="8">
        <v>309.77563176000001</v>
      </c>
      <c r="D58" s="8">
        <v>319.01162292000004</v>
      </c>
      <c r="E58" s="8">
        <v>305.91624095999998</v>
      </c>
      <c r="F58" s="8">
        <v>231.01641072000001</v>
      </c>
      <c r="G58" s="8">
        <v>179.88935004000001</v>
      </c>
      <c r="H58" s="8">
        <v>178.6737042</v>
      </c>
      <c r="I58" s="8">
        <v>202.55305068000001</v>
      </c>
      <c r="J58" s="8">
        <v>191.1478122</v>
      </c>
      <c r="K58" s="8">
        <v>160.48035035999999</v>
      </c>
      <c r="L58" s="8">
        <v>156.33936251999998</v>
      </c>
      <c r="M58" s="8">
        <v>147.64924295999998</v>
      </c>
      <c r="N58" s="8">
        <v>198.74336940000001</v>
      </c>
      <c r="O58" s="8">
        <v>209.14961796</v>
      </c>
      <c r="P58" s="8">
        <v>202.58344260000001</v>
      </c>
      <c r="Q58" s="8">
        <v>89.094864240000021</v>
      </c>
      <c r="R58" s="8">
        <v>148.56419808000004</v>
      </c>
      <c r="S58" s="8">
        <v>107.78524920000001</v>
      </c>
      <c r="T58" s="8">
        <v>95.454312119999997</v>
      </c>
      <c r="U58" s="8">
        <v>95.630575679999993</v>
      </c>
      <c r="V58" s="8">
        <v>97.271934840000014</v>
      </c>
      <c r="W58" s="8">
        <v>120.08481588000002</v>
      </c>
      <c r="X58" s="8">
        <v>126.93106259999999</v>
      </c>
      <c r="Y58" s="8">
        <v>88.045752240000013</v>
      </c>
    </row>
    <row r="59" spans="1:25" x14ac:dyDescent="0.25">
      <c r="A59" s="20" t="s">
        <v>45</v>
      </c>
      <c r="B59" s="8">
        <v>1728.5784150701279</v>
      </c>
      <c r="C59" s="8">
        <v>1615.9772294619358</v>
      </c>
      <c r="D59" s="8">
        <v>1687.3541764266481</v>
      </c>
      <c r="E59" s="8">
        <v>1769.0095315308479</v>
      </c>
      <c r="F59" s="8">
        <v>1680.276464584728</v>
      </c>
      <c r="G59" s="8">
        <v>1535.3895933950159</v>
      </c>
      <c r="H59" s="8">
        <v>1576.9147587840309</v>
      </c>
      <c r="I59" s="8">
        <v>1614.2233312632134</v>
      </c>
      <c r="J59" s="8">
        <v>1416.6693640265121</v>
      </c>
      <c r="K59" s="8">
        <v>834.5657892462433</v>
      </c>
      <c r="L59" s="8">
        <v>1009.9375914606939</v>
      </c>
      <c r="M59" s="8">
        <v>1345.1552401926299</v>
      </c>
      <c r="N59" s="8">
        <v>1212.8882500819136</v>
      </c>
      <c r="O59" s="8">
        <v>1300.9133704678218</v>
      </c>
      <c r="P59" s="8">
        <v>1088.1711982174766</v>
      </c>
      <c r="Q59" s="8">
        <v>1076.810798138458</v>
      </c>
      <c r="R59" s="8">
        <v>1186.812125703156</v>
      </c>
      <c r="S59" s="8">
        <v>323.18213975999998</v>
      </c>
      <c r="T59" s="8">
        <v>323.10660348000005</v>
      </c>
      <c r="U59" s="8">
        <v>359.31584483999995</v>
      </c>
      <c r="V59" s="8">
        <v>613.57682376000002</v>
      </c>
      <c r="W59" s="8">
        <v>678.92148036000026</v>
      </c>
      <c r="X59" s="8">
        <v>660.97054584000011</v>
      </c>
      <c r="Y59" s="8">
        <v>623.35552931999996</v>
      </c>
    </row>
    <row r="60" spans="1:25" x14ac:dyDescent="0.25">
      <c r="A60" s="20" t="s">
        <v>46</v>
      </c>
      <c r="B60" s="8">
        <v>492.86787480000004</v>
      </c>
      <c r="C60" s="8">
        <v>469.02320712</v>
      </c>
      <c r="D60" s="8">
        <v>467.63109575999999</v>
      </c>
      <c r="E60" s="8">
        <v>459.84350520000015</v>
      </c>
      <c r="F60" s="8">
        <v>589.12665912</v>
      </c>
      <c r="G60" s="8">
        <v>636.85995803999992</v>
      </c>
      <c r="H60" s="8">
        <v>661.02493212000013</v>
      </c>
      <c r="I60" s="8">
        <v>631.02035699999999</v>
      </c>
      <c r="J60" s="8">
        <v>569.03534064000007</v>
      </c>
      <c r="K60" s="8">
        <v>455.54322744000012</v>
      </c>
      <c r="L60" s="8">
        <v>417.33646379999999</v>
      </c>
      <c r="M60" s="8">
        <v>372.80678724000006</v>
      </c>
      <c r="N60" s="8">
        <v>111.83368751999998</v>
      </c>
      <c r="O60" s="8">
        <v>164.10078468</v>
      </c>
      <c r="P60" s="8">
        <v>292.94333640000002</v>
      </c>
      <c r="Q60" s="8">
        <v>667.66071276000014</v>
      </c>
      <c r="R60" s="8">
        <v>454.80378420000005</v>
      </c>
      <c r="S60" s="8">
        <v>161.40780252000002</v>
      </c>
      <c r="T60" s="8">
        <v>127.72105128000001</v>
      </c>
      <c r="U60" s="8">
        <v>122.94042516000002</v>
      </c>
      <c r="V60" s="8">
        <v>126.39299364000001</v>
      </c>
      <c r="W60" s="8">
        <v>146.88458172</v>
      </c>
      <c r="X60" s="8">
        <v>442.86926904000006</v>
      </c>
      <c r="Y60" s="8">
        <v>346.49849556000004</v>
      </c>
    </row>
    <row r="61" spans="1:25" x14ac:dyDescent="0.25">
      <c r="A61" s="20" t="s">
        <v>48</v>
      </c>
      <c r="B61" s="8">
        <v>379.13389632000002</v>
      </c>
      <c r="C61" s="8">
        <v>348.89108724000005</v>
      </c>
      <c r="D61" s="8">
        <v>359.17627679999998</v>
      </c>
      <c r="E61" s="8">
        <v>369.50777928000008</v>
      </c>
      <c r="F61" s="8">
        <v>256.14440496000003</v>
      </c>
      <c r="G61" s="8">
        <v>233.59822128000005</v>
      </c>
      <c r="H61" s="8">
        <v>273.93963408000002</v>
      </c>
      <c r="I61" s="8">
        <v>259.54671095999998</v>
      </c>
      <c r="J61" s="8">
        <v>243.56948688</v>
      </c>
      <c r="K61" s="8">
        <v>198.42948324</v>
      </c>
      <c r="L61" s="8">
        <v>179.57379023999999</v>
      </c>
      <c r="M61" s="8">
        <v>152.09435304000002</v>
      </c>
      <c r="N61" s="8">
        <v>134.60568084000002</v>
      </c>
      <c r="O61" s="8">
        <v>136.13873832000002</v>
      </c>
      <c r="P61" s="8">
        <v>131.44479768000002</v>
      </c>
      <c r="Q61" s="8">
        <v>102.58244568000001</v>
      </c>
      <c r="R61" s="8">
        <v>77.802169679999992</v>
      </c>
      <c r="S61" s="8">
        <v>75.429409320000019</v>
      </c>
      <c r="T61" s="8">
        <v>89.993279880000017</v>
      </c>
      <c r="U61" s="8">
        <v>91.583195039999993</v>
      </c>
      <c r="V61" s="8">
        <v>83.181060360000004</v>
      </c>
      <c r="W61" s="8">
        <v>85.288141800000034</v>
      </c>
      <c r="X61" s="8">
        <v>83.392171560000008</v>
      </c>
      <c r="Y61" s="8">
        <v>98.5479354</v>
      </c>
    </row>
    <row r="62" spans="1:25" x14ac:dyDescent="0.25">
      <c r="A62" s="20" t="s">
        <v>49</v>
      </c>
      <c r="B62" s="8">
        <v>1053.1175036400002</v>
      </c>
      <c r="C62" s="8">
        <v>971.96689620000006</v>
      </c>
      <c r="D62" s="8">
        <v>969.92714952000006</v>
      </c>
      <c r="E62" s="8">
        <v>1069.3054537200001</v>
      </c>
      <c r="F62" s="8">
        <v>865.23078095999995</v>
      </c>
      <c r="G62" s="8">
        <v>738.2476044</v>
      </c>
      <c r="H62" s="8">
        <v>836.61948288000019</v>
      </c>
      <c r="I62" s="8">
        <v>695.94423984000002</v>
      </c>
      <c r="J62" s="8">
        <v>652.79023380000001</v>
      </c>
      <c r="K62" s="8">
        <v>576.11060136000003</v>
      </c>
      <c r="L62" s="8">
        <v>485.98342704000004</v>
      </c>
      <c r="M62" s="8">
        <v>399.31346916000007</v>
      </c>
      <c r="N62" s="8">
        <v>510.91035192000004</v>
      </c>
      <c r="O62" s="8">
        <v>552.91652388</v>
      </c>
      <c r="P62" s="8">
        <v>627.89012567999998</v>
      </c>
      <c r="Q62" s="8">
        <v>600.64066548000005</v>
      </c>
      <c r="R62" s="8">
        <v>613.06565508000006</v>
      </c>
      <c r="S62" s="8">
        <v>619.27964352000004</v>
      </c>
      <c r="T62" s="8">
        <v>594.40141332000007</v>
      </c>
      <c r="U62" s="8">
        <v>567.09736380000004</v>
      </c>
      <c r="V62" s="8">
        <v>548.11498752000011</v>
      </c>
      <c r="W62" s="8">
        <v>604.6225880400001</v>
      </c>
      <c r="X62" s="8">
        <v>617.95687572000008</v>
      </c>
      <c r="Y62" s="8">
        <v>641.30891184000006</v>
      </c>
    </row>
    <row r="63" spans="1:25" x14ac:dyDescent="0.25">
      <c r="A63" s="20" t="s">
        <v>47</v>
      </c>
      <c r="B63" s="8">
        <v>4254.0288041743916</v>
      </c>
      <c r="C63" s="8">
        <v>4543.6262070137036</v>
      </c>
      <c r="D63" s="8">
        <v>3997.9741438800002</v>
      </c>
      <c r="E63" s="8">
        <v>3561.9745705199998</v>
      </c>
      <c r="F63" s="8">
        <v>3871.53028296</v>
      </c>
      <c r="G63" s="8">
        <v>3474.3601605599997</v>
      </c>
      <c r="H63" s="8">
        <v>3373.5635406000001</v>
      </c>
      <c r="I63" s="8">
        <v>4870.2864087309281</v>
      </c>
      <c r="J63" s="8">
        <v>3543.9133291664307</v>
      </c>
      <c r="K63" s="8">
        <v>2629.0079720163162</v>
      </c>
      <c r="L63" s="8">
        <v>3165.8709400402686</v>
      </c>
      <c r="M63" s="8">
        <v>2356.0232619916851</v>
      </c>
      <c r="N63" s="8">
        <v>2340.5626704898955</v>
      </c>
      <c r="O63" s="8">
        <v>2448.4486259942696</v>
      </c>
      <c r="P63" s="8">
        <v>2531.2659603152229</v>
      </c>
      <c r="Q63" s="8">
        <v>2551.4955387069499</v>
      </c>
      <c r="R63" s="8">
        <v>2751.8912019158865</v>
      </c>
      <c r="S63" s="8">
        <v>2359.7213233019784</v>
      </c>
      <c r="T63" s="8">
        <v>2167.4525762176204</v>
      </c>
      <c r="U63" s="8">
        <v>2126.691037629862</v>
      </c>
      <c r="V63" s="8">
        <v>1754.5858700237291</v>
      </c>
      <c r="W63" s="8">
        <v>1995.2138493450866</v>
      </c>
      <c r="X63" s="8">
        <v>1819.3414443517213</v>
      </c>
      <c r="Y63" s="8">
        <v>1754.9306635142457</v>
      </c>
    </row>
    <row r="64" spans="1:25" x14ac:dyDescent="0.25">
      <c r="A64" s="20" t="s">
        <v>50</v>
      </c>
      <c r="B64" s="8">
        <v>65.668938480000023</v>
      </c>
      <c r="C64" s="8">
        <v>64.249907039999997</v>
      </c>
      <c r="D64" s="8">
        <v>62.937167039999999</v>
      </c>
      <c r="E64" s="8">
        <v>66.678738480000021</v>
      </c>
      <c r="F64" s="8">
        <v>63.593537040000001</v>
      </c>
      <c r="G64" s="8">
        <v>66.532846680000006</v>
      </c>
      <c r="H64" s="8">
        <v>72.845926200000022</v>
      </c>
      <c r="I64" s="8">
        <v>72.845926200000022</v>
      </c>
      <c r="J64" s="8">
        <v>66.532846680000006</v>
      </c>
      <c r="K64" s="8">
        <v>62.757897479999997</v>
      </c>
      <c r="L64" s="8">
        <v>56.444488559999996</v>
      </c>
      <c r="M64" s="8">
        <v>28.34933796</v>
      </c>
      <c r="N64" s="8">
        <v>15.78338892</v>
      </c>
      <c r="O64" s="8">
        <v>6.3134089200000014</v>
      </c>
      <c r="P64" s="8">
        <v>31.312590479999994</v>
      </c>
      <c r="Q64" s="8">
        <v>34.469161559999996</v>
      </c>
      <c r="R64" s="8">
        <v>34.469161559999996</v>
      </c>
      <c r="S64" s="8">
        <v>42.343878239999995</v>
      </c>
      <c r="T64" s="8">
        <v>48.369120840000008</v>
      </c>
      <c r="U64" s="8">
        <v>2.4248073600000004</v>
      </c>
      <c r="V64" s="8">
        <v>2.6462034000000001</v>
      </c>
      <c r="W64" s="8">
        <v>3.3357700800000001</v>
      </c>
      <c r="X64" s="8">
        <v>4.1690880000000003</v>
      </c>
      <c r="Y64" s="8">
        <v>7.3726106400000013</v>
      </c>
    </row>
    <row r="65" spans="1:25" x14ac:dyDescent="0.25">
      <c r="A65" s="20" t="s">
        <v>51</v>
      </c>
      <c r="B65" s="8">
        <v>50.052146760000014</v>
      </c>
      <c r="C65" s="8">
        <v>63.586129200000009</v>
      </c>
      <c r="D65" s="8">
        <v>60.942802800000017</v>
      </c>
      <c r="E65" s="8">
        <v>43.861670160000003</v>
      </c>
      <c r="F65" s="8">
        <v>35.84420592</v>
      </c>
      <c r="G65" s="8">
        <v>35.140549199999995</v>
      </c>
      <c r="H65" s="8">
        <v>35.791515480000001</v>
      </c>
      <c r="I65" s="8">
        <v>34.966322760000004</v>
      </c>
      <c r="J65" s="8">
        <v>25.830267120000002</v>
      </c>
      <c r="K65" s="8">
        <v>22.548723840000001</v>
      </c>
      <c r="L65" s="8">
        <v>19.603946160000007</v>
      </c>
      <c r="M65" s="8">
        <v>13.31102808</v>
      </c>
      <c r="N65" s="8">
        <v>21.81849012</v>
      </c>
      <c r="O65" s="8">
        <v>25.138380599999998</v>
      </c>
      <c r="P65" s="8">
        <v>52.510182840000013</v>
      </c>
      <c r="Q65" s="8">
        <v>61.404632999999997</v>
      </c>
      <c r="R65" s="8">
        <v>49.329663840000009</v>
      </c>
      <c r="S65" s="8">
        <v>38.155141440000008</v>
      </c>
      <c r="T65" s="8">
        <v>48.243911759999996</v>
      </c>
      <c r="U65" s="8">
        <v>50.25973212000001</v>
      </c>
      <c r="V65" s="8">
        <v>45.423212760000006</v>
      </c>
      <c r="W65" s="8">
        <v>105.28981740000002</v>
      </c>
      <c r="X65" s="8">
        <v>83.09434392</v>
      </c>
      <c r="Y65" s="8">
        <v>58.336854480000007</v>
      </c>
    </row>
    <row r="66" spans="1:25" x14ac:dyDescent="0.25">
      <c r="A66" s="20" t="s">
        <v>52</v>
      </c>
      <c r="B66" s="8">
        <v>372.96784872000001</v>
      </c>
      <c r="C66" s="8">
        <v>357.65622863999999</v>
      </c>
      <c r="D66" s="8">
        <v>329.32898856000003</v>
      </c>
      <c r="E66" s="8">
        <v>311.74393284000001</v>
      </c>
      <c r="F66" s="8">
        <v>273.32653176000002</v>
      </c>
      <c r="G66" s="8">
        <v>230.02692660000005</v>
      </c>
      <c r="H66" s="8">
        <v>197.83609128000003</v>
      </c>
      <c r="I66" s="8">
        <v>192.74406624000002</v>
      </c>
      <c r="J66" s="8">
        <v>261.17963892000006</v>
      </c>
      <c r="K66" s="8">
        <v>117.11532420000002</v>
      </c>
      <c r="L66" s="8">
        <v>103.58605512000003</v>
      </c>
      <c r="M66" s="8">
        <v>83.592513000000025</v>
      </c>
      <c r="N66" s="8">
        <v>48.154038480000011</v>
      </c>
      <c r="O66" s="8">
        <v>47.211490080000004</v>
      </c>
      <c r="P66" s="8">
        <v>41.842990440000001</v>
      </c>
      <c r="Q66" s="8">
        <v>35.1964404</v>
      </c>
      <c r="R66" s="8">
        <v>37.131341399999997</v>
      </c>
      <c r="S66" s="8">
        <v>46.988852760000007</v>
      </c>
      <c r="T66" s="8">
        <v>59.700112559999994</v>
      </c>
      <c r="U66" s="8">
        <v>67.532755319999993</v>
      </c>
      <c r="V66" s="8">
        <v>51.949501199999986</v>
      </c>
      <c r="W66" s="8">
        <v>62.289513360000001</v>
      </c>
      <c r="X66" s="8">
        <v>65.005108200000024</v>
      </c>
      <c r="Y66" s="8">
        <v>56.846225520000011</v>
      </c>
    </row>
    <row r="67" spans="1:25" x14ac:dyDescent="0.25">
      <c r="A67" s="20" t="s">
        <v>53</v>
      </c>
      <c r="B67" s="8">
        <v>12.626425800000002</v>
      </c>
      <c r="C67" s="8">
        <v>9.4399776000000024</v>
      </c>
      <c r="D67" s="8">
        <v>9.4399776000000024</v>
      </c>
      <c r="E67" s="8">
        <v>9.4904676000000023</v>
      </c>
      <c r="F67" s="8">
        <v>7.5665361600000018</v>
      </c>
      <c r="G67" s="8">
        <v>8.0209461600000029</v>
      </c>
      <c r="H67" s="8">
        <v>10.794692880000001</v>
      </c>
      <c r="I67" s="8">
        <v>11.451062880000002</v>
      </c>
      <c r="J67" s="8">
        <v>11.299592880000002</v>
      </c>
      <c r="K67" s="8">
        <v>7.8076180800000001</v>
      </c>
      <c r="L67" s="8">
        <v>8.3125180800000003</v>
      </c>
      <c r="M67" s="8">
        <v>10.618979040000003</v>
      </c>
      <c r="N67" s="8">
        <v>8.7347699999999993</v>
      </c>
      <c r="O67" s="8">
        <v>14.684370120000001</v>
      </c>
      <c r="P67" s="8">
        <v>4.9727404799999988</v>
      </c>
      <c r="Q67" s="8">
        <v>8.4322515599999974</v>
      </c>
      <c r="R67" s="8">
        <v>9.7714494000000016</v>
      </c>
      <c r="S67" s="8">
        <v>17.058190320000001</v>
      </c>
      <c r="T67" s="8">
        <v>9.2822356800000012</v>
      </c>
      <c r="U67" s="8">
        <v>7.2460360799999988</v>
      </c>
      <c r="V67" s="8">
        <v>5.0682322800000001</v>
      </c>
      <c r="W67" s="8">
        <v>6.2728466400000027</v>
      </c>
      <c r="X67" s="8">
        <v>7.6023122399999998</v>
      </c>
      <c r="Y67" s="8">
        <v>6.2092346400000018</v>
      </c>
    </row>
    <row r="68" spans="1:25" x14ac:dyDescent="0.25">
      <c r="A68" s="20" t="s">
        <v>74</v>
      </c>
      <c r="B68" s="8">
        <v>1660.35936816</v>
      </c>
      <c r="C68" s="8">
        <v>1690.9627143600001</v>
      </c>
      <c r="D68" s="8">
        <v>1740.0538332000003</v>
      </c>
      <c r="E68" s="8">
        <v>1686.5306712000001</v>
      </c>
      <c r="F68" s="8">
        <v>1035.6869195999998</v>
      </c>
      <c r="G68" s="8">
        <v>1687.58314236</v>
      </c>
      <c r="H68" s="8">
        <v>1960.3707112799998</v>
      </c>
      <c r="I68" s="8">
        <v>1815.2595381869633</v>
      </c>
      <c r="J68" s="8">
        <v>1710.3319078728857</v>
      </c>
      <c r="K68" s="8">
        <v>1401.6339309952632</v>
      </c>
      <c r="L68" s="8">
        <v>1109.6841606448202</v>
      </c>
      <c r="M68" s="8">
        <v>880.14834886385188</v>
      </c>
      <c r="N68" s="8">
        <v>1259.3818116000002</v>
      </c>
      <c r="O68" s="8">
        <v>732.45520956881819</v>
      </c>
      <c r="P68" s="8">
        <v>1015.7679797438814</v>
      </c>
      <c r="Q68" s="8">
        <v>1102.9502572848048</v>
      </c>
      <c r="R68" s="8">
        <v>1106.2194525256793</v>
      </c>
      <c r="S68" s="8">
        <v>1477.3628204608963</v>
      </c>
      <c r="T68" s="8">
        <v>1520.0133255747523</v>
      </c>
      <c r="U68" s="8">
        <v>1106.5984200024532</v>
      </c>
      <c r="V68" s="8">
        <v>849.36021243943378</v>
      </c>
      <c r="W68" s="8">
        <v>519.48091212762847</v>
      </c>
      <c r="X68" s="8">
        <v>456.54392798641578</v>
      </c>
      <c r="Y68" s="8">
        <v>402.35888880000005</v>
      </c>
    </row>
    <row r="69" spans="1:25" x14ac:dyDescent="0.25">
      <c r="A69" s="15" t="s">
        <v>54</v>
      </c>
      <c r="B69" s="16">
        <f>SUM(B70:B74)</f>
        <v>19262.482363440002</v>
      </c>
      <c r="C69" s="16">
        <f t="shared" ref="C69:W69" si="32">SUM(C70:C74)</f>
        <v>19959.462728639999</v>
      </c>
      <c r="D69" s="16">
        <f t="shared" si="32"/>
        <v>20221.210734839999</v>
      </c>
      <c r="E69" s="16">
        <f t="shared" si="32"/>
        <v>21177.99498204</v>
      </c>
      <c r="F69" s="16">
        <f t="shared" si="32"/>
        <v>21593.12082444</v>
      </c>
      <c r="G69" s="16">
        <f t="shared" si="32"/>
        <v>21986.826327719999</v>
      </c>
      <c r="H69" s="16">
        <f t="shared" si="32"/>
        <v>22492.3794858</v>
      </c>
      <c r="I69" s="16">
        <f t="shared" si="32"/>
        <v>23084.73195012</v>
      </c>
      <c r="J69" s="16">
        <f t="shared" si="32"/>
        <v>22398.139164960005</v>
      </c>
      <c r="K69" s="16">
        <f t="shared" si="32"/>
        <v>24802.462812240003</v>
      </c>
      <c r="L69" s="16">
        <f t="shared" si="32"/>
        <v>21990.552725159996</v>
      </c>
      <c r="M69" s="16">
        <f t="shared" si="32"/>
        <v>19643.291222399999</v>
      </c>
      <c r="N69" s="16">
        <f t="shared" si="32"/>
        <v>16418.200317840001</v>
      </c>
      <c r="O69" s="16">
        <f t="shared" si="32"/>
        <v>16308.803615400002</v>
      </c>
      <c r="P69" s="16">
        <f t="shared" si="32"/>
        <v>16350.126432479998</v>
      </c>
      <c r="Q69" s="16">
        <f t="shared" si="32"/>
        <v>16687.426505760002</v>
      </c>
      <c r="R69" s="16">
        <f t="shared" si="32"/>
        <v>17162.16605136</v>
      </c>
      <c r="S69" s="16">
        <f t="shared" si="32"/>
        <v>16886.695816799998</v>
      </c>
      <c r="T69" s="16">
        <f t="shared" si="32"/>
        <v>17172.634711679995</v>
      </c>
      <c r="U69" s="16">
        <f t="shared" si="32"/>
        <v>17554.401062999998</v>
      </c>
      <c r="V69" s="16">
        <f t="shared" si="32"/>
        <v>14837.586893999998</v>
      </c>
      <c r="W69" s="16">
        <f t="shared" si="32"/>
        <v>15954.263055719997</v>
      </c>
      <c r="X69" s="16">
        <f t="shared" ref="X69:Y69" si="33">SUM(X70:X74)</f>
        <v>17623.069121519999</v>
      </c>
      <c r="Y69" s="16">
        <f t="shared" si="33"/>
        <v>18417.631269959998</v>
      </c>
    </row>
    <row r="70" spans="1:25" x14ac:dyDescent="0.25">
      <c r="A70" s="10" t="s">
        <v>73</v>
      </c>
      <c r="B70" s="8">
        <v>1576.1269749600001</v>
      </c>
      <c r="C70" s="8">
        <v>1341.5175050399996</v>
      </c>
      <c r="D70" s="8">
        <v>1227.35457</v>
      </c>
      <c r="E70" s="8">
        <v>1173.4798712400004</v>
      </c>
      <c r="F70" s="8">
        <v>1243.2659824800003</v>
      </c>
      <c r="G70" s="8">
        <v>1246.3218475199999</v>
      </c>
      <c r="H70" s="8">
        <v>1119.5044837200003</v>
      </c>
      <c r="I70" s="8">
        <v>1106.6489362799998</v>
      </c>
      <c r="J70" s="8">
        <v>1062.2291450400003</v>
      </c>
      <c r="K70" s="8">
        <v>874.54265903999999</v>
      </c>
      <c r="L70" s="8">
        <v>713.93742971999995</v>
      </c>
      <c r="M70" s="8">
        <v>667.64379924000013</v>
      </c>
      <c r="N70" s="8">
        <v>562.63791599999979</v>
      </c>
      <c r="O70" s="8">
        <v>531.74900304000016</v>
      </c>
      <c r="P70" s="8">
        <v>541.02401676000022</v>
      </c>
      <c r="Q70" s="8">
        <v>503.93534400000016</v>
      </c>
      <c r="R70" s="8">
        <v>568.84931676000019</v>
      </c>
      <c r="S70" s="8">
        <v>587.31688080000015</v>
      </c>
      <c r="T70" s="8">
        <v>668.59135415999992</v>
      </c>
      <c r="U70" s="8">
        <v>676.09566791999998</v>
      </c>
      <c r="V70" s="8">
        <v>272.49527160000008</v>
      </c>
      <c r="W70" s="8">
        <v>455.59477692000002</v>
      </c>
      <c r="X70" s="8">
        <v>688.62998016000006</v>
      </c>
      <c r="Y70" s="8">
        <v>846.77497524</v>
      </c>
    </row>
    <row r="71" spans="1:25" x14ac:dyDescent="0.25">
      <c r="A71" s="10" t="s">
        <v>56</v>
      </c>
      <c r="B71" s="8">
        <v>15982.943963399999</v>
      </c>
      <c r="C71" s="8">
        <v>16341.618187079999</v>
      </c>
      <c r="D71" s="8">
        <v>16924.542385680001</v>
      </c>
      <c r="E71" s="8">
        <v>17957.50165224</v>
      </c>
      <c r="F71" s="8">
        <v>18066.190885919998</v>
      </c>
      <c r="G71" s="8">
        <v>18544.669395479999</v>
      </c>
      <c r="H71" s="8">
        <v>18974.519569079999</v>
      </c>
      <c r="I71" s="8">
        <v>19738.665509760001</v>
      </c>
      <c r="J71" s="8">
        <v>19307.558927880003</v>
      </c>
      <c r="K71" s="8">
        <v>21017.007762120003</v>
      </c>
      <c r="L71" s="8">
        <v>18926.917978319998</v>
      </c>
      <c r="M71" s="8">
        <v>17293.4996904</v>
      </c>
      <c r="N71" s="8">
        <v>14102.204688720003</v>
      </c>
      <c r="O71" s="8">
        <v>14353.389043560001</v>
      </c>
      <c r="P71" s="8">
        <v>14256.620773559996</v>
      </c>
      <c r="Q71" s="8">
        <v>14356.620372600002</v>
      </c>
      <c r="R71" s="8">
        <v>14699.85254172</v>
      </c>
      <c r="S71" s="8">
        <v>14364.167197319999</v>
      </c>
      <c r="T71" s="8">
        <v>14431.168811879996</v>
      </c>
      <c r="U71" s="8">
        <v>14810.497084079998</v>
      </c>
      <c r="V71" s="8">
        <v>12905.828079479998</v>
      </c>
      <c r="W71" s="8">
        <v>13655.144325239999</v>
      </c>
      <c r="X71" s="8">
        <v>14947.61506452</v>
      </c>
      <c r="Y71" s="8">
        <v>15512.30170668</v>
      </c>
    </row>
    <row r="72" spans="1:25" x14ac:dyDescent="0.25">
      <c r="A72" s="10" t="s">
        <v>55</v>
      </c>
      <c r="B72" s="8">
        <v>127.45205927999999</v>
      </c>
      <c r="C72" s="8">
        <v>127.45205928</v>
      </c>
      <c r="D72" s="8">
        <v>127.45205928</v>
      </c>
      <c r="E72" s="8">
        <v>127.45205928000001</v>
      </c>
      <c r="F72" s="8">
        <v>127.45205928</v>
      </c>
      <c r="G72" s="8">
        <v>127.45205928000001</v>
      </c>
      <c r="H72" s="8">
        <v>130.63824072</v>
      </c>
      <c r="I72" s="8">
        <v>117.89298144</v>
      </c>
      <c r="J72" s="8">
        <v>114.70679999999999</v>
      </c>
      <c r="K72" s="8">
        <v>94.699799999999996</v>
      </c>
      <c r="L72" s="8">
        <v>63.133288920000012</v>
      </c>
      <c r="M72" s="8">
        <v>47.349899999999998</v>
      </c>
      <c r="N72" s="8">
        <v>78.916411080000003</v>
      </c>
      <c r="O72" s="8">
        <v>53.663308920000006</v>
      </c>
      <c r="P72" s="8">
        <v>126.26631108000001</v>
      </c>
      <c r="Q72" s="8">
        <v>126.26631108000001</v>
      </c>
      <c r="R72" s="8">
        <v>126.26631107999999</v>
      </c>
      <c r="S72" s="8">
        <v>123.18549983999995</v>
      </c>
      <c r="T72" s="8">
        <v>116.71418771999997</v>
      </c>
      <c r="U72" s="8">
        <v>33.897207240000021</v>
      </c>
      <c r="V72" s="8">
        <v>22.99951368</v>
      </c>
      <c r="W72" s="8">
        <v>20.81181492</v>
      </c>
      <c r="X72" s="8">
        <v>21.575815560000002</v>
      </c>
      <c r="Y72" s="8">
        <v>12.967470359999995</v>
      </c>
    </row>
    <row r="73" spans="1:25" x14ac:dyDescent="0.25">
      <c r="A73" s="10" t="s">
        <v>57</v>
      </c>
      <c r="B73" s="8">
        <v>1575.9593658000001</v>
      </c>
      <c r="C73" s="8">
        <v>2146.80488724</v>
      </c>
      <c r="D73" s="8">
        <v>1936.4087998800001</v>
      </c>
      <c r="E73" s="8">
        <v>1915.9261192800002</v>
      </c>
      <c r="F73" s="8">
        <v>2153.99033676</v>
      </c>
      <c r="G73" s="8">
        <v>2064.4952954399996</v>
      </c>
      <c r="H73" s="8">
        <v>2263.2740722799999</v>
      </c>
      <c r="I73" s="8">
        <v>2114.0520026400004</v>
      </c>
      <c r="J73" s="8">
        <v>1897.6389620400003</v>
      </c>
      <c r="K73" s="8">
        <v>2815.4047510800006</v>
      </c>
      <c r="L73" s="8">
        <v>2285.8066782000001</v>
      </c>
      <c r="M73" s="8">
        <v>1634.7978327599999</v>
      </c>
      <c r="N73" s="8">
        <v>1674.4413020400002</v>
      </c>
      <c r="O73" s="8">
        <v>1370.0022598799999</v>
      </c>
      <c r="P73" s="8">
        <v>1426.2153310799999</v>
      </c>
      <c r="Q73" s="8">
        <v>1700.6044780800003</v>
      </c>
      <c r="R73" s="8">
        <v>1767.1978817999998</v>
      </c>
      <c r="S73" s="8">
        <v>1812.0262388400001</v>
      </c>
      <c r="T73" s="8">
        <v>1956.1603579199998</v>
      </c>
      <c r="U73" s="8">
        <v>2033.9111037600005</v>
      </c>
      <c r="V73" s="8">
        <v>1636.2640292399997</v>
      </c>
      <c r="W73" s="8">
        <v>1822.7121386400001</v>
      </c>
      <c r="X73" s="8">
        <v>1960.4068761599997</v>
      </c>
      <c r="Y73" s="8">
        <v>2036.0734505999999</v>
      </c>
    </row>
    <row r="74" spans="1:25" x14ac:dyDescent="0.25">
      <c r="A74" s="10" t="s">
        <v>58</v>
      </c>
      <c r="B74" s="8">
        <v>0</v>
      </c>
      <c r="C74" s="8">
        <v>2.07009</v>
      </c>
      <c r="D74" s="8">
        <v>5.4529199999999998</v>
      </c>
      <c r="E74" s="8">
        <v>3.6352800000000012</v>
      </c>
      <c r="F74" s="8">
        <v>2.2215600000000002</v>
      </c>
      <c r="G74" s="8">
        <v>3.8877300000000008</v>
      </c>
      <c r="H74" s="8">
        <v>4.4431200000000004</v>
      </c>
      <c r="I74" s="8">
        <v>7.4725200000000012</v>
      </c>
      <c r="J74" s="8">
        <v>16.005330000000001</v>
      </c>
      <c r="K74" s="8">
        <v>0.80783999999999989</v>
      </c>
      <c r="L74" s="8">
        <v>0.75734999999999997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4.8413851200000018</v>
      </c>
      <c r="Y74" s="8">
        <v>9.5136670799999994</v>
      </c>
    </row>
    <row r="75" spans="1:25" x14ac:dyDescent="0.25">
      <c r="A75" s="15" t="s">
        <v>59</v>
      </c>
      <c r="B75" s="16">
        <f>SUM(B76:B78)</f>
        <v>11039.436914049287</v>
      </c>
      <c r="C75" s="16">
        <f t="shared" ref="C75:W75" si="34">SUM(C76:C78)</f>
        <v>11888.506503085031</v>
      </c>
      <c r="D75" s="16">
        <f t="shared" si="34"/>
        <v>12422.378763840003</v>
      </c>
      <c r="E75" s="16">
        <f t="shared" si="34"/>
        <v>14334.56794596</v>
      </c>
      <c r="F75" s="16">
        <f t="shared" si="34"/>
        <v>13527.130411056005</v>
      </c>
      <c r="G75" s="16">
        <f t="shared" si="34"/>
        <v>14187.842545567632</v>
      </c>
      <c r="H75" s="16">
        <f t="shared" si="34"/>
        <v>14075.389972152003</v>
      </c>
      <c r="I75" s="16">
        <f t="shared" si="34"/>
        <v>12794.178376926176</v>
      </c>
      <c r="J75" s="16">
        <f t="shared" si="34"/>
        <v>12516.279376848208</v>
      </c>
      <c r="K75" s="16">
        <f t="shared" si="34"/>
        <v>10615.15894734344</v>
      </c>
      <c r="L75" s="16">
        <f t="shared" si="34"/>
        <v>9478.0967266157386</v>
      </c>
      <c r="M75" s="16">
        <f t="shared" si="34"/>
        <v>11488.390084826016</v>
      </c>
      <c r="N75" s="16">
        <f t="shared" si="34"/>
        <v>8909.1670803365523</v>
      </c>
      <c r="O75" s="16">
        <f t="shared" si="34"/>
        <v>5408.7253133958829</v>
      </c>
      <c r="P75" s="16">
        <f t="shared" si="34"/>
        <v>5278.7266662671791</v>
      </c>
      <c r="Q75" s="16">
        <f t="shared" si="34"/>
        <v>6994.0933976144333</v>
      </c>
      <c r="R75" s="16">
        <f t="shared" si="34"/>
        <v>6391.6003898995241</v>
      </c>
      <c r="S75" s="16">
        <f t="shared" si="34"/>
        <v>6252.6848399839346</v>
      </c>
      <c r="T75" s="16">
        <f t="shared" si="34"/>
        <v>5496.229878871899</v>
      </c>
      <c r="U75" s="16">
        <f t="shared" si="34"/>
        <v>6010.611336418091</v>
      </c>
      <c r="V75" s="16">
        <f t="shared" si="34"/>
        <v>6745.4417949589142</v>
      </c>
      <c r="W75" s="16">
        <f t="shared" si="34"/>
        <v>6008.8230181842519</v>
      </c>
      <c r="X75" s="16">
        <f t="shared" ref="X75:Y75" si="35">SUM(X76:X78)</f>
        <v>6634.7115819816263</v>
      </c>
      <c r="Y75" s="16">
        <f t="shared" si="35"/>
        <v>5187.0588289295993</v>
      </c>
    </row>
    <row r="76" spans="1:25" x14ac:dyDescent="0.25">
      <c r="A76" s="10" t="s">
        <v>60</v>
      </c>
      <c r="B76" s="8">
        <v>779.29659792000029</v>
      </c>
      <c r="C76" s="8">
        <v>1013.5760133600002</v>
      </c>
      <c r="D76" s="8">
        <v>1032.3528372000001</v>
      </c>
      <c r="E76" s="8">
        <v>1133.72157348</v>
      </c>
      <c r="F76" s="8">
        <v>1225.4703195600005</v>
      </c>
      <c r="G76" s="8">
        <v>1539.7701069599996</v>
      </c>
      <c r="H76" s="8">
        <v>1608.5975677199992</v>
      </c>
      <c r="I76" s="8">
        <v>1514.45999196</v>
      </c>
      <c r="J76" s="8">
        <v>1510.5340832400002</v>
      </c>
      <c r="K76" s="8">
        <v>1232.38997316</v>
      </c>
      <c r="L76" s="8">
        <v>1095.8963194799999</v>
      </c>
      <c r="M76" s="8">
        <v>1078.9436304000001</v>
      </c>
      <c r="N76" s="8">
        <v>803.50164252000013</v>
      </c>
      <c r="O76" s="8">
        <v>858.27907908000009</v>
      </c>
      <c r="P76" s="8">
        <v>614.63318940000022</v>
      </c>
      <c r="Q76" s="8">
        <v>732.89761560000011</v>
      </c>
      <c r="R76" s="8">
        <v>867.15783971999963</v>
      </c>
      <c r="S76" s="8">
        <v>708.21801611999967</v>
      </c>
      <c r="T76" s="8">
        <v>680.7365405999999</v>
      </c>
      <c r="U76" s="8">
        <v>714.92015628000013</v>
      </c>
      <c r="V76" s="8">
        <v>570.46517747999997</v>
      </c>
      <c r="W76" s="8">
        <v>611.52233399999977</v>
      </c>
      <c r="X76" s="8">
        <v>606.0322053835431</v>
      </c>
      <c r="Y76" s="8">
        <v>656.73227303259523</v>
      </c>
    </row>
    <row r="77" spans="1:25" x14ac:dyDescent="0.25">
      <c r="A77" s="10" t="s">
        <v>61</v>
      </c>
      <c r="B77" s="8">
        <v>7604.0082783143989</v>
      </c>
      <c r="C77" s="8">
        <v>8183.106778684295</v>
      </c>
      <c r="D77" s="8">
        <v>8471.8860319200012</v>
      </c>
      <c r="E77" s="8">
        <v>10073.911925640001</v>
      </c>
      <c r="F77" s="8">
        <v>9628.3157692440036</v>
      </c>
      <c r="G77" s="8">
        <v>9903.4612233594489</v>
      </c>
      <c r="H77" s="8">
        <v>9572.5348600320031</v>
      </c>
      <c r="I77" s="8">
        <v>8684.8508283661758</v>
      </c>
      <c r="J77" s="8">
        <v>8496.7912402082093</v>
      </c>
      <c r="K77" s="8">
        <v>7420.3919026234389</v>
      </c>
      <c r="L77" s="8">
        <v>6692.9171251757389</v>
      </c>
      <c r="M77" s="8">
        <v>8832.4392254945287</v>
      </c>
      <c r="N77" s="8">
        <v>6661.2568025765522</v>
      </c>
      <c r="O77" s="8">
        <v>3588.6319823321119</v>
      </c>
      <c r="P77" s="8">
        <v>3780.4533984360078</v>
      </c>
      <c r="Q77" s="8">
        <v>5365.8305982072316</v>
      </c>
      <c r="R77" s="8">
        <v>4675.8994041624255</v>
      </c>
      <c r="S77" s="8">
        <v>4697.6651564184158</v>
      </c>
      <c r="T77" s="8">
        <v>3974.0838484988321</v>
      </c>
      <c r="U77" s="8">
        <v>4471.3964296080248</v>
      </c>
      <c r="V77" s="8">
        <v>5009.2154920196908</v>
      </c>
      <c r="W77" s="8">
        <v>4687.9621406625865</v>
      </c>
      <c r="X77" s="8">
        <v>5038.2947769461607</v>
      </c>
      <c r="Y77" s="8">
        <v>3593.3082008400042</v>
      </c>
    </row>
    <row r="78" spans="1:25" x14ac:dyDescent="0.25">
      <c r="A78" s="10" t="s">
        <v>62</v>
      </c>
      <c r="B78" s="8">
        <v>2656.1320378148885</v>
      </c>
      <c r="C78" s="8">
        <v>2691.8237110407358</v>
      </c>
      <c r="D78" s="8">
        <v>2918.1398947200005</v>
      </c>
      <c r="E78" s="8">
        <v>3126.9344468399995</v>
      </c>
      <c r="F78" s="8">
        <v>2673.3443222520004</v>
      </c>
      <c r="G78" s="8">
        <v>2744.6112152481833</v>
      </c>
      <c r="H78" s="8">
        <v>2894.2575444000013</v>
      </c>
      <c r="I78" s="8">
        <v>2594.8675565999997</v>
      </c>
      <c r="J78" s="8">
        <v>2508.9540533999998</v>
      </c>
      <c r="K78" s="8">
        <v>1962.3770715600001</v>
      </c>
      <c r="L78" s="8">
        <v>1689.2832819599998</v>
      </c>
      <c r="M78" s="8">
        <v>1577.0072289314892</v>
      </c>
      <c r="N78" s="8">
        <v>1444.40863524</v>
      </c>
      <c r="O78" s="8">
        <v>961.81425198377087</v>
      </c>
      <c r="P78" s="8">
        <v>883.64007843117065</v>
      </c>
      <c r="Q78" s="8">
        <v>895.36518380720145</v>
      </c>
      <c r="R78" s="8">
        <v>848.54314601709802</v>
      </c>
      <c r="S78" s="8">
        <v>846.80166744551923</v>
      </c>
      <c r="T78" s="8">
        <v>841.40948977306766</v>
      </c>
      <c r="U78" s="8">
        <v>824.29475053006581</v>
      </c>
      <c r="V78" s="8">
        <v>1165.7611254592239</v>
      </c>
      <c r="W78" s="8">
        <v>709.33854352166566</v>
      </c>
      <c r="X78" s="8">
        <v>990.3845996519218</v>
      </c>
      <c r="Y78" s="8">
        <v>937.01835505699967</v>
      </c>
    </row>
    <row r="79" spans="1:25" x14ac:dyDescent="0.25">
      <c r="A79" s="15" t="s">
        <v>35</v>
      </c>
      <c r="B79" s="16">
        <f>SUM(B80:B81)</f>
        <v>0</v>
      </c>
      <c r="C79" s="16">
        <f t="shared" ref="C79:W79" si="36">SUM(C80:C81)</f>
        <v>0</v>
      </c>
      <c r="D79" s="16">
        <f t="shared" si="36"/>
        <v>0</v>
      </c>
      <c r="E79" s="16">
        <f t="shared" si="36"/>
        <v>0</v>
      </c>
      <c r="F79" s="16">
        <f t="shared" si="36"/>
        <v>0</v>
      </c>
      <c r="G79" s="16">
        <f t="shared" si="36"/>
        <v>522.58604000000003</v>
      </c>
      <c r="H79" s="16">
        <f t="shared" si="36"/>
        <v>648.57876999999996</v>
      </c>
      <c r="I79" s="16">
        <f t="shared" si="36"/>
        <v>547.14958999999999</v>
      </c>
      <c r="J79" s="16">
        <f t="shared" si="36"/>
        <v>696.20947000000001</v>
      </c>
      <c r="K79" s="16">
        <f t="shared" si="36"/>
        <v>249.68902</v>
      </c>
      <c r="L79" s="16">
        <f t="shared" si="36"/>
        <v>242.48684</v>
      </c>
      <c r="M79" s="16">
        <f t="shared" si="36"/>
        <v>215.53161</v>
      </c>
      <c r="N79" s="16">
        <f t="shared" si="36"/>
        <v>210.92648</v>
      </c>
      <c r="O79" s="16">
        <f t="shared" si="36"/>
        <v>235.28467000000001</v>
      </c>
      <c r="P79" s="16">
        <f t="shared" si="36"/>
        <v>188.57637</v>
      </c>
      <c r="Q79" s="16">
        <f t="shared" si="36"/>
        <v>206.32133999999999</v>
      </c>
      <c r="R79" s="16">
        <f t="shared" si="36"/>
        <v>199.05</v>
      </c>
      <c r="S79" s="16">
        <f t="shared" si="36"/>
        <v>182.30327</v>
      </c>
      <c r="T79" s="16">
        <f t="shared" si="36"/>
        <v>123.17</v>
      </c>
      <c r="U79" s="16">
        <f t="shared" si="36"/>
        <v>134.06798000000001</v>
      </c>
      <c r="V79" s="16">
        <f t="shared" si="36"/>
        <v>295.89774999999997</v>
      </c>
      <c r="W79" s="16">
        <f t="shared" si="36"/>
        <v>35.669040000000003</v>
      </c>
      <c r="X79" s="16">
        <f t="shared" ref="X79:Y79" si="37">SUM(X80:X81)</f>
        <v>298.99149999999997</v>
      </c>
      <c r="Y79" s="16">
        <f t="shared" si="37"/>
        <v>347.94817999999998</v>
      </c>
    </row>
    <row r="80" spans="1:25" x14ac:dyDescent="0.25">
      <c r="A80" s="10" t="s">
        <v>36</v>
      </c>
      <c r="B80" s="8">
        <f t="shared" ref="B80:W80" si="38">B29</f>
        <v>0</v>
      </c>
      <c r="C80" s="8">
        <f t="shared" si="38"/>
        <v>0</v>
      </c>
      <c r="D80" s="8">
        <f t="shared" si="38"/>
        <v>0</v>
      </c>
      <c r="E80" s="8">
        <f t="shared" si="38"/>
        <v>0</v>
      </c>
      <c r="F80" s="8">
        <f t="shared" si="38"/>
        <v>0</v>
      </c>
      <c r="G80" s="8">
        <f t="shared" si="38"/>
        <v>0</v>
      </c>
      <c r="H80" s="8">
        <f t="shared" si="38"/>
        <v>0</v>
      </c>
      <c r="I80" s="8">
        <f t="shared" si="38"/>
        <v>0</v>
      </c>
      <c r="J80" s="8">
        <f t="shared" si="38"/>
        <v>0</v>
      </c>
      <c r="K80" s="8">
        <f t="shared" si="38"/>
        <v>0</v>
      </c>
      <c r="L80" s="8">
        <f t="shared" si="38"/>
        <v>0</v>
      </c>
      <c r="M80" s="8">
        <f t="shared" si="38"/>
        <v>0</v>
      </c>
      <c r="N80" s="8">
        <f t="shared" si="38"/>
        <v>0</v>
      </c>
      <c r="O80" s="8">
        <f t="shared" si="38"/>
        <v>0</v>
      </c>
      <c r="P80" s="8">
        <f t="shared" si="38"/>
        <v>0</v>
      </c>
      <c r="Q80" s="8">
        <f t="shared" si="38"/>
        <v>0</v>
      </c>
      <c r="R80" s="8">
        <f t="shared" si="38"/>
        <v>0</v>
      </c>
      <c r="S80" s="8">
        <f t="shared" si="38"/>
        <v>0</v>
      </c>
      <c r="T80" s="8">
        <f t="shared" si="38"/>
        <v>0</v>
      </c>
      <c r="U80" s="8">
        <f t="shared" si="38"/>
        <v>0</v>
      </c>
      <c r="V80" s="8">
        <f t="shared" si="38"/>
        <v>0</v>
      </c>
      <c r="W80" s="8">
        <f t="shared" si="38"/>
        <v>0</v>
      </c>
      <c r="X80" s="8">
        <f t="shared" ref="X80:Y80" si="39">X29</f>
        <v>0</v>
      </c>
      <c r="Y80" s="8">
        <f t="shared" si="39"/>
        <v>0</v>
      </c>
    </row>
    <row r="81" spans="1:25" x14ac:dyDescent="0.25">
      <c r="A81" s="10" t="s">
        <v>37</v>
      </c>
      <c r="B81" s="8">
        <f t="shared" ref="B81:W81" si="40">B30</f>
        <v>0</v>
      </c>
      <c r="C81" s="8">
        <f t="shared" si="40"/>
        <v>0</v>
      </c>
      <c r="D81" s="8">
        <f t="shared" si="40"/>
        <v>0</v>
      </c>
      <c r="E81" s="8">
        <f t="shared" si="40"/>
        <v>0</v>
      </c>
      <c r="F81" s="8">
        <f t="shared" si="40"/>
        <v>0</v>
      </c>
      <c r="G81" s="8">
        <f t="shared" si="40"/>
        <v>522.58604000000003</v>
      </c>
      <c r="H81" s="8">
        <f t="shared" si="40"/>
        <v>648.57876999999996</v>
      </c>
      <c r="I81" s="8">
        <f t="shared" si="40"/>
        <v>547.14958999999999</v>
      </c>
      <c r="J81" s="8">
        <f t="shared" si="40"/>
        <v>696.20947000000001</v>
      </c>
      <c r="K81" s="8">
        <f t="shared" si="40"/>
        <v>249.68902</v>
      </c>
      <c r="L81" s="8">
        <f t="shared" si="40"/>
        <v>242.48684</v>
      </c>
      <c r="M81" s="8">
        <f t="shared" si="40"/>
        <v>215.53161</v>
      </c>
      <c r="N81" s="8">
        <f t="shared" si="40"/>
        <v>210.92648</v>
      </c>
      <c r="O81" s="8">
        <f t="shared" si="40"/>
        <v>235.28467000000001</v>
      </c>
      <c r="P81" s="8">
        <f t="shared" si="40"/>
        <v>188.57637</v>
      </c>
      <c r="Q81" s="8">
        <f t="shared" si="40"/>
        <v>206.32133999999999</v>
      </c>
      <c r="R81" s="8">
        <f t="shared" si="40"/>
        <v>199.05</v>
      </c>
      <c r="S81" s="8">
        <f t="shared" si="40"/>
        <v>182.30327</v>
      </c>
      <c r="T81" s="8">
        <f t="shared" si="40"/>
        <v>123.17</v>
      </c>
      <c r="U81" s="8">
        <f t="shared" si="40"/>
        <v>134.06798000000001</v>
      </c>
      <c r="V81" s="8">
        <f t="shared" si="40"/>
        <v>295.89774999999997</v>
      </c>
      <c r="W81" s="8">
        <f t="shared" si="40"/>
        <v>35.669040000000003</v>
      </c>
      <c r="X81" s="8">
        <f t="shared" ref="X81:Y81" si="41">X30</f>
        <v>298.99149999999997</v>
      </c>
      <c r="Y81" s="8">
        <f t="shared" si="41"/>
        <v>347.94817999999998</v>
      </c>
    </row>
    <row r="82" spans="1:25" x14ac:dyDescent="0.25">
      <c r="A82" s="17" t="s">
        <v>38</v>
      </c>
      <c r="B82" s="16">
        <f t="shared" ref="B82:W82" si="42">B31</f>
        <v>13.966430000000001</v>
      </c>
      <c r="C82" s="16">
        <f t="shared" si="42"/>
        <v>9.8287899999999997</v>
      </c>
      <c r="D82" s="16">
        <f t="shared" si="42"/>
        <v>9.6312800000000003</v>
      </c>
      <c r="E82" s="16">
        <f t="shared" si="42"/>
        <v>7.0263</v>
      </c>
      <c r="F82" s="16">
        <f t="shared" si="42"/>
        <v>6.8472099999999996</v>
      </c>
      <c r="G82" s="16">
        <f t="shared" si="42"/>
        <v>5.59084</v>
      </c>
      <c r="H82" s="16">
        <f t="shared" si="42"/>
        <v>5.6210899999999997</v>
      </c>
      <c r="I82" s="16">
        <f t="shared" si="42"/>
        <v>4.5746799999999999</v>
      </c>
      <c r="J82" s="16">
        <f t="shared" si="42"/>
        <v>3.5508500000000001</v>
      </c>
      <c r="K82" s="16">
        <f t="shared" si="42"/>
        <v>4.4350399999999999</v>
      </c>
      <c r="L82" s="16">
        <f t="shared" si="42"/>
        <v>5.9679900000000004</v>
      </c>
      <c r="M82" s="16">
        <f t="shared" si="42"/>
        <v>5.2412200000000002</v>
      </c>
      <c r="N82" s="16">
        <f t="shared" si="42"/>
        <v>4.95465</v>
      </c>
      <c r="O82" s="16">
        <f t="shared" si="42"/>
        <v>4.0720799999999997</v>
      </c>
      <c r="P82" s="16">
        <f t="shared" si="42"/>
        <v>3.74559</v>
      </c>
      <c r="Q82" s="16">
        <f t="shared" si="42"/>
        <v>3.63883</v>
      </c>
      <c r="R82" s="16">
        <f t="shared" si="42"/>
        <v>9.3663000000000007</v>
      </c>
      <c r="S82" s="16">
        <f t="shared" si="42"/>
        <v>7.7069400000000003</v>
      </c>
      <c r="T82" s="16">
        <f t="shared" si="42"/>
        <v>10.970599999999999</v>
      </c>
      <c r="U82" s="16">
        <f t="shared" si="42"/>
        <v>9.0422899999999995</v>
      </c>
      <c r="V82" s="16">
        <f t="shared" si="42"/>
        <v>5.1712600000000002</v>
      </c>
      <c r="W82" s="16">
        <f t="shared" si="42"/>
        <v>3.5211000000000001</v>
      </c>
      <c r="X82" s="16">
        <f t="shared" ref="X82:Y82" si="43">X31</f>
        <v>2.0634800000000002</v>
      </c>
      <c r="Y82" s="16">
        <f t="shared" si="43"/>
        <v>3.0820400000000001</v>
      </c>
    </row>
    <row r="83" spans="1:25" x14ac:dyDescent="0.25">
      <c r="A83" s="9" t="s">
        <v>39</v>
      </c>
      <c r="B83" s="8">
        <f t="shared" ref="B83:W83" si="44">B32</f>
        <v>0</v>
      </c>
      <c r="C83" s="8">
        <f t="shared" si="44"/>
        <v>0</v>
      </c>
      <c r="D83" s="8">
        <f t="shared" si="44"/>
        <v>0</v>
      </c>
      <c r="E83" s="8">
        <f t="shared" si="44"/>
        <v>0</v>
      </c>
      <c r="F83" s="8">
        <f t="shared" si="44"/>
        <v>0</v>
      </c>
      <c r="G83" s="8">
        <f t="shared" si="44"/>
        <v>0</v>
      </c>
      <c r="H83" s="8">
        <f t="shared" si="44"/>
        <v>0</v>
      </c>
      <c r="I83" s="8">
        <f t="shared" si="44"/>
        <v>0</v>
      </c>
      <c r="J83" s="8">
        <f t="shared" si="44"/>
        <v>0</v>
      </c>
      <c r="K83" s="8">
        <f t="shared" si="44"/>
        <v>0</v>
      </c>
      <c r="L83" s="8">
        <f t="shared" si="44"/>
        <v>0</v>
      </c>
      <c r="M83" s="8">
        <f t="shared" si="44"/>
        <v>0</v>
      </c>
      <c r="N83" s="8">
        <f t="shared" si="44"/>
        <v>0</v>
      </c>
      <c r="O83" s="8">
        <f t="shared" si="44"/>
        <v>0</v>
      </c>
      <c r="P83" s="8">
        <f t="shared" si="44"/>
        <v>0</v>
      </c>
      <c r="Q83" s="8">
        <f t="shared" si="44"/>
        <v>0</v>
      </c>
      <c r="R83" s="8">
        <f t="shared" si="44"/>
        <v>0</v>
      </c>
      <c r="S83" s="8">
        <f t="shared" si="44"/>
        <v>0</v>
      </c>
      <c r="T83" s="8">
        <f t="shared" si="44"/>
        <v>0</v>
      </c>
      <c r="U83" s="8">
        <f t="shared" si="44"/>
        <v>0</v>
      </c>
      <c r="V83" s="8">
        <f t="shared" si="44"/>
        <v>0</v>
      </c>
      <c r="W83" s="8">
        <f t="shared" si="44"/>
        <v>0</v>
      </c>
      <c r="X83" s="8">
        <f t="shared" ref="X83:Y83" si="45">X32</f>
        <v>0</v>
      </c>
      <c r="Y83" s="8">
        <f t="shared" si="45"/>
        <v>0</v>
      </c>
    </row>
    <row r="84" spans="1:25" x14ac:dyDescent="0.25">
      <c r="A84" s="18" t="s">
        <v>66</v>
      </c>
      <c r="B84" s="16">
        <f>SUM(B85:B88)</f>
        <v>8329.5450979878187</v>
      </c>
      <c r="C84" s="16">
        <f t="shared" ref="C84:W84" si="46">SUM(C85:C88)</f>
        <v>8281.1750615463188</v>
      </c>
      <c r="D84" s="16">
        <f t="shared" si="46"/>
        <v>8130.0643267349687</v>
      </c>
      <c r="E84" s="16">
        <f t="shared" si="46"/>
        <v>8270.2625417254403</v>
      </c>
      <c r="F84" s="16">
        <f t="shared" si="46"/>
        <v>8288.8840745055495</v>
      </c>
      <c r="G84" s="16">
        <f t="shared" si="46"/>
        <v>8878.6682717283074</v>
      </c>
      <c r="H84" s="16">
        <f t="shared" si="46"/>
        <v>8677.4356246494208</v>
      </c>
      <c r="I84" s="16">
        <f t="shared" si="46"/>
        <v>8530.5366141368449</v>
      </c>
      <c r="J84" s="16">
        <f t="shared" si="46"/>
        <v>8020.3120604373398</v>
      </c>
      <c r="K84" s="16">
        <f t="shared" si="46"/>
        <v>6364.8748489481959</v>
      </c>
      <c r="L84" s="16">
        <f t="shared" si="46"/>
        <v>6143.069076062332</v>
      </c>
      <c r="M84" s="16">
        <f t="shared" si="46"/>
        <v>4321.691110062905</v>
      </c>
      <c r="N84" s="16">
        <f t="shared" si="46"/>
        <v>4815.1769984842003</v>
      </c>
      <c r="O84" s="16">
        <f t="shared" si="46"/>
        <v>5247.0922480583204</v>
      </c>
      <c r="P84" s="16">
        <f t="shared" si="46"/>
        <v>5496.4819191025272</v>
      </c>
      <c r="Q84" s="16">
        <f t="shared" si="46"/>
        <v>5002.6710837214296</v>
      </c>
      <c r="R84" s="16">
        <f t="shared" si="46"/>
        <v>5325.2313513510044</v>
      </c>
      <c r="S84" s="16">
        <f t="shared" si="46"/>
        <v>5663.6661438652991</v>
      </c>
      <c r="T84" s="16">
        <f t="shared" si="46"/>
        <v>5593.3924547685019</v>
      </c>
      <c r="U84" s="16">
        <f t="shared" si="46"/>
        <v>5451.9076662900316</v>
      </c>
      <c r="V84" s="16">
        <f t="shared" si="46"/>
        <v>4862.0140954429944</v>
      </c>
      <c r="W84" s="16">
        <f t="shared" si="46"/>
        <v>4972.8472889750492</v>
      </c>
      <c r="X84" s="16">
        <f t="shared" ref="X84:Y84" si="47">SUM(X85:X88)</f>
        <v>4328.7036012195131</v>
      </c>
      <c r="Y84" s="16">
        <f t="shared" si="47"/>
        <v>4403.3606799999989</v>
      </c>
    </row>
    <row r="85" spans="1:25" x14ac:dyDescent="0.25">
      <c r="A85" s="9" t="s">
        <v>67</v>
      </c>
      <c r="B85" s="8">
        <v>7492.71976</v>
      </c>
      <c r="C85" s="8">
        <v>7549.5932499999999</v>
      </c>
      <c r="D85" s="8">
        <v>7312.4615599999997</v>
      </c>
      <c r="E85" s="8">
        <v>7348.95921</v>
      </c>
      <c r="F85" s="8">
        <v>7357.0123299999996</v>
      </c>
      <c r="G85" s="8">
        <v>7926.7631000000001</v>
      </c>
      <c r="H85" s="8">
        <v>7635.8116900000005</v>
      </c>
      <c r="I85" s="8">
        <v>7471.5690800000002</v>
      </c>
      <c r="J85" s="8">
        <v>6957.9048400000001</v>
      </c>
      <c r="K85" s="8">
        <v>5321.3236200000001</v>
      </c>
      <c r="L85" s="8">
        <v>4920.6448499999997</v>
      </c>
      <c r="M85" s="8">
        <v>3108.5607</v>
      </c>
      <c r="N85" s="8">
        <v>3738.1730000000002</v>
      </c>
      <c r="O85" s="8">
        <v>4170.1986200000001</v>
      </c>
      <c r="P85" s="8">
        <v>4359.377989999999</v>
      </c>
      <c r="Q85" s="8">
        <v>3956.7346700000003</v>
      </c>
      <c r="R85" s="8">
        <v>4271.6661999999997</v>
      </c>
      <c r="S85" s="8">
        <v>4246.7216900000003</v>
      </c>
      <c r="T85" s="8">
        <v>4007.63672</v>
      </c>
      <c r="U85" s="8">
        <v>3931.4817699999999</v>
      </c>
      <c r="V85" s="8">
        <v>3368.8777999999998</v>
      </c>
      <c r="W85" s="8">
        <v>3621.1550000000002</v>
      </c>
      <c r="X85" s="8">
        <v>3342.8475700000004</v>
      </c>
      <c r="Y85" s="8">
        <v>3381.0844699999993</v>
      </c>
    </row>
    <row r="86" spans="1:25" x14ac:dyDescent="0.25">
      <c r="A86" s="9" t="s">
        <v>68</v>
      </c>
      <c r="B86" s="8">
        <v>281.96159999999998</v>
      </c>
      <c r="C86" s="8">
        <v>135.76506000000001</v>
      </c>
      <c r="D86" s="8">
        <v>165.68407999999999</v>
      </c>
      <c r="E86" s="8">
        <v>286.60705999999999</v>
      </c>
      <c r="F86" s="8">
        <v>304.51670000000001</v>
      </c>
      <c r="G86" s="8">
        <v>296.92207999999999</v>
      </c>
      <c r="H86" s="8">
        <v>313.92621000000003</v>
      </c>
      <c r="I86" s="8">
        <v>317.9427</v>
      </c>
      <c r="J86" s="8">
        <v>338.05531000000002</v>
      </c>
      <c r="K86" s="8">
        <v>453.25200000000001</v>
      </c>
      <c r="L86" s="8">
        <v>632.88255000000004</v>
      </c>
      <c r="M86" s="8">
        <v>584.38475000000005</v>
      </c>
      <c r="N86" s="8">
        <v>502.02096</v>
      </c>
      <c r="O86" s="8">
        <v>516.91312000000005</v>
      </c>
      <c r="P86" s="8">
        <v>569.38468</v>
      </c>
      <c r="Q86" s="8">
        <v>495.04561000000001</v>
      </c>
      <c r="R86" s="8">
        <v>461.93128000000002</v>
      </c>
      <c r="S86" s="8">
        <v>804.61676</v>
      </c>
      <c r="T86" s="8">
        <v>951.18894</v>
      </c>
      <c r="U86" s="8">
        <v>877.73942999999997</v>
      </c>
      <c r="V86" s="8">
        <v>845.53422999999998</v>
      </c>
      <c r="W86" s="8">
        <v>679.42182000000003</v>
      </c>
      <c r="X86" s="8">
        <v>310.47728999999998</v>
      </c>
      <c r="Y86" s="8">
        <v>448.67998</v>
      </c>
    </row>
    <row r="87" spans="1:25" x14ac:dyDescent="0.25">
      <c r="A87" s="9" t="s">
        <v>69</v>
      </c>
      <c r="B87" s="8">
        <v>411.01141798781833</v>
      </c>
      <c r="C87" s="8">
        <v>437.40288154631924</v>
      </c>
      <c r="D87" s="8">
        <v>518.92821673496928</v>
      </c>
      <c r="E87" s="8">
        <v>495.23250172544022</v>
      </c>
      <c r="F87" s="8">
        <v>471.77623450555018</v>
      </c>
      <c r="G87" s="8">
        <v>507.12497172830552</v>
      </c>
      <c r="H87" s="8">
        <v>552.37834464942011</v>
      </c>
      <c r="I87" s="8">
        <v>574.38137413684558</v>
      </c>
      <c r="J87" s="8">
        <v>576.60831043734015</v>
      </c>
      <c r="K87" s="8">
        <v>458.11799894819535</v>
      </c>
      <c r="L87" s="8">
        <v>453.58357606233187</v>
      </c>
      <c r="M87" s="8">
        <v>500.235310062905</v>
      </c>
      <c r="N87" s="8">
        <v>454.81586848419977</v>
      </c>
      <c r="O87" s="8">
        <v>436.71407805832058</v>
      </c>
      <c r="P87" s="8">
        <v>438.3592891025279</v>
      </c>
      <c r="Q87" s="8">
        <v>420.90424372142888</v>
      </c>
      <c r="R87" s="8">
        <v>461.18470135100512</v>
      </c>
      <c r="S87" s="8">
        <v>478.12227386529878</v>
      </c>
      <c r="T87" s="8">
        <v>495.61392476850142</v>
      </c>
      <c r="U87" s="8">
        <v>487.31163629003186</v>
      </c>
      <c r="V87" s="8">
        <v>499.61405544299453</v>
      </c>
      <c r="W87" s="8">
        <v>528.45531897504839</v>
      </c>
      <c r="X87" s="8">
        <v>522.67160121951224</v>
      </c>
      <c r="Y87" s="8">
        <v>413.72359000000006</v>
      </c>
    </row>
    <row r="88" spans="1:25" x14ac:dyDescent="0.25">
      <c r="A88" s="9" t="s">
        <v>65</v>
      </c>
      <c r="B88" s="8">
        <v>143.85231999999999</v>
      </c>
      <c r="C88" s="8">
        <v>158.41387</v>
      </c>
      <c r="D88" s="8">
        <v>132.99046999999999</v>
      </c>
      <c r="E88" s="8">
        <v>139.46377000000001</v>
      </c>
      <c r="F88" s="8">
        <v>155.57881</v>
      </c>
      <c r="G88" s="8">
        <v>147.85812000000001</v>
      </c>
      <c r="H88" s="8">
        <v>175.31938</v>
      </c>
      <c r="I88" s="8">
        <v>166.64346</v>
      </c>
      <c r="J88" s="8">
        <v>147.74359999999999</v>
      </c>
      <c r="K88" s="8">
        <v>132.18123</v>
      </c>
      <c r="L88" s="8">
        <v>135.9581</v>
      </c>
      <c r="M88" s="8">
        <v>128.51034999999999</v>
      </c>
      <c r="N88" s="8">
        <v>120.16717</v>
      </c>
      <c r="O88" s="8">
        <v>123.26643</v>
      </c>
      <c r="P88" s="8">
        <v>129.35996</v>
      </c>
      <c r="Q88" s="8">
        <v>129.98656</v>
      </c>
      <c r="R88" s="8">
        <v>130.44917000000001</v>
      </c>
      <c r="S88" s="8">
        <v>134.20542</v>
      </c>
      <c r="T88" s="8">
        <v>138.95286999999999</v>
      </c>
      <c r="U88" s="8">
        <v>155.37483</v>
      </c>
      <c r="V88" s="8">
        <v>147.98801</v>
      </c>
      <c r="W88" s="8">
        <v>143.81514999999999</v>
      </c>
      <c r="X88" s="8">
        <v>152.70714000000001</v>
      </c>
      <c r="Y88" s="8">
        <v>159.87263999999999</v>
      </c>
    </row>
    <row r="89" spans="1:25" x14ac:dyDescent="0.25">
      <c r="A89" s="18" t="s">
        <v>40</v>
      </c>
      <c r="B89" s="16">
        <f t="shared" ref="B89:W89" si="48">B42</f>
        <v>38.46857</v>
      </c>
      <c r="C89" s="16">
        <f t="shared" si="48"/>
        <v>37.043810000000001</v>
      </c>
      <c r="D89" s="16">
        <f t="shared" si="48"/>
        <v>36.046480000000003</v>
      </c>
      <c r="E89" s="16">
        <f t="shared" si="48"/>
        <v>35.19162</v>
      </c>
      <c r="F89" s="16">
        <f t="shared" si="48"/>
        <v>36.331429999999997</v>
      </c>
      <c r="G89" s="16">
        <f t="shared" si="48"/>
        <v>31.914670000000001</v>
      </c>
      <c r="H89" s="16">
        <f t="shared" si="48"/>
        <v>29.92</v>
      </c>
      <c r="I89" s="16">
        <f t="shared" si="48"/>
        <v>33.624380000000002</v>
      </c>
      <c r="J89" s="16">
        <f t="shared" si="48"/>
        <v>28.637709999999998</v>
      </c>
      <c r="K89" s="16">
        <f t="shared" si="48"/>
        <v>24.933330000000002</v>
      </c>
      <c r="L89" s="16">
        <f t="shared" si="48"/>
        <v>30.347429999999999</v>
      </c>
      <c r="M89" s="16">
        <f t="shared" si="48"/>
        <v>25.844329999999999</v>
      </c>
      <c r="N89" s="16">
        <f t="shared" si="48"/>
        <v>24.996739999999999</v>
      </c>
      <c r="O89" s="16">
        <f t="shared" si="48"/>
        <v>26.00675</v>
      </c>
      <c r="P89" s="16">
        <f t="shared" si="48"/>
        <v>23.642779999999998</v>
      </c>
      <c r="Q89" s="16">
        <f t="shared" si="48"/>
        <v>23.413679999999999</v>
      </c>
      <c r="R89" s="16">
        <f t="shared" si="48"/>
        <v>26.360800000000001</v>
      </c>
      <c r="S89" s="16">
        <f t="shared" si="48"/>
        <v>34.140389999999996</v>
      </c>
      <c r="T89" s="16">
        <f t="shared" si="48"/>
        <v>32.909559999999999</v>
      </c>
      <c r="U89" s="16">
        <f t="shared" si="48"/>
        <v>34.800840000000001</v>
      </c>
      <c r="V89" s="16">
        <f t="shared" si="48"/>
        <v>37.221240000000002</v>
      </c>
      <c r="W89" s="16">
        <f t="shared" si="48"/>
        <v>38.286279999999998</v>
      </c>
      <c r="X89" s="16">
        <f t="shared" ref="X89:Y89" si="49">X42</f>
        <v>30.705939999999998</v>
      </c>
      <c r="Y89" s="16">
        <f t="shared" si="49"/>
        <v>30.76735</v>
      </c>
    </row>
    <row r="90" spans="1:25" x14ac:dyDescent="0.25">
      <c r="A90" s="18" t="s">
        <v>63</v>
      </c>
      <c r="B90" s="16">
        <f t="shared" ref="B90:W90" si="50">B43</f>
        <v>0.22015000000000001</v>
      </c>
      <c r="C90" s="16">
        <f t="shared" si="50"/>
        <v>0.22015000000000001</v>
      </c>
      <c r="D90" s="16">
        <f t="shared" si="50"/>
        <v>0.48098000000000002</v>
      </c>
      <c r="E90" s="16">
        <f t="shared" si="50"/>
        <v>0.85467000000000004</v>
      </c>
      <c r="F90" s="16">
        <f t="shared" si="50"/>
        <v>1.04779</v>
      </c>
      <c r="G90" s="16">
        <f t="shared" si="50"/>
        <v>1.9753499999999999</v>
      </c>
      <c r="H90" s="16">
        <f t="shared" si="50"/>
        <v>2.4078900000000001</v>
      </c>
      <c r="I90" s="16">
        <f t="shared" si="50"/>
        <v>3.1748500000000002</v>
      </c>
      <c r="J90" s="16">
        <f t="shared" si="50"/>
        <v>3.6835200000000001</v>
      </c>
      <c r="K90" s="16">
        <f t="shared" si="50"/>
        <v>12.43385</v>
      </c>
      <c r="L90" s="16">
        <f t="shared" si="50"/>
        <v>6.3556499999999998</v>
      </c>
      <c r="M90" s="16">
        <f t="shared" si="50"/>
        <v>5.6136999999999997</v>
      </c>
      <c r="N90" s="16">
        <f t="shared" si="50"/>
        <v>3.4761500000000001</v>
      </c>
      <c r="O90" s="16">
        <f t="shared" si="50"/>
        <v>3.8283700000000001</v>
      </c>
      <c r="P90" s="16">
        <f t="shared" si="50"/>
        <v>4.4805900000000003</v>
      </c>
      <c r="Q90" s="16">
        <f t="shared" si="50"/>
        <v>5.4814299999999996</v>
      </c>
      <c r="R90" s="16">
        <f t="shared" si="50"/>
        <v>4.6589499999999999</v>
      </c>
      <c r="S90" s="16">
        <f t="shared" si="50"/>
        <v>4.2614299999999998</v>
      </c>
      <c r="T90" s="16">
        <f t="shared" si="50"/>
        <v>3.7843599999999999</v>
      </c>
      <c r="U90" s="16">
        <f t="shared" si="50"/>
        <v>3.4041600000000001</v>
      </c>
      <c r="V90" s="16">
        <f t="shared" si="50"/>
        <v>3.5698500000000002</v>
      </c>
      <c r="W90" s="16">
        <f t="shared" si="50"/>
        <v>3.8660399999999999</v>
      </c>
      <c r="X90" s="16">
        <f t="shared" ref="X90:Y90" si="51">X43</f>
        <v>4.1622300000000001</v>
      </c>
      <c r="Y90" s="16">
        <f t="shared" si="51"/>
        <v>4.2570899999999998</v>
      </c>
    </row>
    <row r="91" spans="1:25" x14ac:dyDescent="0.25">
      <c r="A91" s="18" t="s">
        <v>64</v>
      </c>
      <c r="B91" s="16">
        <f t="shared" ref="B91:W91" si="52">B44</f>
        <v>0</v>
      </c>
      <c r="C91" s="16">
        <f t="shared" si="52"/>
        <v>0</v>
      </c>
      <c r="D91" s="16">
        <f t="shared" si="52"/>
        <v>0</v>
      </c>
      <c r="E91" s="16">
        <f t="shared" si="52"/>
        <v>0</v>
      </c>
      <c r="F91" s="16">
        <f t="shared" si="52"/>
        <v>0</v>
      </c>
      <c r="G91" s="16">
        <f t="shared" si="52"/>
        <v>0</v>
      </c>
      <c r="H91" s="16">
        <f t="shared" si="52"/>
        <v>0</v>
      </c>
      <c r="I91" s="16">
        <f t="shared" si="52"/>
        <v>0</v>
      </c>
      <c r="J91" s="16">
        <f t="shared" si="52"/>
        <v>0</v>
      </c>
      <c r="K91" s="16">
        <f t="shared" si="52"/>
        <v>0</v>
      </c>
      <c r="L91" s="16">
        <f t="shared" si="52"/>
        <v>0</v>
      </c>
      <c r="M91" s="16">
        <f t="shared" si="52"/>
        <v>0</v>
      </c>
      <c r="N91" s="16">
        <f t="shared" si="52"/>
        <v>0</v>
      </c>
      <c r="O91" s="16">
        <f t="shared" si="52"/>
        <v>0</v>
      </c>
      <c r="P91" s="16">
        <f t="shared" si="52"/>
        <v>0</v>
      </c>
      <c r="Q91" s="16">
        <f t="shared" si="52"/>
        <v>0</v>
      </c>
      <c r="R91" s="16">
        <f t="shared" si="52"/>
        <v>0</v>
      </c>
      <c r="S91" s="16">
        <f t="shared" si="52"/>
        <v>0</v>
      </c>
      <c r="T91" s="16">
        <f t="shared" si="52"/>
        <v>0</v>
      </c>
      <c r="U91" s="16">
        <f t="shared" si="52"/>
        <v>0</v>
      </c>
      <c r="V91" s="16">
        <f t="shared" si="52"/>
        <v>0</v>
      </c>
      <c r="W91" s="16">
        <f t="shared" si="52"/>
        <v>0</v>
      </c>
      <c r="X91" s="16">
        <f t="shared" ref="X91:Y91" si="53">X44</f>
        <v>0</v>
      </c>
      <c r="Y91" s="16">
        <f t="shared" si="53"/>
        <v>0</v>
      </c>
    </row>
    <row r="92" spans="1:25" x14ac:dyDescent="0.25">
      <c r="A92" s="18" t="s">
        <v>70</v>
      </c>
      <c r="B92" s="16">
        <f>SUM(B93:B94)</f>
        <v>14078.064453120001</v>
      </c>
      <c r="C92" s="16">
        <f t="shared" ref="C92:W92" si="54">SUM(C93:C94)</f>
        <v>13573.181311919998</v>
      </c>
      <c r="D92" s="16">
        <f t="shared" si="54"/>
        <v>12435.680367000003</v>
      </c>
      <c r="E92" s="16">
        <f t="shared" si="54"/>
        <v>12744.297600480004</v>
      </c>
      <c r="F92" s="16">
        <f t="shared" si="54"/>
        <v>12923.743257360004</v>
      </c>
      <c r="G92" s="16">
        <f t="shared" si="54"/>
        <v>11640.332761920001</v>
      </c>
      <c r="H92" s="16">
        <f t="shared" si="54"/>
        <v>12854.428021439999</v>
      </c>
      <c r="I92" s="16">
        <f t="shared" si="54"/>
        <v>13334.424392519999</v>
      </c>
      <c r="J92" s="16">
        <f t="shared" si="54"/>
        <v>13013.080502759998</v>
      </c>
      <c r="K92" s="16">
        <f t="shared" si="54"/>
        <v>10938.043477800004</v>
      </c>
      <c r="L92" s="16">
        <f t="shared" si="54"/>
        <v>10782.369111960001</v>
      </c>
      <c r="M92" s="16">
        <f t="shared" si="54"/>
        <v>11098.81554084</v>
      </c>
      <c r="N92" s="16">
        <f t="shared" si="54"/>
        <v>9229.9105879200015</v>
      </c>
      <c r="O92" s="16">
        <f t="shared" si="54"/>
        <v>8859.3574521600003</v>
      </c>
      <c r="P92" s="16">
        <f t="shared" si="54"/>
        <v>8343.7992298800018</v>
      </c>
      <c r="Q92" s="16">
        <f t="shared" si="54"/>
        <v>8213.0867308799989</v>
      </c>
      <c r="R92" s="16">
        <f t="shared" si="54"/>
        <v>8172.8836131600019</v>
      </c>
      <c r="S92" s="16">
        <f t="shared" si="54"/>
        <v>9836.9543865600008</v>
      </c>
      <c r="T92" s="16">
        <f t="shared" si="54"/>
        <v>10313.609816519998</v>
      </c>
      <c r="U92" s="16">
        <f t="shared" si="54"/>
        <v>11509.033800960002</v>
      </c>
      <c r="V92" s="16">
        <f t="shared" si="54"/>
        <v>6292.3804005600014</v>
      </c>
      <c r="W92" s="16">
        <f t="shared" si="54"/>
        <v>7909.5464917200043</v>
      </c>
      <c r="X92" s="16">
        <f t="shared" ref="X92:Y92" si="55">SUM(X93:X94)</f>
        <v>9743.9373241199992</v>
      </c>
      <c r="Y92" s="16">
        <f t="shared" si="55"/>
        <v>10103.628039120002</v>
      </c>
    </row>
    <row r="93" spans="1:25" x14ac:dyDescent="0.25">
      <c r="A93" s="9" t="s">
        <v>71</v>
      </c>
      <c r="B93" s="8">
        <v>2514.4364700000006</v>
      </c>
      <c r="C93" s="8">
        <v>2336.8722300000004</v>
      </c>
      <c r="D93" s="8">
        <v>2336.8722300000004</v>
      </c>
      <c r="E93" s="8">
        <v>2412.9711899999998</v>
      </c>
      <c r="F93" s="8">
        <v>2485.8993600000013</v>
      </c>
      <c r="G93" s="8">
        <v>2400.2880300000002</v>
      </c>
      <c r="H93" s="8">
        <v>2879.0773199999994</v>
      </c>
      <c r="I93" s="8">
        <v>2942.4931200000001</v>
      </c>
      <c r="J93" s="8">
        <v>3059.8123500000006</v>
      </c>
      <c r="K93" s="8">
        <v>2566.1110287600004</v>
      </c>
      <c r="L93" s="8">
        <v>2052.8887712400001</v>
      </c>
      <c r="M93" s="8">
        <v>2226.0239999999999</v>
      </c>
      <c r="N93" s="8">
        <v>1981.7797287599997</v>
      </c>
      <c r="O93" s="8">
        <v>2028.1553150399998</v>
      </c>
      <c r="P93" s="8">
        <v>2340.4167849599989</v>
      </c>
      <c r="Q93" s="8">
        <v>2479.5432849599993</v>
      </c>
      <c r="R93" s="8">
        <v>2646.4950849600004</v>
      </c>
      <c r="S93" s="8">
        <v>2969.8281547200008</v>
      </c>
      <c r="T93" s="8">
        <v>3279.2810342399994</v>
      </c>
      <c r="U93" s="8">
        <v>3403.5213686400007</v>
      </c>
      <c r="V93" s="8">
        <v>1069.8907769999998</v>
      </c>
      <c r="W93" s="8">
        <v>2096.5641443999998</v>
      </c>
      <c r="X93" s="8">
        <v>3482.0907310799998</v>
      </c>
      <c r="Y93" s="8">
        <v>3622.6924074000008</v>
      </c>
    </row>
    <row r="94" spans="1:25" x14ac:dyDescent="0.25">
      <c r="A94" s="11" t="s">
        <v>72</v>
      </c>
      <c r="B94" s="12">
        <v>11563.627983120001</v>
      </c>
      <c r="C94" s="12">
        <v>11236.309081919997</v>
      </c>
      <c r="D94" s="12">
        <v>10098.808137000002</v>
      </c>
      <c r="E94" s="12">
        <v>10331.326410480004</v>
      </c>
      <c r="F94" s="12">
        <v>10437.843897360002</v>
      </c>
      <c r="G94" s="12">
        <v>9240.0447319200011</v>
      </c>
      <c r="H94" s="12">
        <v>9975.3507014400002</v>
      </c>
      <c r="I94" s="12">
        <v>10391.931272519998</v>
      </c>
      <c r="J94" s="12">
        <v>9953.268152759998</v>
      </c>
      <c r="K94" s="12">
        <v>8371.9324490400031</v>
      </c>
      <c r="L94" s="12">
        <v>8729.4803407200015</v>
      </c>
      <c r="M94" s="12">
        <v>8872.7915408400004</v>
      </c>
      <c r="N94" s="12">
        <v>7248.1308591600018</v>
      </c>
      <c r="O94" s="12">
        <v>6831.2021371199999</v>
      </c>
      <c r="P94" s="12">
        <v>6003.3824449200019</v>
      </c>
      <c r="Q94" s="12">
        <v>5733.5434459199996</v>
      </c>
      <c r="R94" s="12">
        <v>5526.3885282000019</v>
      </c>
      <c r="S94" s="12">
        <v>6867.1262318400004</v>
      </c>
      <c r="T94" s="12">
        <v>7034.3287822799984</v>
      </c>
      <c r="U94" s="12">
        <v>8105.5124323200016</v>
      </c>
      <c r="V94" s="12">
        <v>5222.4896235600017</v>
      </c>
      <c r="W94" s="12">
        <v>5812.982347320004</v>
      </c>
      <c r="X94" s="12">
        <v>6261.8465930399998</v>
      </c>
      <c r="Y94" s="12">
        <v>6480.9356317199999</v>
      </c>
    </row>
    <row r="96" spans="1:25" x14ac:dyDescent="0.25">
      <c r="A96" s="4" t="s">
        <v>112</v>
      </c>
      <c r="B96" s="5">
        <f>SUM(B97,B131,B136,B137,B138,B139)</f>
        <v>-26.614104635869126</v>
      </c>
      <c r="C96" s="5">
        <f t="shared" ref="C96:W96" si="56">SUM(C97,C131,C136,C137,C138,C139)</f>
        <v>-157.45234529812592</v>
      </c>
      <c r="D96" s="5">
        <f t="shared" si="56"/>
        <v>-508.74280005825062</v>
      </c>
      <c r="E96" s="5">
        <f t="shared" si="56"/>
        <v>642.25939067137836</v>
      </c>
      <c r="F96" s="5">
        <f t="shared" si="56"/>
        <v>943.26246013604748</v>
      </c>
      <c r="G96" s="5">
        <f t="shared" si="56"/>
        <v>2171.9813940229042</v>
      </c>
      <c r="H96" s="5">
        <f t="shared" si="56"/>
        <v>1899.6060140593697</v>
      </c>
      <c r="I96" s="5">
        <f t="shared" si="56"/>
        <v>150.44954741427415</v>
      </c>
      <c r="J96" s="5">
        <f t="shared" si="56"/>
        <v>1976.6221001894537</v>
      </c>
      <c r="K96" s="5">
        <f t="shared" si="56"/>
        <v>1195.4693577507844</v>
      </c>
      <c r="L96" s="5">
        <f t="shared" si="56"/>
        <v>1796.0578978584017</v>
      </c>
      <c r="M96" s="5">
        <f t="shared" si="56"/>
        <v>1075.835496182478</v>
      </c>
      <c r="N96" s="5">
        <f t="shared" si="56"/>
        <v>1216.7394328208775</v>
      </c>
      <c r="O96" s="5">
        <f t="shared" si="56"/>
        <v>1971.6879852076413</v>
      </c>
      <c r="P96" s="5">
        <f t="shared" si="56"/>
        <v>754.76385495263798</v>
      </c>
      <c r="Q96" s="5">
        <f t="shared" si="56"/>
        <v>843.16579010275996</v>
      </c>
      <c r="R96" s="5">
        <f t="shared" si="56"/>
        <v>1494.388640019396</v>
      </c>
      <c r="S96" s="5">
        <f t="shared" si="56"/>
        <v>2309.6051949258758</v>
      </c>
      <c r="T96" s="5">
        <f t="shared" si="56"/>
        <v>1629.0414127806657</v>
      </c>
      <c r="U96" s="5">
        <f t="shared" si="56"/>
        <v>2620.6077774399009</v>
      </c>
      <c r="V96" s="5">
        <f t="shared" si="56"/>
        <v>1045.3491868551976</v>
      </c>
      <c r="W96" s="5">
        <f t="shared" si="56"/>
        <v>1695.3824567581341</v>
      </c>
      <c r="X96" s="5">
        <f t="shared" ref="X96:Y96" si="57">SUM(X97,X131,X136,X137,X138,X139)</f>
        <v>964.39887917853412</v>
      </c>
      <c r="Y96" s="5">
        <f t="shared" si="57"/>
        <v>-721.01245376744077</v>
      </c>
    </row>
    <row r="97" spans="1:25" x14ac:dyDescent="0.25">
      <c r="A97" s="13" t="s">
        <v>77</v>
      </c>
      <c r="B97" s="14">
        <f>SUM(B98,B129,B130)</f>
        <v>-556.99922352804879</v>
      </c>
      <c r="C97" s="14">
        <f t="shared" ref="C97:W97" si="58">SUM(C98,C129,C130)</f>
        <v>-772.07613183180899</v>
      </c>
      <c r="D97" s="14">
        <f t="shared" si="58"/>
        <v>-1136.0957863232786</v>
      </c>
      <c r="E97" s="14">
        <f t="shared" si="58"/>
        <v>-662.39024712317826</v>
      </c>
      <c r="F97" s="14">
        <f t="shared" si="58"/>
        <v>-317.6581579983997</v>
      </c>
      <c r="G97" s="14">
        <f t="shared" si="58"/>
        <v>1288.8119576712111</v>
      </c>
      <c r="H97" s="14">
        <f t="shared" si="58"/>
        <v>1345.26544014879</v>
      </c>
      <c r="I97" s="14">
        <f t="shared" si="58"/>
        <v>-346.00894592888284</v>
      </c>
      <c r="J97" s="14">
        <f t="shared" si="58"/>
        <v>1536.2508233867927</v>
      </c>
      <c r="K97" s="14">
        <f t="shared" si="58"/>
        <v>711.17448449898245</v>
      </c>
      <c r="L97" s="14">
        <f t="shared" si="58"/>
        <v>749.5535458807351</v>
      </c>
      <c r="M97" s="14">
        <f t="shared" si="58"/>
        <v>-78.639462914616502</v>
      </c>
      <c r="N97" s="14">
        <f t="shared" si="58"/>
        <v>72.989399225078614</v>
      </c>
      <c r="O97" s="14">
        <f t="shared" si="58"/>
        <v>835.26429542596156</v>
      </c>
      <c r="P97" s="14">
        <f t="shared" si="58"/>
        <v>-438.37637606483298</v>
      </c>
      <c r="Q97" s="14">
        <f t="shared" si="58"/>
        <v>-278.88829529581238</v>
      </c>
      <c r="R97" s="14">
        <f t="shared" si="58"/>
        <v>350.94242453040385</v>
      </c>
      <c r="S97" s="14">
        <f t="shared" si="58"/>
        <v>1108.3480953511762</v>
      </c>
      <c r="T97" s="14">
        <f t="shared" si="58"/>
        <v>393.44338406916546</v>
      </c>
      <c r="U97" s="14">
        <f t="shared" si="58"/>
        <v>1435.1015646899345</v>
      </c>
      <c r="V97" s="14">
        <f t="shared" si="58"/>
        <v>463.47084285819358</v>
      </c>
      <c r="W97" s="14">
        <f t="shared" si="58"/>
        <v>1064.9118074531866</v>
      </c>
      <c r="X97" s="14">
        <f t="shared" ref="X97:Y97" si="59">SUM(X98,X129,X130)</f>
        <v>372.12325451804554</v>
      </c>
      <c r="Y97" s="14">
        <f t="shared" si="59"/>
        <v>-1327.94187464744</v>
      </c>
    </row>
    <row r="98" spans="1:25" x14ac:dyDescent="0.25">
      <c r="A98" s="9" t="s">
        <v>78</v>
      </c>
      <c r="B98" s="8">
        <f>SUM(B99,B116,B122,B126)</f>
        <v>-556.99922352804879</v>
      </c>
      <c r="C98" s="8">
        <f t="shared" ref="C98:W98" si="60">SUM(C99,C116,C122,C126)</f>
        <v>-772.07613183180899</v>
      </c>
      <c r="D98" s="8">
        <f t="shared" si="60"/>
        <v>-1136.0957863232786</v>
      </c>
      <c r="E98" s="8">
        <f t="shared" si="60"/>
        <v>-662.39024712317826</v>
      </c>
      <c r="F98" s="8">
        <f t="shared" si="60"/>
        <v>-317.6581579983997</v>
      </c>
      <c r="G98" s="8">
        <f t="shared" si="60"/>
        <v>1288.8119576712111</v>
      </c>
      <c r="H98" s="8">
        <f t="shared" si="60"/>
        <v>1345.26544014879</v>
      </c>
      <c r="I98" s="8">
        <f t="shared" si="60"/>
        <v>-346.00894592888284</v>
      </c>
      <c r="J98" s="8">
        <f t="shared" si="60"/>
        <v>1536.2508233867927</v>
      </c>
      <c r="K98" s="8">
        <f t="shared" si="60"/>
        <v>711.17448449898245</v>
      </c>
      <c r="L98" s="8">
        <f t="shared" si="60"/>
        <v>749.5535458807351</v>
      </c>
      <c r="M98" s="8">
        <f t="shared" si="60"/>
        <v>-78.639462914616502</v>
      </c>
      <c r="N98" s="8">
        <f t="shared" si="60"/>
        <v>72.989399225078614</v>
      </c>
      <c r="O98" s="8">
        <f t="shared" si="60"/>
        <v>835.26429542596156</v>
      </c>
      <c r="P98" s="8">
        <f t="shared" si="60"/>
        <v>-438.37637606483298</v>
      </c>
      <c r="Q98" s="8">
        <f t="shared" si="60"/>
        <v>-278.88829529581238</v>
      </c>
      <c r="R98" s="8">
        <f t="shared" si="60"/>
        <v>350.94242453040385</v>
      </c>
      <c r="S98" s="8">
        <f t="shared" si="60"/>
        <v>1108.3480953511762</v>
      </c>
      <c r="T98" s="8">
        <f t="shared" si="60"/>
        <v>393.44338406916546</v>
      </c>
      <c r="U98" s="8">
        <f t="shared" si="60"/>
        <v>1435.1015646899345</v>
      </c>
      <c r="V98" s="8">
        <f t="shared" si="60"/>
        <v>463.47084285819358</v>
      </c>
      <c r="W98" s="8">
        <f t="shared" si="60"/>
        <v>1064.9118074531866</v>
      </c>
      <c r="X98" s="8">
        <f t="shared" ref="X98:Y98" si="61">SUM(X99,X116,X122,X126)</f>
        <v>372.12325451804554</v>
      </c>
      <c r="Y98" s="8">
        <f t="shared" si="61"/>
        <v>-1327.94187464744</v>
      </c>
    </row>
    <row r="99" spans="1:25" x14ac:dyDescent="0.25">
      <c r="A99" s="15" t="s">
        <v>79</v>
      </c>
      <c r="B99" s="16">
        <f t="shared" ref="B99:W99" si="62">(B6+B10)-B52</f>
        <v>331.07994396123831</v>
      </c>
      <c r="C99" s="16">
        <f t="shared" si="62"/>
        <v>-56.443450106780801</v>
      </c>
      <c r="D99" s="16">
        <f t="shared" si="62"/>
        <v>-490.80280764327472</v>
      </c>
      <c r="E99" s="16">
        <f t="shared" si="62"/>
        <v>-133.98820912317751</v>
      </c>
      <c r="F99" s="16">
        <f t="shared" si="62"/>
        <v>218.01983749760257</v>
      </c>
      <c r="G99" s="16">
        <f t="shared" si="62"/>
        <v>1916.3565609588404</v>
      </c>
      <c r="H99" s="16">
        <f t="shared" si="62"/>
        <v>1803.4782881007923</v>
      </c>
      <c r="I99" s="16">
        <f t="shared" si="62"/>
        <v>164.19738111729384</v>
      </c>
      <c r="J99" s="16">
        <f t="shared" si="62"/>
        <v>2058.9776551950054</v>
      </c>
      <c r="K99" s="16">
        <f t="shared" si="62"/>
        <v>657.44838408242504</v>
      </c>
      <c r="L99" s="16">
        <f t="shared" si="62"/>
        <v>597.98475765647163</v>
      </c>
      <c r="M99" s="16">
        <f t="shared" si="62"/>
        <v>478.37613431140198</v>
      </c>
      <c r="N99" s="16">
        <f t="shared" si="62"/>
        <v>-321.86659259836597</v>
      </c>
      <c r="O99" s="16">
        <f t="shared" si="62"/>
        <v>1403.0203342218447</v>
      </c>
      <c r="P99" s="16">
        <f t="shared" si="62"/>
        <v>112.34004268234276</v>
      </c>
      <c r="Q99" s="16">
        <f t="shared" si="62"/>
        <v>338.07330807862309</v>
      </c>
      <c r="R99" s="16">
        <f t="shared" si="62"/>
        <v>962.79308578992641</v>
      </c>
      <c r="S99" s="16">
        <f t="shared" si="62"/>
        <v>1481.6188621351102</v>
      </c>
      <c r="T99" s="16">
        <f t="shared" si="62"/>
        <v>813.46666462106077</v>
      </c>
      <c r="U99" s="16">
        <f t="shared" si="62"/>
        <v>1834.7174941080229</v>
      </c>
      <c r="V99" s="16">
        <f t="shared" si="62"/>
        <v>720.70736181710527</v>
      </c>
      <c r="W99" s="16">
        <f t="shared" si="62"/>
        <v>857.79311135743774</v>
      </c>
      <c r="X99" s="16">
        <f t="shared" ref="X99:Y99" si="63">(X6+X10)-X52</f>
        <v>782.93979801966998</v>
      </c>
      <c r="Y99" s="16">
        <f t="shared" si="63"/>
        <v>282.38313424215812</v>
      </c>
    </row>
    <row r="100" spans="1:25" x14ac:dyDescent="0.25">
      <c r="A100" s="19" t="s">
        <v>75</v>
      </c>
      <c r="B100" s="16">
        <f>SUM(B101:B103)</f>
        <v>277.71682078280105</v>
      </c>
      <c r="C100" s="16">
        <f t="shared" ref="C100:W100" si="64">SUM(C101:C103)</f>
        <v>-47.412625702799744</v>
      </c>
      <c r="D100" s="16">
        <f t="shared" si="64"/>
        <v>-414.79316646821559</v>
      </c>
      <c r="E100" s="16">
        <f t="shared" si="64"/>
        <v>-114.13649589889791</v>
      </c>
      <c r="F100" s="16">
        <f t="shared" si="64"/>
        <v>188.42732000492276</v>
      </c>
      <c r="G100" s="16">
        <f t="shared" si="64"/>
        <v>1661.1654878737966</v>
      </c>
      <c r="H100" s="16">
        <f t="shared" si="64"/>
        <v>1546.6878882741048</v>
      </c>
      <c r="I100" s="16">
        <f t="shared" si="64"/>
        <v>139.50633440815483</v>
      </c>
      <c r="J100" s="16">
        <f t="shared" si="64"/>
        <v>1784.8408739298548</v>
      </c>
      <c r="K100" s="16">
        <f t="shared" si="64"/>
        <v>588.05440420056004</v>
      </c>
      <c r="L100" s="16">
        <f t="shared" si="64"/>
        <v>529.07577574893025</v>
      </c>
      <c r="M100" s="16">
        <f t="shared" si="64"/>
        <v>430.8557109022621</v>
      </c>
      <c r="N100" s="16">
        <f t="shared" si="64"/>
        <v>-290.56231925479142</v>
      </c>
      <c r="O100" s="16">
        <f t="shared" si="64"/>
        <v>1253.8724258895736</v>
      </c>
      <c r="P100" s="16">
        <f t="shared" si="64"/>
        <v>99.096038533336014</v>
      </c>
      <c r="Q100" s="16">
        <f t="shared" si="64"/>
        <v>291.14273306714347</v>
      </c>
      <c r="R100" s="16">
        <f t="shared" si="64"/>
        <v>811.74245847167106</v>
      </c>
      <c r="S100" s="16">
        <f t="shared" si="64"/>
        <v>1304.411858371152</v>
      </c>
      <c r="T100" s="16">
        <f t="shared" si="64"/>
        <v>715.89644585898952</v>
      </c>
      <c r="U100" s="16">
        <f t="shared" si="64"/>
        <v>1591.0745320017993</v>
      </c>
      <c r="V100" s="16">
        <f t="shared" si="64"/>
        <v>613.61302445660681</v>
      </c>
      <c r="W100" s="16">
        <f t="shared" si="64"/>
        <v>731.27670110170891</v>
      </c>
      <c r="X100" s="16">
        <f t="shared" ref="X100:Y100" si="65">SUM(X101:X103)</f>
        <v>662.08071591525061</v>
      </c>
      <c r="Y100" s="16">
        <f t="shared" si="65"/>
        <v>236.11089917759372</v>
      </c>
    </row>
    <row r="101" spans="1:25" x14ac:dyDescent="0.25">
      <c r="A101" s="20" t="s">
        <v>41</v>
      </c>
      <c r="B101" s="8">
        <f>B99-SUM(B102:B104)</f>
        <v>262.03864856758054</v>
      </c>
      <c r="C101" s="8">
        <f t="shared" ref="C101:W101" si="66">C99-SUM(C102:C104)</f>
        <v>-44.766832162089131</v>
      </c>
      <c r="D101" s="8">
        <f t="shared" si="66"/>
        <v>-390.7878763119806</v>
      </c>
      <c r="E101" s="8">
        <f t="shared" si="66"/>
        <v>-108.03529187223015</v>
      </c>
      <c r="F101" s="8">
        <f t="shared" si="66"/>
        <v>178.12444971808975</v>
      </c>
      <c r="G101" s="8">
        <f t="shared" si="66"/>
        <v>1564.311741254827</v>
      </c>
      <c r="H101" s="8">
        <f t="shared" si="66"/>
        <v>1436.2139938412429</v>
      </c>
      <c r="I101" s="8">
        <f t="shared" si="66"/>
        <v>129.82159006936064</v>
      </c>
      <c r="J101" s="8">
        <f t="shared" si="66"/>
        <v>1679.0839200279258</v>
      </c>
      <c r="K101" s="8">
        <f t="shared" si="66"/>
        <v>554.67128588242576</v>
      </c>
      <c r="L101" s="8">
        <f t="shared" si="66"/>
        <v>496.19712930296129</v>
      </c>
      <c r="M101" s="8">
        <f t="shared" si="66"/>
        <v>409.97638599733705</v>
      </c>
      <c r="N101" s="8">
        <f t="shared" si="66"/>
        <v>-272.2146980472391</v>
      </c>
      <c r="O101" s="8">
        <f t="shared" si="66"/>
        <v>1140.8748462906922</v>
      </c>
      <c r="P101" s="8">
        <f t="shared" si="66"/>
        <v>89.62972116592843</v>
      </c>
      <c r="Q101" s="8">
        <f t="shared" si="66"/>
        <v>260.73455919694015</v>
      </c>
      <c r="R101" s="8">
        <f t="shared" si="66"/>
        <v>706.52435436442613</v>
      </c>
      <c r="S101" s="8">
        <f t="shared" si="66"/>
        <v>1149.9804986611193</v>
      </c>
      <c r="T101" s="8">
        <f t="shared" si="66"/>
        <v>626.45534952094636</v>
      </c>
      <c r="U101" s="8">
        <f t="shared" si="66"/>
        <v>1378.4162507643264</v>
      </c>
      <c r="V101" s="8">
        <f t="shared" si="66"/>
        <v>512.56355530345115</v>
      </c>
      <c r="W101" s="8">
        <f t="shared" si="66"/>
        <v>603.97232321571039</v>
      </c>
      <c r="X101" s="8">
        <f t="shared" ref="X101:Y101" si="67">X99-SUM(X102:X104)</f>
        <v>547.85138724646481</v>
      </c>
      <c r="Y101" s="8">
        <f t="shared" si="67"/>
        <v>185.42129230826515</v>
      </c>
    </row>
    <row r="102" spans="1:25" x14ac:dyDescent="0.25">
      <c r="A102" s="20" t="s">
        <v>42</v>
      </c>
      <c r="B102" s="8">
        <f t="shared" ref="B102:B103" si="68">IF(B55=0,0,B55/B$52*B$99)</f>
        <v>15.274412516368052</v>
      </c>
      <c r="C102" s="8">
        <f t="shared" ref="C102:W102" si="69">IF(C55=0,0,C55/C$52*C$99)</f>
        <v>-2.5838055672625009</v>
      </c>
      <c r="D102" s="8">
        <f t="shared" si="69"/>
        <v>-23.423707383213493</v>
      </c>
      <c r="E102" s="8">
        <f t="shared" si="69"/>
        <v>-5.9551221466955093</v>
      </c>
      <c r="F102" s="8">
        <f t="shared" si="69"/>
        <v>10.024146054838834</v>
      </c>
      <c r="G102" s="8">
        <f t="shared" si="69"/>
        <v>95.012784807119331</v>
      </c>
      <c r="H102" s="8">
        <f t="shared" si="69"/>
        <v>108.47787756479499</v>
      </c>
      <c r="I102" s="8">
        <f t="shared" si="69"/>
        <v>9.5224540578007204</v>
      </c>
      <c r="J102" s="8">
        <f t="shared" si="69"/>
        <v>103.39230440842888</v>
      </c>
      <c r="K102" s="8">
        <f t="shared" si="69"/>
        <v>32.711209581937297</v>
      </c>
      <c r="L102" s="8">
        <f t="shared" si="69"/>
        <v>32.431871342101829</v>
      </c>
      <c r="M102" s="8">
        <f t="shared" si="69"/>
        <v>20.498439061784683</v>
      </c>
      <c r="N102" s="8">
        <f t="shared" si="69"/>
        <v>-18.103939550391541</v>
      </c>
      <c r="O102" s="8">
        <f t="shared" si="69"/>
        <v>111.95165052668978</v>
      </c>
      <c r="P102" s="8">
        <f t="shared" si="69"/>
        <v>9.3972349239406263</v>
      </c>
      <c r="Q102" s="8">
        <f t="shared" si="69"/>
        <v>30.19819930716152</v>
      </c>
      <c r="R102" s="8">
        <f t="shared" si="69"/>
        <v>104.43893008151979</v>
      </c>
      <c r="S102" s="8">
        <f t="shared" si="69"/>
        <v>153.36521673213295</v>
      </c>
      <c r="T102" s="8">
        <f t="shared" si="69"/>
        <v>88.730156308350757</v>
      </c>
      <c r="U102" s="8">
        <f t="shared" si="69"/>
        <v>210.77053615510525</v>
      </c>
      <c r="V102" s="8">
        <f t="shared" si="69"/>
        <v>100.22234511620563</v>
      </c>
      <c r="W102" s="8">
        <f t="shared" si="69"/>
        <v>126.62076962151241</v>
      </c>
      <c r="X102" s="8">
        <f t="shared" ref="X102:Y102" si="70">IF(X55=0,0,X55/X$52*X$99)</f>
        <v>113.62606257373048</v>
      </c>
      <c r="Y102" s="8">
        <f t="shared" si="70"/>
        <v>50.254780980792987</v>
      </c>
    </row>
    <row r="103" spans="1:25" x14ac:dyDescent="0.25">
      <c r="A103" s="20" t="s">
        <v>76</v>
      </c>
      <c r="B103" s="8">
        <f t="shared" si="68"/>
        <v>0.40375969885248791</v>
      </c>
      <c r="C103" s="8">
        <f t="shared" ref="C103:W103" si="71">IF(C56=0,0,C56/C$52*C$99)</f>
        <v>-6.1987973448113153E-2</v>
      </c>
      <c r="D103" s="8">
        <f t="shared" si="71"/>
        <v>-0.58158277302154859</v>
      </c>
      <c r="E103" s="8">
        <f t="shared" si="71"/>
        <v>-0.1460818799722477</v>
      </c>
      <c r="F103" s="8">
        <f t="shared" si="71"/>
        <v>0.27872423199417645</v>
      </c>
      <c r="G103" s="8">
        <f t="shared" si="71"/>
        <v>1.8409618118502273</v>
      </c>
      <c r="H103" s="8">
        <f t="shared" si="71"/>
        <v>1.9960168680667478</v>
      </c>
      <c r="I103" s="8">
        <f t="shared" si="71"/>
        <v>0.16229028099347317</v>
      </c>
      <c r="J103" s="8">
        <f t="shared" si="71"/>
        <v>2.3646494935001345</v>
      </c>
      <c r="K103" s="8">
        <f t="shared" si="71"/>
        <v>0.67190873619703695</v>
      </c>
      <c r="L103" s="8">
        <f t="shared" si="71"/>
        <v>0.44677510386710634</v>
      </c>
      <c r="M103" s="8">
        <f t="shared" si="71"/>
        <v>0.38088584314038015</v>
      </c>
      <c r="N103" s="8">
        <f t="shared" si="71"/>
        <v>-0.24368165716080492</v>
      </c>
      <c r="O103" s="8">
        <f t="shared" si="71"/>
        <v>1.0459290721917294</v>
      </c>
      <c r="P103" s="8">
        <f t="shared" si="71"/>
        <v>6.9082443466956953E-2</v>
      </c>
      <c r="Q103" s="8">
        <f t="shared" si="71"/>
        <v>0.20997456304177556</v>
      </c>
      <c r="R103" s="8">
        <f t="shared" si="71"/>
        <v>0.77917402572518302</v>
      </c>
      <c r="S103" s="8">
        <f t="shared" si="71"/>
        <v>1.0661429778996934</v>
      </c>
      <c r="T103" s="8">
        <f t="shared" si="71"/>
        <v>0.71094002969238235</v>
      </c>
      <c r="U103" s="8">
        <f t="shared" si="71"/>
        <v>1.8877450823676747</v>
      </c>
      <c r="V103" s="8">
        <f t="shared" si="71"/>
        <v>0.82712403695001557</v>
      </c>
      <c r="W103" s="8">
        <f t="shared" si="71"/>
        <v>0.68360826448610268</v>
      </c>
      <c r="X103" s="8">
        <f t="shared" ref="X103:Y103" si="72">IF(X56=0,0,X56/X$52*X$99)</f>
        <v>0.60326609505531026</v>
      </c>
      <c r="Y103" s="8">
        <f t="shared" si="72"/>
        <v>0.43482588853558546</v>
      </c>
    </row>
    <row r="104" spans="1:25" x14ac:dyDescent="0.25">
      <c r="A104" s="19" t="s">
        <v>43</v>
      </c>
      <c r="B104" s="16">
        <f>SUM(B105:B115)</f>
        <v>53.363123178437235</v>
      </c>
      <c r="C104" s="16">
        <f t="shared" ref="C104:W104" si="73">SUM(C105:C115)</f>
        <v>-9.0308244039810575</v>
      </c>
      <c r="D104" s="16">
        <f t="shared" si="73"/>
        <v>-76.009641175059073</v>
      </c>
      <c r="E104" s="16">
        <f t="shared" si="73"/>
        <v>-19.85171322427961</v>
      </c>
      <c r="F104" s="16">
        <f t="shared" si="73"/>
        <v>29.592517492679789</v>
      </c>
      <c r="G104" s="16">
        <f t="shared" si="73"/>
        <v>255.19107308504391</v>
      </c>
      <c r="H104" s="16">
        <f t="shared" si="73"/>
        <v>256.79039982668775</v>
      </c>
      <c r="I104" s="16">
        <f t="shared" si="73"/>
        <v>24.691046709139009</v>
      </c>
      <c r="J104" s="16">
        <f t="shared" si="73"/>
        <v>274.13678126515055</v>
      </c>
      <c r="K104" s="16">
        <f t="shared" si="73"/>
        <v>69.393979881864951</v>
      </c>
      <c r="L104" s="16">
        <f t="shared" si="73"/>
        <v>68.908981907541403</v>
      </c>
      <c r="M104" s="16">
        <f t="shared" si="73"/>
        <v>47.520423409139873</v>
      </c>
      <c r="N104" s="16">
        <f t="shared" si="73"/>
        <v>-31.304273343574536</v>
      </c>
      <c r="O104" s="16">
        <f t="shared" si="73"/>
        <v>149.14790833227093</v>
      </c>
      <c r="P104" s="16">
        <f t="shared" si="73"/>
        <v>13.244004149006745</v>
      </c>
      <c r="Q104" s="16">
        <f t="shared" si="73"/>
        <v>46.930575011479661</v>
      </c>
      <c r="R104" s="16">
        <f t="shared" si="73"/>
        <v>151.05062731825532</v>
      </c>
      <c r="S104" s="16">
        <f t="shared" si="73"/>
        <v>177.20700376395831</v>
      </c>
      <c r="T104" s="16">
        <f t="shared" si="73"/>
        <v>97.570218762071335</v>
      </c>
      <c r="U104" s="16">
        <f t="shared" si="73"/>
        <v>243.64296210622379</v>
      </c>
      <c r="V104" s="16">
        <f t="shared" si="73"/>
        <v>107.09433736049846</v>
      </c>
      <c r="W104" s="16">
        <f t="shared" si="73"/>
        <v>126.51641025572886</v>
      </c>
      <c r="X104" s="16">
        <f t="shared" ref="X104:Y104" si="74">SUM(X105:X115)</f>
        <v>120.85908210441931</v>
      </c>
      <c r="Y104" s="16">
        <f t="shared" si="74"/>
        <v>46.272235064564384</v>
      </c>
    </row>
    <row r="105" spans="1:25" x14ac:dyDescent="0.25">
      <c r="A105" s="20" t="s">
        <v>44</v>
      </c>
      <c r="B105" s="8">
        <f>IF(B58=0,0,B58/B$52*B$99)</f>
        <v>1.480126904940537</v>
      </c>
      <c r="C105" s="8">
        <f t="shared" ref="C105:W105" si="75">IF(C58=0,0,C58/C$52*C$99)</f>
        <v>-0.26783032681689201</v>
      </c>
      <c r="D105" s="8">
        <f t="shared" si="75"/>
        <v>-2.4238803424353028</v>
      </c>
      <c r="E105" s="8">
        <f t="shared" si="75"/>
        <v>-0.62907063856621648</v>
      </c>
      <c r="F105" s="8">
        <f t="shared" si="75"/>
        <v>0.76732452433374787</v>
      </c>
      <c r="G105" s="8">
        <f t="shared" si="75"/>
        <v>5.2014480430309487</v>
      </c>
      <c r="H105" s="8">
        <f t="shared" si="75"/>
        <v>4.9988905433807016</v>
      </c>
      <c r="I105" s="8">
        <f t="shared" si="75"/>
        <v>0.48085023396956239</v>
      </c>
      <c r="J105" s="8">
        <f t="shared" si="75"/>
        <v>6.0283983602009741</v>
      </c>
      <c r="K105" s="8">
        <f t="shared" si="75"/>
        <v>1.7222964155280425</v>
      </c>
      <c r="L105" s="8">
        <f t="shared" si="75"/>
        <v>1.6049026542360547</v>
      </c>
      <c r="M105" s="8">
        <f t="shared" si="75"/>
        <v>1.2120018512368647</v>
      </c>
      <c r="N105" s="8">
        <f t="shared" si="75"/>
        <v>-1.0610736506568186</v>
      </c>
      <c r="O105" s="8">
        <f t="shared" si="75"/>
        <v>5.5333731561505077</v>
      </c>
      <c r="P105" s="8">
        <f t="shared" si="75"/>
        <v>0.44563150006961005</v>
      </c>
      <c r="Q105" s="8">
        <f t="shared" si="75"/>
        <v>0.66047171152039974</v>
      </c>
      <c r="R105" s="8">
        <f t="shared" si="75"/>
        <v>3.4685008039706386</v>
      </c>
      <c r="S105" s="8">
        <f t="shared" si="75"/>
        <v>3.6252298808161778</v>
      </c>
      <c r="T105" s="8">
        <f t="shared" si="75"/>
        <v>1.8320177436924139</v>
      </c>
      <c r="U105" s="8">
        <f t="shared" si="75"/>
        <v>5.0681083214329048</v>
      </c>
      <c r="V105" s="8">
        <f t="shared" si="75"/>
        <v>2.4936196955386443</v>
      </c>
      <c r="W105" s="8">
        <f t="shared" si="75"/>
        <v>3.5105841182883717</v>
      </c>
      <c r="X105" s="8">
        <f t="shared" ref="X105:Y105" si="76">IF(X58=0,0,X58/X$52*X$99)</f>
        <v>3.5121810214966169</v>
      </c>
      <c r="Y105" s="8">
        <f t="shared" si="76"/>
        <v>0.99761561991349001</v>
      </c>
    </row>
    <row r="106" spans="1:25" x14ac:dyDescent="0.25">
      <c r="A106" s="20" t="s">
        <v>45</v>
      </c>
      <c r="B106" s="8">
        <f t="shared" ref="B106:B115" si="77">IF(B59=0,0,B59/B$52*B$99)</f>
        <v>8.9065700622056845</v>
      </c>
      <c r="C106" s="8">
        <f t="shared" ref="C106:W106" si="78">IF(C59=0,0,C59/C$52*C$99)</f>
        <v>-1.3971651257280482</v>
      </c>
      <c r="D106" s="8">
        <f t="shared" si="78"/>
        <v>-12.820675878609963</v>
      </c>
      <c r="E106" s="8">
        <f t="shared" si="78"/>
        <v>-3.6377014575546585</v>
      </c>
      <c r="F106" s="8">
        <f t="shared" si="78"/>
        <v>5.5810638513441617</v>
      </c>
      <c r="G106" s="8">
        <f t="shared" si="78"/>
        <v>44.39534188143309</v>
      </c>
      <c r="H106" s="8">
        <f t="shared" si="78"/>
        <v>44.118547330161363</v>
      </c>
      <c r="I106" s="8">
        <f t="shared" si="78"/>
        <v>3.8320808494921583</v>
      </c>
      <c r="J106" s="8">
        <f t="shared" si="78"/>
        <v>44.678760236651989</v>
      </c>
      <c r="K106" s="8">
        <f t="shared" si="78"/>
        <v>8.9566707956253513</v>
      </c>
      <c r="L106" s="8">
        <f t="shared" si="78"/>
        <v>10.367520341786513</v>
      </c>
      <c r="M106" s="8">
        <f t="shared" si="78"/>
        <v>11.041916698185263</v>
      </c>
      <c r="N106" s="8">
        <f t="shared" si="78"/>
        <v>-6.4755054079966525</v>
      </c>
      <c r="O106" s="8">
        <f t="shared" si="78"/>
        <v>34.417653700905305</v>
      </c>
      <c r="P106" s="8">
        <f t="shared" si="78"/>
        <v>2.3936969239469281</v>
      </c>
      <c r="Q106" s="8">
        <f t="shared" si="78"/>
        <v>7.9825372303654447</v>
      </c>
      <c r="R106" s="8">
        <f t="shared" si="78"/>
        <v>27.708282785243021</v>
      </c>
      <c r="S106" s="8">
        <f t="shared" si="78"/>
        <v>10.869850547268223</v>
      </c>
      <c r="T106" s="8">
        <f t="shared" si="78"/>
        <v>6.2012602420244569</v>
      </c>
      <c r="U106" s="8">
        <f t="shared" si="78"/>
        <v>19.042566776445224</v>
      </c>
      <c r="V106" s="8">
        <f t="shared" si="78"/>
        <v>15.729380267501414</v>
      </c>
      <c r="W106" s="8">
        <f t="shared" si="78"/>
        <v>19.847729698802009</v>
      </c>
      <c r="X106" s="8">
        <f t="shared" ref="X106:Y106" si="79">IF(X59=0,0,X59/X$52*X$99)</f>
        <v>18.289047293199829</v>
      </c>
      <c r="Y106" s="8">
        <f t="shared" si="79"/>
        <v>7.0630234507389718</v>
      </c>
    </row>
    <row r="107" spans="1:25" x14ac:dyDescent="0.25">
      <c r="A107" s="20" t="s">
        <v>46</v>
      </c>
      <c r="B107" s="8">
        <f t="shared" si="77"/>
        <v>2.5395216207987463</v>
      </c>
      <c r="C107" s="8">
        <f t="shared" ref="C107:W107" si="80">IF(C60=0,0,C60/C$52*C$99)</f>
        <v>-0.40551491456558469</v>
      </c>
      <c r="D107" s="8">
        <f t="shared" si="80"/>
        <v>-3.5531050879873201</v>
      </c>
      <c r="E107" s="8">
        <f t="shared" si="80"/>
        <v>-0.94559885591205139</v>
      </c>
      <c r="F107" s="8">
        <f t="shared" si="80"/>
        <v>1.9567931649214572</v>
      </c>
      <c r="G107" s="8">
        <f t="shared" si="80"/>
        <v>18.414619774296504</v>
      </c>
      <c r="H107" s="8">
        <f t="shared" si="80"/>
        <v>18.493998861828814</v>
      </c>
      <c r="I107" s="8">
        <f t="shared" si="80"/>
        <v>1.4980089674500616</v>
      </c>
      <c r="J107" s="8">
        <f t="shared" si="80"/>
        <v>17.946173042364432</v>
      </c>
      <c r="K107" s="8">
        <f t="shared" si="80"/>
        <v>4.8889503666833098</v>
      </c>
      <c r="L107" s="8">
        <f t="shared" si="80"/>
        <v>4.2841699471329617</v>
      </c>
      <c r="M107" s="8">
        <f t="shared" si="80"/>
        <v>3.0602426888904382</v>
      </c>
      <c r="N107" s="8">
        <f t="shared" si="80"/>
        <v>-0.59707037996539203</v>
      </c>
      <c r="O107" s="8">
        <f t="shared" si="80"/>
        <v>4.3415373439754879</v>
      </c>
      <c r="P107" s="8">
        <f t="shared" si="80"/>
        <v>0.64440003960781944</v>
      </c>
      <c r="Q107" s="8">
        <f t="shared" si="80"/>
        <v>4.9494549145241189</v>
      </c>
      <c r="R107" s="8">
        <f t="shared" si="80"/>
        <v>10.618219675625557</v>
      </c>
      <c r="S107" s="8">
        <f t="shared" si="80"/>
        <v>5.4287612918779677</v>
      </c>
      <c r="T107" s="8">
        <f t="shared" si="80"/>
        <v>2.4513008054979499</v>
      </c>
      <c r="U107" s="8">
        <f t="shared" si="80"/>
        <v>6.5154411898432629</v>
      </c>
      <c r="V107" s="8">
        <f t="shared" si="80"/>
        <v>3.24015409827325</v>
      </c>
      <c r="W107" s="8">
        <f t="shared" si="80"/>
        <v>4.2940539653485317</v>
      </c>
      <c r="X107" s="8">
        <f t="shared" ref="X107:Y107" si="81">IF(X60=0,0,X60/X$52*X$99)</f>
        <v>12.254187508285836</v>
      </c>
      <c r="Y107" s="8">
        <f t="shared" si="81"/>
        <v>3.9260532467816085</v>
      </c>
    </row>
    <row r="108" spans="1:25" x14ac:dyDescent="0.25">
      <c r="A108" s="20" t="s">
        <v>48</v>
      </c>
      <c r="B108" s="8">
        <f t="shared" si="77"/>
        <v>1.9535027055131375</v>
      </c>
      <c r="C108" s="8">
        <f t="shared" ref="C108:W108" si="82">IF(C61=0,0,C61/C$52*C$99)</f>
        <v>-0.30164933693488788</v>
      </c>
      <c r="D108" s="8">
        <f t="shared" si="82"/>
        <v>-2.729055163682689</v>
      </c>
      <c r="E108" s="8">
        <f t="shared" si="82"/>
        <v>-0.75983705192444406</v>
      </c>
      <c r="F108" s="8">
        <f t="shared" si="82"/>
        <v>0.85078753965623433</v>
      </c>
      <c r="G108" s="8">
        <f t="shared" si="82"/>
        <v>6.7544243762189904</v>
      </c>
      <c r="H108" s="8">
        <f t="shared" si="82"/>
        <v>7.6642181477742133</v>
      </c>
      <c r="I108" s="8">
        <f t="shared" si="82"/>
        <v>0.61615017039814635</v>
      </c>
      <c r="J108" s="8">
        <f t="shared" si="82"/>
        <v>7.6816672835682329</v>
      </c>
      <c r="K108" s="8">
        <f t="shared" si="82"/>
        <v>2.1295715453804034</v>
      </c>
      <c r="L108" s="8">
        <f t="shared" si="82"/>
        <v>1.8434158099534035</v>
      </c>
      <c r="M108" s="8">
        <f t="shared" si="82"/>
        <v>1.248490230980005</v>
      </c>
      <c r="N108" s="8">
        <f t="shared" si="82"/>
        <v>-0.71864808169064587</v>
      </c>
      <c r="O108" s="8">
        <f t="shared" si="82"/>
        <v>3.601758623705241</v>
      </c>
      <c r="P108" s="8">
        <f t="shared" si="82"/>
        <v>0.28914476728556104</v>
      </c>
      <c r="Q108" s="8">
        <f t="shared" si="82"/>
        <v>0.76045689106959491</v>
      </c>
      <c r="R108" s="8">
        <f t="shared" si="82"/>
        <v>1.816432838956431</v>
      </c>
      <c r="S108" s="8">
        <f t="shared" si="82"/>
        <v>2.5369793231333766</v>
      </c>
      <c r="T108" s="8">
        <f t="shared" si="82"/>
        <v>1.7272062612108376</v>
      </c>
      <c r="U108" s="8">
        <f t="shared" si="82"/>
        <v>4.8536103603390623</v>
      </c>
      <c r="V108" s="8">
        <f t="shared" si="82"/>
        <v>2.1323923570623688</v>
      </c>
      <c r="W108" s="8">
        <f t="shared" si="82"/>
        <v>2.4933310168090395</v>
      </c>
      <c r="X108" s="8">
        <f t="shared" ref="X108:Y108" si="83">IF(X61=0,0,X61/X$52*X$99)</f>
        <v>2.3074604142991078</v>
      </c>
      <c r="Y108" s="8">
        <f t="shared" si="83"/>
        <v>1.1166121835983482</v>
      </c>
    </row>
    <row r="109" spans="1:25" x14ac:dyDescent="0.25">
      <c r="A109" s="20" t="s">
        <v>49</v>
      </c>
      <c r="B109" s="8">
        <f t="shared" si="77"/>
        <v>5.4262304493280862</v>
      </c>
      <c r="C109" s="8">
        <f t="shared" ref="C109:W109" si="84">IF(C62=0,0,C62/C$52*C$99)</f>
        <v>-0.84035729339140508</v>
      </c>
      <c r="D109" s="8">
        <f t="shared" si="84"/>
        <v>-7.3695977901889878</v>
      </c>
      <c r="E109" s="8">
        <f t="shared" si="84"/>
        <v>-2.1988654884195347</v>
      </c>
      <c r="F109" s="8">
        <f t="shared" si="84"/>
        <v>2.8738772079864696</v>
      </c>
      <c r="G109" s="8">
        <f t="shared" si="84"/>
        <v>21.346213971671013</v>
      </c>
      <c r="H109" s="8">
        <f t="shared" si="84"/>
        <v>23.406741580146214</v>
      </c>
      <c r="I109" s="8">
        <f t="shared" si="84"/>
        <v>1.6521348329900811</v>
      </c>
      <c r="J109" s="8">
        <f t="shared" si="84"/>
        <v>20.587625511913291</v>
      </c>
      <c r="K109" s="8">
        <f t="shared" si="84"/>
        <v>6.1828954226744317</v>
      </c>
      <c r="L109" s="8">
        <f t="shared" si="84"/>
        <v>4.9888657558741984</v>
      </c>
      <c r="M109" s="8">
        <f t="shared" si="84"/>
        <v>3.277826923750959</v>
      </c>
      <c r="N109" s="8">
        <f t="shared" si="84"/>
        <v>-2.7277061564707195</v>
      </c>
      <c r="O109" s="8">
        <f t="shared" si="84"/>
        <v>14.628252638810812</v>
      </c>
      <c r="P109" s="8">
        <f t="shared" si="84"/>
        <v>1.3811968786518902</v>
      </c>
      <c r="Q109" s="8">
        <f t="shared" si="84"/>
        <v>4.452626666220592</v>
      </c>
      <c r="R109" s="8">
        <f t="shared" si="84"/>
        <v>14.3131302495014</v>
      </c>
      <c r="S109" s="8">
        <f t="shared" si="84"/>
        <v>20.828741269634644</v>
      </c>
      <c r="T109" s="8">
        <f t="shared" si="84"/>
        <v>11.408116740803859</v>
      </c>
      <c r="U109" s="8">
        <f t="shared" si="84"/>
        <v>30.054308970750345</v>
      </c>
      <c r="V109" s="8">
        <f t="shared" si="84"/>
        <v>14.051229992988079</v>
      </c>
      <c r="W109" s="8">
        <f t="shared" si="84"/>
        <v>17.675660653489413</v>
      </c>
      <c r="X109" s="8">
        <f t="shared" ref="X109:Y109" si="85">IF(X62=0,0,X62/X$52*X$99)</f>
        <v>17.09885954273204</v>
      </c>
      <c r="Y109" s="8">
        <f t="shared" si="85"/>
        <v>7.266446947915898</v>
      </c>
    </row>
    <row r="110" spans="1:25" x14ac:dyDescent="0.25">
      <c r="A110" s="20" t="s">
        <v>47</v>
      </c>
      <c r="B110" s="8">
        <f t="shared" si="77"/>
        <v>21.919055138428966</v>
      </c>
      <c r="C110" s="8">
        <f t="shared" ref="C110:W110" si="86">IF(C63=0,0,C63/C$52*C$99)</f>
        <v>-3.9283945126487234</v>
      </c>
      <c r="D110" s="8">
        <f t="shared" si="86"/>
        <v>-30.376983911164572</v>
      </c>
      <c r="E110" s="8">
        <f t="shared" si="86"/>
        <v>-7.324663805366999</v>
      </c>
      <c r="F110" s="8">
        <f t="shared" si="86"/>
        <v>12.859346760506115</v>
      </c>
      <c r="G110" s="8">
        <f t="shared" si="86"/>
        <v>100.46010980589512</v>
      </c>
      <c r="H110" s="8">
        <f t="shared" si="86"/>
        <v>94.384761071065626</v>
      </c>
      <c r="I110" s="8">
        <f t="shared" si="86"/>
        <v>11.561802457553815</v>
      </c>
      <c r="J110" s="8">
        <f t="shared" si="86"/>
        <v>111.76754291013165</v>
      </c>
      <c r="K110" s="8">
        <f t="shared" si="86"/>
        <v>28.21486242048325</v>
      </c>
      <c r="L110" s="8">
        <f t="shared" si="86"/>
        <v>32.499266932788188</v>
      </c>
      <c r="M110" s="8">
        <f t="shared" si="86"/>
        <v>19.339784599265641</v>
      </c>
      <c r="N110" s="8">
        <f t="shared" si="86"/>
        <v>-12.496061553476842</v>
      </c>
      <c r="O110" s="8">
        <f t="shared" si="86"/>
        <v>64.777454692178225</v>
      </c>
      <c r="P110" s="8">
        <f t="shared" si="86"/>
        <v>5.5681344560703732</v>
      </c>
      <c r="Q110" s="8">
        <f t="shared" si="86"/>
        <v>18.91456527558028</v>
      </c>
      <c r="R110" s="8">
        <f t="shared" si="86"/>
        <v>64.247893972039918</v>
      </c>
      <c r="S110" s="8">
        <f t="shared" si="86"/>
        <v>79.366446848029582</v>
      </c>
      <c r="T110" s="8">
        <f t="shared" si="86"/>
        <v>41.599080125899661</v>
      </c>
      <c r="U110" s="8">
        <f t="shared" si="86"/>
        <v>112.70768233159174</v>
      </c>
      <c r="V110" s="8">
        <f t="shared" si="86"/>
        <v>44.979776440159661</v>
      </c>
      <c r="W110" s="8">
        <f t="shared" si="86"/>
        <v>58.328490582017352</v>
      </c>
      <c r="X110" s="8">
        <f t="shared" ref="X110:Y110" si="87">IF(X63=0,0,X63/X$52*X$99)</f>
        <v>50.341156542672465</v>
      </c>
      <c r="Y110" s="8">
        <f t="shared" si="87"/>
        <v>19.884505467278821</v>
      </c>
    </row>
    <row r="111" spans="1:25" x14ac:dyDescent="0.25">
      <c r="A111" s="20" t="s">
        <v>50</v>
      </c>
      <c r="B111" s="8">
        <f t="shared" si="77"/>
        <v>0.33836185641544436</v>
      </c>
      <c r="C111" s="8">
        <f t="shared" ref="C111:W111" si="88">IF(C64=0,0,C64/C$52*C$99)</f>
        <v>-5.555012026836946E-2</v>
      </c>
      <c r="D111" s="8">
        <f t="shared" si="88"/>
        <v>-0.47820252002253605</v>
      </c>
      <c r="E111" s="8">
        <f t="shared" si="88"/>
        <v>-0.1371147751514375</v>
      </c>
      <c r="F111" s="8">
        <f t="shared" si="88"/>
        <v>0.21122690118782128</v>
      </c>
      <c r="G111" s="8">
        <f t="shared" si="88"/>
        <v>1.9237778394552709</v>
      </c>
      <c r="H111" s="8">
        <f t="shared" si="88"/>
        <v>2.0380660558611092</v>
      </c>
      <c r="I111" s="8">
        <f t="shared" si="88"/>
        <v>0.17293237766306391</v>
      </c>
      <c r="J111" s="8">
        <f t="shared" si="88"/>
        <v>2.0983054904418874</v>
      </c>
      <c r="K111" s="8">
        <f t="shared" si="88"/>
        <v>0.67352608361965172</v>
      </c>
      <c r="L111" s="8">
        <f t="shared" si="88"/>
        <v>0.57943123245978445</v>
      </c>
      <c r="M111" s="8">
        <f t="shared" si="88"/>
        <v>0.23270996450803286</v>
      </c>
      <c r="N111" s="8">
        <f t="shared" si="88"/>
        <v>-8.4266147603517375E-2</v>
      </c>
      <c r="O111" s="8">
        <f t="shared" si="88"/>
        <v>0.16703089291996895</v>
      </c>
      <c r="P111" s="8">
        <f t="shared" si="88"/>
        <v>6.8879650220080663E-2</v>
      </c>
      <c r="Q111" s="8">
        <f t="shared" si="88"/>
        <v>0.25552433717032808</v>
      </c>
      <c r="R111" s="8">
        <f t="shared" si="88"/>
        <v>0.80474512788521357</v>
      </c>
      <c r="S111" s="8">
        <f t="shared" si="88"/>
        <v>1.4241864615486726</v>
      </c>
      <c r="T111" s="8">
        <f t="shared" si="88"/>
        <v>0.92832985391254985</v>
      </c>
      <c r="U111" s="8">
        <f t="shared" si="88"/>
        <v>0.12850687420527465</v>
      </c>
      <c r="V111" s="8">
        <f t="shared" si="88"/>
        <v>6.7836883552231428E-2</v>
      </c>
      <c r="W111" s="8">
        <f t="shared" si="88"/>
        <v>9.7518586170059665E-2</v>
      </c>
      <c r="X111" s="8">
        <f t="shared" ref="X111:Y111" si="89">IF(X64=0,0,X64/X$52*X$99)</f>
        <v>0.11535861632776788</v>
      </c>
      <c r="Y111" s="8">
        <f t="shared" si="89"/>
        <v>8.3536472196360359E-2</v>
      </c>
    </row>
    <row r="112" spans="1:25" x14ac:dyDescent="0.25">
      <c r="A112" s="20" t="s">
        <v>51</v>
      </c>
      <c r="B112" s="8">
        <f t="shared" si="77"/>
        <v>0.2578957066657897</v>
      </c>
      <c r="C112" s="8">
        <f t="shared" ref="C112:W112" si="90">IF(C65=0,0,C65/C$52*C$99)</f>
        <v>-5.4976221557192777E-2</v>
      </c>
      <c r="D112" s="8">
        <f t="shared" si="90"/>
        <v>-0.46304915277922359</v>
      </c>
      <c r="E112" s="8">
        <f t="shared" si="90"/>
        <v>-9.0194913383953898E-2</v>
      </c>
      <c r="F112" s="8">
        <f t="shared" si="90"/>
        <v>0.11905707552101523</v>
      </c>
      <c r="G112" s="8">
        <f t="shared" si="90"/>
        <v>1.0160787218739162</v>
      </c>
      <c r="H112" s="8">
        <f t="shared" si="90"/>
        <v>1.0013665360962276</v>
      </c>
      <c r="I112" s="8">
        <f t="shared" si="90"/>
        <v>8.3008201672379947E-2</v>
      </c>
      <c r="J112" s="8">
        <f t="shared" si="90"/>
        <v>0.81463208057455938</v>
      </c>
      <c r="K112" s="8">
        <f t="shared" si="90"/>
        <v>0.2419958964274766</v>
      </c>
      <c r="L112" s="8">
        <f t="shared" si="90"/>
        <v>0.20124442570667281</v>
      </c>
      <c r="M112" s="8">
        <f t="shared" si="90"/>
        <v>0.10926565115675205</v>
      </c>
      <c r="N112" s="8">
        <f t="shared" si="90"/>
        <v>-0.11648703065335134</v>
      </c>
      <c r="O112" s="8">
        <f t="shared" si="90"/>
        <v>0.66507432219043139</v>
      </c>
      <c r="P112" s="8">
        <f t="shared" si="90"/>
        <v>0.11550890461528122</v>
      </c>
      <c r="Q112" s="8">
        <f t="shared" si="90"/>
        <v>0.45520045850840402</v>
      </c>
      <c r="R112" s="8">
        <f t="shared" si="90"/>
        <v>1.1516905209995889</v>
      </c>
      <c r="S112" s="8">
        <f t="shared" si="90"/>
        <v>1.2833032338070209</v>
      </c>
      <c r="T112" s="8">
        <f t="shared" si="90"/>
        <v>0.92592676440159039</v>
      </c>
      <c r="U112" s="8">
        <f t="shared" si="90"/>
        <v>2.6636017275762645</v>
      </c>
      <c r="V112" s="8">
        <f t="shared" si="90"/>
        <v>1.1644491102113894</v>
      </c>
      <c r="W112" s="8">
        <f t="shared" si="90"/>
        <v>3.0780641005544811</v>
      </c>
      <c r="X112" s="8">
        <f t="shared" ref="X112:Y112" si="91">IF(X65=0,0,X65/X$52*X$99)</f>
        <v>2.2992195269744538</v>
      </c>
      <c r="Y112" s="8">
        <f t="shared" si="91"/>
        <v>0.66099449167325619</v>
      </c>
    </row>
    <row r="113" spans="1:25" x14ac:dyDescent="0.25">
      <c r="A113" s="20" t="s">
        <v>52</v>
      </c>
      <c r="B113" s="8">
        <f t="shared" si="77"/>
        <v>1.9217318963456129</v>
      </c>
      <c r="C113" s="8">
        <f t="shared" ref="C113:W113" si="92">IF(C66=0,0,C66/C$52*C$99)</f>
        <v>-0.30922763052893354</v>
      </c>
      <c r="D113" s="8">
        <f t="shared" si="92"/>
        <v>-2.5022726578362517</v>
      </c>
      <c r="E113" s="8">
        <f t="shared" si="92"/>
        <v>-0.64105440850538142</v>
      </c>
      <c r="F113" s="8">
        <f t="shared" si="92"/>
        <v>0.9078582353386806</v>
      </c>
      <c r="G113" s="8">
        <f t="shared" si="92"/>
        <v>6.6511614330806541</v>
      </c>
      <c r="H113" s="8">
        <f t="shared" si="92"/>
        <v>5.5350112668621403</v>
      </c>
      <c r="I113" s="8">
        <f t="shared" si="92"/>
        <v>0.45756422347925724</v>
      </c>
      <c r="J113" s="8">
        <f t="shared" si="92"/>
        <v>8.2370542924959036</v>
      </c>
      <c r="K113" s="8">
        <f t="shared" si="92"/>
        <v>1.2568972003150645</v>
      </c>
      <c r="L113" s="8">
        <f t="shared" si="92"/>
        <v>1.063363263891159</v>
      </c>
      <c r="M113" s="8">
        <f t="shared" si="92"/>
        <v>0.6861821874223154</v>
      </c>
      <c r="N113" s="8">
        <f t="shared" si="92"/>
        <v>-0.2570902443593297</v>
      </c>
      <c r="O113" s="8">
        <f t="shared" si="92"/>
        <v>1.2490522068297543</v>
      </c>
      <c r="P113" s="8">
        <f t="shared" si="92"/>
        <v>9.2043823314786305E-2</v>
      </c>
      <c r="Q113" s="8">
        <f t="shared" si="92"/>
        <v>0.26091574894590963</v>
      </c>
      <c r="R113" s="8">
        <f t="shared" si="92"/>
        <v>0.86689854731391169</v>
      </c>
      <c r="S113" s="8">
        <f t="shared" si="92"/>
        <v>1.5804147075333175</v>
      </c>
      <c r="T113" s="8">
        <f t="shared" si="92"/>
        <v>1.1458012014465957</v>
      </c>
      <c r="U113" s="8">
        <f t="shared" si="92"/>
        <v>3.5790155687430896</v>
      </c>
      <c r="V113" s="8">
        <f t="shared" si="92"/>
        <v>1.331754113648598</v>
      </c>
      <c r="W113" s="8">
        <f t="shared" si="92"/>
        <v>1.8209843995267929</v>
      </c>
      <c r="X113" s="8">
        <f t="shared" ref="X113:Y113" si="93">IF(X66=0,0,X66/X$52*X$99)</f>
        <v>1.7986905856122106</v>
      </c>
      <c r="Y113" s="8">
        <f t="shared" si="93"/>
        <v>0.64410469635481948</v>
      </c>
    </row>
    <row r="114" spans="1:25" x14ac:dyDescent="0.25">
      <c r="A114" s="20" t="s">
        <v>53</v>
      </c>
      <c r="B114" s="8">
        <f t="shared" si="77"/>
        <v>6.5058168632968316E-2</v>
      </c>
      <c r="C114" s="8">
        <f t="shared" ref="C114:W114" si="94">IF(C67=0,0,C67/C$52*C$99)</f>
        <v>-8.161753303148651E-3</v>
      </c>
      <c r="D114" s="8">
        <f t="shared" si="94"/>
        <v>-7.1725838476448409E-2</v>
      </c>
      <c r="E114" s="8">
        <f t="shared" si="94"/>
        <v>-1.9515716114610011E-2</v>
      </c>
      <c r="F114" s="8">
        <f t="shared" si="94"/>
        <v>2.5132365020003565E-2</v>
      </c>
      <c r="G114" s="8">
        <f t="shared" si="94"/>
        <v>0.23192331673838212</v>
      </c>
      <c r="H114" s="8">
        <f t="shared" si="94"/>
        <v>0.30201135862795303</v>
      </c>
      <c r="I114" s="8">
        <f t="shared" si="94"/>
        <v>2.7184217895326206E-2</v>
      </c>
      <c r="J114" s="8">
        <f t="shared" si="94"/>
        <v>0.35636529869071976</v>
      </c>
      <c r="K114" s="8">
        <f t="shared" si="94"/>
        <v>8.3792393291955536E-2</v>
      </c>
      <c r="L114" s="8">
        <f t="shared" si="94"/>
        <v>8.5332203706987436E-2</v>
      </c>
      <c r="M114" s="8">
        <f t="shared" si="94"/>
        <v>8.7167546522484832E-2</v>
      </c>
      <c r="N114" s="8">
        <f t="shared" si="94"/>
        <v>-4.6634181152952002E-2</v>
      </c>
      <c r="O114" s="8">
        <f t="shared" si="94"/>
        <v>0.38849747960106962</v>
      </c>
      <c r="P114" s="8">
        <f t="shared" si="94"/>
        <v>1.0938750823455856E-2</v>
      </c>
      <c r="Q114" s="8">
        <f t="shared" si="94"/>
        <v>6.2509367597233328E-2</v>
      </c>
      <c r="R114" s="8">
        <f t="shared" si="94"/>
        <v>0.22813221851477189</v>
      </c>
      <c r="S114" s="8">
        <f t="shared" si="94"/>
        <v>0.57373213607334017</v>
      </c>
      <c r="T114" s="8">
        <f t="shared" si="94"/>
        <v>0.17815036418173316</v>
      </c>
      <c r="U114" s="8">
        <f t="shared" si="94"/>
        <v>0.38401625728298722</v>
      </c>
      <c r="V114" s="8">
        <f t="shared" si="94"/>
        <v>0.12992692965099373</v>
      </c>
      <c r="W114" s="8">
        <f t="shared" si="94"/>
        <v>0.18338168426596399</v>
      </c>
      <c r="X114" s="8">
        <f t="shared" ref="X114:Y114" si="95">IF(X67=0,0,X67/X$52*X$99)</f>
        <v>0.21035589100015484</v>
      </c>
      <c r="Y114" s="8">
        <f t="shared" si="95"/>
        <v>7.0354665693431725E-2</v>
      </c>
    </row>
    <row r="115" spans="1:25" x14ac:dyDescent="0.25">
      <c r="A115" s="20" t="s">
        <v>74</v>
      </c>
      <c r="B115" s="8">
        <f t="shared" si="77"/>
        <v>8.5550686691622566</v>
      </c>
      <c r="C115" s="8">
        <f t="shared" ref="C115:W115" si="96">IF(C68=0,0,C68/C$52*C$99)</f>
        <v>-1.4619971682378714</v>
      </c>
      <c r="D115" s="8">
        <f t="shared" si="96"/>
        <v>-13.221092831875799</v>
      </c>
      <c r="E115" s="8">
        <f t="shared" si="96"/>
        <v>-3.4680961133803216</v>
      </c>
      <c r="F115" s="8">
        <f t="shared" si="96"/>
        <v>3.4400498668640838</v>
      </c>
      <c r="G115" s="8">
        <f t="shared" si="96"/>
        <v>48.79597392134999</v>
      </c>
      <c r="H115" s="8">
        <f t="shared" si="96"/>
        <v>54.846787074883345</v>
      </c>
      <c r="I115" s="8">
        <f t="shared" si="96"/>
        <v>4.3093301765751564</v>
      </c>
      <c r="J115" s="8">
        <f t="shared" si="96"/>
        <v>53.940256758116888</v>
      </c>
      <c r="K115" s="8">
        <f t="shared" si="96"/>
        <v>15.042521341836016</v>
      </c>
      <c r="L115" s="8">
        <f t="shared" si="96"/>
        <v>11.391469340005473</v>
      </c>
      <c r="M115" s="8">
        <f t="shared" si="96"/>
        <v>7.2248350672211146</v>
      </c>
      <c r="N115" s="8">
        <f t="shared" si="96"/>
        <v>-6.72373050954831</v>
      </c>
      <c r="O115" s="8">
        <f t="shared" si="96"/>
        <v>19.378223275004125</v>
      </c>
      <c r="P115" s="8">
        <f t="shared" si="96"/>
        <v>2.2344284544009581</v>
      </c>
      <c r="Q115" s="8">
        <f t="shared" si="96"/>
        <v>8.1763124099773599</v>
      </c>
      <c r="R115" s="8">
        <f t="shared" si="96"/>
        <v>25.826700578204864</v>
      </c>
      <c r="S115" s="8">
        <f t="shared" si="96"/>
        <v>49.689358064235996</v>
      </c>
      <c r="T115" s="8">
        <f t="shared" si="96"/>
        <v>29.173028658999684</v>
      </c>
      <c r="U115" s="8">
        <f t="shared" si="96"/>
        <v>58.646103728013635</v>
      </c>
      <c r="V115" s="8">
        <f t="shared" si="96"/>
        <v>21.773817471911805</v>
      </c>
      <c r="W115" s="8">
        <f t="shared" si="96"/>
        <v>15.186611450456839</v>
      </c>
      <c r="X115" s="8">
        <f t="shared" ref="X115:Y115" si="97">IF(X68=0,0,X68/X$52*X$99)</f>
        <v>12.632565161818851</v>
      </c>
      <c r="Y115" s="8">
        <f t="shared" si="97"/>
        <v>4.5589878224193932</v>
      </c>
    </row>
    <row r="116" spans="1:25" x14ac:dyDescent="0.25">
      <c r="A116" s="15" t="s">
        <v>54</v>
      </c>
      <c r="B116" s="16">
        <f>SUM(B117:B121)</f>
        <v>-898.24461343999917</v>
      </c>
      <c r="C116" s="16">
        <f t="shared" ref="C116:W116" si="98">SUM(C117:C121)</f>
        <v>-731.54430863999687</v>
      </c>
      <c r="D116" s="16">
        <f t="shared" si="98"/>
        <v>-667.87240484000154</v>
      </c>
      <c r="E116" s="16">
        <f t="shared" si="98"/>
        <v>-549.53279204000012</v>
      </c>
      <c r="F116" s="16">
        <f t="shared" si="98"/>
        <v>-568.29745443999673</v>
      </c>
      <c r="G116" s="16">
        <f t="shared" si="98"/>
        <v>-653.81375771999819</v>
      </c>
      <c r="H116" s="16">
        <f t="shared" si="98"/>
        <v>-487.75188579999883</v>
      </c>
      <c r="I116" s="16">
        <f t="shared" si="98"/>
        <v>-445.22386012000055</v>
      </c>
      <c r="J116" s="16">
        <f t="shared" si="98"/>
        <v>-459.49585496000356</v>
      </c>
      <c r="K116" s="16">
        <f t="shared" si="98"/>
        <v>-5.8303522400039451</v>
      </c>
      <c r="L116" s="16">
        <f t="shared" si="98"/>
        <v>54.96584484000207</v>
      </c>
      <c r="M116" s="16">
        <f t="shared" si="98"/>
        <v>128.38293759999999</v>
      </c>
      <c r="N116" s="16">
        <f t="shared" si="98"/>
        <v>46.948922159996755</v>
      </c>
      <c r="O116" s="16">
        <f t="shared" si="98"/>
        <v>-62.138205400000373</v>
      </c>
      <c r="P116" s="16">
        <f t="shared" si="98"/>
        <v>-82.763142479997327</v>
      </c>
      <c r="Q116" s="16">
        <f t="shared" si="98"/>
        <v>114.18535423999792</v>
      </c>
      <c r="R116" s="16">
        <f t="shared" si="98"/>
        <v>-33.006081359999285</v>
      </c>
      <c r="S116" s="16">
        <f t="shared" si="98"/>
        <v>14.879273200001023</v>
      </c>
      <c r="T116" s="16">
        <f t="shared" si="98"/>
        <v>-43.598931679995786</v>
      </c>
      <c r="U116" s="16">
        <f t="shared" si="98"/>
        <v>-34.594262999997952</v>
      </c>
      <c r="V116" s="16">
        <f t="shared" si="98"/>
        <v>203.29270600000268</v>
      </c>
      <c r="W116" s="16">
        <f t="shared" si="98"/>
        <v>485.3241142800004</v>
      </c>
      <c r="X116" s="16">
        <f t="shared" ref="X116:Y116" si="99">SUM(X117:X121)</f>
        <v>-0.4243515199987451</v>
      </c>
      <c r="Y116" s="16">
        <f t="shared" si="99"/>
        <v>-1164.6267599599992</v>
      </c>
    </row>
    <row r="117" spans="1:25" x14ac:dyDescent="0.25">
      <c r="A117" s="10" t="s">
        <v>73</v>
      </c>
      <c r="B117" s="8">
        <f t="shared" ref="B117:W117" si="100">B19-B70</f>
        <v>-1002.8040449600001</v>
      </c>
      <c r="C117" s="8">
        <f t="shared" si="100"/>
        <v>-828.45002503999956</v>
      </c>
      <c r="D117" s="8">
        <f t="shared" si="100"/>
        <v>-786.51237999999989</v>
      </c>
      <c r="E117" s="8">
        <f t="shared" si="100"/>
        <v>-669.6205512400004</v>
      </c>
      <c r="F117" s="8">
        <f t="shared" si="100"/>
        <v>-697.57524248000027</v>
      </c>
      <c r="G117" s="8">
        <f t="shared" si="100"/>
        <v>-790.48254751999991</v>
      </c>
      <c r="H117" s="8">
        <f t="shared" si="100"/>
        <v>-621.89459372000033</v>
      </c>
      <c r="I117" s="8">
        <f t="shared" si="100"/>
        <v>-588.39479627999981</v>
      </c>
      <c r="J117" s="8">
        <f t="shared" si="100"/>
        <v>-596.86475504000032</v>
      </c>
      <c r="K117" s="8">
        <f t="shared" si="100"/>
        <v>-336.37181903999999</v>
      </c>
      <c r="L117" s="8">
        <f t="shared" si="100"/>
        <v>-251.08919971999995</v>
      </c>
      <c r="M117" s="8">
        <f t="shared" si="100"/>
        <v>-155.55437924000012</v>
      </c>
      <c r="N117" s="8">
        <f t="shared" si="100"/>
        <v>-84.043635999999765</v>
      </c>
      <c r="O117" s="8">
        <f t="shared" si="100"/>
        <v>-193.66728304000014</v>
      </c>
      <c r="P117" s="8">
        <f t="shared" si="100"/>
        <v>-179.56021676000023</v>
      </c>
      <c r="Q117" s="8">
        <f t="shared" si="100"/>
        <v>-117.38247400000017</v>
      </c>
      <c r="R117" s="8">
        <f t="shared" si="100"/>
        <v>-158.3692167600002</v>
      </c>
      <c r="S117" s="8">
        <f t="shared" si="100"/>
        <v>-183.79302080000014</v>
      </c>
      <c r="T117" s="8">
        <f t="shared" si="100"/>
        <v>-247.1793741599999</v>
      </c>
      <c r="U117" s="8">
        <f t="shared" si="100"/>
        <v>-266.12576791999999</v>
      </c>
      <c r="V117" s="8">
        <f t="shared" si="100"/>
        <v>-59.041631600000073</v>
      </c>
      <c r="W117" s="8">
        <f t="shared" si="100"/>
        <v>-135.27283692000003</v>
      </c>
      <c r="X117" s="8">
        <f t="shared" ref="X117:Y117" si="101">X19-X70</f>
        <v>-299.24247016000004</v>
      </c>
      <c r="Y117" s="8">
        <f t="shared" si="101"/>
        <v>-430.67343524</v>
      </c>
    </row>
    <row r="118" spans="1:25" x14ac:dyDescent="0.25">
      <c r="A118" s="10" t="s">
        <v>56</v>
      </c>
      <c r="B118" s="8">
        <f t="shared" ref="B118:W118" si="102">B20-B71</f>
        <v>104.08310660000097</v>
      </c>
      <c r="C118" s="8">
        <f t="shared" si="102"/>
        <v>96.35697292000259</v>
      </c>
      <c r="D118" s="8">
        <f t="shared" si="102"/>
        <v>118.83567431999836</v>
      </c>
      <c r="E118" s="8">
        <f t="shared" si="102"/>
        <v>119.1236077600006</v>
      </c>
      <c r="F118" s="8">
        <f t="shared" si="102"/>
        <v>127.07159408000371</v>
      </c>
      <c r="G118" s="8">
        <f t="shared" si="102"/>
        <v>137.01576452000154</v>
      </c>
      <c r="H118" s="8">
        <f t="shared" si="102"/>
        <v>134.58812092000153</v>
      </c>
      <c r="I118" s="8">
        <f t="shared" si="102"/>
        <v>142.7275902399997</v>
      </c>
      <c r="J118" s="8">
        <f t="shared" si="102"/>
        <v>137.87711211999704</v>
      </c>
      <c r="K118" s="8">
        <f t="shared" si="102"/>
        <v>278.8744278799968</v>
      </c>
      <c r="L118" s="8">
        <f t="shared" si="102"/>
        <v>260.96120168000198</v>
      </c>
      <c r="M118" s="8">
        <f t="shared" si="102"/>
        <v>251.68550959999993</v>
      </c>
      <c r="N118" s="8">
        <f t="shared" si="102"/>
        <v>129.75161127999672</v>
      </c>
      <c r="O118" s="8">
        <f t="shared" si="102"/>
        <v>104.58905643999969</v>
      </c>
      <c r="P118" s="8">
        <f t="shared" si="102"/>
        <v>60.970486440002787</v>
      </c>
      <c r="Q118" s="8">
        <f t="shared" si="102"/>
        <v>199.06652739999845</v>
      </c>
      <c r="R118" s="8">
        <f t="shared" si="102"/>
        <v>88.048938280000584</v>
      </c>
      <c r="S118" s="8">
        <f t="shared" si="102"/>
        <v>169.79045268000118</v>
      </c>
      <c r="T118" s="8">
        <f t="shared" si="102"/>
        <v>161.37339812000391</v>
      </c>
      <c r="U118" s="8">
        <f t="shared" si="102"/>
        <v>200.11774592000256</v>
      </c>
      <c r="V118" s="8">
        <f t="shared" si="102"/>
        <v>230.62915052000244</v>
      </c>
      <c r="W118" s="8">
        <f t="shared" si="102"/>
        <v>608.40762476000054</v>
      </c>
      <c r="X118" s="8">
        <f t="shared" ref="X118:Y118" si="103">X20-X71</f>
        <v>265.54152548000093</v>
      </c>
      <c r="Y118" s="8">
        <f t="shared" si="103"/>
        <v>-757.89253667999947</v>
      </c>
    </row>
    <row r="119" spans="1:25" x14ac:dyDescent="0.25">
      <c r="A119" s="10" t="s">
        <v>55</v>
      </c>
      <c r="B119" s="8">
        <f t="shared" ref="B119:W119" si="104">B21-B72</f>
        <v>1.7897207200000196</v>
      </c>
      <c r="C119" s="8">
        <f t="shared" si="104"/>
        <v>1.7897207200000054</v>
      </c>
      <c r="D119" s="8">
        <f t="shared" si="104"/>
        <v>1.7897207200000054</v>
      </c>
      <c r="E119" s="8">
        <f t="shared" si="104"/>
        <v>1.7897207199999912</v>
      </c>
      <c r="F119" s="8">
        <f t="shared" si="104"/>
        <v>1.7897207200000054</v>
      </c>
      <c r="G119" s="8">
        <f t="shared" si="104"/>
        <v>0.70092071999999916</v>
      </c>
      <c r="H119" s="8">
        <f t="shared" si="104"/>
        <v>0.64533928000000174</v>
      </c>
      <c r="I119" s="8">
        <f t="shared" si="104"/>
        <v>0.86819855999999618</v>
      </c>
      <c r="J119" s="8">
        <f t="shared" si="104"/>
        <v>0.92378000000000782</v>
      </c>
      <c r="K119" s="8">
        <f t="shared" si="104"/>
        <v>2.1471800000000059</v>
      </c>
      <c r="L119" s="8">
        <f t="shared" si="104"/>
        <v>-0.52128892000001059</v>
      </c>
      <c r="M119" s="8">
        <f t="shared" si="104"/>
        <v>-0.39089999999999492</v>
      </c>
      <c r="N119" s="8">
        <f t="shared" si="104"/>
        <v>-0.65141108000000258</v>
      </c>
      <c r="O119" s="8">
        <f t="shared" si="104"/>
        <v>2.6874910799999938</v>
      </c>
      <c r="P119" s="8">
        <f t="shared" si="104"/>
        <v>8.3494889199999989</v>
      </c>
      <c r="Q119" s="8">
        <f t="shared" si="104"/>
        <v>-1.0423110800000046</v>
      </c>
      <c r="R119" s="8">
        <f t="shared" si="104"/>
        <v>-1.0423110799999904</v>
      </c>
      <c r="S119" s="8">
        <f t="shared" si="104"/>
        <v>-1.0169698399999447</v>
      </c>
      <c r="T119" s="8">
        <f t="shared" si="104"/>
        <v>-0.66818771999996329</v>
      </c>
      <c r="U119" s="8">
        <f t="shared" si="104"/>
        <v>-1.2763572400000243</v>
      </c>
      <c r="V119" s="8">
        <f t="shared" si="104"/>
        <v>-0.19010368</v>
      </c>
      <c r="W119" s="8">
        <f t="shared" si="104"/>
        <v>-0.17191491999999897</v>
      </c>
      <c r="X119" s="8">
        <f t="shared" ref="X119:Y119" si="105">X21-X72</f>
        <v>-0.17831556000000148</v>
      </c>
      <c r="Y119" s="8">
        <f t="shared" si="105"/>
        <v>-0.10747035999999532</v>
      </c>
    </row>
    <row r="120" spans="1:25" x14ac:dyDescent="0.25">
      <c r="A120" s="10" t="s">
        <v>57</v>
      </c>
      <c r="B120" s="8">
        <f t="shared" ref="B120:W120" si="106">B22-B73</f>
        <v>-1.3133958000000803</v>
      </c>
      <c r="C120" s="8">
        <f t="shared" si="106"/>
        <v>-1.21088723999992</v>
      </c>
      <c r="D120" s="8">
        <f t="shared" si="106"/>
        <v>-1.9124998800000412</v>
      </c>
      <c r="E120" s="8">
        <f t="shared" si="106"/>
        <v>-0.78028928000026099</v>
      </c>
      <c r="F120" s="8">
        <f t="shared" si="106"/>
        <v>0.44803323999985878</v>
      </c>
      <c r="G120" s="8">
        <f t="shared" si="106"/>
        <v>-1.0001654399998188</v>
      </c>
      <c r="H120" s="8">
        <f t="shared" si="106"/>
        <v>-1.0276322800000344</v>
      </c>
      <c r="I120" s="8">
        <f t="shared" si="106"/>
        <v>-0.33233264000045892</v>
      </c>
      <c r="J120" s="8">
        <f t="shared" si="106"/>
        <v>-1.2466620400002739</v>
      </c>
      <c r="K120" s="8">
        <f t="shared" si="106"/>
        <v>49.527698919999239</v>
      </c>
      <c r="L120" s="8">
        <f t="shared" si="106"/>
        <v>45.62248180000006</v>
      </c>
      <c r="M120" s="8">
        <f t="shared" si="106"/>
        <v>32.642707240000163</v>
      </c>
      <c r="N120" s="8">
        <f t="shared" si="106"/>
        <v>1.8923579599997993</v>
      </c>
      <c r="O120" s="8">
        <f t="shared" si="106"/>
        <v>24.252530120000074</v>
      </c>
      <c r="P120" s="8">
        <f t="shared" si="106"/>
        <v>27.477098920000117</v>
      </c>
      <c r="Q120" s="8">
        <f t="shared" si="106"/>
        <v>33.543611919999648</v>
      </c>
      <c r="R120" s="8">
        <f t="shared" si="106"/>
        <v>30.266508200000317</v>
      </c>
      <c r="S120" s="8">
        <f t="shared" si="106"/>
        <v>29.898811159999923</v>
      </c>
      <c r="T120" s="8">
        <f t="shared" si="106"/>
        <v>42.87523208000016</v>
      </c>
      <c r="U120" s="8">
        <f t="shared" si="106"/>
        <v>32.690116239999497</v>
      </c>
      <c r="V120" s="8">
        <f t="shared" si="106"/>
        <v>31.895290760000307</v>
      </c>
      <c r="W120" s="8">
        <f t="shared" si="106"/>
        <v>12.361241359999894</v>
      </c>
      <c r="X120" s="8">
        <f t="shared" ref="X120:Y120" si="107">X22-X73</f>
        <v>32.969183840000369</v>
      </c>
      <c r="Y120" s="8">
        <f t="shared" si="107"/>
        <v>24.216549400000076</v>
      </c>
    </row>
    <row r="121" spans="1:25" x14ac:dyDescent="0.25">
      <c r="A121" s="10" t="s">
        <v>58</v>
      </c>
      <c r="B121" s="8">
        <f t="shared" ref="B121:W121" si="108">B23-B74</f>
        <v>0</v>
      </c>
      <c r="C121" s="8">
        <f t="shared" si="108"/>
        <v>-3.008999999999995E-2</v>
      </c>
      <c r="D121" s="8">
        <f t="shared" si="108"/>
        <v>-7.2919999999999874E-2</v>
      </c>
      <c r="E121" s="8">
        <f t="shared" si="108"/>
        <v>-4.5280000000001319E-2</v>
      </c>
      <c r="F121" s="8">
        <f t="shared" si="108"/>
        <v>-3.1560000000000255E-2</v>
      </c>
      <c r="G121" s="8">
        <f t="shared" si="108"/>
        <v>-4.7730000000000938E-2</v>
      </c>
      <c r="H121" s="8">
        <f t="shared" si="108"/>
        <v>-6.3120000000000509E-2</v>
      </c>
      <c r="I121" s="8">
        <f t="shared" si="108"/>
        <v>-9.2520000000001268E-2</v>
      </c>
      <c r="J121" s="8">
        <f t="shared" si="108"/>
        <v>-0.18533000000000044</v>
      </c>
      <c r="K121" s="8">
        <f t="shared" si="108"/>
        <v>-7.8399999999998471E-3</v>
      </c>
      <c r="L121" s="8">
        <f t="shared" si="108"/>
        <v>-7.3499999999999677E-3</v>
      </c>
      <c r="M121" s="8">
        <f t="shared" si="108"/>
        <v>0</v>
      </c>
      <c r="N121" s="8">
        <f t="shared" si="108"/>
        <v>0</v>
      </c>
      <c r="O121" s="8">
        <f t="shared" si="108"/>
        <v>0</v>
      </c>
      <c r="P121" s="8">
        <f t="shared" si="108"/>
        <v>0</v>
      </c>
      <c r="Q121" s="8">
        <f t="shared" si="108"/>
        <v>0</v>
      </c>
      <c r="R121" s="8">
        <f t="shared" si="108"/>
        <v>8.09</v>
      </c>
      <c r="S121" s="8">
        <f t="shared" si="108"/>
        <v>0</v>
      </c>
      <c r="T121" s="8">
        <f t="shared" si="108"/>
        <v>0</v>
      </c>
      <c r="U121" s="8">
        <f t="shared" si="108"/>
        <v>0</v>
      </c>
      <c r="V121" s="8">
        <f t="shared" si="108"/>
        <v>0</v>
      </c>
      <c r="W121" s="8">
        <f t="shared" si="108"/>
        <v>0</v>
      </c>
      <c r="X121" s="8">
        <f t="shared" ref="X121:Y121" si="109">X23-X74</f>
        <v>0.48572487999999847</v>
      </c>
      <c r="Y121" s="8">
        <f t="shared" si="109"/>
        <v>-0.1698670799999995</v>
      </c>
    </row>
    <row r="122" spans="1:25" x14ac:dyDescent="0.25">
      <c r="A122" s="15" t="s">
        <v>59</v>
      </c>
      <c r="B122" s="16">
        <f>SUM(B123:B125)</f>
        <v>10.165445950712069</v>
      </c>
      <c r="C122" s="16">
        <f t="shared" ref="C122:W122" si="110">SUM(C123:C125)</f>
        <v>15.911626914968679</v>
      </c>
      <c r="D122" s="16">
        <f t="shared" si="110"/>
        <v>22.579426159997638</v>
      </c>
      <c r="E122" s="16">
        <f t="shared" si="110"/>
        <v>21.130754039999374</v>
      </c>
      <c r="F122" s="16">
        <f t="shared" si="110"/>
        <v>32.619458943994459</v>
      </c>
      <c r="G122" s="16">
        <f t="shared" si="110"/>
        <v>26.26915443236885</v>
      </c>
      <c r="H122" s="16">
        <f t="shared" si="110"/>
        <v>29.539037847996724</v>
      </c>
      <c r="I122" s="16">
        <f t="shared" si="110"/>
        <v>-64.98246692617613</v>
      </c>
      <c r="J122" s="16">
        <f t="shared" si="110"/>
        <v>-63.230976848209139</v>
      </c>
      <c r="K122" s="16">
        <f t="shared" si="110"/>
        <v>59.556452656561305</v>
      </c>
      <c r="L122" s="16">
        <f t="shared" si="110"/>
        <v>96.60294338426138</v>
      </c>
      <c r="M122" s="16">
        <f t="shared" si="110"/>
        <v>-685.39853482601848</v>
      </c>
      <c r="N122" s="16">
        <f t="shared" si="110"/>
        <v>347.90706966344783</v>
      </c>
      <c r="O122" s="16">
        <f t="shared" si="110"/>
        <v>-505.61783339588277</v>
      </c>
      <c r="P122" s="16">
        <f t="shared" si="110"/>
        <v>-467.95327626717841</v>
      </c>
      <c r="Q122" s="16">
        <f t="shared" si="110"/>
        <v>-731.1469576144334</v>
      </c>
      <c r="R122" s="16">
        <f t="shared" si="110"/>
        <v>-578.8445798995233</v>
      </c>
      <c r="S122" s="16">
        <f t="shared" si="110"/>
        <v>-388.15003998393519</v>
      </c>
      <c r="T122" s="16">
        <f t="shared" si="110"/>
        <v>-376.42434887189955</v>
      </c>
      <c r="U122" s="16">
        <f t="shared" si="110"/>
        <v>-365.02166641809043</v>
      </c>
      <c r="V122" s="16">
        <f t="shared" si="110"/>
        <v>-460.52922495891437</v>
      </c>
      <c r="W122" s="16">
        <f t="shared" si="110"/>
        <v>-278.20541818425147</v>
      </c>
      <c r="X122" s="16">
        <f t="shared" ref="X122:Y122" si="111">SUM(X123:X125)</f>
        <v>-410.39219198162573</v>
      </c>
      <c r="Y122" s="16">
        <f t="shared" si="111"/>
        <v>-445.69824892959906</v>
      </c>
    </row>
    <row r="123" spans="1:25" x14ac:dyDescent="0.25">
      <c r="A123" s="10" t="s">
        <v>60</v>
      </c>
      <c r="B123" s="8">
        <f t="shared" ref="B123:W123" si="112">B25-B76</f>
        <v>5.5386520799996788</v>
      </c>
      <c r="C123" s="8">
        <f t="shared" si="112"/>
        <v>7.0082366399998364</v>
      </c>
      <c r="D123" s="8">
        <f t="shared" si="112"/>
        <v>7.0041827999998532</v>
      </c>
      <c r="E123" s="8">
        <f t="shared" si="112"/>
        <v>7.2309665200000381</v>
      </c>
      <c r="F123" s="8">
        <f t="shared" si="112"/>
        <v>6.3230004399995323</v>
      </c>
      <c r="G123" s="8">
        <f t="shared" si="112"/>
        <v>9.5318030400003408</v>
      </c>
      <c r="H123" s="8">
        <f t="shared" si="112"/>
        <v>2.3696322800008147</v>
      </c>
      <c r="I123" s="8">
        <f t="shared" si="112"/>
        <v>-2.6337219600000026</v>
      </c>
      <c r="J123" s="8">
        <f t="shared" si="112"/>
        <v>-2.9467032400002608</v>
      </c>
      <c r="K123" s="8">
        <f t="shared" si="112"/>
        <v>7.831776839999975</v>
      </c>
      <c r="L123" s="8">
        <f t="shared" si="112"/>
        <v>54.279490520000081</v>
      </c>
      <c r="M123" s="8">
        <f t="shared" si="112"/>
        <v>5.5735195999998268</v>
      </c>
      <c r="N123" s="8">
        <f t="shared" si="112"/>
        <v>549.41816747999997</v>
      </c>
      <c r="O123" s="8">
        <f t="shared" si="112"/>
        <v>-29.737709080000059</v>
      </c>
      <c r="P123" s="8">
        <f t="shared" si="112"/>
        <v>-53.769509400000175</v>
      </c>
      <c r="Q123" s="8">
        <f t="shared" si="112"/>
        <v>-19.78604560000008</v>
      </c>
      <c r="R123" s="8">
        <f t="shared" si="112"/>
        <v>-172.50707971999964</v>
      </c>
      <c r="S123" s="8">
        <f t="shared" si="112"/>
        <v>2.4056438800002979</v>
      </c>
      <c r="T123" s="8">
        <f t="shared" si="112"/>
        <v>2.7452094000001352</v>
      </c>
      <c r="U123" s="8">
        <f t="shared" si="112"/>
        <v>19.144153719999849</v>
      </c>
      <c r="V123" s="8">
        <f t="shared" si="112"/>
        <v>12.328142520000029</v>
      </c>
      <c r="W123" s="8">
        <f t="shared" si="112"/>
        <v>12.889756000000261</v>
      </c>
      <c r="X123" s="8">
        <f t="shared" ref="X123:Y123" si="113">X25-X76</f>
        <v>5.9672846164569364</v>
      </c>
      <c r="Y123" s="8">
        <f t="shared" si="113"/>
        <v>-9.7932930325952157</v>
      </c>
    </row>
    <row r="124" spans="1:25" x14ac:dyDescent="0.25">
      <c r="A124" s="10" t="s">
        <v>61</v>
      </c>
      <c r="B124" s="8">
        <f t="shared" ref="B124:W124" si="114">B26-B77</f>
        <v>48.635161685600906</v>
      </c>
      <c r="C124" s="8">
        <f t="shared" si="114"/>
        <v>53.2845813157046</v>
      </c>
      <c r="D124" s="8">
        <f t="shared" si="114"/>
        <v>59.375868079998327</v>
      </c>
      <c r="E124" s="8">
        <f t="shared" si="114"/>
        <v>63.008314359998622</v>
      </c>
      <c r="F124" s="8">
        <f t="shared" si="114"/>
        <v>69.803360755995527</v>
      </c>
      <c r="G124" s="8">
        <f t="shared" si="114"/>
        <v>56.604496640551588</v>
      </c>
      <c r="H124" s="8">
        <f t="shared" si="114"/>
        <v>58.07111996799722</v>
      </c>
      <c r="I124" s="8">
        <f t="shared" si="114"/>
        <v>-8.5730783661765599</v>
      </c>
      <c r="J124" s="8">
        <f t="shared" si="114"/>
        <v>-30.887740208208925</v>
      </c>
      <c r="K124" s="8">
        <f t="shared" si="114"/>
        <v>55.597287376561326</v>
      </c>
      <c r="L124" s="8">
        <f t="shared" si="114"/>
        <v>49.246004824261036</v>
      </c>
      <c r="M124" s="8">
        <f t="shared" si="114"/>
        <v>-853.42603549452906</v>
      </c>
      <c r="N124" s="8">
        <f t="shared" si="114"/>
        <v>352.61383742344788</v>
      </c>
      <c r="O124" s="8">
        <f t="shared" si="114"/>
        <v>-0.23466233211183862</v>
      </c>
      <c r="P124" s="8">
        <f t="shared" si="114"/>
        <v>0.58769156399239364</v>
      </c>
      <c r="Q124" s="8">
        <f t="shared" si="114"/>
        <v>-315.42843820723192</v>
      </c>
      <c r="R124" s="8">
        <f t="shared" si="114"/>
        <v>11.566145837574368</v>
      </c>
      <c r="S124" s="8">
        <f t="shared" si="114"/>
        <v>-1.8502264184162414</v>
      </c>
      <c r="T124" s="8">
        <f t="shared" si="114"/>
        <v>-0.99733849883205039</v>
      </c>
      <c r="U124" s="8">
        <f t="shared" si="114"/>
        <v>-10.317599608024466</v>
      </c>
      <c r="V124" s="8">
        <f t="shared" si="114"/>
        <v>-10.491892019690567</v>
      </c>
      <c r="W124" s="8">
        <f t="shared" si="114"/>
        <v>-139.23455066258612</v>
      </c>
      <c r="X124" s="8">
        <f t="shared" ref="X124:Y124" si="115">X26-X77</f>
        <v>-15.153786946160835</v>
      </c>
      <c r="Y124" s="8">
        <f t="shared" si="115"/>
        <v>1.3621591599958265</v>
      </c>
    </row>
    <row r="125" spans="1:25" x14ac:dyDescent="0.25">
      <c r="A125" s="10" t="s">
        <v>62</v>
      </c>
      <c r="B125" s="8">
        <f t="shared" ref="B125:W125" si="116">B27-B78</f>
        <v>-44.008367814888516</v>
      </c>
      <c r="C125" s="8">
        <f t="shared" si="116"/>
        <v>-44.381191040735757</v>
      </c>
      <c r="D125" s="8">
        <f t="shared" si="116"/>
        <v>-43.800624720000542</v>
      </c>
      <c r="E125" s="8">
        <f t="shared" si="116"/>
        <v>-49.108526839999286</v>
      </c>
      <c r="F125" s="8">
        <f t="shared" si="116"/>
        <v>-43.5069022520006</v>
      </c>
      <c r="G125" s="8">
        <f t="shared" si="116"/>
        <v>-39.867145248183078</v>
      </c>
      <c r="H125" s="8">
        <f t="shared" si="116"/>
        <v>-30.90171440000131</v>
      </c>
      <c r="I125" s="8">
        <f t="shared" si="116"/>
        <v>-53.775666599999568</v>
      </c>
      <c r="J125" s="8">
        <f t="shared" si="116"/>
        <v>-29.396533399999953</v>
      </c>
      <c r="K125" s="8">
        <f t="shared" si="116"/>
        <v>-3.8726115599999957</v>
      </c>
      <c r="L125" s="8">
        <f t="shared" si="116"/>
        <v>-6.9225519599997369</v>
      </c>
      <c r="M125" s="8">
        <f t="shared" si="116"/>
        <v>162.45398106851076</v>
      </c>
      <c r="N125" s="8">
        <f t="shared" si="116"/>
        <v>-554.12493524000001</v>
      </c>
      <c r="O125" s="8">
        <f t="shared" si="116"/>
        <v>-475.64546198377087</v>
      </c>
      <c r="P125" s="8">
        <f t="shared" si="116"/>
        <v>-414.77145843117063</v>
      </c>
      <c r="Q125" s="8">
        <f t="shared" si="116"/>
        <v>-395.93247380720146</v>
      </c>
      <c r="R125" s="8">
        <f t="shared" si="116"/>
        <v>-417.90364601709803</v>
      </c>
      <c r="S125" s="8">
        <f t="shared" si="116"/>
        <v>-388.70545744551924</v>
      </c>
      <c r="T125" s="8">
        <f t="shared" si="116"/>
        <v>-378.17221977306764</v>
      </c>
      <c r="U125" s="8">
        <f t="shared" si="116"/>
        <v>-373.84822053006582</v>
      </c>
      <c r="V125" s="8">
        <f t="shared" si="116"/>
        <v>-462.36547545922383</v>
      </c>
      <c r="W125" s="8">
        <f t="shared" si="116"/>
        <v>-151.86062352166562</v>
      </c>
      <c r="X125" s="8">
        <f t="shared" ref="X125:Y125" si="117">X27-X78</f>
        <v>-401.20568965192183</v>
      </c>
      <c r="Y125" s="8">
        <f t="shared" si="117"/>
        <v>-437.26711505699967</v>
      </c>
    </row>
    <row r="126" spans="1:25" x14ac:dyDescent="0.25">
      <c r="A126" s="15" t="s">
        <v>35</v>
      </c>
      <c r="B126" s="16">
        <f>SUM(B127:B128)</f>
        <v>0</v>
      </c>
      <c r="C126" s="16">
        <f t="shared" ref="C126:W126" si="118">SUM(C127:C128)</f>
        <v>0</v>
      </c>
      <c r="D126" s="16">
        <f t="shared" si="118"/>
        <v>0</v>
      </c>
      <c r="E126" s="16">
        <f t="shared" si="118"/>
        <v>0</v>
      </c>
      <c r="F126" s="16">
        <f t="shared" si="118"/>
        <v>0</v>
      </c>
      <c r="G126" s="16">
        <f t="shared" si="118"/>
        <v>0</v>
      </c>
      <c r="H126" s="16">
        <f t="shared" si="118"/>
        <v>0</v>
      </c>
      <c r="I126" s="16">
        <f t="shared" si="118"/>
        <v>0</v>
      </c>
      <c r="J126" s="16">
        <f t="shared" si="118"/>
        <v>0</v>
      </c>
      <c r="K126" s="16">
        <f t="shared" si="118"/>
        <v>0</v>
      </c>
      <c r="L126" s="16">
        <f t="shared" si="118"/>
        <v>0</v>
      </c>
      <c r="M126" s="16">
        <f t="shared" si="118"/>
        <v>0</v>
      </c>
      <c r="N126" s="16">
        <f t="shared" si="118"/>
        <v>0</v>
      </c>
      <c r="O126" s="16">
        <f t="shared" si="118"/>
        <v>0</v>
      </c>
      <c r="P126" s="16">
        <f t="shared" si="118"/>
        <v>0</v>
      </c>
      <c r="Q126" s="16">
        <f t="shared" si="118"/>
        <v>0</v>
      </c>
      <c r="R126" s="16">
        <f t="shared" si="118"/>
        <v>0</v>
      </c>
      <c r="S126" s="16">
        <f t="shared" si="118"/>
        <v>0</v>
      </c>
      <c r="T126" s="16">
        <f t="shared" si="118"/>
        <v>0</v>
      </c>
      <c r="U126" s="16">
        <f t="shared" si="118"/>
        <v>0</v>
      </c>
      <c r="V126" s="16">
        <f t="shared" si="118"/>
        <v>0</v>
      </c>
      <c r="W126" s="16">
        <f t="shared" si="118"/>
        <v>0</v>
      </c>
      <c r="X126" s="16">
        <f t="shared" ref="X126:Y126" si="119">SUM(X127:X128)</f>
        <v>0</v>
      </c>
      <c r="Y126" s="16">
        <f t="shared" si="119"/>
        <v>0</v>
      </c>
    </row>
    <row r="127" spans="1:25" x14ac:dyDescent="0.25">
      <c r="A127" s="10" t="s">
        <v>36</v>
      </c>
      <c r="B127" s="8">
        <f t="shared" ref="B127:W127" si="120">B29-B80</f>
        <v>0</v>
      </c>
      <c r="C127" s="8">
        <f t="shared" si="120"/>
        <v>0</v>
      </c>
      <c r="D127" s="8">
        <f t="shared" si="120"/>
        <v>0</v>
      </c>
      <c r="E127" s="8">
        <f t="shared" si="120"/>
        <v>0</v>
      </c>
      <c r="F127" s="8">
        <f t="shared" si="120"/>
        <v>0</v>
      </c>
      <c r="G127" s="8">
        <f t="shared" si="120"/>
        <v>0</v>
      </c>
      <c r="H127" s="8">
        <f t="shared" si="120"/>
        <v>0</v>
      </c>
      <c r="I127" s="8">
        <f t="shared" si="120"/>
        <v>0</v>
      </c>
      <c r="J127" s="8">
        <f t="shared" si="120"/>
        <v>0</v>
      </c>
      <c r="K127" s="8">
        <f t="shared" si="120"/>
        <v>0</v>
      </c>
      <c r="L127" s="8">
        <f t="shared" si="120"/>
        <v>0</v>
      </c>
      <c r="M127" s="8">
        <f t="shared" si="120"/>
        <v>0</v>
      </c>
      <c r="N127" s="8">
        <f t="shared" si="120"/>
        <v>0</v>
      </c>
      <c r="O127" s="8">
        <f t="shared" si="120"/>
        <v>0</v>
      </c>
      <c r="P127" s="8">
        <f t="shared" si="120"/>
        <v>0</v>
      </c>
      <c r="Q127" s="8">
        <f t="shared" si="120"/>
        <v>0</v>
      </c>
      <c r="R127" s="8">
        <f t="shared" si="120"/>
        <v>0</v>
      </c>
      <c r="S127" s="8">
        <f t="shared" si="120"/>
        <v>0</v>
      </c>
      <c r="T127" s="8">
        <f t="shared" si="120"/>
        <v>0</v>
      </c>
      <c r="U127" s="8">
        <f t="shared" si="120"/>
        <v>0</v>
      </c>
      <c r="V127" s="8">
        <f t="shared" si="120"/>
        <v>0</v>
      </c>
      <c r="W127" s="8">
        <f t="shared" si="120"/>
        <v>0</v>
      </c>
      <c r="X127" s="8">
        <f t="shared" ref="X127:Y127" si="121">X29-X80</f>
        <v>0</v>
      </c>
      <c r="Y127" s="8">
        <f t="shared" si="121"/>
        <v>0</v>
      </c>
    </row>
    <row r="128" spans="1:25" x14ac:dyDescent="0.25">
      <c r="A128" s="10" t="s">
        <v>37</v>
      </c>
      <c r="B128" s="8">
        <f t="shared" ref="B128:W128" si="122">B30-B81</f>
        <v>0</v>
      </c>
      <c r="C128" s="8">
        <f t="shared" si="122"/>
        <v>0</v>
      </c>
      <c r="D128" s="8">
        <f t="shared" si="122"/>
        <v>0</v>
      </c>
      <c r="E128" s="8">
        <f t="shared" si="122"/>
        <v>0</v>
      </c>
      <c r="F128" s="8">
        <f t="shared" si="122"/>
        <v>0</v>
      </c>
      <c r="G128" s="8">
        <f t="shared" si="122"/>
        <v>0</v>
      </c>
      <c r="H128" s="8">
        <f t="shared" si="122"/>
        <v>0</v>
      </c>
      <c r="I128" s="8">
        <f t="shared" si="122"/>
        <v>0</v>
      </c>
      <c r="J128" s="8">
        <f t="shared" si="122"/>
        <v>0</v>
      </c>
      <c r="K128" s="8">
        <f t="shared" si="122"/>
        <v>0</v>
      </c>
      <c r="L128" s="8">
        <f t="shared" si="122"/>
        <v>0</v>
      </c>
      <c r="M128" s="8">
        <f t="shared" si="122"/>
        <v>0</v>
      </c>
      <c r="N128" s="8">
        <f t="shared" si="122"/>
        <v>0</v>
      </c>
      <c r="O128" s="8">
        <f t="shared" si="122"/>
        <v>0</v>
      </c>
      <c r="P128" s="8">
        <f t="shared" si="122"/>
        <v>0</v>
      </c>
      <c r="Q128" s="8">
        <f t="shared" si="122"/>
        <v>0</v>
      </c>
      <c r="R128" s="8">
        <f t="shared" si="122"/>
        <v>0</v>
      </c>
      <c r="S128" s="8">
        <f t="shared" si="122"/>
        <v>0</v>
      </c>
      <c r="T128" s="8">
        <f t="shared" si="122"/>
        <v>0</v>
      </c>
      <c r="U128" s="8">
        <f t="shared" si="122"/>
        <v>0</v>
      </c>
      <c r="V128" s="8">
        <f t="shared" si="122"/>
        <v>0</v>
      </c>
      <c r="W128" s="8">
        <f t="shared" si="122"/>
        <v>0</v>
      </c>
      <c r="X128" s="8">
        <f t="shared" ref="X128:Y128" si="123">X30-X81</f>
        <v>0</v>
      </c>
      <c r="Y128" s="8">
        <f t="shared" si="123"/>
        <v>0</v>
      </c>
    </row>
    <row r="129" spans="1:25" x14ac:dyDescent="0.25">
      <c r="A129" s="17" t="s">
        <v>38</v>
      </c>
      <c r="B129" s="16">
        <f t="shared" ref="B129:W129" si="124">B31-B82</f>
        <v>0</v>
      </c>
      <c r="C129" s="16">
        <f t="shared" si="124"/>
        <v>0</v>
      </c>
      <c r="D129" s="16">
        <f t="shared" si="124"/>
        <v>0</v>
      </c>
      <c r="E129" s="16">
        <f t="shared" si="124"/>
        <v>0</v>
      </c>
      <c r="F129" s="16">
        <f t="shared" si="124"/>
        <v>0</v>
      </c>
      <c r="G129" s="16">
        <f t="shared" si="124"/>
        <v>0</v>
      </c>
      <c r="H129" s="16">
        <f t="shared" si="124"/>
        <v>0</v>
      </c>
      <c r="I129" s="16">
        <f t="shared" si="124"/>
        <v>0</v>
      </c>
      <c r="J129" s="16">
        <f t="shared" si="124"/>
        <v>0</v>
      </c>
      <c r="K129" s="16">
        <f t="shared" si="124"/>
        <v>0</v>
      </c>
      <c r="L129" s="16">
        <f t="shared" si="124"/>
        <v>0</v>
      </c>
      <c r="M129" s="16">
        <f t="shared" si="124"/>
        <v>0</v>
      </c>
      <c r="N129" s="16">
        <f t="shared" si="124"/>
        <v>0</v>
      </c>
      <c r="O129" s="16">
        <f t="shared" si="124"/>
        <v>0</v>
      </c>
      <c r="P129" s="16">
        <f t="shared" si="124"/>
        <v>0</v>
      </c>
      <c r="Q129" s="16">
        <f t="shared" si="124"/>
        <v>0</v>
      </c>
      <c r="R129" s="16">
        <f t="shared" si="124"/>
        <v>0</v>
      </c>
      <c r="S129" s="16">
        <f t="shared" si="124"/>
        <v>0</v>
      </c>
      <c r="T129" s="16">
        <f t="shared" si="124"/>
        <v>0</v>
      </c>
      <c r="U129" s="16">
        <f t="shared" si="124"/>
        <v>0</v>
      </c>
      <c r="V129" s="16">
        <f t="shared" si="124"/>
        <v>0</v>
      </c>
      <c r="W129" s="16">
        <f t="shared" si="124"/>
        <v>0</v>
      </c>
      <c r="X129" s="16">
        <f t="shared" ref="X129:Y129" si="125">X31-X82</f>
        <v>0</v>
      </c>
      <c r="Y129" s="16">
        <f t="shared" si="125"/>
        <v>0</v>
      </c>
    </row>
    <row r="130" spans="1:25" x14ac:dyDescent="0.25">
      <c r="A130" s="9" t="s">
        <v>39</v>
      </c>
      <c r="B130" s="8">
        <f t="shared" ref="B130:W130" si="126">B32-B83</f>
        <v>0</v>
      </c>
      <c r="C130" s="8">
        <f t="shared" si="126"/>
        <v>0</v>
      </c>
      <c r="D130" s="8">
        <f t="shared" si="126"/>
        <v>0</v>
      </c>
      <c r="E130" s="8">
        <f t="shared" si="126"/>
        <v>0</v>
      </c>
      <c r="F130" s="8">
        <f t="shared" si="126"/>
        <v>0</v>
      </c>
      <c r="G130" s="8">
        <f t="shared" si="126"/>
        <v>0</v>
      </c>
      <c r="H130" s="8">
        <f t="shared" si="126"/>
        <v>0</v>
      </c>
      <c r="I130" s="8">
        <f t="shared" si="126"/>
        <v>0</v>
      </c>
      <c r="J130" s="8">
        <f t="shared" si="126"/>
        <v>0</v>
      </c>
      <c r="K130" s="8">
        <f t="shared" si="126"/>
        <v>0</v>
      </c>
      <c r="L130" s="8">
        <f t="shared" si="126"/>
        <v>0</v>
      </c>
      <c r="M130" s="8">
        <f t="shared" si="126"/>
        <v>0</v>
      </c>
      <c r="N130" s="8">
        <f t="shared" si="126"/>
        <v>0</v>
      </c>
      <c r="O130" s="8">
        <f t="shared" si="126"/>
        <v>0</v>
      </c>
      <c r="P130" s="8">
        <f t="shared" si="126"/>
        <v>0</v>
      </c>
      <c r="Q130" s="8">
        <f t="shared" si="126"/>
        <v>0</v>
      </c>
      <c r="R130" s="8">
        <f t="shared" si="126"/>
        <v>0</v>
      </c>
      <c r="S130" s="8">
        <f t="shared" si="126"/>
        <v>0</v>
      </c>
      <c r="T130" s="8">
        <f t="shared" si="126"/>
        <v>0</v>
      </c>
      <c r="U130" s="8">
        <f t="shared" si="126"/>
        <v>0</v>
      </c>
      <c r="V130" s="8">
        <f t="shared" si="126"/>
        <v>0</v>
      </c>
      <c r="W130" s="8">
        <f t="shared" si="126"/>
        <v>0</v>
      </c>
      <c r="X130" s="8">
        <f t="shared" ref="X130:Y130" si="127">X32-X83</f>
        <v>0</v>
      </c>
      <c r="Y130" s="8">
        <f t="shared" si="127"/>
        <v>0</v>
      </c>
    </row>
    <row r="131" spans="1:25" x14ac:dyDescent="0.25">
      <c r="A131" s="18" t="s">
        <v>66</v>
      </c>
      <c r="B131" s="16">
        <f>SUM(B132:B135)</f>
        <v>589.96870201218167</v>
      </c>
      <c r="C131" s="16">
        <f t="shared" ref="C131:W131" si="128">SUM(C132:C135)</f>
        <v>674.15191845368065</v>
      </c>
      <c r="D131" s="16">
        <f t="shared" si="128"/>
        <v>721.03778326503061</v>
      </c>
      <c r="E131" s="16">
        <f t="shared" si="128"/>
        <v>744.75549827455984</v>
      </c>
      <c r="F131" s="16">
        <f t="shared" si="128"/>
        <v>710.47376549444982</v>
      </c>
      <c r="G131" s="16">
        <f t="shared" si="128"/>
        <v>708.41102827169448</v>
      </c>
      <c r="H131" s="16">
        <f t="shared" si="128"/>
        <v>681.23373535057999</v>
      </c>
      <c r="I131" s="16">
        <f t="shared" si="128"/>
        <v>727.08862586315445</v>
      </c>
      <c r="J131" s="16">
        <f t="shared" si="128"/>
        <v>591.13096956265986</v>
      </c>
      <c r="K131" s="16">
        <f t="shared" si="128"/>
        <v>274.51276105180466</v>
      </c>
      <c r="L131" s="16">
        <f t="shared" si="128"/>
        <v>455.8536639376681</v>
      </c>
      <c r="M131" s="16">
        <f t="shared" si="128"/>
        <v>601.22476993709506</v>
      </c>
      <c r="N131" s="16">
        <f t="shared" si="128"/>
        <v>645.79477151580033</v>
      </c>
      <c r="O131" s="16">
        <f t="shared" si="128"/>
        <v>613.02592194167937</v>
      </c>
      <c r="P131" s="16">
        <f t="shared" si="128"/>
        <v>658.67071089747208</v>
      </c>
      <c r="Q131" s="16">
        <f t="shared" si="128"/>
        <v>677.83775627857108</v>
      </c>
      <c r="R131" s="16">
        <f t="shared" si="128"/>
        <v>651.49929864899491</v>
      </c>
      <c r="S131" s="16">
        <f t="shared" si="128"/>
        <v>650.48772613470112</v>
      </c>
      <c r="T131" s="16">
        <f t="shared" si="128"/>
        <v>567.19807523149848</v>
      </c>
      <c r="U131" s="16">
        <f t="shared" si="128"/>
        <v>483.54436370996814</v>
      </c>
      <c r="V131" s="16">
        <f t="shared" si="128"/>
        <v>212.96394455700545</v>
      </c>
      <c r="W131" s="16">
        <f t="shared" si="128"/>
        <v>103.61868102495157</v>
      </c>
      <c r="X131" s="16">
        <f t="shared" ref="X131:Y131" si="129">SUM(X132:X135)</f>
        <v>18.885598780487726</v>
      </c>
      <c r="Y131" s="16">
        <f t="shared" si="129"/>
        <v>0</v>
      </c>
    </row>
    <row r="132" spans="1:25" x14ac:dyDescent="0.25">
      <c r="A132" s="9" t="s">
        <v>67</v>
      </c>
      <c r="B132" s="8">
        <f t="shared" ref="B132:W132" si="130">B34-B85</f>
        <v>0</v>
      </c>
      <c r="C132" s="8">
        <f t="shared" si="130"/>
        <v>0</v>
      </c>
      <c r="D132" s="8">
        <f t="shared" si="130"/>
        <v>0</v>
      </c>
      <c r="E132" s="8">
        <f t="shared" si="130"/>
        <v>0</v>
      </c>
      <c r="F132" s="8">
        <f t="shared" si="130"/>
        <v>0</v>
      </c>
      <c r="G132" s="8">
        <f t="shared" si="130"/>
        <v>0</v>
      </c>
      <c r="H132" s="8">
        <f t="shared" si="130"/>
        <v>0</v>
      </c>
      <c r="I132" s="8">
        <f t="shared" si="130"/>
        <v>0</v>
      </c>
      <c r="J132" s="8">
        <f t="shared" si="130"/>
        <v>0</v>
      </c>
      <c r="K132" s="8">
        <f t="shared" si="130"/>
        <v>0</v>
      </c>
      <c r="L132" s="8">
        <f t="shared" si="130"/>
        <v>0</v>
      </c>
      <c r="M132" s="8">
        <f t="shared" si="130"/>
        <v>0</v>
      </c>
      <c r="N132" s="8">
        <f t="shared" si="130"/>
        <v>0</v>
      </c>
      <c r="O132" s="8">
        <f t="shared" si="130"/>
        <v>0</v>
      </c>
      <c r="P132" s="8">
        <f t="shared" si="130"/>
        <v>0</v>
      </c>
      <c r="Q132" s="8">
        <f t="shared" si="130"/>
        <v>0</v>
      </c>
      <c r="R132" s="8">
        <f t="shared" si="130"/>
        <v>0</v>
      </c>
      <c r="S132" s="8">
        <f t="shared" si="130"/>
        <v>0</v>
      </c>
      <c r="T132" s="8">
        <f t="shared" si="130"/>
        <v>0</v>
      </c>
      <c r="U132" s="8">
        <f t="shared" si="130"/>
        <v>0</v>
      </c>
      <c r="V132" s="8">
        <f t="shared" si="130"/>
        <v>0</v>
      </c>
      <c r="W132" s="8">
        <f t="shared" si="130"/>
        <v>0</v>
      </c>
      <c r="X132" s="8">
        <f t="shared" ref="X132:Y132" si="131">X34-X85</f>
        <v>0</v>
      </c>
      <c r="Y132" s="8">
        <f t="shared" si="131"/>
        <v>0</v>
      </c>
    </row>
    <row r="133" spans="1:25" x14ac:dyDescent="0.25">
      <c r="A133" s="9" t="s">
        <v>68</v>
      </c>
      <c r="B133" s="8">
        <f t="shared" ref="B133:W133" si="132">B35-B86</f>
        <v>0</v>
      </c>
      <c r="C133" s="8">
        <f t="shared" si="132"/>
        <v>0</v>
      </c>
      <c r="D133" s="8">
        <f t="shared" si="132"/>
        <v>0</v>
      </c>
      <c r="E133" s="8">
        <f t="shared" si="132"/>
        <v>0</v>
      </c>
      <c r="F133" s="8">
        <f t="shared" si="132"/>
        <v>0</v>
      </c>
      <c r="G133" s="8">
        <f t="shared" si="132"/>
        <v>0</v>
      </c>
      <c r="H133" s="8">
        <f t="shared" si="132"/>
        <v>0</v>
      </c>
      <c r="I133" s="8">
        <f t="shared" si="132"/>
        <v>0</v>
      </c>
      <c r="J133" s="8">
        <f t="shared" si="132"/>
        <v>0</v>
      </c>
      <c r="K133" s="8">
        <f t="shared" si="132"/>
        <v>0</v>
      </c>
      <c r="L133" s="8">
        <f t="shared" si="132"/>
        <v>0</v>
      </c>
      <c r="M133" s="8">
        <f t="shared" si="132"/>
        <v>0</v>
      </c>
      <c r="N133" s="8">
        <f t="shared" si="132"/>
        <v>0</v>
      </c>
      <c r="O133" s="8">
        <f t="shared" si="132"/>
        <v>0</v>
      </c>
      <c r="P133" s="8">
        <f t="shared" si="132"/>
        <v>0</v>
      </c>
      <c r="Q133" s="8">
        <f t="shared" si="132"/>
        <v>0</v>
      </c>
      <c r="R133" s="8">
        <f t="shared" si="132"/>
        <v>0</v>
      </c>
      <c r="S133" s="8">
        <f t="shared" si="132"/>
        <v>0</v>
      </c>
      <c r="T133" s="8">
        <f t="shared" si="132"/>
        <v>0</v>
      </c>
      <c r="U133" s="8">
        <f t="shared" si="132"/>
        <v>0</v>
      </c>
      <c r="V133" s="8">
        <f t="shared" si="132"/>
        <v>0</v>
      </c>
      <c r="W133" s="8">
        <f t="shared" si="132"/>
        <v>0</v>
      </c>
      <c r="X133" s="8">
        <f t="shared" ref="X133:Y133" si="133">X35-X86</f>
        <v>0</v>
      </c>
      <c r="Y133" s="8">
        <f t="shared" si="133"/>
        <v>0</v>
      </c>
    </row>
    <row r="134" spans="1:25" x14ac:dyDescent="0.25">
      <c r="A134" s="9" t="s">
        <v>69</v>
      </c>
      <c r="B134" s="8">
        <f t="shared" ref="B134:W134" si="134">B36-B87</f>
        <v>589.96870201218167</v>
      </c>
      <c r="C134" s="8">
        <f t="shared" si="134"/>
        <v>674.15191845368065</v>
      </c>
      <c r="D134" s="8">
        <f t="shared" si="134"/>
        <v>721.03778326503061</v>
      </c>
      <c r="E134" s="8">
        <f t="shared" si="134"/>
        <v>744.75549827455984</v>
      </c>
      <c r="F134" s="8">
        <f t="shared" si="134"/>
        <v>710.47376549444982</v>
      </c>
      <c r="G134" s="8">
        <f t="shared" si="134"/>
        <v>708.41102827169448</v>
      </c>
      <c r="H134" s="8">
        <f t="shared" si="134"/>
        <v>681.23373535057999</v>
      </c>
      <c r="I134" s="8">
        <f t="shared" si="134"/>
        <v>727.08862586315445</v>
      </c>
      <c r="J134" s="8">
        <f t="shared" si="134"/>
        <v>591.13096956265986</v>
      </c>
      <c r="K134" s="8">
        <f t="shared" si="134"/>
        <v>274.51276105180466</v>
      </c>
      <c r="L134" s="8">
        <f t="shared" si="134"/>
        <v>455.8536639376681</v>
      </c>
      <c r="M134" s="8">
        <f t="shared" si="134"/>
        <v>601.22476993709506</v>
      </c>
      <c r="N134" s="8">
        <f t="shared" si="134"/>
        <v>645.79477151580033</v>
      </c>
      <c r="O134" s="8">
        <f t="shared" si="134"/>
        <v>613.02592194167937</v>
      </c>
      <c r="P134" s="8">
        <f t="shared" si="134"/>
        <v>658.67071089747208</v>
      </c>
      <c r="Q134" s="8">
        <f t="shared" si="134"/>
        <v>677.83775627857108</v>
      </c>
      <c r="R134" s="8">
        <f t="shared" si="134"/>
        <v>651.49929864899491</v>
      </c>
      <c r="S134" s="8">
        <f t="shared" si="134"/>
        <v>650.48772613470112</v>
      </c>
      <c r="T134" s="8">
        <f t="shared" si="134"/>
        <v>567.19807523149848</v>
      </c>
      <c r="U134" s="8">
        <f t="shared" si="134"/>
        <v>483.54436370996814</v>
      </c>
      <c r="V134" s="8">
        <f t="shared" si="134"/>
        <v>212.96394455700545</v>
      </c>
      <c r="W134" s="8">
        <f t="shared" si="134"/>
        <v>103.61868102495157</v>
      </c>
      <c r="X134" s="8">
        <f t="shared" ref="X134:Y134" si="135">X36-X87</f>
        <v>18.885598780487726</v>
      </c>
      <c r="Y134" s="8">
        <f t="shared" si="135"/>
        <v>0</v>
      </c>
    </row>
    <row r="135" spans="1:25" x14ac:dyDescent="0.25">
      <c r="A135" s="9" t="s">
        <v>65</v>
      </c>
      <c r="B135" s="8">
        <f t="shared" ref="B135:W135" si="136">SUM(B37:B41)-B88</f>
        <v>0</v>
      </c>
      <c r="C135" s="8">
        <f t="shared" si="136"/>
        <v>0</v>
      </c>
      <c r="D135" s="8">
        <f t="shared" si="136"/>
        <v>0</v>
      </c>
      <c r="E135" s="8">
        <f t="shared" si="136"/>
        <v>0</v>
      </c>
      <c r="F135" s="8">
        <f t="shared" si="136"/>
        <v>0</v>
      </c>
      <c r="G135" s="8">
        <f t="shared" si="136"/>
        <v>0</v>
      </c>
      <c r="H135" s="8">
        <f t="shared" si="136"/>
        <v>0</v>
      </c>
      <c r="I135" s="8">
        <f t="shared" si="136"/>
        <v>0</v>
      </c>
      <c r="J135" s="8">
        <f t="shared" si="136"/>
        <v>0</v>
      </c>
      <c r="K135" s="8">
        <f t="shared" si="136"/>
        <v>0</v>
      </c>
      <c r="L135" s="8">
        <f t="shared" si="136"/>
        <v>0</v>
      </c>
      <c r="M135" s="8">
        <f t="shared" si="136"/>
        <v>0</v>
      </c>
      <c r="N135" s="8">
        <f t="shared" si="136"/>
        <v>0</v>
      </c>
      <c r="O135" s="8">
        <f t="shared" si="136"/>
        <v>0</v>
      </c>
      <c r="P135" s="8">
        <f t="shared" si="136"/>
        <v>0</v>
      </c>
      <c r="Q135" s="8">
        <f t="shared" si="136"/>
        <v>0</v>
      </c>
      <c r="R135" s="8">
        <f t="shared" si="136"/>
        <v>0</v>
      </c>
      <c r="S135" s="8">
        <f t="shared" si="136"/>
        <v>0</v>
      </c>
      <c r="T135" s="8">
        <f t="shared" si="136"/>
        <v>0</v>
      </c>
      <c r="U135" s="8">
        <f t="shared" si="136"/>
        <v>0</v>
      </c>
      <c r="V135" s="8">
        <f t="shared" si="136"/>
        <v>0</v>
      </c>
      <c r="W135" s="8">
        <f t="shared" si="136"/>
        <v>0</v>
      </c>
      <c r="X135" s="8">
        <f t="shared" ref="X135:Y135" si="137">SUM(X37:X41)-X88</f>
        <v>0</v>
      </c>
      <c r="Y135" s="8">
        <f t="shared" si="137"/>
        <v>0</v>
      </c>
    </row>
    <row r="136" spans="1:25" x14ac:dyDescent="0.25">
      <c r="A136" s="18" t="s">
        <v>40</v>
      </c>
      <c r="B136" s="16">
        <f t="shared" ref="B136:W136" si="138">B42-B89</f>
        <v>0</v>
      </c>
      <c r="C136" s="16">
        <f t="shared" si="138"/>
        <v>0</v>
      </c>
      <c r="D136" s="16">
        <f t="shared" si="138"/>
        <v>0</v>
      </c>
      <c r="E136" s="16">
        <f t="shared" si="138"/>
        <v>0</v>
      </c>
      <c r="F136" s="16">
        <f t="shared" si="138"/>
        <v>0</v>
      </c>
      <c r="G136" s="16">
        <f t="shared" si="138"/>
        <v>0</v>
      </c>
      <c r="H136" s="16">
        <f t="shared" si="138"/>
        <v>0</v>
      </c>
      <c r="I136" s="16">
        <f t="shared" si="138"/>
        <v>0</v>
      </c>
      <c r="J136" s="16">
        <f t="shared" si="138"/>
        <v>0</v>
      </c>
      <c r="K136" s="16">
        <f t="shared" si="138"/>
        <v>0</v>
      </c>
      <c r="L136" s="16">
        <f t="shared" si="138"/>
        <v>0</v>
      </c>
      <c r="M136" s="16">
        <f t="shared" si="138"/>
        <v>0</v>
      </c>
      <c r="N136" s="16">
        <f t="shared" si="138"/>
        <v>0</v>
      </c>
      <c r="O136" s="16">
        <f t="shared" si="138"/>
        <v>0</v>
      </c>
      <c r="P136" s="16">
        <f t="shared" si="138"/>
        <v>0</v>
      </c>
      <c r="Q136" s="16">
        <f t="shared" si="138"/>
        <v>0</v>
      </c>
      <c r="R136" s="16">
        <f t="shared" si="138"/>
        <v>0</v>
      </c>
      <c r="S136" s="16">
        <f t="shared" si="138"/>
        <v>0</v>
      </c>
      <c r="T136" s="16">
        <f t="shared" si="138"/>
        <v>0</v>
      </c>
      <c r="U136" s="16">
        <f t="shared" si="138"/>
        <v>0</v>
      </c>
      <c r="V136" s="16">
        <f t="shared" si="138"/>
        <v>0</v>
      </c>
      <c r="W136" s="16">
        <f t="shared" si="138"/>
        <v>0</v>
      </c>
      <c r="X136" s="16">
        <f t="shared" ref="X136:Y136" si="139">X42-X89</f>
        <v>0</v>
      </c>
      <c r="Y136" s="16">
        <f t="shared" si="139"/>
        <v>0</v>
      </c>
    </row>
    <row r="137" spans="1:25" x14ac:dyDescent="0.25">
      <c r="A137" s="18" t="s">
        <v>63</v>
      </c>
      <c r="B137" s="16">
        <f t="shared" ref="B137:W137" si="140">B43-B90</f>
        <v>0</v>
      </c>
      <c r="C137" s="16">
        <f t="shared" si="140"/>
        <v>0</v>
      </c>
      <c r="D137" s="16">
        <f t="shared" si="140"/>
        <v>0</v>
      </c>
      <c r="E137" s="16">
        <f t="shared" si="140"/>
        <v>0</v>
      </c>
      <c r="F137" s="16">
        <f t="shared" si="140"/>
        <v>0</v>
      </c>
      <c r="G137" s="16">
        <f t="shared" si="140"/>
        <v>0</v>
      </c>
      <c r="H137" s="16">
        <f t="shared" si="140"/>
        <v>0</v>
      </c>
      <c r="I137" s="16">
        <f t="shared" si="140"/>
        <v>0</v>
      </c>
      <c r="J137" s="16">
        <f t="shared" si="140"/>
        <v>0</v>
      </c>
      <c r="K137" s="16">
        <f t="shared" si="140"/>
        <v>0</v>
      </c>
      <c r="L137" s="16">
        <f t="shared" si="140"/>
        <v>0</v>
      </c>
      <c r="M137" s="16">
        <f t="shared" si="140"/>
        <v>0</v>
      </c>
      <c r="N137" s="16">
        <f t="shared" si="140"/>
        <v>0</v>
      </c>
      <c r="O137" s="16">
        <f t="shared" si="140"/>
        <v>0</v>
      </c>
      <c r="P137" s="16">
        <f t="shared" si="140"/>
        <v>0</v>
      </c>
      <c r="Q137" s="16">
        <f t="shared" si="140"/>
        <v>0</v>
      </c>
      <c r="R137" s="16">
        <f t="shared" si="140"/>
        <v>0</v>
      </c>
      <c r="S137" s="16">
        <f t="shared" si="140"/>
        <v>0</v>
      </c>
      <c r="T137" s="16">
        <f t="shared" si="140"/>
        <v>0</v>
      </c>
      <c r="U137" s="16">
        <f t="shared" si="140"/>
        <v>0</v>
      </c>
      <c r="V137" s="16">
        <f t="shared" si="140"/>
        <v>0</v>
      </c>
      <c r="W137" s="16">
        <f t="shared" si="140"/>
        <v>0</v>
      </c>
      <c r="X137" s="16">
        <f t="shared" ref="X137:Y137" si="141">X43-X90</f>
        <v>0</v>
      </c>
      <c r="Y137" s="16">
        <f t="shared" si="141"/>
        <v>0</v>
      </c>
    </row>
    <row r="138" spans="1:25" x14ac:dyDescent="0.25">
      <c r="A138" s="18" t="s">
        <v>64</v>
      </c>
      <c r="B138" s="16">
        <f t="shared" ref="B138:W138" si="142">B44-B91</f>
        <v>0</v>
      </c>
      <c r="C138" s="16">
        <f t="shared" si="142"/>
        <v>0</v>
      </c>
      <c r="D138" s="16">
        <f t="shared" si="142"/>
        <v>0</v>
      </c>
      <c r="E138" s="16">
        <f t="shared" si="142"/>
        <v>0</v>
      </c>
      <c r="F138" s="16">
        <f t="shared" si="142"/>
        <v>0</v>
      </c>
      <c r="G138" s="16">
        <f t="shared" si="142"/>
        <v>0</v>
      </c>
      <c r="H138" s="16">
        <f t="shared" si="142"/>
        <v>0</v>
      </c>
      <c r="I138" s="16">
        <f t="shared" si="142"/>
        <v>0</v>
      </c>
      <c r="J138" s="16">
        <f t="shared" si="142"/>
        <v>0</v>
      </c>
      <c r="K138" s="16">
        <f t="shared" si="142"/>
        <v>0</v>
      </c>
      <c r="L138" s="16">
        <f t="shared" si="142"/>
        <v>0</v>
      </c>
      <c r="M138" s="16">
        <f t="shared" si="142"/>
        <v>0</v>
      </c>
      <c r="N138" s="16">
        <f t="shared" si="142"/>
        <v>0</v>
      </c>
      <c r="O138" s="16">
        <f t="shared" si="142"/>
        <v>0</v>
      </c>
      <c r="P138" s="16">
        <f t="shared" si="142"/>
        <v>0</v>
      </c>
      <c r="Q138" s="16">
        <f t="shared" si="142"/>
        <v>0</v>
      </c>
      <c r="R138" s="16">
        <f t="shared" si="142"/>
        <v>0</v>
      </c>
      <c r="S138" s="16">
        <f t="shared" si="142"/>
        <v>0</v>
      </c>
      <c r="T138" s="16">
        <f t="shared" si="142"/>
        <v>0</v>
      </c>
      <c r="U138" s="16">
        <f t="shared" si="142"/>
        <v>0</v>
      </c>
      <c r="V138" s="16">
        <f t="shared" si="142"/>
        <v>0</v>
      </c>
      <c r="W138" s="16">
        <f t="shared" si="142"/>
        <v>0</v>
      </c>
      <c r="X138" s="16">
        <f t="shared" ref="X138:Y138" si="143">X44-X91</f>
        <v>0</v>
      </c>
      <c r="Y138" s="16">
        <f t="shared" si="143"/>
        <v>0</v>
      </c>
    </row>
    <row r="139" spans="1:25" x14ac:dyDescent="0.25">
      <c r="A139" s="18" t="s">
        <v>70</v>
      </c>
      <c r="B139" s="16">
        <f>SUM(B140:B141)</f>
        <v>-59.583583120002004</v>
      </c>
      <c r="C139" s="16">
        <f t="shared" ref="C139:W139" si="144">SUM(C140:C141)</f>
        <v>-59.528131919997577</v>
      </c>
      <c r="D139" s="16">
        <f t="shared" si="144"/>
        <v>-93.684797000002618</v>
      </c>
      <c r="E139" s="16">
        <f t="shared" si="144"/>
        <v>559.89413951999677</v>
      </c>
      <c r="F139" s="16">
        <f t="shared" si="144"/>
        <v>550.44685263999736</v>
      </c>
      <c r="G139" s="16">
        <f t="shared" si="144"/>
        <v>174.75840807999884</v>
      </c>
      <c r="H139" s="16">
        <f t="shared" si="144"/>
        <v>-126.89316144000031</v>
      </c>
      <c r="I139" s="16">
        <f t="shared" si="144"/>
        <v>-230.63013251999746</v>
      </c>
      <c r="J139" s="16">
        <f t="shared" si="144"/>
        <v>-150.75969275999887</v>
      </c>
      <c r="K139" s="16">
        <f t="shared" si="144"/>
        <v>209.7821121999973</v>
      </c>
      <c r="L139" s="16">
        <f t="shared" si="144"/>
        <v>590.65068803999839</v>
      </c>
      <c r="M139" s="16">
        <f t="shared" si="144"/>
        <v>553.25018915999954</v>
      </c>
      <c r="N139" s="16">
        <f t="shared" si="144"/>
        <v>497.95526207999865</v>
      </c>
      <c r="O139" s="16">
        <f t="shared" si="144"/>
        <v>523.39776784000037</v>
      </c>
      <c r="P139" s="16">
        <f t="shared" si="144"/>
        <v>534.46952011999883</v>
      </c>
      <c r="Q139" s="16">
        <f t="shared" si="144"/>
        <v>444.21632912000132</v>
      </c>
      <c r="R139" s="16">
        <f t="shared" si="144"/>
        <v>491.94691683999736</v>
      </c>
      <c r="S139" s="16">
        <f t="shared" si="144"/>
        <v>550.76937343999862</v>
      </c>
      <c r="T139" s="16">
        <f t="shared" si="144"/>
        <v>668.39995348000184</v>
      </c>
      <c r="U139" s="16">
        <f t="shared" si="144"/>
        <v>701.96184903999847</v>
      </c>
      <c r="V139" s="16">
        <f t="shared" si="144"/>
        <v>368.91439943999853</v>
      </c>
      <c r="W139" s="16">
        <f t="shared" si="144"/>
        <v>526.85196827999607</v>
      </c>
      <c r="X139" s="16">
        <f t="shared" ref="X139:Y139" si="145">SUM(X140:X141)</f>
        <v>573.39002588000085</v>
      </c>
      <c r="Y139" s="16">
        <f t="shared" si="145"/>
        <v>606.92942087999927</v>
      </c>
    </row>
    <row r="140" spans="1:25" x14ac:dyDescent="0.25">
      <c r="A140" s="9" t="s">
        <v>71</v>
      </c>
      <c r="B140" s="8">
        <f t="shared" ref="B140:W140" si="146">B46-B93</f>
        <v>11.323529999999664</v>
      </c>
      <c r="C140" s="8">
        <f t="shared" si="146"/>
        <v>10.437769999999546</v>
      </c>
      <c r="D140" s="8">
        <f t="shared" si="146"/>
        <v>10.517769999999473</v>
      </c>
      <c r="E140" s="8">
        <f t="shared" si="146"/>
        <v>642.53881000000047</v>
      </c>
      <c r="F140" s="8">
        <f t="shared" si="146"/>
        <v>655.0406399999988</v>
      </c>
      <c r="G140" s="8">
        <f t="shared" si="146"/>
        <v>200.19326999999976</v>
      </c>
      <c r="H140" s="8">
        <f t="shared" si="146"/>
        <v>-99.652509999999438</v>
      </c>
      <c r="I140" s="8">
        <f t="shared" si="146"/>
        <v>5.8190899999999601</v>
      </c>
      <c r="J140" s="8">
        <f t="shared" si="146"/>
        <v>-128.91422000000057</v>
      </c>
      <c r="K140" s="8">
        <f t="shared" si="146"/>
        <v>151.7973912399998</v>
      </c>
      <c r="L140" s="8">
        <f t="shared" si="146"/>
        <v>531.26366875999975</v>
      </c>
      <c r="M140" s="8">
        <f t="shared" si="146"/>
        <v>470.01213000000007</v>
      </c>
      <c r="N140" s="8">
        <f t="shared" si="146"/>
        <v>405.19644124000024</v>
      </c>
      <c r="O140" s="8">
        <f t="shared" si="146"/>
        <v>438.29445496000039</v>
      </c>
      <c r="P140" s="8">
        <f t="shared" si="146"/>
        <v>489.50666504000083</v>
      </c>
      <c r="Q140" s="8">
        <f t="shared" si="146"/>
        <v>389.5497750400009</v>
      </c>
      <c r="R140" s="8">
        <f t="shared" si="146"/>
        <v>432.65671503999965</v>
      </c>
      <c r="S140" s="8">
        <f t="shared" si="146"/>
        <v>465.08972527999913</v>
      </c>
      <c r="T140" s="8">
        <f t="shared" si="146"/>
        <v>579.28873576000069</v>
      </c>
      <c r="U140" s="8">
        <f t="shared" si="146"/>
        <v>585.38215135999917</v>
      </c>
      <c r="V140" s="8">
        <f t="shared" si="146"/>
        <v>253.64628300000027</v>
      </c>
      <c r="W140" s="8">
        <f t="shared" si="146"/>
        <v>415.07847560000027</v>
      </c>
      <c r="X140" s="8">
        <f t="shared" ref="X140:Y140" si="147">X46-X93</f>
        <v>459.65987892000021</v>
      </c>
      <c r="Y140" s="8">
        <f t="shared" si="147"/>
        <v>542.91193259999909</v>
      </c>
    </row>
    <row r="141" spans="1:25" x14ac:dyDescent="0.25">
      <c r="A141" s="11" t="s">
        <v>72</v>
      </c>
      <c r="B141" s="12">
        <f t="shared" ref="B141:W141" si="148">B47-B94</f>
        <v>-70.907113120001668</v>
      </c>
      <c r="C141" s="12">
        <f t="shared" si="148"/>
        <v>-69.965901919997123</v>
      </c>
      <c r="D141" s="12">
        <f t="shared" si="148"/>
        <v>-104.20256700000209</v>
      </c>
      <c r="E141" s="12">
        <f t="shared" si="148"/>
        <v>-82.644670480003697</v>
      </c>
      <c r="F141" s="12">
        <f t="shared" si="148"/>
        <v>-104.59378736000144</v>
      </c>
      <c r="G141" s="12">
        <f t="shared" si="148"/>
        <v>-25.434861920000913</v>
      </c>
      <c r="H141" s="12">
        <f t="shared" si="148"/>
        <v>-27.240651440000875</v>
      </c>
      <c r="I141" s="12">
        <f t="shared" si="148"/>
        <v>-236.44922251999742</v>
      </c>
      <c r="J141" s="12">
        <f t="shared" si="148"/>
        <v>-21.845472759998302</v>
      </c>
      <c r="K141" s="12">
        <f t="shared" si="148"/>
        <v>57.984720959997503</v>
      </c>
      <c r="L141" s="12">
        <f t="shared" si="148"/>
        <v>59.38701927999864</v>
      </c>
      <c r="M141" s="12">
        <f t="shared" si="148"/>
        <v>83.238059159999466</v>
      </c>
      <c r="N141" s="12">
        <f t="shared" si="148"/>
        <v>92.758820839998407</v>
      </c>
      <c r="O141" s="12">
        <f t="shared" si="148"/>
        <v>85.103312879999976</v>
      </c>
      <c r="P141" s="12">
        <f t="shared" si="148"/>
        <v>44.962855079998008</v>
      </c>
      <c r="Q141" s="12">
        <f t="shared" si="148"/>
        <v>54.666554080000424</v>
      </c>
      <c r="R141" s="12">
        <f t="shared" si="148"/>
        <v>59.290201799997703</v>
      </c>
      <c r="S141" s="12">
        <f t="shared" si="148"/>
        <v>85.679648159999488</v>
      </c>
      <c r="T141" s="12">
        <f t="shared" si="148"/>
        <v>89.11121772000115</v>
      </c>
      <c r="U141" s="12">
        <f t="shared" si="148"/>
        <v>116.5796976799993</v>
      </c>
      <c r="V141" s="12">
        <f t="shared" si="148"/>
        <v>115.26811643999827</v>
      </c>
      <c r="W141" s="12">
        <f t="shared" si="148"/>
        <v>111.7734926799958</v>
      </c>
      <c r="X141" s="12">
        <f t="shared" ref="X141:Y141" si="149">X47-X94</f>
        <v>113.73014696000064</v>
      </c>
      <c r="Y141" s="12">
        <f t="shared" si="149"/>
        <v>64.01748828000018</v>
      </c>
    </row>
  </sheetData>
  <pageMargins left="0.7" right="0.7" top="0.75" bottom="0.75" header="0.3" footer="0.3"/>
  <pageSetup paperSize="9" scale="89" fitToHeight="0" orientation="landscape" r:id="rId1"/>
  <headerFooter alignWithMargins="0"/>
  <ignoredErrors>
    <ignoredError sqref="B104:V104 B122:V122 B126:V126 B131:V131 B139:V139" formula="1"/>
    <ignoredError sqref="B28:Y28 B33:Y33 B135:Y135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pageSetUpPr fitToPage="1"/>
  </sheetPr>
  <dimension ref="A1:Y141"/>
  <sheetViews>
    <sheetView showGridLines="0" zoomScaleNormal="100" workbookViewId="0">
      <pane xSplit="1" ySplit="1" topLeftCell="D2" activePane="bottomRight" state="frozen"/>
      <selection activeCell="Y1" sqref="Y1"/>
      <selection pane="topRight" activeCell="Y1" sqref="Y1"/>
      <selection pane="bottomLeft" activeCell="Y1" sqref="Y1"/>
      <selection pane="bottomRight" activeCell="Y2" sqref="Y2"/>
    </sheetView>
  </sheetViews>
  <sheetFormatPr defaultRowHeight="11.25" x14ac:dyDescent="0.25"/>
  <cols>
    <col min="1" max="1" width="56" style="1" bestFit="1" customWidth="1"/>
    <col min="2" max="25" width="9.28515625" style="1" customWidth="1"/>
    <col min="26" max="16384" width="9.140625" style="1"/>
  </cols>
  <sheetData>
    <row r="1" spans="1:25" ht="12.75" x14ac:dyDescent="0.25">
      <c r="A1" s="2" t="s">
        <v>10</v>
      </c>
      <c r="B1" s="3">
        <v>2000</v>
      </c>
      <c r="C1" s="3">
        <v>2001</v>
      </c>
      <c r="D1" s="3">
        <v>2002</v>
      </c>
      <c r="E1" s="3">
        <v>2003</v>
      </c>
      <c r="F1" s="3">
        <v>2004</v>
      </c>
      <c r="G1" s="3">
        <v>2005</v>
      </c>
      <c r="H1" s="3">
        <v>2006</v>
      </c>
      <c r="I1" s="3">
        <v>2007</v>
      </c>
      <c r="J1" s="3">
        <v>2008</v>
      </c>
      <c r="K1" s="3">
        <v>2009</v>
      </c>
      <c r="L1" s="3">
        <v>2010</v>
      </c>
      <c r="M1" s="3">
        <v>2011</v>
      </c>
      <c r="N1" s="3">
        <v>2012</v>
      </c>
      <c r="O1" s="3">
        <v>2013</v>
      </c>
      <c r="P1" s="3">
        <v>2014</v>
      </c>
      <c r="Q1" s="3">
        <v>2015</v>
      </c>
      <c r="R1" s="3">
        <v>2016</v>
      </c>
      <c r="S1" s="3">
        <v>2017</v>
      </c>
      <c r="T1" s="3">
        <v>2018</v>
      </c>
      <c r="U1" s="3">
        <v>2019</v>
      </c>
      <c r="V1" s="3">
        <v>2020</v>
      </c>
      <c r="W1" s="3">
        <v>2021</v>
      </c>
      <c r="X1" s="3">
        <v>2022</v>
      </c>
      <c r="Y1" s="3">
        <v>2023</v>
      </c>
    </row>
    <row r="2" spans="1:25" x14ac:dyDescent="0.25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 x14ac:dyDescent="0.25">
      <c r="A3" s="4" t="s">
        <v>110</v>
      </c>
      <c r="B3" s="5">
        <f>SUM(B4,B33,B42,B43,B44,B45)</f>
        <v>338149.61609000002</v>
      </c>
      <c r="C3" s="5">
        <f t="shared" ref="C3:W3" si="0">SUM(C4,C33,C42,C43,C44,C45)</f>
        <v>342351.81009000004</v>
      </c>
      <c r="D3" s="5">
        <f t="shared" si="0"/>
        <v>362625.90315000003</v>
      </c>
      <c r="E3" s="5">
        <f t="shared" si="0"/>
        <v>368153.28818000003</v>
      </c>
      <c r="F3" s="5">
        <f t="shared" si="0"/>
        <v>386523.10719000007</v>
      </c>
      <c r="G3" s="5">
        <f t="shared" si="0"/>
        <v>404873.84019999998</v>
      </c>
      <c r="H3" s="5">
        <f t="shared" si="0"/>
        <v>397955.59868000011</v>
      </c>
      <c r="I3" s="5">
        <f t="shared" si="0"/>
        <v>407065.36321000004</v>
      </c>
      <c r="J3" s="5">
        <f t="shared" si="0"/>
        <v>376945.12119000009</v>
      </c>
      <c r="K3" s="5">
        <f t="shared" si="0"/>
        <v>336629.77665000007</v>
      </c>
      <c r="L3" s="5">
        <f t="shared" si="0"/>
        <v>322629.32206999999</v>
      </c>
      <c r="M3" s="5">
        <f t="shared" si="0"/>
        <v>325112.94977000006</v>
      </c>
      <c r="N3" s="5">
        <f t="shared" si="0"/>
        <v>318110.81060999999</v>
      </c>
      <c r="O3" s="5">
        <f t="shared" si="0"/>
        <v>288879.62826999999</v>
      </c>
      <c r="P3" s="5">
        <f t="shared" si="0"/>
        <v>293263.11773</v>
      </c>
      <c r="Q3" s="5">
        <f t="shared" si="0"/>
        <v>308706.86558000004</v>
      </c>
      <c r="R3" s="5">
        <f t="shared" si="0"/>
        <v>299876.56686000002</v>
      </c>
      <c r="S3" s="5">
        <f t="shared" si="0"/>
        <v>312189.26650999999</v>
      </c>
      <c r="T3" s="5">
        <f t="shared" si="0"/>
        <v>309284.04037</v>
      </c>
      <c r="U3" s="5">
        <f t="shared" si="0"/>
        <v>292498.58783999999</v>
      </c>
      <c r="V3" s="5">
        <f t="shared" si="0"/>
        <v>238513.46421000001</v>
      </c>
      <c r="W3" s="5">
        <f t="shared" si="0"/>
        <v>260587.52626000001</v>
      </c>
      <c r="X3" s="5">
        <f t="shared" ref="X3:Y3" si="1">SUM(X4,X33,X42,X43,X44,X45)</f>
        <v>276901.68560999999</v>
      </c>
      <c r="Y3" s="5">
        <f t="shared" si="1"/>
        <v>259696.25639</v>
      </c>
    </row>
    <row r="4" spans="1:25" x14ac:dyDescent="0.25">
      <c r="A4" s="13" t="s">
        <v>115</v>
      </c>
      <c r="B4" s="14">
        <f>SUM(B5,B31,B32)</f>
        <v>283488.13695000001</v>
      </c>
      <c r="C4" s="14">
        <f t="shared" ref="C4:W4" si="2">SUM(C5,C31,C32)</f>
        <v>284866.75255999999</v>
      </c>
      <c r="D4" s="14">
        <f t="shared" si="2"/>
        <v>304030.89837000001</v>
      </c>
      <c r="E4" s="14">
        <f t="shared" si="2"/>
        <v>307801.02658000001</v>
      </c>
      <c r="F4" s="14">
        <f t="shared" si="2"/>
        <v>323707.95147000009</v>
      </c>
      <c r="G4" s="14">
        <f t="shared" si="2"/>
        <v>337887.45367999998</v>
      </c>
      <c r="H4" s="14">
        <f t="shared" si="2"/>
        <v>328700.11733000004</v>
      </c>
      <c r="I4" s="14">
        <f t="shared" si="2"/>
        <v>336403.63974000001</v>
      </c>
      <c r="J4" s="14">
        <f t="shared" si="2"/>
        <v>309029.61215000006</v>
      </c>
      <c r="K4" s="14">
        <f t="shared" si="2"/>
        <v>274851.83673000004</v>
      </c>
      <c r="L4" s="14">
        <f t="shared" si="2"/>
        <v>260202.00826999999</v>
      </c>
      <c r="M4" s="14">
        <f t="shared" si="2"/>
        <v>262887.04405000003</v>
      </c>
      <c r="N4" s="14">
        <f t="shared" si="2"/>
        <v>258787.57570000002</v>
      </c>
      <c r="O4" s="14">
        <f t="shared" si="2"/>
        <v>234539.04042999996</v>
      </c>
      <c r="P4" s="14">
        <f t="shared" si="2"/>
        <v>233893.5</v>
      </c>
      <c r="Q4" s="14">
        <f t="shared" si="2"/>
        <v>249275.64169000005</v>
      </c>
      <c r="R4" s="14">
        <f t="shared" si="2"/>
        <v>238915.57918000003</v>
      </c>
      <c r="S4" s="14">
        <f t="shared" si="2"/>
        <v>253429.00950000001</v>
      </c>
      <c r="T4" s="14">
        <f t="shared" si="2"/>
        <v>248062.28510000001</v>
      </c>
      <c r="U4" s="14">
        <f t="shared" si="2"/>
        <v>231694.71283999999</v>
      </c>
      <c r="V4" s="14">
        <f t="shared" si="2"/>
        <v>194353.56563999999</v>
      </c>
      <c r="W4" s="14">
        <f t="shared" si="2"/>
        <v>210490.13665</v>
      </c>
      <c r="X4" s="14">
        <f t="shared" ref="X4:Y4" si="3">SUM(X5,X31,X32)</f>
        <v>217634.52390999996</v>
      </c>
      <c r="Y4" s="14">
        <f t="shared" si="3"/>
        <v>199722.01798</v>
      </c>
    </row>
    <row r="5" spans="1:25" x14ac:dyDescent="0.25">
      <c r="A5" s="9" t="s">
        <v>116</v>
      </c>
      <c r="B5" s="8">
        <f>SUM(B6,B10,B18,B24,B28)</f>
        <v>281245.62069000001</v>
      </c>
      <c r="C5" s="8">
        <f t="shared" ref="C5:W5" si="4">SUM(C6,C10,C18,C24,C28)</f>
        <v>282779.00007999997</v>
      </c>
      <c r="D5" s="8">
        <f t="shared" si="4"/>
        <v>301938.14007000002</v>
      </c>
      <c r="E5" s="8">
        <f t="shared" si="4"/>
        <v>305827.68690000003</v>
      </c>
      <c r="F5" s="8">
        <f t="shared" si="4"/>
        <v>321432.73861000006</v>
      </c>
      <c r="G5" s="8">
        <f t="shared" si="4"/>
        <v>335563.73106999998</v>
      </c>
      <c r="H5" s="8">
        <f t="shared" si="4"/>
        <v>326263.98002000002</v>
      </c>
      <c r="I5" s="8">
        <f t="shared" si="4"/>
        <v>333818.10551000002</v>
      </c>
      <c r="J5" s="8">
        <f t="shared" si="4"/>
        <v>306708.56188000005</v>
      </c>
      <c r="K5" s="8">
        <f t="shared" si="4"/>
        <v>272579.31751000002</v>
      </c>
      <c r="L5" s="8">
        <f t="shared" si="4"/>
        <v>257912.81406999999</v>
      </c>
      <c r="M5" s="8">
        <f t="shared" si="4"/>
        <v>260137.19496000005</v>
      </c>
      <c r="N5" s="8">
        <f t="shared" si="4"/>
        <v>255404.76250000001</v>
      </c>
      <c r="O5" s="8">
        <f t="shared" si="4"/>
        <v>230699.75491999998</v>
      </c>
      <c r="P5" s="8">
        <f t="shared" si="4"/>
        <v>229834.60608</v>
      </c>
      <c r="Q5" s="8">
        <f t="shared" si="4"/>
        <v>245498.92673000004</v>
      </c>
      <c r="R5" s="8">
        <f t="shared" si="4"/>
        <v>235084.60166000004</v>
      </c>
      <c r="S5" s="8">
        <f t="shared" si="4"/>
        <v>249577.16622000001</v>
      </c>
      <c r="T5" s="8">
        <f t="shared" si="4"/>
        <v>244148.04457</v>
      </c>
      <c r="U5" s="8">
        <f t="shared" si="4"/>
        <v>227850.61624</v>
      </c>
      <c r="V5" s="8">
        <f t="shared" si="4"/>
        <v>190731.64181999999</v>
      </c>
      <c r="W5" s="8">
        <f t="shared" si="4"/>
        <v>206927.5423</v>
      </c>
      <c r="X5" s="8">
        <f t="shared" ref="X5:Y5" si="5">SUM(X6,X10,X18,X24,X28)</f>
        <v>213759.12856999997</v>
      </c>
      <c r="Y5" s="8">
        <f t="shared" si="5"/>
        <v>196189.95035</v>
      </c>
    </row>
    <row r="6" spans="1:25" x14ac:dyDescent="0.25">
      <c r="A6" s="15" t="s">
        <v>117</v>
      </c>
      <c r="B6" s="16">
        <f>SUM(B7:B9)</f>
        <v>103520.79228000001</v>
      </c>
      <c r="C6" s="16">
        <f t="shared" ref="C6:W6" si="6">SUM(C7:C9)</f>
        <v>97851.569279999996</v>
      </c>
      <c r="D6" s="16">
        <f t="shared" si="6"/>
        <v>111744.09165</v>
      </c>
      <c r="E6" s="16">
        <f t="shared" si="6"/>
        <v>104657.46928</v>
      </c>
      <c r="F6" s="16">
        <f t="shared" si="6"/>
        <v>114299.84206000001</v>
      </c>
      <c r="G6" s="16">
        <f t="shared" si="6"/>
        <v>124044.76044</v>
      </c>
      <c r="H6" s="16">
        <f t="shared" si="6"/>
        <v>119128.74608000001</v>
      </c>
      <c r="I6" s="16">
        <f t="shared" si="6"/>
        <v>124702.07362000001</v>
      </c>
      <c r="J6" s="16">
        <f t="shared" si="6"/>
        <v>107627.69144000001</v>
      </c>
      <c r="K6" s="16">
        <f t="shared" si="6"/>
        <v>90341.282250000004</v>
      </c>
      <c r="L6" s="16">
        <f t="shared" si="6"/>
        <v>73427.896940000006</v>
      </c>
      <c r="M6" s="16">
        <f t="shared" si="6"/>
        <v>85950.460819999993</v>
      </c>
      <c r="N6" s="16">
        <f t="shared" si="6"/>
        <v>91011.219450000004</v>
      </c>
      <c r="O6" s="16">
        <f t="shared" si="6"/>
        <v>71027.575509999995</v>
      </c>
      <c r="P6" s="16">
        <f t="shared" si="6"/>
        <v>74198.236680000002</v>
      </c>
      <c r="Q6" s="16">
        <f t="shared" si="6"/>
        <v>84019.83541</v>
      </c>
      <c r="R6" s="16">
        <f t="shared" si="6"/>
        <v>69121.524839999998</v>
      </c>
      <c r="S6" s="16">
        <f t="shared" si="6"/>
        <v>79245.097989999995</v>
      </c>
      <c r="T6" s="16">
        <f t="shared" si="6"/>
        <v>69930.849299999987</v>
      </c>
      <c r="U6" s="16">
        <f t="shared" si="6"/>
        <v>54558.740869999994</v>
      </c>
      <c r="V6" s="16">
        <f t="shared" si="6"/>
        <v>40210.976239999996</v>
      </c>
      <c r="W6" s="16">
        <f t="shared" si="6"/>
        <v>40630.651559999998</v>
      </c>
      <c r="X6" s="16">
        <f t="shared" ref="X6:Y6" si="7">SUM(X7:X9)</f>
        <v>52417.368430000002</v>
      </c>
      <c r="Y6" s="16">
        <f t="shared" si="7"/>
        <v>41015.575529999995</v>
      </c>
    </row>
    <row r="7" spans="1:25" x14ac:dyDescent="0.25">
      <c r="A7" s="10" t="s">
        <v>118</v>
      </c>
      <c r="B7" s="8">
        <v>90273.958450000006</v>
      </c>
      <c r="C7" s="8">
        <v>84894.566640000005</v>
      </c>
      <c r="D7" s="8">
        <v>99123.44197</v>
      </c>
      <c r="E7" s="8">
        <v>92060.497940000001</v>
      </c>
      <c r="F7" s="8">
        <v>101166.38235</v>
      </c>
      <c r="G7" s="8">
        <v>111164.31108</v>
      </c>
      <c r="H7" s="8">
        <v>102539.55156000001</v>
      </c>
      <c r="I7" s="8">
        <v>108577.62251</v>
      </c>
      <c r="J7" s="8">
        <v>91780.662100000001</v>
      </c>
      <c r="K7" s="8">
        <v>76307.932870000004</v>
      </c>
      <c r="L7" s="8">
        <v>59628.699110000001</v>
      </c>
      <c r="M7" s="8">
        <v>73373.301479999995</v>
      </c>
      <c r="N7" s="8">
        <v>78119.942909999998</v>
      </c>
      <c r="O7" s="8">
        <v>58359.538240000002</v>
      </c>
      <c r="P7" s="8">
        <v>62396.421520000004</v>
      </c>
      <c r="Q7" s="8">
        <v>72971.183829999994</v>
      </c>
      <c r="R7" s="8">
        <v>58073.410250000001</v>
      </c>
      <c r="S7" s="8">
        <v>68236.696809999994</v>
      </c>
      <c r="T7" s="8">
        <v>58891.014109999996</v>
      </c>
      <c r="U7" s="8">
        <v>43488.086089999997</v>
      </c>
      <c r="V7" s="8">
        <v>30321.022669999998</v>
      </c>
      <c r="W7" s="8">
        <v>30798.161919999999</v>
      </c>
      <c r="X7" s="8">
        <v>42069.47926</v>
      </c>
      <c r="Y7" s="8">
        <v>30377.50819</v>
      </c>
    </row>
    <row r="8" spans="1:25" x14ac:dyDescent="0.25">
      <c r="A8" s="10" t="s">
        <v>119</v>
      </c>
      <c r="B8" s="8">
        <v>12170.27576</v>
      </c>
      <c r="C8" s="8">
        <v>11961.236360000001</v>
      </c>
      <c r="D8" s="8">
        <v>11733.55097</v>
      </c>
      <c r="E8" s="8">
        <v>11655.103940000001</v>
      </c>
      <c r="F8" s="8">
        <v>12171.34067</v>
      </c>
      <c r="G8" s="8">
        <v>11854.257229999999</v>
      </c>
      <c r="H8" s="8">
        <v>12025.16678</v>
      </c>
      <c r="I8" s="8">
        <v>11828.77448</v>
      </c>
      <c r="J8" s="8">
        <v>11658.587960000001</v>
      </c>
      <c r="K8" s="8">
        <v>10816.03622</v>
      </c>
      <c r="L8" s="8">
        <v>10348.33095</v>
      </c>
      <c r="M8" s="8">
        <v>10682.143969999999</v>
      </c>
      <c r="N8" s="8">
        <v>11115.072749999999</v>
      </c>
      <c r="O8" s="8">
        <v>10850.40372</v>
      </c>
      <c r="P8" s="8">
        <v>10408.08432</v>
      </c>
      <c r="Q8" s="8">
        <v>10441.082839999999</v>
      </c>
      <c r="R8" s="8">
        <v>10268.967629999999</v>
      </c>
      <c r="S8" s="8">
        <v>10210.16986</v>
      </c>
      <c r="T8" s="8">
        <v>10308.676460000001</v>
      </c>
      <c r="U8" s="8">
        <v>10218.71254</v>
      </c>
      <c r="V8" s="8">
        <v>9236.0778200000004</v>
      </c>
      <c r="W8" s="8">
        <v>9044.1758300000001</v>
      </c>
      <c r="X8" s="8">
        <v>9606.1648299999997</v>
      </c>
      <c r="Y8" s="8">
        <v>9533.9333000000006</v>
      </c>
    </row>
    <row r="9" spans="1:25" x14ac:dyDescent="0.25">
      <c r="A9" s="10" t="s">
        <v>120</v>
      </c>
      <c r="B9" s="8">
        <v>1076.55807</v>
      </c>
      <c r="C9" s="8">
        <v>995.76628000000005</v>
      </c>
      <c r="D9" s="8">
        <v>887.09870999999998</v>
      </c>
      <c r="E9" s="8">
        <v>941.86739999999998</v>
      </c>
      <c r="F9" s="8">
        <v>962.11904000000004</v>
      </c>
      <c r="G9" s="8">
        <v>1026.1921299999999</v>
      </c>
      <c r="H9" s="8">
        <v>4564.0277400000004</v>
      </c>
      <c r="I9" s="8">
        <v>4295.6766299999999</v>
      </c>
      <c r="J9" s="8">
        <v>4188.4413800000002</v>
      </c>
      <c r="K9" s="8">
        <v>3217.3131600000002</v>
      </c>
      <c r="L9" s="8">
        <v>3450.86688</v>
      </c>
      <c r="M9" s="8">
        <v>1895.0153700000001</v>
      </c>
      <c r="N9" s="8">
        <v>1776.20379</v>
      </c>
      <c r="O9" s="8">
        <v>1817.63355</v>
      </c>
      <c r="P9" s="8">
        <v>1393.7308399999999</v>
      </c>
      <c r="Q9" s="8">
        <v>607.56874000000005</v>
      </c>
      <c r="R9" s="8">
        <v>779.14696000000004</v>
      </c>
      <c r="S9" s="8">
        <v>798.23131999999998</v>
      </c>
      <c r="T9" s="8">
        <v>731.15872999999999</v>
      </c>
      <c r="U9" s="8">
        <v>851.94223999999997</v>
      </c>
      <c r="V9" s="8">
        <v>653.87575000000004</v>
      </c>
      <c r="W9" s="8">
        <v>788.31380999999999</v>
      </c>
      <c r="X9" s="8">
        <v>741.72433999999998</v>
      </c>
      <c r="Y9" s="8">
        <v>1104.1340399999999</v>
      </c>
    </row>
    <row r="10" spans="1:25" x14ac:dyDescent="0.25">
      <c r="A10" s="15" t="s">
        <v>121</v>
      </c>
      <c r="B10" s="16">
        <f>SUM(B11:B17)</f>
        <v>57861.389649999997</v>
      </c>
      <c r="C10" s="16">
        <f t="shared" ref="C10:W10" si="8">SUM(C11:C17)</f>
        <v>60174.797769999997</v>
      </c>
      <c r="D10" s="16">
        <f t="shared" si="8"/>
        <v>62809.736090000006</v>
      </c>
      <c r="E10" s="16">
        <f t="shared" si="8"/>
        <v>67366.714949999994</v>
      </c>
      <c r="F10" s="16">
        <f t="shared" si="8"/>
        <v>67238.072160000011</v>
      </c>
      <c r="G10" s="16">
        <f t="shared" si="8"/>
        <v>68328.781239999997</v>
      </c>
      <c r="H10" s="16">
        <f t="shared" si="8"/>
        <v>58381.673320000002</v>
      </c>
      <c r="I10" s="16">
        <f t="shared" si="8"/>
        <v>60352.991699999999</v>
      </c>
      <c r="J10" s="16">
        <f t="shared" si="8"/>
        <v>56899.117839999999</v>
      </c>
      <c r="K10" s="16">
        <f t="shared" si="8"/>
        <v>47117.279989999995</v>
      </c>
      <c r="L10" s="16">
        <f t="shared" si="8"/>
        <v>48821.404490000001</v>
      </c>
      <c r="M10" s="16">
        <f t="shared" si="8"/>
        <v>45853.017310000003</v>
      </c>
      <c r="N10" s="16">
        <f t="shared" si="8"/>
        <v>44566.713559999997</v>
      </c>
      <c r="O10" s="16">
        <f t="shared" si="8"/>
        <v>41988.873019999999</v>
      </c>
      <c r="P10" s="16">
        <f t="shared" si="8"/>
        <v>38735.913759999996</v>
      </c>
      <c r="Q10" s="16">
        <f t="shared" si="8"/>
        <v>41168.279739999998</v>
      </c>
      <c r="R10" s="16">
        <f t="shared" si="8"/>
        <v>43181.647540000005</v>
      </c>
      <c r="S10" s="16">
        <f t="shared" si="8"/>
        <v>44737.636309999994</v>
      </c>
      <c r="T10" s="16">
        <f t="shared" si="8"/>
        <v>45825.07531</v>
      </c>
      <c r="U10" s="16">
        <f t="shared" si="8"/>
        <v>45666.938540000003</v>
      </c>
      <c r="V10" s="16">
        <f t="shared" si="8"/>
        <v>40663.567970000004</v>
      </c>
      <c r="W10" s="16">
        <f t="shared" si="8"/>
        <v>43980.933740000008</v>
      </c>
      <c r="X10" s="16">
        <f t="shared" ref="X10:Y10" si="9">SUM(X11:X17)</f>
        <v>36653.228340000001</v>
      </c>
      <c r="Y10" s="16">
        <f t="shared" si="9"/>
        <v>33893.234049999999</v>
      </c>
    </row>
    <row r="11" spans="1:25" x14ac:dyDescent="0.25">
      <c r="A11" s="10" t="s">
        <v>122</v>
      </c>
      <c r="B11" s="8">
        <v>6286.0368699999999</v>
      </c>
      <c r="C11" s="8">
        <v>7145.1764999999996</v>
      </c>
      <c r="D11" s="8">
        <v>6870.2550899999997</v>
      </c>
      <c r="E11" s="8">
        <v>6929.2176799999997</v>
      </c>
      <c r="F11" s="8">
        <v>7629.2348899999997</v>
      </c>
      <c r="G11" s="8">
        <v>6721.4606899999999</v>
      </c>
      <c r="H11" s="8">
        <v>5812.7874899999997</v>
      </c>
      <c r="I11" s="8">
        <v>6195.4735899999996</v>
      </c>
      <c r="J11" s="8">
        <v>6644.1660000000002</v>
      </c>
      <c r="K11" s="8">
        <v>5285.9902099999999</v>
      </c>
      <c r="L11" s="8">
        <v>6543.8359</v>
      </c>
      <c r="M11" s="8">
        <v>6151.6261000000004</v>
      </c>
      <c r="N11" s="8">
        <v>6261.7615299999998</v>
      </c>
      <c r="O11" s="8">
        <v>5210.2574100000002</v>
      </c>
      <c r="P11" s="8">
        <v>5513.3439200000003</v>
      </c>
      <c r="Q11" s="8">
        <v>5839.44319</v>
      </c>
      <c r="R11" s="8">
        <v>5514.61312</v>
      </c>
      <c r="S11" s="8">
        <v>5674.0030100000004</v>
      </c>
      <c r="T11" s="8">
        <v>5616.5320499999998</v>
      </c>
      <c r="U11" s="8">
        <v>5549.5219200000001</v>
      </c>
      <c r="V11" s="8">
        <v>4400.7461999999996</v>
      </c>
      <c r="W11" s="8">
        <v>5388.9204600000003</v>
      </c>
      <c r="X11" s="8">
        <v>4710.4306500000002</v>
      </c>
      <c r="Y11" s="8">
        <v>4369.3541699999996</v>
      </c>
    </row>
    <row r="12" spans="1:25" x14ac:dyDescent="0.25">
      <c r="A12" s="10" t="s">
        <v>123</v>
      </c>
      <c r="B12" s="8">
        <v>3181.4540299999999</v>
      </c>
      <c r="C12" s="8">
        <v>3604.52936</v>
      </c>
      <c r="D12" s="8">
        <v>3786.3204700000001</v>
      </c>
      <c r="E12" s="8">
        <v>3809.64858</v>
      </c>
      <c r="F12" s="8">
        <v>3968.5052799999999</v>
      </c>
      <c r="G12" s="8">
        <v>3519.2218499999999</v>
      </c>
      <c r="H12" s="8">
        <v>3071.0458100000001</v>
      </c>
      <c r="I12" s="8">
        <v>2990.3226399999999</v>
      </c>
      <c r="J12" s="8">
        <v>2720.1062099999999</v>
      </c>
      <c r="K12" s="8">
        <v>2938.2633599999999</v>
      </c>
      <c r="L12" s="8">
        <v>3102.1455299999998</v>
      </c>
      <c r="M12" s="8">
        <v>2553.8723300000001</v>
      </c>
      <c r="N12" s="8">
        <v>2101.6753199999998</v>
      </c>
      <c r="O12" s="8">
        <v>1468.0303699999999</v>
      </c>
      <c r="P12" s="8">
        <v>1235.2886599999999</v>
      </c>
      <c r="Q12" s="8">
        <v>1088.4232099999999</v>
      </c>
      <c r="R12" s="8">
        <v>1093.01818</v>
      </c>
      <c r="S12" s="8">
        <v>1127.34295</v>
      </c>
      <c r="T12" s="8">
        <v>1203.03151</v>
      </c>
      <c r="U12" s="8">
        <v>1501.2566099999999</v>
      </c>
      <c r="V12" s="8">
        <v>1286.6650199999999</v>
      </c>
      <c r="W12" s="8">
        <v>1468.8383699999999</v>
      </c>
      <c r="X12" s="8">
        <v>1241.48837</v>
      </c>
      <c r="Y12" s="8">
        <v>977.10691999999995</v>
      </c>
    </row>
    <row r="13" spans="1:25" x14ac:dyDescent="0.25">
      <c r="A13" s="10" t="s">
        <v>124</v>
      </c>
      <c r="B13" s="8">
        <v>7211.7383799999998</v>
      </c>
      <c r="C13" s="8">
        <v>6646.2917900000002</v>
      </c>
      <c r="D13" s="8">
        <v>7692.8255099999997</v>
      </c>
      <c r="E13" s="8">
        <v>8392.2410299999992</v>
      </c>
      <c r="F13" s="8">
        <v>8448.4244899999994</v>
      </c>
      <c r="G13" s="8">
        <v>8853.2272099999991</v>
      </c>
      <c r="H13" s="8">
        <v>8376.1975899999998</v>
      </c>
      <c r="I13" s="8">
        <v>7454.5240899999999</v>
      </c>
      <c r="J13" s="8">
        <v>7752.9988599999997</v>
      </c>
      <c r="K13" s="8">
        <v>5266.5887400000001</v>
      </c>
      <c r="L13" s="8">
        <v>5697.6419100000003</v>
      </c>
      <c r="M13" s="8">
        <v>6510.17947</v>
      </c>
      <c r="N13" s="8">
        <v>7435.6697100000001</v>
      </c>
      <c r="O13" s="8">
        <v>8669.8690900000001</v>
      </c>
      <c r="P13" s="8">
        <v>7548.5292399999998</v>
      </c>
      <c r="Q13" s="8">
        <v>9242.5542800000003</v>
      </c>
      <c r="R13" s="8">
        <v>9421.8941599999998</v>
      </c>
      <c r="S13" s="8">
        <v>9787.2335000000003</v>
      </c>
      <c r="T13" s="8">
        <v>9983.9725600000002</v>
      </c>
      <c r="U13" s="8">
        <v>9986.8324599999996</v>
      </c>
      <c r="V13" s="8">
        <v>9752.4564300000002</v>
      </c>
      <c r="W13" s="8">
        <v>9868.0766999999996</v>
      </c>
      <c r="X13" s="8">
        <v>7676.7877900000003</v>
      </c>
      <c r="Y13" s="8">
        <v>7030.0877099999998</v>
      </c>
    </row>
    <row r="14" spans="1:25" x14ac:dyDescent="0.25">
      <c r="A14" s="10" t="s">
        <v>125</v>
      </c>
      <c r="B14" s="8">
        <v>4790.5520500000002</v>
      </c>
      <c r="C14" s="8">
        <v>4468.9417400000002</v>
      </c>
      <c r="D14" s="8">
        <v>5366.3592699999999</v>
      </c>
      <c r="E14" s="8">
        <v>5432.4815099999996</v>
      </c>
      <c r="F14" s="8">
        <v>5435.9321799999998</v>
      </c>
      <c r="G14" s="8">
        <v>5254.2509</v>
      </c>
      <c r="H14" s="8">
        <v>5113.2052700000004</v>
      </c>
      <c r="I14" s="8">
        <v>5184.3574799999997</v>
      </c>
      <c r="J14" s="8">
        <v>5482.58493</v>
      </c>
      <c r="K14" s="8">
        <v>5034.1298800000004</v>
      </c>
      <c r="L14" s="8">
        <v>4491.2922900000003</v>
      </c>
      <c r="M14" s="8">
        <v>5031.1630800000003</v>
      </c>
      <c r="N14" s="8">
        <v>5155.4559799999997</v>
      </c>
      <c r="O14" s="8">
        <v>4755.9059200000002</v>
      </c>
      <c r="P14" s="8">
        <v>3888.71479</v>
      </c>
      <c r="Q14" s="8">
        <v>3743.20228</v>
      </c>
      <c r="R14" s="8">
        <v>3995.4922999999999</v>
      </c>
      <c r="S14" s="8">
        <v>4138.4585699999998</v>
      </c>
      <c r="T14" s="8">
        <v>4131.0219500000003</v>
      </c>
      <c r="U14" s="8">
        <v>4582.3702499999999</v>
      </c>
      <c r="V14" s="8">
        <v>3831.8628399999998</v>
      </c>
      <c r="W14" s="8">
        <v>4057.7666899999999</v>
      </c>
      <c r="X14" s="8">
        <v>3343.5922300000002</v>
      </c>
      <c r="Y14" s="8">
        <v>2747.3908999999999</v>
      </c>
    </row>
    <row r="15" spans="1:25" x14ac:dyDescent="0.25">
      <c r="A15" s="10" t="s">
        <v>126</v>
      </c>
      <c r="B15" s="8">
        <v>4773.6536400000005</v>
      </c>
      <c r="C15" s="8">
        <v>4954.4642599999997</v>
      </c>
      <c r="D15" s="8">
        <v>5601.79648</v>
      </c>
      <c r="E15" s="8">
        <v>6111.2519899999998</v>
      </c>
      <c r="F15" s="8">
        <v>5748.9695499999998</v>
      </c>
      <c r="G15" s="8">
        <v>5168.3881000000001</v>
      </c>
      <c r="H15" s="8">
        <v>2967.4885199999999</v>
      </c>
      <c r="I15" s="8">
        <v>2903.3634200000001</v>
      </c>
      <c r="J15" s="8">
        <v>2765.7166999999999</v>
      </c>
      <c r="K15" s="8">
        <v>2454.00081</v>
      </c>
      <c r="L15" s="8">
        <v>2577.67056</v>
      </c>
      <c r="M15" s="8">
        <v>2022.13075</v>
      </c>
      <c r="N15" s="8">
        <v>2718.6608700000002</v>
      </c>
      <c r="O15" s="8">
        <v>3208.9112700000001</v>
      </c>
      <c r="P15" s="8">
        <v>2880.2207899999999</v>
      </c>
      <c r="Q15" s="8">
        <v>3986.9736400000002</v>
      </c>
      <c r="R15" s="8">
        <v>4381.0894900000003</v>
      </c>
      <c r="S15" s="8">
        <v>4805.8206300000002</v>
      </c>
      <c r="T15" s="8">
        <v>4741.9111000000003</v>
      </c>
      <c r="U15" s="8">
        <v>4467.6475499999997</v>
      </c>
      <c r="V15" s="8">
        <v>4060.9567699999998</v>
      </c>
      <c r="W15" s="8">
        <v>4449.0508200000004</v>
      </c>
      <c r="X15" s="8">
        <v>3661.5291400000001</v>
      </c>
      <c r="Y15" s="8">
        <v>3662.01622</v>
      </c>
    </row>
    <row r="16" spans="1:25" x14ac:dyDescent="0.25">
      <c r="A16" s="10" t="s">
        <v>127</v>
      </c>
      <c r="B16" s="8">
        <v>21390.041939999999</v>
      </c>
      <c r="C16" s="8">
        <v>22271.380819999998</v>
      </c>
      <c r="D16" s="8">
        <v>22187.748510000001</v>
      </c>
      <c r="E16" s="8">
        <v>23785.421020000002</v>
      </c>
      <c r="F16" s="8">
        <v>22488.58772</v>
      </c>
      <c r="G16" s="8">
        <v>24039.10872</v>
      </c>
      <c r="H16" s="8">
        <v>23001.173869999999</v>
      </c>
      <c r="I16" s="8">
        <v>22822.78487</v>
      </c>
      <c r="J16" s="8">
        <v>19695.298279999999</v>
      </c>
      <c r="K16" s="8">
        <v>15735.08159</v>
      </c>
      <c r="L16" s="8">
        <v>15675.328320000001</v>
      </c>
      <c r="M16" s="8">
        <v>15543.079970000001</v>
      </c>
      <c r="N16" s="8">
        <v>12726.278130000001</v>
      </c>
      <c r="O16" s="8">
        <v>11079.48725</v>
      </c>
      <c r="P16" s="8">
        <v>10802.531070000001</v>
      </c>
      <c r="Q16" s="8">
        <v>11115.817489999999</v>
      </c>
      <c r="R16" s="8">
        <v>11762.41943</v>
      </c>
      <c r="S16" s="8">
        <v>12143.16905</v>
      </c>
      <c r="T16" s="8">
        <v>12604.09008</v>
      </c>
      <c r="U16" s="8">
        <v>12148.646280000001</v>
      </c>
      <c r="V16" s="8">
        <v>10915.274530000001</v>
      </c>
      <c r="W16" s="8">
        <v>11828.443520000001</v>
      </c>
      <c r="X16" s="8">
        <v>10600.559300000001</v>
      </c>
      <c r="Y16" s="8">
        <v>10215.763790000001</v>
      </c>
    </row>
    <row r="17" spans="1:25" x14ac:dyDescent="0.25">
      <c r="A17" s="10" t="s">
        <v>128</v>
      </c>
      <c r="B17" s="8">
        <v>10227.91274</v>
      </c>
      <c r="C17" s="8">
        <v>11084.013300000001</v>
      </c>
      <c r="D17" s="8">
        <v>11304.430759999999</v>
      </c>
      <c r="E17" s="8">
        <v>12906.45314</v>
      </c>
      <c r="F17" s="8">
        <v>13518.41805</v>
      </c>
      <c r="G17" s="8">
        <v>14773.12377</v>
      </c>
      <c r="H17" s="8">
        <v>10039.77477</v>
      </c>
      <c r="I17" s="8">
        <v>12802.16561</v>
      </c>
      <c r="J17" s="8">
        <v>11838.246859999999</v>
      </c>
      <c r="K17" s="8">
        <v>10403.225399999999</v>
      </c>
      <c r="L17" s="8">
        <v>10733.48998</v>
      </c>
      <c r="M17" s="8">
        <v>8040.9656100000002</v>
      </c>
      <c r="N17" s="8">
        <v>8167.2120199999999</v>
      </c>
      <c r="O17" s="8">
        <v>7596.4117100000003</v>
      </c>
      <c r="P17" s="8">
        <v>6867.2852899999998</v>
      </c>
      <c r="Q17" s="8">
        <v>6151.8656499999997</v>
      </c>
      <c r="R17" s="8">
        <v>7013.12086</v>
      </c>
      <c r="S17" s="8">
        <v>7061.6085999999996</v>
      </c>
      <c r="T17" s="8">
        <v>7544.5160599999999</v>
      </c>
      <c r="U17" s="8">
        <v>7430.6634700000004</v>
      </c>
      <c r="V17" s="8">
        <v>6415.6061799999998</v>
      </c>
      <c r="W17" s="8">
        <v>6919.8371800000004</v>
      </c>
      <c r="X17" s="8">
        <v>5418.8408600000002</v>
      </c>
      <c r="Y17" s="8">
        <v>4891.5143399999997</v>
      </c>
    </row>
    <row r="18" spans="1:25" x14ac:dyDescent="0.25">
      <c r="A18" s="15" t="s">
        <v>129</v>
      </c>
      <c r="B18" s="16">
        <f>SUM(B19:B23)</f>
        <v>85198.922590000002</v>
      </c>
      <c r="C18" s="16">
        <f t="shared" ref="C18:W18" si="10">SUM(C19:C23)</f>
        <v>89170.784230000005</v>
      </c>
      <c r="D18" s="16">
        <f t="shared" si="10"/>
        <v>90977.459719999999</v>
      </c>
      <c r="E18" s="16">
        <f t="shared" si="10"/>
        <v>95494.491860000009</v>
      </c>
      <c r="F18" s="16">
        <f t="shared" si="10"/>
        <v>99163.478620000009</v>
      </c>
      <c r="G18" s="16">
        <f t="shared" si="10"/>
        <v>101756.93632000001</v>
      </c>
      <c r="H18" s="16">
        <f t="shared" si="10"/>
        <v>105044.54588000001</v>
      </c>
      <c r="I18" s="16">
        <f t="shared" si="10"/>
        <v>107380.56851</v>
      </c>
      <c r="J18" s="16">
        <f t="shared" si="10"/>
        <v>101500.02477000002</v>
      </c>
      <c r="K18" s="16">
        <f t="shared" si="10"/>
        <v>94293.328649999981</v>
      </c>
      <c r="L18" s="16">
        <f t="shared" si="10"/>
        <v>90969.857479999991</v>
      </c>
      <c r="M18" s="16">
        <f t="shared" si="10"/>
        <v>85811.73652000002</v>
      </c>
      <c r="N18" s="16">
        <f t="shared" si="10"/>
        <v>78679.87122999999</v>
      </c>
      <c r="O18" s="16">
        <f t="shared" si="10"/>
        <v>79507.123859999992</v>
      </c>
      <c r="P18" s="16">
        <f t="shared" si="10"/>
        <v>79778.668159999987</v>
      </c>
      <c r="Q18" s="16">
        <f t="shared" si="10"/>
        <v>82897.286220000009</v>
      </c>
      <c r="R18" s="16">
        <f t="shared" si="10"/>
        <v>85745.909889999995</v>
      </c>
      <c r="S18" s="16">
        <f t="shared" si="10"/>
        <v>88288.663680000012</v>
      </c>
      <c r="T18" s="16">
        <f t="shared" si="10"/>
        <v>89322.566200000001</v>
      </c>
      <c r="U18" s="16">
        <f t="shared" si="10"/>
        <v>90452.382959999988</v>
      </c>
      <c r="V18" s="16">
        <f t="shared" si="10"/>
        <v>73034.395350000006</v>
      </c>
      <c r="W18" s="16">
        <f t="shared" si="10"/>
        <v>84568.911259999993</v>
      </c>
      <c r="X18" s="16">
        <f t="shared" ref="X18:Y18" si="11">SUM(X19:X23)</f>
        <v>89500.336280000003</v>
      </c>
      <c r="Y18" s="16">
        <f t="shared" si="11"/>
        <v>86757.677100000001</v>
      </c>
    </row>
    <row r="19" spans="1:25" x14ac:dyDescent="0.25">
      <c r="A19" s="10" t="s">
        <v>130</v>
      </c>
      <c r="B19" s="8">
        <v>3309.3619800000001</v>
      </c>
      <c r="C19" s="8">
        <v>3374.5338400000001</v>
      </c>
      <c r="D19" s="8">
        <v>3247.7832800000001</v>
      </c>
      <c r="E19" s="8">
        <v>3407.2606300000002</v>
      </c>
      <c r="F19" s="8">
        <v>3772.5011599999998</v>
      </c>
      <c r="G19" s="8">
        <v>3998.3735099999999</v>
      </c>
      <c r="H19" s="8">
        <v>4073.2709300000001</v>
      </c>
      <c r="I19" s="8">
        <v>4244.7660999999998</v>
      </c>
      <c r="J19" s="8">
        <v>3977.6940800000002</v>
      </c>
      <c r="K19" s="8">
        <v>3491.4926099999998</v>
      </c>
      <c r="L19" s="8">
        <v>3482.76028</v>
      </c>
      <c r="M19" s="8">
        <v>3383.6489999999999</v>
      </c>
      <c r="N19" s="8">
        <v>2811.5114899999999</v>
      </c>
      <c r="O19" s="8">
        <v>2402.4522099999999</v>
      </c>
      <c r="P19" s="8">
        <v>2387.5225099999998</v>
      </c>
      <c r="Q19" s="8">
        <v>2470.0426499999999</v>
      </c>
      <c r="R19" s="8">
        <v>2666.8734899999999</v>
      </c>
      <c r="S19" s="8">
        <v>2793.5610900000001</v>
      </c>
      <c r="T19" s="8">
        <v>3026.0039400000001</v>
      </c>
      <c r="U19" s="8">
        <v>3143.9184799999998</v>
      </c>
      <c r="V19" s="8">
        <v>1520.8792599999999</v>
      </c>
      <c r="W19" s="8">
        <v>2171.7568799999999</v>
      </c>
      <c r="X19" s="8">
        <v>3027.7713800000001</v>
      </c>
      <c r="Y19" s="8">
        <v>3270.1161900000002</v>
      </c>
    </row>
    <row r="20" spans="1:25" x14ac:dyDescent="0.25">
      <c r="A20" s="10" t="s">
        <v>131</v>
      </c>
      <c r="B20" s="8">
        <v>77123.645520000005</v>
      </c>
      <c r="C20" s="8">
        <v>80949.164260000005</v>
      </c>
      <c r="D20" s="8">
        <v>82819.122289999999</v>
      </c>
      <c r="E20" s="8">
        <v>86647.955480000004</v>
      </c>
      <c r="F20" s="8">
        <v>89858.526710000006</v>
      </c>
      <c r="G20" s="8">
        <v>92418.190530000007</v>
      </c>
      <c r="H20" s="8">
        <v>95285.65582</v>
      </c>
      <c r="I20" s="8">
        <v>98171.978440000006</v>
      </c>
      <c r="J20" s="8">
        <v>92987.186140000005</v>
      </c>
      <c r="K20" s="8">
        <v>86979.736229999995</v>
      </c>
      <c r="L20" s="8">
        <v>83795.495209999994</v>
      </c>
      <c r="M20" s="8">
        <v>79460.861180000007</v>
      </c>
      <c r="N20" s="8">
        <v>72824.605119999993</v>
      </c>
      <c r="O20" s="8">
        <v>75128.256930000003</v>
      </c>
      <c r="P20" s="8">
        <v>75981.521909999996</v>
      </c>
      <c r="Q20" s="8">
        <v>78688.625039999999</v>
      </c>
      <c r="R20" s="8">
        <v>80740.200490000003</v>
      </c>
      <c r="S20" s="8">
        <v>82061.590410000004</v>
      </c>
      <c r="T20" s="8">
        <v>82739.710999999996</v>
      </c>
      <c r="U20" s="8">
        <v>83614.081399999995</v>
      </c>
      <c r="V20" s="8">
        <v>68770.331980000003</v>
      </c>
      <c r="W20" s="8">
        <v>79248.773709999994</v>
      </c>
      <c r="X20" s="8">
        <v>82597.590819999998</v>
      </c>
      <c r="Y20" s="8">
        <v>80352.972479999997</v>
      </c>
    </row>
    <row r="21" spans="1:25" x14ac:dyDescent="0.25">
      <c r="A21" s="10" t="s">
        <v>132</v>
      </c>
      <c r="B21" s="8">
        <v>308.33976000000001</v>
      </c>
      <c r="C21" s="8">
        <v>317.54230000000001</v>
      </c>
      <c r="D21" s="8">
        <v>307.73268000000002</v>
      </c>
      <c r="E21" s="8">
        <v>312.66613000000001</v>
      </c>
      <c r="F21" s="8">
        <v>308.49408</v>
      </c>
      <c r="G21" s="8">
        <v>310.66359</v>
      </c>
      <c r="H21" s="8">
        <v>308.50515000000001</v>
      </c>
      <c r="I21" s="8">
        <v>303.06389000000001</v>
      </c>
      <c r="J21" s="8">
        <v>292.39224999999999</v>
      </c>
      <c r="K21" s="8">
        <v>273.19315999999998</v>
      </c>
      <c r="L21" s="8">
        <v>269.59021999999999</v>
      </c>
      <c r="M21" s="8">
        <v>277.42388</v>
      </c>
      <c r="N21" s="8">
        <v>258.29538000000002</v>
      </c>
      <c r="O21" s="8">
        <v>243.27835999999999</v>
      </c>
      <c r="P21" s="8">
        <v>247.51206999999999</v>
      </c>
      <c r="Q21" s="8">
        <v>244.18304000000001</v>
      </c>
      <c r="R21" s="8">
        <v>233.54728</v>
      </c>
      <c r="S21" s="8">
        <v>243.73430999999999</v>
      </c>
      <c r="T21" s="8">
        <v>251.62208999999999</v>
      </c>
      <c r="U21" s="8">
        <v>245.36768000000001</v>
      </c>
      <c r="V21" s="8">
        <v>170.06361999999999</v>
      </c>
      <c r="W21" s="8">
        <v>191.10789</v>
      </c>
      <c r="X21" s="8">
        <v>187.57631000000001</v>
      </c>
      <c r="Y21" s="8">
        <v>174.01058</v>
      </c>
    </row>
    <row r="22" spans="1:25" x14ac:dyDescent="0.25">
      <c r="A22" s="10" t="s">
        <v>133</v>
      </c>
      <c r="B22" s="8">
        <v>4324.71569</v>
      </c>
      <c r="C22" s="8">
        <v>4303.7219100000002</v>
      </c>
      <c r="D22" s="8">
        <v>4337.0567000000001</v>
      </c>
      <c r="E22" s="8">
        <v>4858.6469100000004</v>
      </c>
      <c r="F22" s="8">
        <v>4996.0173800000002</v>
      </c>
      <c r="G22" s="8">
        <v>4790.4691700000003</v>
      </c>
      <c r="H22" s="8">
        <v>5249.6823100000001</v>
      </c>
      <c r="I22" s="8">
        <v>4555.7951300000004</v>
      </c>
      <c r="J22" s="8">
        <v>4119.6565600000004</v>
      </c>
      <c r="K22" s="8">
        <v>3426.02126</v>
      </c>
      <c r="L22" s="8">
        <v>3277.8890000000001</v>
      </c>
      <c r="M22" s="8">
        <v>2555.7491399999999</v>
      </c>
      <c r="N22" s="8">
        <v>2663.01757</v>
      </c>
      <c r="O22" s="8">
        <v>1588.3732600000001</v>
      </c>
      <c r="P22" s="8">
        <v>1026.5765799999999</v>
      </c>
      <c r="Q22" s="8">
        <v>1386.2246299999999</v>
      </c>
      <c r="R22" s="8">
        <v>1988.28838</v>
      </c>
      <c r="S22" s="8">
        <v>3057.3917299999998</v>
      </c>
      <c r="T22" s="8">
        <v>3164.0060699999999</v>
      </c>
      <c r="U22" s="8">
        <v>3317.9923100000001</v>
      </c>
      <c r="V22" s="8">
        <v>2474.5954299999999</v>
      </c>
      <c r="W22" s="8">
        <v>2809.1388499999998</v>
      </c>
      <c r="X22" s="8">
        <v>3445.7386799999999</v>
      </c>
      <c r="Y22" s="8">
        <v>2775.7857600000002</v>
      </c>
    </row>
    <row r="23" spans="1:25" x14ac:dyDescent="0.25">
      <c r="A23" s="10" t="s">
        <v>134</v>
      </c>
      <c r="B23" s="8">
        <v>132.85964000000001</v>
      </c>
      <c r="C23" s="8">
        <v>225.82192000000001</v>
      </c>
      <c r="D23" s="8">
        <v>265.76477</v>
      </c>
      <c r="E23" s="8">
        <v>267.96271000000002</v>
      </c>
      <c r="F23" s="8">
        <v>227.93929</v>
      </c>
      <c r="G23" s="8">
        <v>239.23952</v>
      </c>
      <c r="H23" s="8">
        <v>127.43167</v>
      </c>
      <c r="I23" s="8">
        <v>104.96495</v>
      </c>
      <c r="J23" s="8">
        <v>123.09574000000001</v>
      </c>
      <c r="K23" s="8">
        <v>122.88539</v>
      </c>
      <c r="L23" s="8">
        <v>144.12277</v>
      </c>
      <c r="M23" s="8">
        <v>134.05332000000001</v>
      </c>
      <c r="N23" s="8">
        <v>122.44167</v>
      </c>
      <c r="O23" s="8">
        <v>144.76310000000001</v>
      </c>
      <c r="P23" s="8">
        <v>135.53509</v>
      </c>
      <c r="Q23" s="8">
        <v>108.21086</v>
      </c>
      <c r="R23" s="8">
        <v>117.00024999999999</v>
      </c>
      <c r="S23" s="8">
        <v>132.38614000000001</v>
      </c>
      <c r="T23" s="8">
        <v>141.22309999999999</v>
      </c>
      <c r="U23" s="8">
        <v>131.02309</v>
      </c>
      <c r="V23" s="8">
        <v>98.525059999999996</v>
      </c>
      <c r="W23" s="8">
        <v>148.13392999999999</v>
      </c>
      <c r="X23" s="8">
        <v>241.65908999999999</v>
      </c>
      <c r="Y23" s="8">
        <v>184.79209</v>
      </c>
    </row>
    <row r="24" spans="1:25" x14ac:dyDescent="0.25">
      <c r="A24" s="15" t="s">
        <v>135</v>
      </c>
      <c r="B24" s="16">
        <f>SUM(B25:B27)</f>
        <v>34242.246920000005</v>
      </c>
      <c r="C24" s="16">
        <f t="shared" ref="C24:W24" si="12">SUM(C25:C27)</f>
        <v>35153.001329999999</v>
      </c>
      <c r="D24" s="16">
        <f t="shared" si="12"/>
        <v>35994.130349999999</v>
      </c>
      <c r="E24" s="16">
        <f t="shared" si="12"/>
        <v>37874.940650000004</v>
      </c>
      <c r="F24" s="16">
        <f t="shared" si="12"/>
        <v>40256.061229999999</v>
      </c>
      <c r="G24" s="16">
        <f t="shared" si="12"/>
        <v>40932.449330000003</v>
      </c>
      <c r="H24" s="16">
        <f t="shared" si="12"/>
        <v>43189.41057</v>
      </c>
      <c r="I24" s="16">
        <f t="shared" si="12"/>
        <v>40848.415509999999</v>
      </c>
      <c r="J24" s="16">
        <f t="shared" si="12"/>
        <v>40091.928480000002</v>
      </c>
      <c r="K24" s="16">
        <f t="shared" si="12"/>
        <v>40321.310949999999</v>
      </c>
      <c r="L24" s="16">
        <f t="shared" si="12"/>
        <v>44139.3272</v>
      </c>
      <c r="M24" s="16">
        <f t="shared" si="12"/>
        <v>41962.763810000004</v>
      </c>
      <c r="N24" s="16">
        <f t="shared" si="12"/>
        <v>40674.661950000002</v>
      </c>
      <c r="O24" s="16">
        <f t="shared" si="12"/>
        <v>37845.773269999998</v>
      </c>
      <c r="P24" s="16">
        <f t="shared" si="12"/>
        <v>36714.314449999998</v>
      </c>
      <c r="Q24" s="16">
        <f t="shared" si="12"/>
        <v>36896.902480000004</v>
      </c>
      <c r="R24" s="16">
        <f t="shared" si="12"/>
        <v>36549.879910000003</v>
      </c>
      <c r="S24" s="16">
        <f t="shared" si="12"/>
        <v>36824.031689999996</v>
      </c>
      <c r="T24" s="16">
        <f t="shared" si="12"/>
        <v>38622.653830000003</v>
      </c>
      <c r="U24" s="16">
        <f t="shared" si="12"/>
        <v>36724.531410000003</v>
      </c>
      <c r="V24" s="16">
        <f t="shared" si="12"/>
        <v>36387.739569999998</v>
      </c>
      <c r="W24" s="16">
        <f t="shared" si="12"/>
        <v>37350.733189999999</v>
      </c>
      <c r="X24" s="16">
        <f t="shared" ref="X24:Y24" si="13">SUM(X25:X27)</f>
        <v>34963.022290000001</v>
      </c>
      <c r="Y24" s="16">
        <f t="shared" si="13"/>
        <v>34006.178390000001</v>
      </c>
    </row>
    <row r="25" spans="1:25" x14ac:dyDescent="0.25">
      <c r="A25" s="10" t="s">
        <v>136</v>
      </c>
      <c r="B25" s="8">
        <v>7012.7830400000003</v>
      </c>
      <c r="C25" s="8">
        <v>7585.8391300000003</v>
      </c>
      <c r="D25" s="8">
        <v>7693.3203199999998</v>
      </c>
      <c r="E25" s="8">
        <v>7096.4766900000004</v>
      </c>
      <c r="F25" s="8">
        <v>7966.7268400000003</v>
      </c>
      <c r="G25" s="8">
        <v>8970.1202400000002</v>
      </c>
      <c r="H25" s="8">
        <v>11528.615299999999</v>
      </c>
      <c r="I25" s="8">
        <v>9197.4081600000009</v>
      </c>
      <c r="J25" s="8">
        <v>9842.2439799999993</v>
      </c>
      <c r="K25" s="8">
        <v>10790.32595</v>
      </c>
      <c r="L25" s="8">
        <v>13078.06014</v>
      </c>
      <c r="M25" s="8">
        <v>13711.70487</v>
      </c>
      <c r="N25" s="8">
        <v>12283.41488</v>
      </c>
      <c r="O25" s="8">
        <v>10139.99078</v>
      </c>
      <c r="P25" s="8">
        <v>8269.3028799999993</v>
      </c>
      <c r="Q25" s="8">
        <v>7968.0282999999999</v>
      </c>
      <c r="R25" s="8">
        <v>8474.7191999999995</v>
      </c>
      <c r="S25" s="8">
        <v>9223.8882099999992</v>
      </c>
      <c r="T25" s="8">
        <v>9842.0497599999999</v>
      </c>
      <c r="U25" s="8">
        <v>9347.0409099999997</v>
      </c>
      <c r="V25" s="8">
        <v>8899.7019099999998</v>
      </c>
      <c r="W25" s="8">
        <v>9763.6515999999992</v>
      </c>
      <c r="X25" s="8">
        <v>8959.6432299999997</v>
      </c>
      <c r="Y25" s="8">
        <v>8675.6299400000007</v>
      </c>
    </row>
    <row r="26" spans="1:25" x14ac:dyDescent="0.25">
      <c r="A26" s="10" t="s">
        <v>137</v>
      </c>
      <c r="B26" s="8">
        <v>17140.687140000002</v>
      </c>
      <c r="C26" s="8">
        <v>17446.95408</v>
      </c>
      <c r="D26" s="8">
        <v>18024.029119999999</v>
      </c>
      <c r="E26" s="8">
        <v>19666.615720000002</v>
      </c>
      <c r="F26" s="8">
        <v>20787.966639999999</v>
      </c>
      <c r="G26" s="8">
        <v>20844.383679999999</v>
      </c>
      <c r="H26" s="8">
        <v>20505.165649999999</v>
      </c>
      <c r="I26" s="8">
        <v>20415.362109999998</v>
      </c>
      <c r="J26" s="8">
        <v>19696.987150000001</v>
      </c>
      <c r="K26" s="8">
        <v>19202.593069999999</v>
      </c>
      <c r="L26" s="8">
        <v>20564.712360000001</v>
      </c>
      <c r="M26" s="8">
        <v>17003.214599999999</v>
      </c>
      <c r="N26" s="8">
        <v>16639.69456</v>
      </c>
      <c r="O26" s="8">
        <v>15904.040489999999</v>
      </c>
      <c r="P26" s="8">
        <v>15477.66444</v>
      </c>
      <c r="Q26" s="8">
        <v>16887.903399999999</v>
      </c>
      <c r="R26" s="8">
        <v>16134.063899999999</v>
      </c>
      <c r="S26" s="8">
        <v>15767.66584</v>
      </c>
      <c r="T26" s="8">
        <v>16842.85052</v>
      </c>
      <c r="U26" s="8">
        <v>15226.990019999999</v>
      </c>
      <c r="V26" s="8">
        <v>15379.051030000001</v>
      </c>
      <c r="W26" s="8">
        <v>15534.90504</v>
      </c>
      <c r="X26" s="8">
        <v>14263.33375</v>
      </c>
      <c r="Y26" s="8">
        <v>13272.46133</v>
      </c>
    </row>
    <row r="27" spans="1:25" x14ac:dyDescent="0.25">
      <c r="A27" s="10" t="s">
        <v>138</v>
      </c>
      <c r="B27" s="8">
        <v>10088.776739999999</v>
      </c>
      <c r="C27" s="8">
        <v>10120.208119999999</v>
      </c>
      <c r="D27" s="8">
        <v>10276.780909999999</v>
      </c>
      <c r="E27" s="8">
        <v>11111.848239999999</v>
      </c>
      <c r="F27" s="8">
        <v>11501.367749999999</v>
      </c>
      <c r="G27" s="8">
        <v>11117.94541</v>
      </c>
      <c r="H27" s="8">
        <v>11155.62962</v>
      </c>
      <c r="I27" s="8">
        <v>11235.64524</v>
      </c>
      <c r="J27" s="8">
        <v>10552.69735</v>
      </c>
      <c r="K27" s="8">
        <v>10328.39193</v>
      </c>
      <c r="L27" s="8">
        <v>10496.554700000001</v>
      </c>
      <c r="M27" s="8">
        <v>11247.84434</v>
      </c>
      <c r="N27" s="8">
        <v>11751.55251</v>
      </c>
      <c r="O27" s="8">
        <v>11801.742</v>
      </c>
      <c r="P27" s="8">
        <v>12967.34713</v>
      </c>
      <c r="Q27" s="8">
        <v>12040.97078</v>
      </c>
      <c r="R27" s="8">
        <v>11941.096809999999</v>
      </c>
      <c r="S27" s="8">
        <v>11832.477639999999</v>
      </c>
      <c r="T27" s="8">
        <v>11937.753549999999</v>
      </c>
      <c r="U27" s="8">
        <v>12150.500480000001</v>
      </c>
      <c r="V27" s="8">
        <v>12108.986629999999</v>
      </c>
      <c r="W27" s="8">
        <v>12052.17655</v>
      </c>
      <c r="X27" s="8">
        <v>11740.04531</v>
      </c>
      <c r="Y27" s="8">
        <v>12058.08712</v>
      </c>
    </row>
    <row r="28" spans="1:25" x14ac:dyDescent="0.25">
      <c r="A28" s="15" t="s">
        <v>35</v>
      </c>
      <c r="B28" s="16">
        <f>SUM(B29:B30)</f>
        <v>422.26925</v>
      </c>
      <c r="C28" s="16">
        <f t="shared" ref="C28:W28" si="14">SUM(C29:C30)</f>
        <v>428.84746999999999</v>
      </c>
      <c r="D28" s="16">
        <f t="shared" si="14"/>
        <v>412.72226000000001</v>
      </c>
      <c r="E28" s="16">
        <f t="shared" si="14"/>
        <v>434.07015999999999</v>
      </c>
      <c r="F28" s="16">
        <f t="shared" si="14"/>
        <v>475.28453999999999</v>
      </c>
      <c r="G28" s="16">
        <f t="shared" si="14"/>
        <v>500.80374</v>
      </c>
      <c r="H28" s="16">
        <f t="shared" si="14"/>
        <v>519.60416999999995</v>
      </c>
      <c r="I28" s="16">
        <f t="shared" si="14"/>
        <v>534.05616999999995</v>
      </c>
      <c r="J28" s="16">
        <f t="shared" si="14"/>
        <v>589.79935</v>
      </c>
      <c r="K28" s="16">
        <f t="shared" si="14"/>
        <v>506.11567000000002</v>
      </c>
      <c r="L28" s="16">
        <f t="shared" si="14"/>
        <v>554.32795999999996</v>
      </c>
      <c r="M28" s="16">
        <f t="shared" si="14"/>
        <v>559.2165</v>
      </c>
      <c r="N28" s="16">
        <f t="shared" si="14"/>
        <v>472.29631000000001</v>
      </c>
      <c r="O28" s="16">
        <f t="shared" si="14"/>
        <v>330.40926000000002</v>
      </c>
      <c r="P28" s="16">
        <f t="shared" si="14"/>
        <v>407.47302999999999</v>
      </c>
      <c r="Q28" s="16">
        <f t="shared" si="14"/>
        <v>516.62288000000001</v>
      </c>
      <c r="R28" s="16">
        <f t="shared" si="14"/>
        <v>485.63947999999999</v>
      </c>
      <c r="S28" s="16">
        <f t="shared" si="14"/>
        <v>481.73655000000002</v>
      </c>
      <c r="T28" s="16">
        <f t="shared" si="14"/>
        <v>446.89992999999998</v>
      </c>
      <c r="U28" s="16">
        <f t="shared" si="14"/>
        <v>448.02246000000002</v>
      </c>
      <c r="V28" s="16">
        <f t="shared" si="14"/>
        <v>434.96269000000001</v>
      </c>
      <c r="W28" s="16">
        <f t="shared" si="14"/>
        <v>396.31254999999999</v>
      </c>
      <c r="X28" s="16">
        <f t="shared" ref="X28:Y28" si="15">SUM(X29:X30)</f>
        <v>225.17322999999999</v>
      </c>
      <c r="Y28" s="16">
        <f t="shared" si="15"/>
        <v>517.28527999999994</v>
      </c>
    </row>
    <row r="29" spans="1:25" x14ac:dyDescent="0.25">
      <c r="A29" s="10" t="s">
        <v>36</v>
      </c>
      <c r="B29" s="8">
        <v>0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</row>
    <row r="30" spans="1:25" x14ac:dyDescent="0.25">
      <c r="A30" s="10" t="s">
        <v>37</v>
      </c>
      <c r="B30" s="8">
        <v>422.26925</v>
      </c>
      <c r="C30" s="8">
        <v>428.84746999999999</v>
      </c>
      <c r="D30" s="8">
        <v>412.72226000000001</v>
      </c>
      <c r="E30" s="8">
        <v>434.07015999999999</v>
      </c>
      <c r="F30" s="8">
        <v>475.28453999999999</v>
      </c>
      <c r="G30" s="8">
        <v>500.80374</v>
      </c>
      <c r="H30" s="8">
        <v>519.60416999999995</v>
      </c>
      <c r="I30" s="8">
        <v>534.05616999999995</v>
      </c>
      <c r="J30" s="8">
        <v>589.79935</v>
      </c>
      <c r="K30" s="8">
        <v>506.11567000000002</v>
      </c>
      <c r="L30" s="8">
        <v>554.32795999999996</v>
      </c>
      <c r="M30" s="8">
        <v>559.2165</v>
      </c>
      <c r="N30" s="8">
        <v>472.29631000000001</v>
      </c>
      <c r="O30" s="8">
        <v>330.40926000000002</v>
      </c>
      <c r="P30" s="8">
        <v>407.47302999999999</v>
      </c>
      <c r="Q30" s="8">
        <v>516.62288000000001</v>
      </c>
      <c r="R30" s="8">
        <v>485.63947999999999</v>
      </c>
      <c r="S30" s="8">
        <v>481.73655000000002</v>
      </c>
      <c r="T30" s="8">
        <v>446.89992999999998</v>
      </c>
      <c r="U30" s="8">
        <v>448.02246000000002</v>
      </c>
      <c r="V30" s="8">
        <v>434.96269000000001</v>
      </c>
      <c r="W30" s="8">
        <v>396.31254999999999</v>
      </c>
      <c r="X30" s="8">
        <v>225.17322999999999</v>
      </c>
      <c r="Y30" s="8">
        <v>517.28527999999994</v>
      </c>
    </row>
    <row r="31" spans="1:25" x14ac:dyDescent="0.25">
      <c r="A31" s="17" t="s">
        <v>38</v>
      </c>
      <c r="B31" s="16">
        <v>2242.5162599999999</v>
      </c>
      <c r="C31" s="16">
        <v>2087.7524800000001</v>
      </c>
      <c r="D31" s="16">
        <v>2092.7583</v>
      </c>
      <c r="E31" s="16">
        <v>1973.33968</v>
      </c>
      <c r="F31" s="16">
        <v>2275.2128600000001</v>
      </c>
      <c r="G31" s="16">
        <v>2323.7226099999998</v>
      </c>
      <c r="H31" s="16">
        <v>2436.1373100000001</v>
      </c>
      <c r="I31" s="16">
        <v>2585.5342300000002</v>
      </c>
      <c r="J31" s="16">
        <v>2321.0502700000002</v>
      </c>
      <c r="K31" s="16">
        <v>2272.5192200000001</v>
      </c>
      <c r="L31" s="16">
        <v>2289.1941999999999</v>
      </c>
      <c r="M31" s="16">
        <v>2749.8490900000002</v>
      </c>
      <c r="N31" s="16">
        <v>3382.8132000000001</v>
      </c>
      <c r="O31" s="16">
        <v>3839.2855100000002</v>
      </c>
      <c r="P31" s="16">
        <v>4058.89392</v>
      </c>
      <c r="Q31" s="16">
        <v>3776.7149599999998</v>
      </c>
      <c r="R31" s="16">
        <v>3830.9775199999999</v>
      </c>
      <c r="S31" s="16">
        <v>3851.84328</v>
      </c>
      <c r="T31" s="16">
        <v>3914.24053</v>
      </c>
      <c r="U31" s="16">
        <v>3844.0965999999999</v>
      </c>
      <c r="V31" s="16">
        <v>3621.92382</v>
      </c>
      <c r="W31" s="16">
        <v>3562.5943499999998</v>
      </c>
      <c r="X31" s="16">
        <v>3875.39534</v>
      </c>
      <c r="Y31" s="16">
        <v>3532.06763</v>
      </c>
    </row>
    <row r="32" spans="1:25" x14ac:dyDescent="0.25">
      <c r="A32" s="9" t="s">
        <v>39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</row>
    <row r="33" spans="1:25" x14ac:dyDescent="0.25">
      <c r="A33" s="18" t="s">
        <v>139</v>
      </c>
      <c r="B33" s="16">
        <f>SUM(B34:B41)</f>
        <v>24995.143769999995</v>
      </c>
      <c r="C33" s="16">
        <f t="shared" ref="C33:W33" si="16">SUM(C34:C41)</f>
        <v>25475.483030000003</v>
      </c>
      <c r="D33" s="16">
        <f t="shared" si="16"/>
        <v>26347.692620000002</v>
      </c>
      <c r="E33" s="16">
        <f t="shared" si="16"/>
        <v>27050.956430000002</v>
      </c>
      <c r="F33" s="16">
        <f t="shared" si="16"/>
        <v>27796.09489</v>
      </c>
      <c r="G33" s="16">
        <f t="shared" si="16"/>
        <v>29023.122209999998</v>
      </c>
      <c r="H33" s="16">
        <f t="shared" si="16"/>
        <v>29586.720319999997</v>
      </c>
      <c r="I33" s="16">
        <f t="shared" si="16"/>
        <v>29489.654920000001</v>
      </c>
      <c r="J33" s="16">
        <f t="shared" si="16"/>
        <v>25828.653180000001</v>
      </c>
      <c r="K33" s="16">
        <f t="shared" si="16"/>
        <v>20756.910890000003</v>
      </c>
      <c r="L33" s="16">
        <f t="shared" si="16"/>
        <v>21774.290880000004</v>
      </c>
      <c r="M33" s="16">
        <f t="shared" si="16"/>
        <v>19842.939720000002</v>
      </c>
      <c r="N33" s="16">
        <f t="shared" si="16"/>
        <v>18114.81695</v>
      </c>
      <c r="O33" s="16">
        <f t="shared" si="16"/>
        <v>16970.763150000002</v>
      </c>
      <c r="P33" s="16">
        <f t="shared" si="16"/>
        <v>19060.000309999999</v>
      </c>
      <c r="Q33" s="16">
        <f t="shared" si="16"/>
        <v>20347.167140000001</v>
      </c>
      <c r="R33" s="16">
        <f t="shared" si="16"/>
        <v>19999.001899999999</v>
      </c>
      <c r="S33" s="16">
        <f t="shared" si="16"/>
        <v>19351.111339999999</v>
      </c>
      <c r="T33" s="16">
        <f t="shared" si="16"/>
        <v>19849.178540000001</v>
      </c>
      <c r="U33" s="16">
        <f t="shared" si="16"/>
        <v>18419.377520000002</v>
      </c>
      <c r="V33" s="16">
        <f t="shared" si="16"/>
        <v>16773.361989999998</v>
      </c>
      <c r="W33" s="16">
        <f t="shared" si="16"/>
        <v>17921.951949999999</v>
      </c>
      <c r="X33" s="16">
        <f t="shared" ref="X33:Y33" si="17">SUM(X34:X41)</f>
        <v>16179.07545</v>
      </c>
      <c r="Y33" s="16">
        <f t="shared" si="17"/>
        <v>15312.86105</v>
      </c>
    </row>
    <row r="34" spans="1:25" x14ac:dyDescent="0.25">
      <c r="A34" s="9" t="s">
        <v>140</v>
      </c>
      <c r="B34" s="8">
        <v>18763.780449999998</v>
      </c>
      <c r="C34" s="8">
        <v>19127.612280000001</v>
      </c>
      <c r="D34" s="8">
        <v>19833.173180000002</v>
      </c>
      <c r="E34" s="8">
        <v>20435.67957</v>
      </c>
      <c r="F34" s="8">
        <v>20898.962220000001</v>
      </c>
      <c r="G34" s="8">
        <v>21427.90612</v>
      </c>
      <c r="H34" s="8">
        <v>21665.16934</v>
      </c>
      <c r="I34" s="8">
        <v>21492.192709999999</v>
      </c>
      <c r="J34" s="8">
        <v>18409.88494</v>
      </c>
      <c r="K34" s="8">
        <v>14334.278</v>
      </c>
      <c r="L34" s="8">
        <v>14209.477720000001</v>
      </c>
      <c r="M34" s="8">
        <v>12678.807000000001</v>
      </c>
      <c r="N34" s="8">
        <v>11565.83243</v>
      </c>
      <c r="O34" s="8">
        <v>10400.833790000001</v>
      </c>
      <c r="P34" s="8">
        <v>11704.54939</v>
      </c>
      <c r="Q34" s="8">
        <v>12143.229240000001</v>
      </c>
      <c r="R34" s="8">
        <v>12159.81097</v>
      </c>
      <c r="S34" s="8">
        <v>12404.52578</v>
      </c>
      <c r="T34" s="8">
        <v>12670.252759999999</v>
      </c>
      <c r="U34" s="8">
        <v>11993.70657</v>
      </c>
      <c r="V34" s="8">
        <v>10809.408939999999</v>
      </c>
      <c r="W34" s="8">
        <v>11338.1672</v>
      </c>
      <c r="X34" s="8">
        <v>10285.00049</v>
      </c>
      <c r="Y34" s="8">
        <v>9905.6355000000003</v>
      </c>
    </row>
    <row r="35" spans="1:25" x14ac:dyDescent="0.25">
      <c r="A35" s="9" t="s">
        <v>141</v>
      </c>
      <c r="B35" s="8">
        <v>2853.6263399999998</v>
      </c>
      <c r="C35" s="8">
        <v>2952.1672800000001</v>
      </c>
      <c r="D35" s="8">
        <v>3075.9034000000001</v>
      </c>
      <c r="E35" s="8">
        <v>3311.1019000000001</v>
      </c>
      <c r="F35" s="8">
        <v>3469.1393600000001</v>
      </c>
      <c r="G35" s="8">
        <v>3573.7612600000002</v>
      </c>
      <c r="H35" s="8">
        <v>3647.4424600000002</v>
      </c>
      <c r="I35" s="8">
        <v>3930.08835</v>
      </c>
      <c r="J35" s="8">
        <v>3356.2365599999998</v>
      </c>
      <c r="K35" s="8">
        <v>3231.67281</v>
      </c>
      <c r="L35" s="8">
        <v>3573.8419199999998</v>
      </c>
      <c r="M35" s="8">
        <v>3524.4602799999998</v>
      </c>
      <c r="N35" s="8">
        <v>3280.1555400000002</v>
      </c>
      <c r="O35" s="8">
        <v>3212.2785600000002</v>
      </c>
      <c r="P35" s="8">
        <v>3507.0440199999998</v>
      </c>
      <c r="Q35" s="8">
        <v>3521.57782</v>
      </c>
      <c r="R35" s="8">
        <v>3616.1441399999999</v>
      </c>
      <c r="S35" s="8">
        <v>3648.1962899999999</v>
      </c>
      <c r="T35" s="8">
        <v>3643.4624100000001</v>
      </c>
      <c r="U35" s="8">
        <v>3496.7534900000001</v>
      </c>
      <c r="V35" s="8">
        <v>3392.2462099999998</v>
      </c>
      <c r="W35" s="8">
        <v>3351.4950800000001</v>
      </c>
      <c r="X35" s="8">
        <v>3312.1383599999999</v>
      </c>
      <c r="Y35" s="8">
        <v>3066.2082599999999</v>
      </c>
    </row>
    <row r="36" spans="1:25" x14ac:dyDescent="0.25">
      <c r="A36" s="9" t="s">
        <v>142</v>
      </c>
      <c r="B36" s="8">
        <v>2924.9060399999998</v>
      </c>
      <c r="C36" s="8">
        <v>2961.1480700000002</v>
      </c>
      <c r="D36" s="8">
        <v>3100.4554400000002</v>
      </c>
      <c r="E36" s="8">
        <v>3000.0890800000002</v>
      </c>
      <c r="F36" s="8">
        <v>3116.3292799999999</v>
      </c>
      <c r="G36" s="8">
        <v>3635.9432700000002</v>
      </c>
      <c r="H36" s="8">
        <v>3904.93797</v>
      </c>
      <c r="I36" s="8">
        <v>3709.4238599999999</v>
      </c>
      <c r="J36" s="8">
        <v>3663.42049</v>
      </c>
      <c r="K36" s="8">
        <v>2832.0737600000002</v>
      </c>
      <c r="L36" s="8">
        <v>3623.3737799999999</v>
      </c>
      <c r="M36" s="8">
        <v>3289.0290599999998</v>
      </c>
      <c r="N36" s="8">
        <v>2919.04819</v>
      </c>
      <c r="O36" s="8">
        <v>3002.2473399999999</v>
      </c>
      <c r="P36" s="8">
        <v>3482.0697599999999</v>
      </c>
      <c r="Q36" s="8">
        <v>4320.71558</v>
      </c>
      <c r="R36" s="8">
        <v>3842.0747000000001</v>
      </c>
      <c r="S36" s="8">
        <v>2902.5393100000001</v>
      </c>
      <c r="T36" s="8">
        <v>3132.67191</v>
      </c>
      <c r="U36" s="8">
        <v>2519.5622400000002</v>
      </c>
      <c r="V36" s="8">
        <v>2216.3914</v>
      </c>
      <c r="W36" s="8">
        <v>2834.3110999999999</v>
      </c>
      <c r="X36" s="8">
        <v>2175.9832500000002</v>
      </c>
      <c r="Y36" s="8">
        <v>1935.3627100000001</v>
      </c>
    </row>
    <row r="37" spans="1:25" x14ac:dyDescent="0.25">
      <c r="A37" s="9" t="s">
        <v>143</v>
      </c>
      <c r="B37" s="8">
        <v>452.83094</v>
      </c>
      <c r="C37" s="8">
        <v>434.55540000000002</v>
      </c>
      <c r="D37" s="8">
        <v>338.16059999999999</v>
      </c>
      <c r="E37" s="8">
        <v>304.08587999999997</v>
      </c>
      <c r="F37" s="8">
        <v>311.66403000000003</v>
      </c>
      <c r="G37" s="8">
        <v>385.51155999999997</v>
      </c>
      <c r="H37" s="8">
        <v>369.17054999999999</v>
      </c>
      <c r="I37" s="8">
        <v>357.95</v>
      </c>
      <c r="J37" s="8">
        <v>399.11119000000002</v>
      </c>
      <c r="K37" s="8">
        <v>358.88632000000001</v>
      </c>
      <c r="L37" s="8">
        <v>367.59746000000001</v>
      </c>
      <c r="M37" s="8">
        <v>350.64337999999998</v>
      </c>
      <c r="N37" s="8">
        <v>349.78079000000002</v>
      </c>
      <c r="O37" s="8">
        <v>355.40346</v>
      </c>
      <c r="P37" s="8">
        <v>366.33713999999998</v>
      </c>
      <c r="Q37" s="8">
        <v>361.64449999999999</v>
      </c>
      <c r="R37" s="8">
        <v>380.97208999999998</v>
      </c>
      <c r="S37" s="8">
        <v>395.84996000000001</v>
      </c>
      <c r="T37" s="8">
        <v>402.79145999999997</v>
      </c>
      <c r="U37" s="8">
        <v>409.35521999999997</v>
      </c>
      <c r="V37" s="8">
        <v>355.31544000000002</v>
      </c>
      <c r="W37" s="8">
        <v>397.97856999999999</v>
      </c>
      <c r="X37" s="8">
        <v>405.95335</v>
      </c>
      <c r="Y37" s="8">
        <v>405.65458000000001</v>
      </c>
    </row>
    <row r="38" spans="1:25" x14ac:dyDescent="0.25">
      <c r="A38" s="9" t="s">
        <v>144</v>
      </c>
      <c r="B38" s="8">
        <v>0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</row>
    <row r="39" spans="1:25" x14ac:dyDescent="0.25">
      <c r="A39" s="9" t="s">
        <v>145</v>
      </c>
      <c r="B39" s="8">
        <v>0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</row>
    <row r="40" spans="1:25" x14ac:dyDescent="0.25">
      <c r="A40" s="9" t="s">
        <v>146</v>
      </c>
      <c r="B40" s="8">
        <v>0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</row>
    <row r="41" spans="1:25" x14ac:dyDescent="0.25">
      <c r="A41" s="9" t="s">
        <v>147</v>
      </c>
      <c r="B41" s="8">
        <v>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</row>
    <row r="42" spans="1:25" x14ac:dyDescent="0.25">
      <c r="A42" s="18" t="s">
        <v>40</v>
      </c>
      <c r="B42" s="16">
        <v>761.76278000000002</v>
      </c>
      <c r="C42" s="16">
        <v>676.67917</v>
      </c>
      <c r="D42" s="16">
        <v>637.24149999999997</v>
      </c>
      <c r="E42" s="16">
        <v>680.88124000000005</v>
      </c>
      <c r="F42" s="16">
        <v>633.90790000000004</v>
      </c>
      <c r="G42" s="16">
        <v>535.65123000000006</v>
      </c>
      <c r="H42" s="16">
        <v>582.65195000000006</v>
      </c>
      <c r="I42" s="16">
        <v>575.21356000000003</v>
      </c>
      <c r="J42" s="16">
        <v>426.17768000000001</v>
      </c>
      <c r="K42" s="16">
        <v>550.58879999999999</v>
      </c>
      <c r="L42" s="16">
        <v>608.78551000000004</v>
      </c>
      <c r="M42" s="16">
        <v>545.07843000000003</v>
      </c>
      <c r="N42" s="16">
        <v>529.76715999999999</v>
      </c>
      <c r="O42" s="16">
        <v>599.35324000000003</v>
      </c>
      <c r="P42" s="16">
        <v>704.33180000000004</v>
      </c>
      <c r="Q42" s="16">
        <v>625.24762999999996</v>
      </c>
      <c r="R42" s="16">
        <v>612.50342000000001</v>
      </c>
      <c r="S42" s="16">
        <v>703.74608000000001</v>
      </c>
      <c r="T42" s="16">
        <v>609.13034000000005</v>
      </c>
      <c r="U42" s="16">
        <v>559.55507999999998</v>
      </c>
      <c r="V42" s="16">
        <v>637.81700999999998</v>
      </c>
      <c r="W42" s="16">
        <v>393.62624</v>
      </c>
      <c r="X42" s="16">
        <v>409.86437999999998</v>
      </c>
      <c r="Y42" s="16">
        <v>425.87328000000002</v>
      </c>
    </row>
    <row r="43" spans="1:25" x14ac:dyDescent="0.25">
      <c r="A43" s="18" t="s">
        <v>63</v>
      </c>
      <c r="B43" s="16">
        <v>14.47209</v>
      </c>
      <c r="C43" s="16">
        <v>12.368359999999999</v>
      </c>
      <c r="D43" s="16">
        <v>12.36693</v>
      </c>
      <c r="E43" s="16">
        <v>6.0492600000000003</v>
      </c>
      <c r="F43" s="16">
        <v>1.33619</v>
      </c>
      <c r="G43" s="16">
        <v>0.84140999999999999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27.59684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</row>
    <row r="44" spans="1:25" x14ac:dyDescent="0.25">
      <c r="A44" s="18" t="s">
        <v>64</v>
      </c>
      <c r="B44" s="16">
        <v>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</row>
    <row r="45" spans="1:25" x14ac:dyDescent="0.25">
      <c r="A45" s="18" t="s">
        <v>148</v>
      </c>
      <c r="B45" s="16">
        <f>SUM(B46:B47)</f>
        <v>28890.1005</v>
      </c>
      <c r="C45" s="16">
        <f t="shared" ref="C45:W45" si="18">SUM(C46:C47)</f>
        <v>31320.526969999999</v>
      </c>
      <c r="D45" s="16">
        <f t="shared" si="18"/>
        <v>31597.703730000001</v>
      </c>
      <c r="E45" s="16">
        <f t="shared" si="18"/>
        <v>32614.374669999997</v>
      </c>
      <c r="F45" s="16">
        <f t="shared" si="18"/>
        <v>34383.816739999995</v>
      </c>
      <c r="G45" s="16">
        <f t="shared" si="18"/>
        <v>37426.771670000002</v>
      </c>
      <c r="H45" s="16">
        <f t="shared" si="18"/>
        <v>39086.109080000002</v>
      </c>
      <c r="I45" s="16">
        <f t="shared" si="18"/>
        <v>40596.85499</v>
      </c>
      <c r="J45" s="16">
        <f t="shared" si="18"/>
        <v>41660.678180000003</v>
      </c>
      <c r="K45" s="16">
        <f t="shared" si="18"/>
        <v>40470.44023</v>
      </c>
      <c r="L45" s="16">
        <f t="shared" si="18"/>
        <v>40044.237410000002</v>
      </c>
      <c r="M45" s="16">
        <f t="shared" si="18"/>
        <v>41837.887569999999</v>
      </c>
      <c r="N45" s="16">
        <f t="shared" si="18"/>
        <v>40678.650800000003</v>
      </c>
      <c r="O45" s="16">
        <f t="shared" si="18"/>
        <v>36770.471449999997</v>
      </c>
      <c r="P45" s="16">
        <f t="shared" si="18"/>
        <v>39605.285620000002</v>
      </c>
      <c r="Q45" s="16">
        <f t="shared" si="18"/>
        <v>38458.809119999998</v>
      </c>
      <c r="R45" s="16">
        <f t="shared" si="18"/>
        <v>40321.885519999996</v>
      </c>
      <c r="S45" s="16">
        <f t="shared" si="18"/>
        <v>38705.399590000001</v>
      </c>
      <c r="T45" s="16">
        <f t="shared" si="18"/>
        <v>40763.446389999997</v>
      </c>
      <c r="U45" s="16">
        <f t="shared" si="18"/>
        <v>41824.9424</v>
      </c>
      <c r="V45" s="16">
        <f t="shared" si="18"/>
        <v>26748.719570000001</v>
      </c>
      <c r="W45" s="16">
        <f t="shared" si="18"/>
        <v>31781.811419999998</v>
      </c>
      <c r="X45" s="16">
        <f t="shared" ref="X45:Y45" si="19">SUM(X46:X47)</f>
        <v>42678.221870000001</v>
      </c>
      <c r="Y45" s="16">
        <f t="shared" si="19"/>
        <v>44235.504079999999</v>
      </c>
    </row>
    <row r="46" spans="1:25" x14ac:dyDescent="0.25">
      <c r="A46" s="9" t="s">
        <v>149</v>
      </c>
      <c r="B46" s="8">
        <v>9562.76728</v>
      </c>
      <c r="C46" s="8">
        <v>9744.5098400000006</v>
      </c>
      <c r="D46" s="8">
        <v>9373.27261</v>
      </c>
      <c r="E46" s="8">
        <v>9833.7398400000002</v>
      </c>
      <c r="F46" s="8">
        <v>10901.12629</v>
      </c>
      <c r="G46" s="8">
        <v>11562.380499999999</v>
      </c>
      <c r="H46" s="8">
        <v>12035.907440000001</v>
      </c>
      <c r="I46" s="8">
        <v>12858.15164</v>
      </c>
      <c r="J46" s="8">
        <v>12950.317660000001</v>
      </c>
      <c r="K46" s="8">
        <v>11958.03853</v>
      </c>
      <c r="L46" s="8">
        <v>12608.98343</v>
      </c>
      <c r="M46" s="8">
        <v>13752.77312</v>
      </c>
      <c r="N46" s="8">
        <v>13318.44196</v>
      </c>
      <c r="O46" s="8">
        <v>13438.3004</v>
      </c>
      <c r="P46" s="8">
        <v>14013.74098</v>
      </c>
      <c r="Q46" s="8">
        <v>14085.99156</v>
      </c>
      <c r="R46" s="8">
        <v>15705.649869999999</v>
      </c>
      <c r="S46" s="8">
        <v>16931.889149999999</v>
      </c>
      <c r="T46" s="8">
        <v>17838.457750000001</v>
      </c>
      <c r="U46" s="8">
        <v>18477.264650000001</v>
      </c>
      <c r="V46" s="8">
        <v>6213.9848400000001</v>
      </c>
      <c r="W46" s="8">
        <v>8281.6051299999999</v>
      </c>
      <c r="X46" s="8">
        <v>15007.44123</v>
      </c>
      <c r="Y46" s="8">
        <v>17210.198990000001</v>
      </c>
    </row>
    <row r="47" spans="1:25" x14ac:dyDescent="0.25">
      <c r="A47" s="11" t="s">
        <v>150</v>
      </c>
      <c r="B47" s="12">
        <v>19327.33322</v>
      </c>
      <c r="C47" s="12">
        <v>21576.01713</v>
      </c>
      <c r="D47" s="12">
        <v>22224.431120000001</v>
      </c>
      <c r="E47" s="12">
        <v>22780.634829999999</v>
      </c>
      <c r="F47" s="12">
        <v>23482.690449999998</v>
      </c>
      <c r="G47" s="12">
        <v>25864.391169999999</v>
      </c>
      <c r="H47" s="12">
        <v>27050.201639999999</v>
      </c>
      <c r="I47" s="12">
        <v>27738.70335</v>
      </c>
      <c r="J47" s="12">
        <v>28710.360519999998</v>
      </c>
      <c r="K47" s="12">
        <v>28512.401699999999</v>
      </c>
      <c r="L47" s="12">
        <v>27435.253980000001</v>
      </c>
      <c r="M47" s="12">
        <v>28085.114450000001</v>
      </c>
      <c r="N47" s="12">
        <v>27360.208839999999</v>
      </c>
      <c r="O47" s="12">
        <v>23332.171050000001</v>
      </c>
      <c r="P47" s="12">
        <v>25591.54464</v>
      </c>
      <c r="Q47" s="12">
        <v>24372.81756</v>
      </c>
      <c r="R47" s="12">
        <v>24616.235649999999</v>
      </c>
      <c r="S47" s="12">
        <v>21773.510439999998</v>
      </c>
      <c r="T47" s="12">
        <v>22924.98864</v>
      </c>
      <c r="U47" s="12">
        <v>23347.677749999999</v>
      </c>
      <c r="V47" s="12">
        <v>20534.73473</v>
      </c>
      <c r="W47" s="12">
        <v>23500.206289999998</v>
      </c>
      <c r="X47" s="12">
        <v>27670.780640000001</v>
      </c>
      <c r="Y47" s="12">
        <v>27025.305090000002</v>
      </c>
    </row>
    <row r="49" spans="1:25" x14ac:dyDescent="0.25">
      <c r="A49" s="4" t="s">
        <v>111</v>
      </c>
      <c r="B49" s="5">
        <f>SUM(B50,B84,B89,B90,B91,B92)</f>
        <v>337474.46807199845</v>
      </c>
      <c r="C49" s="5">
        <f t="shared" ref="C49:W49" si="20">SUM(C50,C84,C89,C90,C91,C92)</f>
        <v>341035.82107241038</v>
      </c>
      <c r="D49" s="5">
        <f t="shared" si="20"/>
        <v>360105.42638210108</v>
      </c>
      <c r="E49" s="5">
        <f t="shared" si="20"/>
        <v>365958.03448435711</v>
      </c>
      <c r="F49" s="5">
        <f t="shared" si="20"/>
        <v>384653.25185327651</v>
      </c>
      <c r="G49" s="5">
        <f t="shared" si="20"/>
        <v>402926.76481060497</v>
      </c>
      <c r="H49" s="5">
        <f t="shared" si="20"/>
        <v>398740.55228057964</v>
      </c>
      <c r="I49" s="5">
        <f t="shared" si="20"/>
        <v>408598.02122858149</v>
      </c>
      <c r="J49" s="5">
        <f t="shared" si="20"/>
        <v>378604.93420509488</v>
      </c>
      <c r="K49" s="5">
        <f t="shared" si="20"/>
        <v>339647.26009624026</v>
      </c>
      <c r="L49" s="5">
        <f t="shared" si="20"/>
        <v>324530.73756142368</v>
      </c>
      <c r="M49" s="5">
        <f t="shared" si="20"/>
        <v>328313.75029833522</v>
      </c>
      <c r="N49" s="5">
        <f t="shared" si="20"/>
        <v>322769.46341914509</v>
      </c>
      <c r="O49" s="5">
        <f t="shared" si="20"/>
        <v>292575.821338056</v>
      </c>
      <c r="P49" s="5">
        <f t="shared" si="20"/>
        <v>296426.15972764854</v>
      </c>
      <c r="Q49" s="5">
        <f t="shared" si="20"/>
        <v>312075.27635298792</v>
      </c>
      <c r="R49" s="5">
        <f t="shared" si="20"/>
        <v>303471.19045433437</v>
      </c>
      <c r="S49" s="5">
        <f t="shared" si="20"/>
        <v>316851.85873131122</v>
      </c>
      <c r="T49" s="5">
        <f t="shared" si="20"/>
        <v>315446.2655345925</v>
      </c>
      <c r="U49" s="5">
        <f t="shared" si="20"/>
        <v>296087.51646101888</v>
      </c>
      <c r="V49" s="5">
        <f t="shared" si="20"/>
        <v>242132.63348828215</v>
      </c>
      <c r="W49" s="5">
        <f t="shared" si="20"/>
        <v>262890.5207692635</v>
      </c>
      <c r="X49" s="5">
        <f t="shared" ref="X49:Y49" si="21">SUM(X50,X84,X89,X90,X91,X92)</f>
        <v>278153.59980714129</v>
      </c>
      <c r="Y49" s="5">
        <f t="shared" si="21"/>
        <v>260402.25832614442</v>
      </c>
    </row>
    <row r="50" spans="1:25" x14ac:dyDescent="0.25">
      <c r="A50" s="13" t="s">
        <v>77</v>
      </c>
      <c r="B50" s="14">
        <f>SUM(B51,B82,B83)</f>
        <v>283979.41562875843</v>
      </c>
      <c r="C50" s="14">
        <f t="shared" ref="C50:W50" si="22">SUM(C51,C82,C83)</f>
        <v>284677.53985181032</v>
      </c>
      <c r="D50" s="14">
        <f t="shared" si="22"/>
        <v>302783.97116114106</v>
      </c>
      <c r="E50" s="14">
        <f t="shared" si="22"/>
        <v>307080.35503135709</v>
      </c>
      <c r="F50" s="14">
        <f t="shared" si="22"/>
        <v>323436.00407171651</v>
      </c>
      <c r="G50" s="14">
        <f t="shared" si="22"/>
        <v>338284.81790696498</v>
      </c>
      <c r="H50" s="14">
        <f t="shared" si="22"/>
        <v>331956.79314757959</v>
      </c>
      <c r="I50" s="14">
        <f t="shared" si="22"/>
        <v>340781.82618146145</v>
      </c>
      <c r="J50" s="14">
        <f t="shared" si="22"/>
        <v>313559.51219161483</v>
      </c>
      <c r="K50" s="14">
        <f t="shared" si="22"/>
        <v>280462.09824768023</v>
      </c>
      <c r="L50" s="14">
        <f t="shared" si="22"/>
        <v>265678.41187574365</v>
      </c>
      <c r="M50" s="14">
        <f t="shared" si="22"/>
        <v>268982.64933833521</v>
      </c>
      <c r="N50" s="14">
        <f t="shared" si="22"/>
        <v>265961.6956765051</v>
      </c>
      <c r="O50" s="14">
        <f t="shared" si="22"/>
        <v>240683.07040661603</v>
      </c>
      <c r="P50" s="14">
        <f t="shared" si="22"/>
        <v>240253.47766824852</v>
      </c>
      <c r="Q50" s="14">
        <f t="shared" si="22"/>
        <v>255159.4046047079</v>
      </c>
      <c r="R50" s="14">
        <f t="shared" si="22"/>
        <v>246042.00634941433</v>
      </c>
      <c r="S50" s="14">
        <f t="shared" si="22"/>
        <v>261535.38743659062</v>
      </c>
      <c r="T50" s="14">
        <f t="shared" si="22"/>
        <v>258106.81350339775</v>
      </c>
      <c r="U50" s="14">
        <f t="shared" si="22"/>
        <v>239359.68077572621</v>
      </c>
      <c r="V50" s="14">
        <f t="shared" si="22"/>
        <v>199678.87996533822</v>
      </c>
      <c r="W50" s="14">
        <f t="shared" si="22"/>
        <v>215756.85147760692</v>
      </c>
      <c r="X50" s="14">
        <f t="shared" ref="X50:Y50" si="23">SUM(X51,X82,X83)</f>
        <v>222984.49585141378</v>
      </c>
      <c r="Y50" s="14">
        <f t="shared" si="23"/>
        <v>205090.54818365816</v>
      </c>
    </row>
    <row r="51" spans="1:25" x14ac:dyDescent="0.25">
      <c r="A51" s="9" t="s">
        <v>78</v>
      </c>
      <c r="B51" s="8">
        <f>SUM(B52,B69,B75,B79)</f>
        <v>281736.89936875843</v>
      </c>
      <c r="C51" s="8">
        <f t="shared" ref="C51:W51" si="24">SUM(C52,C69,C75,C79)</f>
        <v>282589.78737181029</v>
      </c>
      <c r="D51" s="8">
        <f t="shared" si="24"/>
        <v>300691.21286114107</v>
      </c>
      <c r="E51" s="8">
        <f t="shared" si="24"/>
        <v>305107.01535135711</v>
      </c>
      <c r="F51" s="8">
        <f t="shared" si="24"/>
        <v>321160.79121171648</v>
      </c>
      <c r="G51" s="8">
        <f t="shared" si="24"/>
        <v>335961.09529696498</v>
      </c>
      <c r="H51" s="8">
        <f t="shared" si="24"/>
        <v>329520.65583757957</v>
      </c>
      <c r="I51" s="8">
        <f t="shared" si="24"/>
        <v>338196.29195146146</v>
      </c>
      <c r="J51" s="8">
        <f t="shared" si="24"/>
        <v>311238.46192161483</v>
      </c>
      <c r="K51" s="8">
        <f t="shared" si="24"/>
        <v>278189.57902768021</v>
      </c>
      <c r="L51" s="8">
        <f t="shared" si="24"/>
        <v>263389.21767574362</v>
      </c>
      <c r="M51" s="8">
        <f t="shared" si="24"/>
        <v>266232.80024833523</v>
      </c>
      <c r="N51" s="8">
        <f t="shared" si="24"/>
        <v>262578.88247650512</v>
      </c>
      <c r="O51" s="8">
        <f t="shared" si="24"/>
        <v>236843.78489661604</v>
      </c>
      <c r="P51" s="8">
        <f t="shared" si="24"/>
        <v>236194.58374824852</v>
      </c>
      <c r="Q51" s="8">
        <f t="shared" si="24"/>
        <v>251382.68964470789</v>
      </c>
      <c r="R51" s="8">
        <f t="shared" si="24"/>
        <v>242211.02882941434</v>
      </c>
      <c r="S51" s="8">
        <f t="shared" si="24"/>
        <v>257683.54415659062</v>
      </c>
      <c r="T51" s="8">
        <f t="shared" si="24"/>
        <v>254192.57297339774</v>
      </c>
      <c r="U51" s="8">
        <f t="shared" si="24"/>
        <v>235515.58417572622</v>
      </c>
      <c r="V51" s="8">
        <f t="shared" si="24"/>
        <v>196056.95614533822</v>
      </c>
      <c r="W51" s="8">
        <f t="shared" si="24"/>
        <v>212194.25712760692</v>
      </c>
      <c r="X51" s="8">
        <f t="shared" ref="X51:Y51" si="25">SUM(X52,X69,X75,X79)</f>
        <v>219109.1005114138</v>
      </c>
      <c r="Y51" s="8">
        <f t="shared" si="25"/>
        <v>201558.48055365816</v>
      </c>
    </row>
    <row r="52" spans="1:25" x14ac:dyDescent="0.25">
      <c r="A52" s="15" t="s">
        <v>79</v>
      </c>
      <c r="B52" s="16">
        <f>SUM(B53,B57)</f>
        <v>159488.26242862607</v>
      </c>
      <c r="C52" s="16">
        <f t="shared" ref="C52:W52" si="26">SUM(C53,C57)</f>
        <v>155875.14117998199</v>
      </c>
      <c r="D52" s="16">
        <f t="shared" si="26"/>
        <v>171710.57769475179</v>
      </c>
      <c r="E52" s="16">
        <f t="shared" si="26"/>
        <v>168528.29349835357</v>
      </c>
      <c r="F52" s="16">
        <f t="shared" si="26"/>
        <v>176892.68194908559</v>
      </c>
      <c r="G52" s="16">
        <f t="shared" si="26"/>
        <v>187481.88843148554</v>
      </c>
      <c r="H52" s="16">
        <f t="shared" si="26"/>
        <v>176501.38912798386</v>
      </c>
      <c r="I52" s="16">
        <f t="shared" si="26"/>
        <v>184383.05482111499</v>
      </c>
      <c r="J52" s="16">
        <f t="shared" si="26"/>
        <v>165660.39574770362</v>
      </c>
      <c r="K52" s="16">
        <f t="shared" si="26"/>
        <v>142031.24035662491</v>
      </c>
      <c r="L52" s="16">
        <f t="shared" si="26"/>
        <v>127775.90221597621</v>
      </c>
      <c r="M52" s="16">
        <f t="shared" si="26"/>
        <v>140006.28033842193</v>
      </c>
      <c r="N52" s="16">
        <f t="shared" si="26"/>
        <v>146035.50303398934</v>
      </c>
      <c r="O52" s="16">
        <f t="shared" si="26"/>
        <v>121760.44877723847</v>
      </c>
      <c r="P52" s="16">
        <f t="shared" si="26"/>
        <v>122597.07408034975</v>
      </c>
      <c r="Q52" s="16">
        <f t="shared" si="26"/>
        <v>133672.46357089191</v>
      </c>
      <c r="R52" s="16">
        <f t="shared" si="26"/>
        <v>121424.28622739592</v>
      </c>
      <c r="S52" s="16">
        <f t="shared" si="26"/>
        <v>133755.22604698272</v>
      </c>
      <c r="T52" s="16">
        <f t="shared" si="26"/>
        <v>127346.69746911057</v>
      </c>
      <c r="U52" s="16">
        <f t="shared" si="26"/>
        <v>109103.79656616451</v>
      </c>
      <c r="V52" s="16">
        <f t="shared" si="26"/>
        <v>89614.67179221737</v>
      </c>
      <c r="W52" s="16">
        <f t="shared" si="26"/>
        <v>91845.439455233558</v>
      </c>
      <c r="X52" s="16">
        <f t="shared" ref="X52:Y52" si="27">SUM(X53,X57)</f>
        <v>94696.307290848345</v>
      </c>
      <c r="Y52" s="16">
        <f t="shared" si="27"/>
        <v>81584.824919117076</v>
      </c>
    </row>
    <row r="53" spans="1:25" x14ac:dyDescent="0.25">
      <c r="A53" s="19" t="s">
        <v>75</v>
      </c>
      <c r="B53" s="16">
        <f>SUM(B54:B56)</f>
        <v>113014.78096010089</v>
      </c>
      <c r="C53" s="16">
        <f t="shared" ref="C53:W53" si="28">SUM(C54:C56)</f>
        <v>105871.77898797268</v>
      </c>
      <c r="D53" s="16">
        <f t="shared" si="28"/>
        <v>121877.87003327394</v>
      </c>
      <c r="E53" s="16">
        <f t="shared" si="28"/>
        <v>116211.89628927434</v>
      </c>
      <c r="F53" s="16">
        <f t="shared" si="28"/>
        <v>124458.92715390408</v>
      </c>
      <c r="G53" s="16">
        <f t="shared" si="28"/>
        <v>133714.98366825859</v>
      </c>
      <c r="H53" s="16">
        <f t="shared" si="28"/>
        <v>133908.4336179595</v>
      </c>
      <c r="I53" s="16">
        <f t="shared" si="28"/>
        <v>137367.39375816385</v>
      </c>
      <c r="J53" s="16">
        <f t="shared" si="28"/>
        <v>121720.26167376101</v>
      </c>
      <c r="K53" s="16">
        <f t="shared" si="28"/>
        <v>104675.96723042394</v>
      </c>
      <c r="L53" s="16">
        <f t="shared" si="28"/>
        <v>88906.235248628393</v>
      </c>
      <c r="M53" s="16">
        <f t="shared" si="28"/>
        <v>101796.56412879171</v>
      </c>
      <c r="N53" s="16">
        <f t="shared" si="28"/>
        <v>110677.1717053645</v>
      </c>
      <c r="O53" s="16">
        <f t="shared" si="28"/>
        <v>88338.520089191254</v>
      </c>
      <c r="P53" s="16">
        <f t="shared" si="28"/>
        <v>90291.824847734722</v>
      </c>
      <c r="Q53" s="16">
        <f t="shared" si="28"/>
        <v>102433.74557545074</v>
      </c>
      <c r="R53" s="16">
        <f t="shared" si="28"/>
        <v>87985.400619990585</v>
      </c>
      <c r="S53" s="16">
        <f t="shared" si="28"/>
        <v>99964.225890464091</v>
      </c>
      <c r="T53" s="16">
        <f t="shared" si="28"/>
        <v>92736.980072078761</v>
      </c>
      <c r="U53" s="16">
        <f t="shared" si="28"/>
        <v>74316.372531441099</v>
      </c>
      <c r="V53" s="16">
        <f t="shared" si="28"/>
        <v>57761.546768451451</v>
      </c>
      <c r="W53" s="16">
        <f t="shared" si="28"/>
        <v>58721.606843483372</v>
      </c>
      <c r="X53" s="16">
        <f t="shared" ref="X53:Y53" si="29">SUM(X54:X56)</f>
        <v>66105.185916871123</v>
      </c>
      <c r="Y53" s="16">
        <f t="shared" si="29"/>
        <v>53754.007123261952</v>
      </c>
    </row>
    <row r="54" spans="1:25" x14ac:dyDescent="0.25">
      <c r="A54" s="20" t="s">
        <v>41</v>
      </c>
      <c r="B54" s="8">
        <v>99541.369729962986</v>
      </c>
      <c r="C54" s="8">
        <v>92849.962605557404</v>
      </c>
      <c r="D54" s="8">
        <v>109890.14137722315</v>
      </c>
      <c r="E54" s="8">
        <v>101585.8388590737</v>
      </c>
      <c r="F54" s="8">
        <v>109492.48775976662</v>
      </c>
      <c r="G54" s="8">
        <v>118034.88376218286</v>
      </c>
      <c r="H54" s="8">
        <v>113983.67527561027</v>
      </c>
      <c r="I54" s="8">
        <v>117690.90812687769</v>
      </c>
      <c r="J54" s="8">
        <v>102767.35040734071</v>
      </c>
      <c r="K54" s="8">
        <v>87052.558662347466</v>
      </c>
      <c r="L54" s="8">
        <v>70719.373779092522</v>
      </c>
      <c r="M54" s="8">
        <v>85198.047812579171</v>
      </c>
      <c r="N54" s="8">
        <v>90685.527617066356</v>
      </c>
      <c r="O54" s="8">
        <v>69786.059132592825</v>
      </c>
      <c r="P54" s="8">
        <v>72059.837343897991</v>
      </c>
      <c r="Q54" s="8">
        <v>82988.293048005304</v>
      </c>
      <c r="R54" s="8">
        <v>68322.782022232175</v>
      </c>
      <c r="S54" s="8">
        <v>80541.320579356747</v>
      </c>
      <c r="T54" s="8">
        <v>72960.847798243951</v>
      </c>
      <c r="U54" s="8">
        <v>55304.513370417881</v>
      </c>
      <c r="V54" s="8">
        <v>40887.620022817777</v>
      </c>
      <c r="W54" s="8">
        <v>40945.316914543284</v>
      </c>
      <c r="X54" s="8">
        <v>49600.909810472287</v>
      </c>
      <c r="Y54" s="8">
        <v>37230.902493351648</v>
      </c>
    </row>
    <row r="55" spans="1:25" x14ac:dyDescent="0.25">
      <c r="A55" s="20" t="s">
        <v>42</v>
      </c>
      <c r="B55" s="8">
        <v>12255.153757919999</v>
      </c>
      <c r="C55" s="8">
        <v>11909.592453959998</v>
      </c>
      <c r="D55" s="8">
        <v>10997.830146960003</v>
      </c>
      <c r="E55" s="8">
        <v>12024.893050919998</v>
      </c>
      <c r="F55" s="8">
        <v>12309.857559</v>
      </c>
      <c r="G55" s="8">
        <v>12281.215272840003</v>
      </c>
      <c r="H55" s="8">
        <v>16897.137611759998</v>
      </c>
      <c r="I55" s="8">
        <v>16359.347413800002</v>
      </c>
      <c r="J55" s="8">
        <v>15505.566713640001</v>
      </c>
      <c r="K55" s="8">
        <v>14381.92092672</v>
      </c>
      <c r="L55" s="8">
        <v>14594.163883919999</v>
      </c>
      <c r="M55" s="8">
        <v>13833.506391120001</v>
      </c>
      <c r="N55" s="8">
        <v>16276.714285679998</v>
      </c>
      <c r="O55" s="8">
        <v>15700.66058736</v>
      </c>
      <c r="P55" s="8">
        <v>16141.149833040001</v>
      </c>
      <c r="Q55" s="8">
        <v>17403.421130999999</v>
      </c>
      <c r="R55" s="8">
        <v>17825.489691480005</v>
      </c>
      <c r="S55" s="8">
        <v>17465.08562509633</v>
      </c>
      <c r="T55" s="8">
        <v>17649.32085256989</v>
      </c>
      <c r="U55" s="8">
        <v>16949.109364659445</v>
      </c>
      <c r="V55" s="8">
        <v>15146.09161889785</v>
      </c>
      <c r="W55" s="8">
        <v>15966.32821407662</v>
      </c>
      <c r="X55" s="8">
        <v>14200.445922110091</v>
      </c>
      <c r="Y55" s="8">
        <v>14418.537719093974</v>
      </c>
    </row>
    <row r="56" spans="1:25" x14ac:dyDescent="0.25">
      <c r="A56" s="20" t="s">
        <v>76</v>
      </c>
      <c r="B56" s="8">
        <v>1218.2574722179124</v>
      </c>
      <c r="C56" s="8">
        <v>1112.2239284552707</v>
      </c>
      <c r="D56" s="8">
        <v>989.89850909079541</v>
      </c>
      <c r="E56" s="8">
        <v>2601.1643792806371</v>
      </c>
      <c r="F56" s="8">
        <v>2656.5818351374619</v>
      </c>
      <c r="G56" s="8">
        <v>3398.8846332357352</v>
      </c>
      <c r="H56" s="8">
        <v>3027.6207305892276</v>
      </c>
      <c r="I56" s="8">
        <v>3317.138217486161</v>
      </c>
      <c r="J56" s="8">
        <v>3447.3445527802978</v>
      </c>
      <c r="K56" s="8">
        <v>3241.4876413564689</v>
      </c>
      <c r="L56" s="8">
        <v>3592.6975856158751</v>
      </c>
      <c r="M56" s="8">
        <v>2765.0099250925487</v>
      </c>
      <c r="N56" s="8">
        <v>3714.9298026181532</v>
      </c>
      <c r="O56" s="8">
        <v>2851.8003692384209</v>
      </c>
      <c r="P56" s="8">
        <v>2090.83767079672</v>
      </c>
      <c r="Q56" s="8">
        <v>2042.0313964454363</v>
      </c>
      <c r="R56" s="8">
        <v>1837.1289062784017</v>
      </c>
      <c r="S56" s="8">
        <v>1957.8196860110147</v>
      </c>
      <c r="T56" s="8">
        <v>2126.8114212649198</v>
      </c>
      <c r="U56" s="8">
        <v>2062.7497963637652</v>
      </c>
      <c r="V56" s="8">
        <v>1727.8351267358212</v>
      </c>
      <c r="W56" s="8">
        <v>1809.9617148634716</v>
      </c>
      <c r="X56" s="8">
        <v>2303.8301842887449</v>
      </c>
      <c r="Y56" s="8">
        <v>2104.5669108163256</v>
      </c>
    </row>
    <row r="57" spans="1:25" x14ac:dyDescent="0.25">
      <c r="A57" s="19" t="s">
        <v>43</v>
      </c>
      <c r="B57" s="16">
        <f>SUM(B58:B68)</f>
        <v>46473.481468525177</v>
      </c>
      <c r="C57" s="16">
        <f t="shared" ref="C57:W57" si="30">SUM(C58:C68)</f>
        <v>50003.362192009299</v>
      </c>
      <c r="D57" s="16">
        <f t="shared" si="30"/>
        <v>49832.707661477849</v>
      </c>
      <c r="E57" s="16">
        <f t="shared" si="30"/>
        <v>52316.397209079216</v>
      </c>
      <c r="F57" s="16">
        <f t="shared" si="30"/>
        <v>52433.7547951815</v>
      </c>
      <c r="G57" s="16">
        <f t="shared" si="30"/>
        <v>53766.904763226958</v>
      </c>
      <c r="H57" s="16">
        <f t="shared" si="30"/>
        <v>42592.955510024367</v>
      </c>
      <c r="I57" s="16">
        <f t="shared" si="30"/>
        <v>47015.661062951142</v>
      </c>
      <c r="J57" s="16">
        <f t="shared" si="30"/>
        <v>43940.134073942623</v>
      </c>
      <c r="K57" s="16">
        <f t="shared" si="30"/>
        <v>37355.273126200977</v>
      </c>
      <c r="L57" s="16">
        <f t="shared" si="30"/>
        <v>38869.666967347825</v>
      </c>
      <c r="M57" s="16">
        <f t="shared" si="30"/>
        <v>38209.716209630213</v>
      </c>
      <c r="N57" s="16">
        <f t="shared" si="30"/>
        <v>35358.331328624859</v>
      </c>
      <c r="O57" s="16">
        <f t="shared" si="30"/>
        <v>33421.928688047221</v>
      </c>
      <c r="P57" s="16">
        <f t="shared" si="30"/>
        <v>32305.249232615024</v>
      </c>
      <c r="Q57" s="16">
        <f t="shared" si="30"/>
        <v>31238.717995441169</v>
      </c>
      <c r="R57" s="16">
        <f t="shared" si="30"/>
        <v>33438.885607405333</v>
      </c>
      <c r="S57" s="16">
        <f t="shared" si="30"/>
        <v>33791.000156518625</v>
      </c>
      <c r="T57" s="16">
        <f t="shared" si="30"/>
        <v>34609.717397031818</v>
      </c>
      <c r="U57" s="16">
        <f t="shared" si="30"/>
        <v>34787.424034723415</v>
      </c>
      <c r="V57" s="16">
        <f t="shared" si="30"/>
        <v>31853.125023765915</v>
      </c>
      <c r="W57" s="16">
        <f t="shared" si="30"/>
        <v>33123.832611750186</v>
      </c>
      <c r="X57" s="16">
        <f t="shared" ref="X57:Y57" si="31">SUM(X58:X68)</f>
        <v>28591.121373977228</v>
      </c>
      <c r="Y57" s="16">
        <f t="shared" si="31"/>
        <v>27830.817795855128</v>
      </c>
    </row>
    <row r="58" spans="1:25" x14ac:dyDescent="0.25">
      <c r="A58" s="20" t="s">
        <v>44</v>
      </c>
      <c r="B58" s="8">
        <v>6428.3196472456502</v>
      </c>
      <c r="C58" s="8">
        <v>7267.6969199464866</v>
      </c>
      <c r="D58" s="8">
        <v>6735.6023871248844</v>
      </c>
      <c r="E58" s="8">
        <v>5242.4325477029415</v>
      </c>
      <c r="F58" s="8">
        <v>6069.3669484960628</v>
      </c>
      <c r="G58" s="8">
        <v>5116.0385621555151</v>
      </c>
      <c r="H58" s="8">
        <v>3926.9675051335848</v>
      </c>
      <c r="I58" s="8">
        <v>3982.0524200325517</v>
      </c>
      <c r="J58" s="8">
        <v>3840.4586569155749</v>
      </c>
      <c r="K58" s="8">
        <v>2799.9647172674272</v>
      </c>
      <c r="L58" s="8">
        <v>3014.1272273482073</v>
      </c>
      <c r="M58" s="8">
        <v>3426.2768446796258</v>
      </c>
      <c r="N58" s="8">
        <v>2835.3545136390107</v>
      </c>
      <c r="O58" s="8">
        <v>2191.820436836264</v>
      </c>
      <c r="P58" s="8">
        <v>2140.2522023747679</v>
      </c>
      <c r="Q58" s="8">
        <v>2533.8259249221474</v>
      </c>
      <c r="R58" s="8">
        <v>2687.1240170506526</v>
      </c>
      <c r="S58" s="8">
        <v>2840.5699721444807</v>
      </c>
      <c r="T58" s="8">
        <v>2566.8856640965678</v>
      </c>
      <c r="U58" s="8">
        <v>2445.9948940891654</v>
      </c>
      <c r="V58" s="8">
        <v>2261.0417219795872</v>
      </c>
      <c r="W58" s="8">
        <v>2791.6440348123951</v>
      </c>
      <c r="X58" s="8">
        <v>2411.958916625897</v>
      </c>
      <c r="Y58" s="8">
        <v>2386.0545878784551</v>
      </c>
    </row>
    <row r="59" spans="1:25" x14ac:dyDescent="0.25">
      <c r="A59" s="20" t="s">
        <v>45</v>
      </c>
      <c r="B59" s="8">
        <v>1102.0933026531434</v>
      </c>
      <c r="C59" s="8">
        <v>1312.5193605239278</v>
      </c>
      <c r="D59" s="8">
        <v>1785.8511409940124</v>
      </c>
      <c r="E59" s="8">
        <v>1396.8967288599167</v>
      </c>
      <c r="F59" s="8">
        <v>1328.4793483104402</v>
      </c>
      <c r="G59" s="8">
        <v>897.64030952925623</v>
      </c>
      <c r="H59" s="8">
        <v>881.39983612922015</v>
      </c>
      <c r="I59" s="8">
        <v>1096.1286421638215</v>
      </c>
      <c r="J59" s="8">
        <v>869.06157886915344</v>
      </c>
      <c r="K59" s="8">
        <v>1107.8548323229077</v>
      </c>
      <c r="L59" s="8">
        <v>1363.241074307705</v>
      </c>
      <c r="M59" s="8">
        <v>1093.3862319765033</v>
      </c>
      <c r="N59" s="8">
        <v>663.15407565890769</v>
      </c>
      <c r="O59" s="8">
        <v>634.10153517064828</v>
      </c>
      <c r="P59" s="8">
        <v>547.15636617892096</v>
      </c>
      <c r="Q59" s="8">
        <v>735.25083206899637</v>
      </c>
      <c r="R59" s="8">
        <v>863.38312539952165</v>
      </c>
      <c r="S59" s="8">
        <v>863.40445212245004</v>
      </c>
      <c r="T59" s="8">
        <v>1140.9539368648398</v>
      </c>
      <c r="U59" s="8">
        <v>1316.5760190984818</v>
      </c>
      <c r="V59" s="8">
        <v>1111.6828315284779</v>
      </c>
      <c r="W59" s="8">
        <v>1285.8134434184944</v>
      </c>
      <c r="X59" s="8">
        <v>1053.7511796659328</v>
      </c>
      <c r="Y59" s="8">
        <v>627.91730381517107</v>
      </c>
    </row>
    <row r="60" spans="1:25" x14ac:dyDescent="0.25">
      <c r="A60" s="20" t="s">
        <v>46</v>
      </c>
      <c r="B60" s="8">
        <v>6939.7106403411635</v>
      </c>
      <c r="C60" s="8">
        <v>7140.6315354400358</v>
      </c>
      <c r="D60" s="8">
        <v>8048.73146267434</v>
      </c>
      <c r="E60" s="8">
        <v>8092.4509873470815</v>
      </c>
      <c r="F60" s="8">
        <v>8727.8941039642777</v>
      </c>
      <c r="G60" s="8">
        <v>9034.4968122236969</v>
      </c>
      <c r="H60" s="8">
        <v>8619.4843317567847</v>
      </c>
      <c r="I60" s="8">
        <v>8435.3423309540867</v>
      </c>
      <c r="J60" s="8">
        <v>8377.9869660940585</v>
      </c>
      <c r="K60" s="8">
        <v>6018.91291781771</v>
      </c>
      <c r="L60" s="8">
        <v>6371.9494944573162</v>
      </c>
      <c r="M60" s="8">
        <v>8035.9089605566496</v>
      </c>
      <c r="N60" s="8">
        <v>8568.7264205880729</v>
      </c>
      <c r="O60" s="8">
        <v>8133.5561509914587</v>
      </c>
      <c r="P60" s="8">
        <v>7835.4377243885392</v>
      </c>
      <c r="Q60" s="8">
        <v>7985.4782177354082</v>
      </c>
      <c r="R60" s="8">
        <v>8046.7992542873226</v>
      </c>
      <c r="S60" s="8">
        <v>8094.6303222230626</v>
      </c>
      <c r="T60" s="8">
        <v>8246.9021290208511</v>
      </c>
      <c r="U60" s="8">
        <v>8473.5680086511984</v>
      </c>
      <c r="V60" s="8">
        <v>8344.5817159223898</v>
      </c>
      <c r="W60" s="8">
        <v>8176.6437691155661</v>
      </c>
      <c r="X60" s="8">
        <v>6337.895638734326</v>
      </c>
      <c r="Y60" s="8">
        <v>6372.9744356502051</v>
      </c>
    </row>
    <row r="61" spans="1:25" x14ac:dyDescent="0.25">
      <c r="A61" s="20" t="s">
        <v>48</v>
      </c>
      <c r="B61" s="8">
        <v>3356.6222980800003</v>
      </c>
      <c r="C61" s="8">
        <v>2312.4003494400004</v>
      </c>
      <c r="D61" s="8">
        <v>2904.08876388</v>
      </c>
      <c r="E61" s="8">
        <v>3941.6704073999999</v>
      </c>
      <c r="F61" s="8">
        <v>2922.6498962399996</v>
      </c>
      <c r="G61" s="8">
        <v>3330.8253615599997</v>
      </c>
      <c r="H61" s="8">
        <v>2330.72901</v>
      </c>
      <c r="I61" s="8">
        <v>2750.3157182400005</v>
      </c>
      <c r="J61" s="8">
        <v>2638.1035692000005</v>
      </c>
      <c r="K61" s="8">
        <v>2326.1332406399997</v>
      </c>
      <c r="L61" s="8">
        <v>1888.5101317200001</v>
      </c>
      <c r="M61" s="8">
        <v>2032.3917737999996</v>
      </c>
      <c r="N61" s="8">
        <v>2410.9175098800001</v>
      </c>
      <c r="O61" s="8">
        <v>2450.4322744799997</v>
      </c>
      <c r="P61" s="8">
        <v>2382.6649586400003</v>
      </c>
      <c r="Q61" s="8">
        <v>1712.0716531200003</v>
      </c>
      <c r="R61" s="8">
        <v>1710.0047977200002</v>
      </c>
      <c r="S61" s="8">
        <v>1665.1453635184628</v>
      </c>
      <c r="T61" s="8">
        <v>1623.573552945775</v>
      </c>
      <c r="U61" s="8">
        <v>1656.6807032248205</v>
      </c>
      <c r="V61" s="8">
        <v>1584.417008301979</v>
      </c>
      <c r="W61" s="8">
        <v>1680.1510714511032</v>
      </c>
      <c r="X61" s="8">
        <v>1578.3582209184351</v>
      </c>
      <c r="Y61" s="8">
        <v>1507.5266673095371</v>
      </c>
    </row>
    <row r="62" spans="1:25" x14ac:dyDescent="0.25">
      <c r="A62" s="20" t="s">
        <v>49</v>
      </c>
      <c r="B62" s="8">
        <v>4084.847656741731</v>
      </c>
      <c r="C62" s="8">
        <v>4633.514313779473</v>
      </c>
      <c r="D62" s="8">
        <v>5288.1352626623566</v>
      </c>
      <c r="E62" s="8">
        <v>5206.7320759557306</v>
      </c>
      <c r="F62" s="8">
        <v>4955.5145205148801</v>
      </c>
      <c r="G62" s="8">
        <v>4270.3101715466382</v>
      </c>
      <c r="H62" s="8">
        <v>2852.7687738857157</v>
      </c>
      <c r="I62" s="8">
        <v>2948.9868434506407</v>
      </c>
      <c r="J62" s="8">
        <v>2750.084589709154</v>
      </c>
      <c r="K62" s="8">
        <v>2788.3774600735924</v>
      </c>
      <c r="L62" s="8">
        <v>2838.3606636351851</v>
      </c>
      <c r="M62" s="8">
        <v>2039.1573486358016</v>
      </c>
      <c r="N62" s="8">
        <v>2582.6834422573093</v>
      </c>
      <c r="O62" s="8">
        <v>2895.750949782112</v>
      </c>
      <c r="P62" s="8">
        <v>2826.1801320847308</v>
      </c>
      <c r="Q62" s="8">
        <v>2921.1462669048715</v>
      </c>
      <c r="R62" s="8">
        <v>3161.3076306844905</v>
      </c>
      <c r="S62" s="8">
        <v>3303.5660470113808</v>
      </c>
      <c r="T62" s="8">
        <v>3196.0948009461754</v>
      </c>
      <c r="U62" s="8">
        <v>3212.3147528784029</v>
      </c>
      <c r="V62" s="8">
        <v>3034.6031412710227</v>
      </c>
      <c r="W62" s="8">
        <v>3205.9131174889339</v>
      </c>
      <c r="X62" s="8">
        <v>2980.0217101049157</v>
      </c>
      <c r="Y62" s="8">
        <v>3072.0928679332337</v>
      </c>
    </row>
    <row r="63" spans="1:25" x14ac:dyDescent="0.25">
      <c r="A63" s="20" t="s">
        <v>47</v>
      </c>
      <c r="B63" s="8">
        <v>17044.809554450927</v>
      </c>
      <c r="C63" s="8">
        <v>18614.43810645078</v>
      </c>
      <c r="D63" s="8">
        <v>16173.589102972799</v>
      </c>
      <c r="E63" s="8">
        <v>18974.070682802965</v>
      </c>
      <c r="F63" s="8">
        <v>17788.913092653627</v>
      </c>
      <c r="G63" s="8">
        <v>19034.352199110603</v>
      </c>
      <c r="H63" s="8">
        <v>17439.83861678715</v>
      </c>
      <c r="I63" s="8">
        <v>17995.011660938544</v>
      </c>
      <c r="J63" s="8">
        <v>16892.862269720674</v>
      </c>
      <c r="K63" s="8">
        <v>13194.204786079334</v>
      </c>
      <c r="L63" s="8">
        <v>13767.629419599412</v>
      </c>
      <c r="M63" s="8">
        <v>14385.211044341628</v>
      </c>
      <c r="N63" s="8">
        <v>11016.585585481551</v>
      </c>
      <c r="O63" s="8">
        <v>9290.3785321467331</v>
      </c>
      <c r="P63" s="8">
        <v>9206.7224117480637</v>
      </c>
      <c r="Q63" s="8">
        <v>9692.5062630897519</v>
      </c>
      <c r="R63" s="8">
        <v>10965.880969103342</v>
      </c>
      <c r="S63" s="8">
        <v>11109.742287553454</v>
      </c>
      <c r="T63" s="8">
        <v>11497.825494409508</v>
      </c>
      <c r="U63" s="8">
        <v>11092.754572887181</v>
      </c>
      <c r="V63" s="8">
        <v>9738.9567791272384</v>
      </c>
      <c r="W63" s="8">
        <v>9974.0210332221013</v>
      </c>
      <c r="X63" s="8">
        <v>9263.5155998443006</v>
      </c>
      <c r="Y63" s="8">
        <v>9140.1197284881528</v>
      </c>
    </row>
    <row r="64" spans="1:25" x14ac:dyDescent="0.25">
      <c r="A64" s="20" t="s">
        <v>50</v>
      </c>
      <c r="B64" s="8">
        <v>1487.6684697600001</v>
      </c>
      <c r="C64" s="8">
        <v>1600.2331016400001</v>
      </c>
      <c r="D64" s="8">
        <v>1448.0331166800001</v>
      </c>
      <c r="E64" s="8">
        <v>1758.8405808000002</v>
      </c>
      <c r="F64" s="8">
        <v>1661.1981588000003</v>
      </c>
      <c r="G64" s="8">
        <v>1181.7535827599997</v>
      </c>
      <c r="H64" s="8">
        <v>886.29101388000004</v>
      </c>
      <c r="I64" s="8">
        <v>1127.19314304</v>
      </c>
      <c r="J64" s="8">
        <v>1100.6859211200001</v>
      </c>
      <c r="K64" s="8">
        <v>771.51597444000026</v>
      </c>
      <c r="L64" s="8">
        <v>613.22032152000008</v>
      </c>
      <c r="M64" s="8">
        <v>763.49220012000012</v>
      </c>
      <c r="N64" s="8">
        <v>576.70690319999994</v>
      </c>
      <c r="O64" s="8">
        <v>401.42092427999989</v>
      </c>
      <c r="P64" s="8">
        <v>403.93759140000003</v>
      </c>
      <c r="Q64" s="8">
        <v>371.1599946</v>
      </c>
      <c r="R64" s="8">
        <v>548.53381548000004</v>
      </c>
      <c r="S64" s="8">
        <v>519.02710228041485</v>
      </c>
      <c r="T64" s="8">
        <v>545.19426792434001</v>
      </c>
      <c r="U64" s="8">
        <v>630.12463341750197</v>
      </c>
      <c r="V64" s="8">
        <v>499.24898210586116</v>
      </c>
      <c r="W64" s="8">
        <v>521.02213308332114</v>
      </c>
      <c r="X64" s="8">
        <v>483.96437361993071</v>
      </c>
      <c r="Y64" s="8">
        <v>480.43220364880608</v>
      </c>
    </row>
    <row r="65" spans="1:25" x14ac:dyDescent="0.25">
      <c r="A65" s="20" t="s">
        <v>51</v>
      </c>
      <c r="B65" s="8">
        <v>1654.2257526925648</v>
      </c>
      <c r="C65" s="8">
        <v>2277.0644763096552</v>
      </c>
      <c r="D65" s="8">
        <v>1859.2249876912647</v>
      </c>
      <c r="E65" s="8">
        <v>2285.0377842453527</v>
      </c>
      <c r="F65" s="8">
        <v>2225.0674208167939</v>
      </c>
      <c r="G65" s="8">
        <v>2052.0048964723328</v>
      </c>
      <c r="H65" s="8">
        <v>1756.4072248799998</v>
      </c>
      <c r="I65" s="8">
        <v>1809.8242473599998</v>
      </c>
      <c r="J65" s="8">
        <v>1739.9846286000002</v>
      </c>
      <c r="K65" s="8">
        <v>1902.7867474800003</v>
      </c>
      <c r="L65" s="8">
        <v>2081.6255167199997</v>
      </c>
      <c r="M65" s="8">
        <v>1977.78462444</v>
      </c>
      <c r="N65" s="8">
        <v>1095.18932412</v>
      </c>
      <c r="O65" s="8">
        <v>1585.2261398400001</v>
      </c>
      <c r="P65" s="8">
        <v>1112.6034378000004</v>
      </c>
      <c r="Q65" s="8">
        <v>1345.2887869200001</v>
      </c>
      <c r="R65" s="8">
        <v>1349.9694288000001</v>
      </c>
      <c r="S65" s="8">
        <v>1309.5332600589281</v>
      </c>
      <c r="T65" s="8">
        <v>1343.0645399712275</v>
      </c>
      <c r="U65" s="8">
        <v>1355.3012646550123</v>
      </c>
      <c r="V65" s="8">
        <v>1217.8402880453054</v>
      </c>
      <c r="W65" s="8">
        <v>1178.0873147124626</v>
      </c>
      <c r="X65" s="8">
        <v>1005.4626297112485</v>
      </c>
      <c r="Y65" s="8">
        <v>851.93602100032899</v>
      </c>
    </row>
    <row r="66" spans="1:25" x14ac:dyDescent="0.25">
      <c r="A66" s="20" t="s">
        <v>52</v>
      </c>
      <c r="B66" s="8">
        <v>2127.4428114000002</v>
      </c>
      <c r="C66" s="8">
        <v>1627.3278950400002</v>
      </c>
      <c r="D66" s="8">
        <v>1643.25471444</v>
      </c>
      <c r="E66" s="8">
        <v>1590.40293372</v>
      </c>
      <c r="F66" s="8">
        <v>1584.59192676</v>
      </c>
      <c r="G66" s="8">
        <v>1591.8860124000003</v>
      </c>
      <c r="H66" s="8">
        <v>987.39266004000001</v>
      </c>
      <c r="I66" s="8">
        <v>777.35657123999999</v>
      </c>
      <c r="J66" s="8">
        <v>726.4403038800001</v>
      </c>
      <c r="K66" s="8">
        <v>879.68378052000025</v>
      </c>
      <c r="L66" s="8">
        <v>668.79044388</v>
      </c>
      <c r="M66" s="8">
        <v>654.56647884000017</v>
      </c>
      <c r="N66" s="8">
        <v>573.82424495999999</v>
      </c>
      <c r="O66" s="8">
        <v>435.99377267999995</v>
      </c>
      <c r="P66" s="8">
        <v>430.37149787999994</v>
      </c>
      <c r="Q66" s="8">
        <v>411.3811530000001</v>
      </c>
      <c r="R66" s="8">
        <v>546.97316904000002</v>
      </c>
      <c r="S66" s="8">
        <v>396.49704989760539</v>
      </c>
      <c r="T66" s="8">
        <v>491.41532832349156</v>
      </c>
      <c r="U66" s="8">
        <v>449.28372211916314</v>
      </c>
      <c r="V66" s="8">
        <v>437.04117566194884</v>
      </c>
      <c r="W66" s="8">
        <v>413.92496034249081</v>
      </c>
      <c r="X66" s="8">
        <v>316.45118847114696</v>
      </c>
      <c r="Y66" s="8">
        <v>350.05709634613925</v>
      </c>
    </row>
    <row r="67" spans="1:25" x14ac:dyDescent="0.25">
      <c r="A67" s="20" t="s">
        <v>53</v>
      </c>
      <c r="B67" s="8">
        <v>331.89135192000003</v>
      </c>
      <c r="C67" s="8">
        <v>334.66400712000006</v>
      </c>
      <c r="D67" s="8">
        <v>381.20862132000013</v>
      </c>
      <c r="E67" s="8">
        <v>308.66223816000002</v>
      </c>
      <c r="F67" s="8">
        <v>721.20614940000019</v>
      </c>
      <c r="G67" s="8">
        <v>514.34182080000005</v>
      </c>
      <c r="H67" s="8">
        <v>257.07046752000002</v>
      </c>
      <c r="I67" s="8">
        <v>349.17706871999997</v>
      </c>
      <c r="J67" s="8">
        <v>302.7889404</v>
      </c>
      <c r="K67" s="8">
        <v>206.78171364000002</v>
      </c>
      <c r="L67" s="8">
        <v>192.03793056000001</v>
      </c>
      <c r="M67" s="8">
        <v>282.00301524000002</v>
      </c>
      <c r="N67" s="8">
        <v>139.43181780000003</v>
      </c>
      <c r="O67" s="8">
        <v>175.78126259999999</v>
      </c>
      <c r="P67" s="8">
        <v>148.28336999999999</v>
      </c>
      <c r="Q67" s="8">
        <v>220.25477303999998</v>
      </c>
      <c r="R67" s="8">
        <v>319.29590412000005</v>
      </c>
      <c r="S67" s="8">
        <v>237.51068840306351</v>
      </c>
      <c r="T67" s="8">
        <v>246.86100535602509</v>
      </c>
      <c r="U67" s="8">
        <v>249.12669343475989</v>
      </c>
      <c r="V67" s="8">
        <v>209.63922475754941</v>
      </c>
      <c r="W67" s="8">
        <v>199.67999251355806</v>
      </c>
      <c r="X67" s="8">
        <v>113.07798398826623</v>
      </c>
      <c r="Y67" s="8">
        <v>106.44107734142602</v>
      </c>
    </row>
    <row r="68" spans="1:25" x14ac:dyDescent="0.25">
      <c r="A68" s="20" t="s">
        <v>74</v>
      </c>
      <c r="B68" s="8">
        <v>1915.84998324</v>
      </c>
      <c r="C68" s="8">
        <v>2882.87212631894</v>
      </c>
      <c r="D68" s="8">
        <v>3564.9881010381855</v>
      </c>
      <c r="E68" s="8">
        <v>3519.2002420852214</v>
      </c>
      <c r="F68" s="8">
        <v>4448.8732292254235</v>
      </c>
      <c r="G68" s="8">
        <v>6743.2550346689177</v>
      </c>
      <c r="H68" s="8">
        <v>2654.6060700119037</v>
      </c>
      <c r="I68" s="8">
        <v>5744.2724168115046</v>
      </c>
      <c r="J68" s="8">
        <v>4701.6766494340027</v>
      </c>
      <c r="K68" s="8">
        <v>5359.0569559199994</v>
      </c>
      <c r="L68" s="8">
        <v>6070.1747436000005</v>
      </c>
      <c r="M68" s="8">
        <v>3519.5376870000005</v>
      </c>
      <c r="N68" s="8">
        <v>4895.7574910399999</v>
      </c>
      <c r="O68" s="8">
        <v>5227.4667092400005</v>
      </c>
      <c r="P68" s="8">
        <v>5271.6395401200007</v>
      </c>
      <c r="Q68" s="8">
        <v>3310.3541300400002</v>
      </c>
      <c r="R68" s="8">
        <v>3239.6134957200002</v>
      </c>
      <c r="S68" s="8">
        <v>3451.3736113053205</v>
      </c>
      <c r="T68" s="8">
        <v>3710.9466771730135</v>
      </c>
      <c r="U68" s="8">
        <v>3905.6987702677275</v>
      </c>
      <c r="V68" s="8">
        <v>3414.0721550645517</v>
      </c>
      <c r="W68" s="8">
        <v>3696.9317415897563</v>
      </c>
      <c r="X68" s="8">
        <v>3046.6639322928277</v>
      </c>
      <c r="Y68" s="8">
        <v>2935.2658064436728</v>
      </c>
    </row>
    <row r="69" spans="1:25" x14ac:dyDescent="0.25">
      <c r="A69" s="15" t="s">
        <v>54</v>
      </c>
      <c r="B69" s="16">
        <f>SUM(B70:B74)</f>
        <v>91384.069148999974</v>
      </c>
      <c r="C69" s="16">
        <f t="shared" ref="C69:W69" si="32">SUM(C70:C74)</f>
        <v>95596.764042959971</v>
      </c>
      <c r="D69" s="16">
        <f t="shared" si="32"/>
        <v>97378.943329799964</v>
      </c>
      <c r="E69" s="16">
        <f t="shared" si="32"/>
        <v>102417.82444404</v>
      </c>
      <c r="F69" s="16">
        <f t="shared" si="32"/>
        <v>106822.62643716</v>
      </c>
      <c r="G69" s="16">
        <f t="shared" si="32"/>
        <v>110658.73214808</v>
      </c>
      <c r="H69" s="16">
        <f t="shared" si="32"/>
        <v>114312.09265416001</v>
      </c>
      <c r="I69" s="16">
        <f t="shared" si="32"/>
        <v>117324.02818116</v>
      </c>
      <c r="J69" s="16">
        <f t="shared" si="32"/>
        <v>111063.46910147998</v>
      </c>
      <c r="K69" s="16">
        <f t="shared" si="32"/>
        <v>102367.96034544002</v>
      </c>
      <c r="L69" s="16">
        <f t="shared" si="32"/>
        <v>99482.947618680031</v>
      </c>
      <c r="M69" s="16">
        <f t="shared" si="32"/>
        <v>92949.78815136</v>
      </c>
      <c r="N69" s="16">
        <f t="shared" si="32"/>
        <v>83513.714891759999</v>
      </c>
      <c r="O69" s="16">
        <f t="shared" si="32"/>
        <v>82485.814854240001</v>
      </c>
      <c r="P69" s="16">
        <f t="shared" si="32"/>
        <v>82938.354282360015</v>
      </c>
      <c r="Q69" s="16">
        <f t="shared" si="32"/>
        <v>86022.204920280026</v>
      </c>
      <c r="R69" s="16">
        <f t="shared" si="32"/>
        <v>89258.505790319992</v>
      </c>
      <c r="S69" s="16">
        <f t="shared" si="32"/>
        <v>92160.942115375932</v>
      </c>
      <c r="T69" s="16">
        <f t="shared" si="32"/>
        <v>93241.977548886149</v>
      </c>
      <c r="U69" s="16">
        <f t="shared" si="32"/>
        <v>94572.477474219108</v>
      </c>
      <c r="V69" s="16">
        <f t="shared" si="32"/>
        <v>74511.113056313567</v>
      </c>
      <c r="W69" s="16">
        <f t="shared" si="32"/>
        <v>87417.662356231318</v>
      </c>
      <c r="X69" s="16">
        <f t="shared" ref="X69:Y69" si="33">SUM(X70:X74)</f>
        <v>93779.127998817581</v>
      </c>
      <c r="Y69" s="16">
        <f t="shared" si="33"/>
        <v>91104.546261621086</v>
      </c>
    </row>
    <row r="70" spans="1:25" x14ac:dyDescent="0.25">
      <c r="A70" s="10" t="s">
        <v>73</v>
      </c>
      <c r="B70" s="8">
        <v>5514.744137040002</v>
      </c>
      <c r="C70" s="8">
        <v>5485.5474595200012</v>
      </c>
      <c r="D70" s="8">
        <v>5100.8937839999999</v>
      </c>
      <c r="E70" s="8">
        <v>5345.184221999999</v>
      </c>
      <c r="F70" s="8">
        <v>5919.1671419999993</v>
      </c>
      <c r="G70" s="8">
        <v>6898.9412519999978</v>
      </c>
      <c r="H70" s="8">
        <v>7250.8989419999989</v>
      </c>
      <c r="I70" s="8">
        <v>7631.3238120000015</v>
      </c>
      <c r="J70" s="8">
        <v>7361.8066620000018</v>
      </c>
      <c r="K70" s="8">
        <v>6515.2756620000027</v>
      </c>
      <c r="L70" s="8">
        <v>7263.7214580000009</v>
      </c>
      <c r="M70" s="8">
        <v>6512.3838359999991</v>
      </c>
      <c r="N70" s="8">
        <v>5637.3157260000016</v>
      </c>
      <c r="O70" s="8">
        <v>4803.3979560000007</v>
      </c>
      <c r="P70" s="8">
        <v>5088.9086640000014</v>
      </c>
      <c r="Q70" s="8">
        <v>5504.2122239999999</v>
      </c>
      <c r="R70" s="8">
        <v>5989.343093999998</v>
      </c>
      <c r="S70" s="8">
        <v>6509.3526540000021</v>
      </c>
      <c r="T70" s="8">
        <v>6772.5282240000015</v>
      </c>
      <c r="U70" s="8">
        <v>7159.2949260000005</v>
      </c>
      <c r="V70" s="8">
        <v>2888.3104740000008</v>
      </c>
      <c r="W70" s="8">
        <v>5008.0500777600009</v>
      </c>
      <c r="X70" s="8">
        <v>7538.4690004800004</v>
      </c>
      <c r="Y70" s="8">
        <v>7961.9019767999989</v>
      </c>
    </row>
    <row r="71" spans="1:25" x14ac:dyDescent="0.25">
      <c r="A71" s="10" t="s">
        <v>56</v>
      </c>
      <c r="B71" s="8">
        <v>79832.886974639972</v>
      </c>
      <c r="C71" s="8">
        <v>83898.636450479971</v>
      </c>
      <c r="D71" s="8">
        <v>86028.99251975998</v>
      </c>
      <c r="E71" s="8">
        <v>90125.517361680002</v>
      </c>
      <c r="F71" s="8">
        <v>93587.165782559983</v>
      </c>
      <c r="G71" s="8">
        <v>96450.004223640004</v>
      </c>
      <c r="H71" s="8">
        <v>99666.604821960005</v>
      </c>
      <c r="I71" s="8">
        <v>102656.95473239999</v>
      </c>
      <c r="J71" s="8">
        <v>97176.075003359991</v>
      </c>
      <c r="K71" s="8">
        <v>90370.376389800018</v>
      </c>
      <c r="L71" s="8">
        <v>86795.351423640037</v>
      </c>
      <c r="M71" s="8">
        <v>82085.52217428002</v>
      </c>
      <c r="N71" s="8">
        <v>73274.916092760002</v>
      </c>
      <c r="O71" s="8">
        <v>75699.323454600002</v>
      </c>
      <c r="P71" s="8">
        <v>76439.965863600024</v>
      </c>
      <c r="Q71" s="8">
        <v>78734.870484480023</v>
      </c>
      <c r="R71" s="8">
        <v>80927.144364959997</v>
      </c>
      <c r="S71" s="8">
        <v>82239.729051713293</v>
      </c>
      <c r="T71" s="8">
        <v>82939.717098485475</v>
      </c>
      <c r="U71" s="8">
        <v>83732.113032010209</v>
      </c>
      <c r="V71" s="8">
        <v>68802.201367983493</v>
      </c>
      <c r="W71" s="8">
        <v>79221.56897755005</v>
      </c>
      <c r="X71" s="8">
        <v>82359.652612808481</v>
      </c>
      <c r="Y71" s="8">
        <v>79967.319983414855</v>
      </c>
    </row>
    <row r="72" spans="1:25" x14ac:dyDescent="0.25">
      <c r="A72" s="10" t="s">
        <v>55</v>
      </c>
      <c r="B72" s="8">
        <v>1542.1691703599995</v>
      </c>
      <c r="C72" s="8">
        <v>1644.1307110799999</v>
      </c>
      <c r="D72" s="8">
        <v>1612.2678296400002</v>
      </c>
      <c r="E72" s="8">
        <v>1790.7006592800003</v>
      </c>
      <c r="F72" s="8">
        <v>2045.6045110799996</v>
      </c>
      <c r="G72" s="8">
        <v>2224.03734072</v>
      </c>
      <c r="H72" s="8">
        <v>1975.5061185600002</v>
      </c>
      <c r="I72" s="8">
        <v>2341.93058892</v>
      </c>
      <c r="J72" s="8">
        <v>2246.3414110799999</v>
      </c>
      <c r="K72" s="8">
        <v>1911.78008892</v>
      </c>
      <c r="L72" s="8">
        <v>1975.50611856</v>
      </c>
      <c r="M72" s="8">
        <v>1625.0130889200002</v>
      </c>
      <c r="N72" s="8">
        <v>1790.7006592799999</v>
      </c>
      <c r="O72" s="8">
        <v>251.71767036</v>
      </c>
      <c r="P72" s="8">
        <v>248.53148892000002</v>
      </c>
      <c r="Q72" s="8">
        <v>274.02174071999997</v>
      </c>
      <c r="R72" s="8">
        <v>248.53148892000004</v>
      </c>
      <c r="S72" s="8">
        <v>245.34504071999999</v>
      </c>
      <c r="T72" s="8">
        <v>251.71767036000006</v>
      </c>
      <c r="U72" s="8">
        <v>258.09030000000007</v>
      </c>
      <c r="V72" s="8">
        <v>187.99164072000002</v>
      </c>
      <c r="W72" s="8">
        <v>171.29860020000001</v>
      </c>
      <c r="X72" s="8">
        <v>164.55010571999998</v>
      </c>
      <c r="Y72" s="8">
        <v>146.01855527999999</v>
      </c>
    </row>
    <row r="73" spans="1:25" x14ac:dyDescent="0.25">
      <c r="A73" s="10" t="s">
        <v>57</v>
      </c>
      <c r="B73" s="8">
        <v>4371.1752567599997</v>
      </c>
      <c r="C73" s="8">
        <v>4352.3540395200016</v>
      </c>
      <c r="D73" s="8">
        <v>4379.1914379599984</v>
      </c>
      <c r="E73" s="8">
        <v>4899.4303226399988</v>
      </c>
      <c r="F73" s="8">
        <v>5050.7058891600009</v>
      </c>
      <c r="G73" s="8">
        <v>4847.6910013200013</v>
      </c>
      <c r="H73" s="8">
        <v>5292.3538814399999</v>
      </c>
      <c r="I73" s="8">
        <v>4589.9619256800015</v>
      </c>
      <c r="J73" s="8">
        <v>4158.523829159999</v>
      </c>
      <c r="K73" s="8">
        <v>3449.4033005999995</v>
      </c>
      <c r="L73" s="8">
        <v>3306.0377124000001</v>
      </c>
      <c r="M73" s="8">
        <v>2594.4842721600003</v>
      </c>
      <c r="N73" s="8">
        <v>2689.2010799999998</v>
      </c>
      <c r="O73" s="8">
        <v>1588.7407154399998</v>
      </c>
      <c r="P73" s="8">
        <v>1027.1984382000001</v>
      </c>
      <c r="Q73" s="8">
        <v>1401.7579232400001</v>
      </c>
      <c r="R73" s="8">
        <v>1977.6112826400004</v>
      </c>
      <c r="S73" s="8">
        <v>3038.2028683200001</v>
      </c>
      <c r="T73" s="8">
        <v>3140.16440904</v>
      </c>
      <c r="U73" s="8">
        <v>3294.96948144</v>
      </c>
      <c r="V73" s="8">
        <v>2537.4143678399996</v>
      </c>
      <c r="W73" s="8">
        <v>2869.6060177199997</v>
      </c>
      <c r="X73" s="8">
        <v>3475.3143970799997</v>
      </c>
      <c r="Y73" s="8">
        <v>2845.3058017199992</v>
      </c>
    </row>
    <row r="74" spans="1:25" x14ac:dyDescent="0.25">
      <c r="A74" s="10" t="s">
        <v>58</v>
      </c>
      <c r="B74" s="8">
        <v>123.09361019999999</v>
      </c>
      <c r="C74" s="8">
        <v>216.09538236</v>
      </c>
      <c r="D74" s="8">
        <v>257.59775843999995</v>
      </c>
      <c r="E74" s="8">
        <v>256.99187843999994</v>
      </c>
      <c r="F74" s="8">
        <v>219.98311236000001</v>
      </c>
      <c r="G74" s="8">
        <v>238.05833039999993</v>
      </c>
      <c r="H74" s="8">
        <v>126.72889020000001</v>
      </c>
      <c r="I74" s="8">
        <v>103.85712216</v>
      </c>
      <c r="J74" s="8">
        <v>120.72219588000002</v>
      </c>
      <c r="K74" s="8">
        <v>121.12490412000002</v>
      </c>
      <c r="L74" s="8">
        <v>142.33090608000001</v>
      </c>
      <c r="M74" s="8">
        <v>132.38478000000001</v>
      </c>
      <c r="N74" s="8">
        <v>121.58133371999999</v>
      </c>
      <c r="O74" s="8">
        <v>142.63505784</v>
      </c>
      <c r="P74" s="8">
        <v>133.74982764000001</v>
      </c>
      <c r="Q74" s="8">
        <v>107.34254784000002</v>
      </c>
      <c r="R74" s="8">
        <v>115.8755598</v>
      </c>
      <c r="S74" s="8">
        <v>128.31250062263663</v>
      </c>
      <c r="T74" s="8">
        <v>137.85014700066779</v>
      </c>
      <c r="U74" s="8">
        <v>128.00973476890792</v>
      </c>
      <c r="V74" s="8">
        <v>95.195205770063012</v>
      </c>
      <c r="W74" s="8">
        <v>147.13868300127297</v>
      </c>
      <c r="X74" s="8">
        <v>241.14188272909581</v>
      </c>
      <c r="Y74" s="8">
        <v>183.99994440624548</v>
      </c>
    </row>
    <row r="75" spans="1:25" x14ac:dyDescent="0.25">
      <c r="A75" s="15" t="s">
        <v>59</v>
      </c>
      <c r="B75" s="16">
        <f>SUM(B76:B78)</f>
        <v>30442.298541132368</v>
      </c>
      <c r="C75" s="16">
        <f t="shared" ref="C75:W75" si="34">SUM(C76:C78)</f>
        <v>30689.034678868375</v>
      </c>
      <c r="D75" s="16">
        <f t="shared" si="34"/>
        <v>31188.969576589312</v>
      </c>
      <c r="E75" s="16">
        <f t="shared" si="34"/>
        <v>33726.827248963513</v>
      </c>
      <c r="F75" s="16">
        <f t="shared" si="34"/>
        <v>36970.198285470884</v>
      </c>
      <c r="G75" s="16">
        <f t="shared" si="34"/>
        <v>37319.670977399466</v>
      </c>
      <c r="H75" s="16">
        <f t="shared" si="34"/>
        <v>38187.569885435711</v>
      </c>
      <c r="I75" s="16">
        <f t="shared" si="34"/>
        <v>35955.152779186479</v>
      </c>
      <c r="J75" s="16">
        <f t="shared" si="34"/>
        <v>33924.797722431271</v>
      </c>
      <c r="K75" s="16">
        <f t="shared" si="34"/>
        <v>33284.262655615261</v>
      </c>
      <c r="L75" s="16">
        <f t="shared" si="34"/>
        <v>35576.039881087388</v>
      </c>
      <c r="M75" s="16">
        <f t="shared" si="34"/>
        <v>32717.5152585533</v>
      </c>
      <c r="N75" s="16">
        <f t="shared" si="34"/>
        <v>32557.368240755808</v>
      </c>
      <c r="O75" s="16">
        <f t="shared" si="34"/>
        <v>32267.112005137573</v>
      </c>
      <c r="P75" s="16">
        <f t="shared" si="34"/>
        <v>30251.682355538767</v>
      </c>
      <c r="Q75" s="16">
        <f t="shared" si="34"/>
        <v>31171.398273535946</v>
      </c>
      <c r="R75" s="16">
        <f t="shared" si="34"/>
        <v>31042.597331698395</v>
      </c>
      <c r="S75" s="16">
        <f t="shared" si="34"/>
        <v>31285.639444231987</v>
      </c>
      <c r="T75" s="16">
        <f t="shared" si="34"/>
        <v>33156.998025401001</v>
      </c>
      <c r="U75" s="16">
        <f t="shared" si="34"/>
        <v>31391.287675342588</v>
      </c>
      <c r="V75" s="16">
        <f t="shared" si="34"/>
        <v>31496.208606807271</v>
      </c>
      <c r="W75" s="16">
        <f t="shared" si="34"/>
        <v>32534.84276614205</v>
      </c>
      <c r="X75" s="16">
        <f t="shared" ref="X75:Y75" si="35">SUM(X76:X78)</f>
        <v>30408.491991747869</v>
      </c>
      <c r="Y75" s="16">
        <f t="shared" si="35"/>
        <v>28351.824092919982</v>
      </c>
    </row>
    <row r="76" spans="1:25" x14ac:dyDescent="0.25">
      <c r="A76" s="10" t="s">
        <v>60</v>
      </c>
      <c r="B76" s="8">
        <v>6594.5130883199981</v>
      </c>
      <c r="C76" s="8">
        <v>7224.396806159999</v>
      </c>
      <c r="D76" s="8">
        <v>7175.9158199999993</v>
      </c>
      <c r="E76" s="8">
        <v>6589.319383080001</v>
      </c>
      <c r="F76" s="8">
        <v>7421.512370039999</v>
      </c>
      <c r="G76" s="8">
        <v>8293.9101465600015</v>
      </c>
      <c r="H76" s="8">
        <v>10517.143752360002</v>
      </c>
      <c r="I76" s="8">
        <v>8117.1881704799989</v>
      </c>
      <c r="J76" s="8">
        <v>7600.108937760001</v>
      </c>
      <c r="K76" s="8">
        <v>8231.5688259599992</v>
      </c>
      <c r="L76" s="8">
        <v>9277.6660466400026</v>
      </c>
      <c r="M76" s="8">
        <v>9566.1793256399997</v>
      </c>
      <c r="N76" s="8">
        <v>8853.4302519600024</v>
      </c>
      <c r="O76" s="8">
        <v>8800.8233932800031</v>
      </c>
      <c r="P76" s="8">
        <v>7714.909640519998</v>
      </c>
      <c r="Q76" s="8">
        <v>7559.1515224800041</v>
      </c>
      <c r="R76" s="8">
        <v>8112.5668843199946</v>
      </c>
      <c r="S76" s="8">
        <v>8286.2860624091754</v>
      </c>
      <c r="T76" s="8">
        <v>8633.7156765405871</v>
      </c>
      <c r="U76" s="8">
        <v>8498.4204972366333</v>
      </c>
      <c r="V76" s="8">
        <v>8008.6598363165849</v>
      </c>
      <c r="W76" s="8">
        <v>8752.1958995257392</v>
      </c>
      <c r="X76" s="8">
        <v>8207.4687550994513</v>
      </c>
      <c r="Y76" s="8">
        <v>7774.628392503736</v>
      </c>
    </row>
    <row r="77" spans="1:25" x14ac:dyDescent="0.25">
      <c r="A77" s="10" t="s">
        <v>61</v>
      </c>
      <c r="B77" s="8">
        <v>17316.857066772365</v>
      </c>
      <c r="C77" s="8">
        <v>17482.072657828376</v>
      </c>
      <c r="D77" s="8">
        <v>18101.363827549314</v>
      </c>
      <c r="E77" s="8">
        <v>19737.115308043511</v>
      </c>
      <c r="F77" s="8">
        <v>21053.917383270884</v>
      </c>
      <c r="G77" s="8">
        <v>21142.308922199467</v>
      </c>
      <c r="H77" s="8">
        <v>20828.793748355714</v>
      </c>
      <c r="I77" s="8">
        <v>20577.330654346482</v>
      </c>
      <c r="J77" s="8">
        <v>19846.251352071271</v>
      </c>
      <c r="K77" s="8">
        <v>19461.812422855262</v>
      </c>
      <c r="L77" s="8">
        <v>20775.118169167385</v>
      </c>
      <c r="M77" s="8">
        <v>17357.257686713303</v>
      </c>
      <c r="N77" s="8">
        <v>17058.388844195808</v>
      </c>
      <c r="O77" s="8">
        <v>16177.296237817569</v>
      </c>
      <c r="P77" s="8">
        <v>15715.692587018766</v>
      </c>
      <c r="Q77" s="8">
        <v>17163.702531535942</v>
      </c>
      <c r="R77" s="8">
        <v>16392.429675178399</v>
      </c>
      <c r="S77" s="8">
        <v>16394.184268232653</v>
      </c>
      <c r="T77" s="8">
        <v>17630.968980100995</v>
      </c>
      <c r="U77" s="8">
        <v>15693.638708502784</v>
      </c>
      <c r="V77" s="8">
        <v>15911.903710764182</v>
      </c>
      <c r="W77" s="8">
        <v>16094.93389219585</v>
      </c>
      <c r="X77" s="8">
        <v>14899.029463966708</v>
      </c>
      <c r="Y77" s="8">
        <v>13863.005151499403</v>
      </c>
    </row>
    <row r="78" spans="1:25" x14ac:dyDescent="0.25">
      <c r="A78" s="10" t="s">
        <v>62</v>
      </c>
      <c r="B78" s="8">
        <v>6530.928386040001</v>
      </c>
      <c r="C78" s="8">
        <v>5982.56521488</v>
      </c>
      <c r="D78" s="8">
        <v>5911.6899290399997</v>
      </c>
      <c r="E78" s="8">
        <v>7400.3925578400003</v>
      </c>
      <c r="F78" s="8">
        <v>8494.7685321600002</v>
      </c>
      <c r="G78" s="8">
        <v>7883.4519086399996</v>
      </c>
      <c r="H78" s="8">
        <v>6841.6323847199983</v>
      </c>
      <c r="I78" s="8">
        <v>7260.6339543599997</v>
      </c>
      <c r="J78" s="8">
        <v>6478.4374326000016</v>
      </c>
      <c r="K78" s="8">
        <v>5590.8814067999983</v>
      </c>
      <c r="L78" s="8">
        <v>5523.2556652800013</v>
      </c>
      <c r="M78" s="8">
        <v>5794.0782461999997</v>
      </c>
      <c r="N78" s="8">
        <v>6645.5491445999987</v>
      </c>
      <c r="O78" s="8">
        <v>7288.9923740400009</v>
      </c>
      <c r="P78" s="8">
        <v>6821.0801280000005</v>
      </c>
      <c r="Q78" s="8">
        <v>6448.5442195200012</v>
      </c>
      <c r="R78" s="8">
        <v>6537.6007722000013</v>
      </c>
      <c r="S78" s="8">
        <v>6605.1691135901565</v>
      </c>
      <c r="T78" s="8">
        <v>6892.31336875942</v>
      </c>
      <c r="U78" s="8">
        <v>7199.228469603172</v>
      </c>
      <c r="V78" s="8">
        <v>7575.645059726502</v>
      </c>
      <c r="W78" s="8">
        <v>7687.7129744204603</v>
      </c>
      <c r="X78" s="8">
        <v>7301.9937726817088</v>
      </c>
      <c r="Y78" s="8">
        <v>6714.1905489168421</v>
      </c>
    </row>
    <row r="79" spans="1:25" x14ac:dyDescent="0.25">
      <c r="A79" s="15" t="s">
        <v>35</v>
      </c>
      <c r="B79" s="16">
        <f>SUM(B80:B81)</f>
        <v>422.26925</v>
      </c>
      <c r="C79" s="16">
        <f t="shared" ref="C79:W79" si="36">SUM(C80:C81)</f>
        <v>428.84746999999999</v>
      </c>
      <c r="D79" s="16">
        <f t="shared" si="36"/>
        <v>412.72226000000001</v>
      </c>
      <c r="E79" s="16">
        <f t="shared" si="36"/>
        <v>434.07015999999999</v>
      </c>
      <c r="F79" s="16">
        <f t="shared" si="36"/>
        <v>475.28453999999999</v>
      </c>
      <c r="G79" s="16">
        <f t="shared" si="36"/>
        <v>500.80374</v>
      </c>
      <c r="H79" s="16">
        <f t="shared" si="36"/>
        <v>519.60416999999995</v>
      </c>
      <c r="I79" s="16">
        <f t="shared" si="36"/>
        <v>534.05616999999995</v>
      </c>
      <c r="J79" s="16">
        <f t="shared" si="36"/>
        <v>589.79935</v>
      </c>
      <c r="K79" s="16">
        <f t="shared" si="36"/>
        <v>506.11567000000002</v>
      </c>
      <c r="L79" s="16">
        <f t="shared" si="36"/>
        <v>554.32795999999996</v>
      </c>
      <c r="M79" s="16">
        <f t="shared" si="36"/>
        <v>559.2165</v>
      </c>
      <c r="N79" s="16">
        <f t="shared" si="36"/>
        <v>472.29631000000001</v>
      </c>
      <c r="O79" s="16">
        <f t="shared" si="36"/>
        <v>330.40926000000002</v>
      </c>
      <c r="P79" s="16">
        <f t="shared" si="36"/>
        <v>407.47302999999999</v>
      </c>
      <c r="Q79" s="16">
        <f t="shared" si="36"/>
        <v>516.62288000000001</v>
      </c>
      <c r="R79" s="16">
        <f t="shared" si="36"/>
        <v>485.63947999999999</v>
      </c>
      <c r="S79" s="16">
        <f t="shared" si="36"/>
        <v>481.73655000000002</v>
      </c>
      <c r="T79" s="16">
        <f t="shared" si="36"/>
        <v>446.89992999999998</v>
      </c>
      <c r="U79" s="16">
        <f t="shared" si="36"/>
        <v>448.02246000000002</v>
      </c>
      <c r="V79" s="16">
        <f t="shared" si="36"/>
        <v>434.96269000000001</v>
      </c>
      <c r="W79" s="16">
        <f t="shared" si="36"/>
        <v>396.31254999999999</v>
      </c>
      <c r="X79" s="16">
        <f t="shared" ref="X79:Y79" si="37">SUM(X80:X81)</f>
        <v>225.17322999999999</v>
      </c>
      <c r="Y79" s="16">
        <f t="shared" si="37"/>
        <v>517.28527999999994</v>
      </c>
    </row>
    <row r="80" spans="1:25" x14ac:dyDescent="0.25">
      <c r="A80" s="10" t="s">
        <v>36</v>
      </c>
      <c r="B80" s="8">
        <f t="shared" ref="B80:W80" si="38">B29</f>
        <v>0</v>
      </c>
      <c r="C80" s="8">
        <f t="shared" si="38"/>
        <v>0</v>
      </c>
      <c r="D80" s="8">
        <f t="shared" si="38"/>
        <v>0</v>
      </c>
      <c r="E80" s="8">
        <f t="shared" si="38"/>
        <v>0</v>
      </c>
      <c r="F80" s="8">
        <f t="shared" si="38"/>
        <v>0</v>
      </c>
      <c r="G80" s="8">
        <f t="shared" si="38"/>
        <v>0</v>
      </c>
      <c r="H80" s="8">
        <f t="shared" si="38"/>
        <v>0</v>
      </c>
      <c r="I80" s="8">
        <f t="shared" si="38"/>
        <v>0</v>
      </c>
      <c r="J80" s="8">
        <f t="shared" si="38"/>
        <v>0</v>
      </c>
      <c r="K80" s="8">
        <f t="shared" si="38"/>
        <v>0</v>
      </c>
      <c r="L80" s="8">
        <f t="shared" si="38"/>
        <v>0</v>
      </c>
      <c r="M80" s="8">
        <f t="shared" si="38"/>
        <v>0</v>
      </c>
      <c r="N80" s="8">
        <f t="shared" si="38"/>
        <v>0</v>
      </c>
      <c r="O80" s="8">
        <f t="shared" si="38"/>
        <v>0</v>
      </c>
      <c r="P80" s="8">
        <f t="shared" si="38"/>
        <v>0</v>
      </c>
      <c r="Q80" s="8">
        <f t="shared" si="38"/>
        <v>0</v>
      </c>
      <c r="R80" s="8">
        <f t="shared" si="38"/>
        <v>0</v>
      </c>
      <c r="S80" s="8">
        <f t="shared" si="38"/>
        <v>0</v>
      </c>
      <c r="T80" s="8">
        <f t="shared" si="38"/>
        <v>0</v>
      </c>
      <c r="U80" s="8">
        <f t="shared" si="38"/>
        <v>0</v>
      </c>
      <c r="V80" s="8">
        <f t="shared" si="38"/>
        <v>0</v>
      </c>
      <c r="W80" s="8">
        <f t="shared" si="38"/>
        <v>0</v>
      </c>
      <c r="X80" s="8">
        <f t="shared" ref="X80:Y80" si="39">X29</f>
        <v>0</v>
      </c>
      <c r="Y80" s="8">
        <f t="shared" si="39"/>
        <v>0</v>
      </c>
    </row>
    <row r="81" spans="1:25" x14ac:dyDescent="0.25">
      <c r="A81" s="10" t="s">
        <v>37</v>
      </c>
      <c r="B81" s="8">
        <f t="shared" ref="B81:W81" si="40">B30</f>
        <v>422.26925</v>
      </c>
      <c r="C81" s="8">
        <f t="shared" si="40"/>
        <v>428.84746999999999</v>
      </c>
      <c r="D81" s="8">
        <f t="shared" si="40"/>
        <v>412.72226000000001</v>
      </c>
      <c r="E81" s="8">
        <f t="shared" si="40"/>
        <v>434.07015999999999</v>
      </c>
      <c r="F81" s="8">
        <f t="shared" si="40"/>
        <v>475.28453999999999</v>
      </c>
      <c r="G81" s="8">
        <f t="shared" si="40"/>
        <v>500.80374</v>
      </c>
      <c r="H81" s="8">
        <f t="shared" si="40"/>
        <v>519.60416999999995</v>
      </c>
      <c r="I81" s="8">
        <f t="shared" si="40"/>
        <v>534.05616999999995</v>
      </c>
      <c r="J81" s="8">
        <f t="shared" si="40"/>
        <v>589.79935</v>
      </c>
      <c r="K81" s="8">
        <f t="shared" si="40"/>
        <v>506.11567000000002</v>
      </c>
      <c r="L81" s="8">
        <f t="shared" si="40"/>
        <v>554.32795999999996</v>
      </c>
      <c r="M81" s="8">
        <f t="shared" si="40"/>
        <v>559.2165</v>
      </c>
      <c r="N81" s="8">
        <f t="shared" si="40"/>
        <v>472.29631000000001</v>
      </c>
      <c r="O81" s="8">
        <f t="shared" si="40"/>
        <v>330.40926000000002</v>
      </c>
      <c r="P81" s="8">
        <f t="shared" si="40"/>
        <v>407.47302999999999</v>
      </c>
      <c r="Q81" s="8">
        <f t="shared" si="40"/>
        <v>516.62288000000001</v>
      </c>
      <c r="R81" s="8">
        <f t="shared" si="40"/>
        <v>485.63947999999999</v>
      </c>
      <c r="S81" s="8">
        <f t="shared" si="40"/>
        <v>481.73655000000002</v>
      </c>
      <c r="T81" s="8">
        <f t="shared" si="40"/>
        <v>446.89992999999998</v>
      </c>
      <c r="U81" s="8">
        <f t="shared" si="40"/>
        <v>448.02246000000002</v>
      </c>
      <c r="V81" s="8">
        <f t="shared" si="40"/>
        <v>434.96269000000001</v>
      </c>
      <c r="W81" s="8">
        <f t="shared" si="40"/>
        <v>396.31254999999999</v>
      </c>
      <c r="X81" s="8">
        <f t="shared" ref="X81:Y81" si="41">X30</f>
        <v>225.17322999999999</v>
      </c>
      <c r="Y81" s="8">
        <f t="shared" si="41"/>
        <v>517.28527999999994</v>
      </c>
    </row>
    <row r="82" spans="1:25" x14ac:dyDescent="0.25">
      <c r="A82" s="17" t="s">
        <v>38</v>
      </c>
      <c r="B82" s="16">
        <f t="shared" ref="B82:W82" si="42">B31</f>
        <v>2242.5162599999999</v>
      </c>
      <c r="C82" s="16">
        <f t="shared" si="42"/>
        <v>2087.7524800000001</v>
      </c>
      <c r="D82" s="16">
        <f t="shared" si="42"/>
        <v>2092.7583</v>
      </c>
      <c r="E82" s="16">
        <f t="shared" si="42"/>
        <v>1973.33968</v>
      </c>
      <c r="F82" s="16">
        <f t="shared" si="42"/>
        <v>2275.2128600000001</v>
      </c>
      <c r="G82" s="16">
        <f t="shared" si="42"/>
        <v>2323.7226099999998</v>
      </c>
      <c r="H82" s="16">
        <f t="shared" si="42"/>
        <v>2436.1373100000001</v>
      </c>
      <c r="I82" s="16">
        <f t="shared" si="42"/>
        <v>2585.5342300000002</v>
      </c>
      <c r="J82" s="16">
        <f t="shared" si="42"/>
        <v>2321.0502700000002</v>
      </c>
      <c r="K82" s="16">
        <f t="shared" si="42"/>
        <v>2272.5192200000001</v>
      </c>
      <c r="L82" s="16">
        <f t="shared" si="42"/>
        <v>2289.1941999999999</v>
      </c>
      <c r="M82" s="16">
        <f t="shared" si="42"/>
        <v>2749.8490900000002</v>
      </c>
      <c r="N82" s="16">
        <f t="shared" si="42"/>
        <v>3382.8132000000001</v>
      </c>
      <c r="O82" s="16">
        <f t="shared" si="42"/>
        <v>3839.2855100000002</v>
      </c>
      <c r="P82" s="16">
        <f t="shared" si="42"/>
        <v>4058.89392</v>
      </c>
      <c r="Q82" s="16">
        <f t="shared" si="42"/>
        <v>3776.7149599999998</v>
      </c>
      <c r="R82" s="16">
        <f t="shared" si="42"/>
        <v>3830.9775199999999</v>
      </c>
      <c r="S82" s="16">
        <f t="shared" si="42"/>
        <v>3851.84328</v>
      </c>
      <c r="T82" s="16">
        <f t="shared" si="42"/>
        <v>3914.24053</v>
      </c>
      <c r="U82" s="16">
        <f t="shared" si="42"/>
        <v>3844.0965999999999</v>
      </c>
      <c r="V82" s="16">
        <f t="shared" si="42"/>
        <v>3621.92382</v>
      </c>
      <c r="W82" s="16">
        <f t="shared" si="42"/>
        <v>3562.5943499999998</v>
      </c>
      <c r="X82" s="16">
        <f t="shared" ref="X82:Y82" si="43">X31</f>
        <v>3875.39534</v>
      </c>
      <c r="Y82" s="16">
        <f t="shared" si="43"/>
        <v>3532.06763</v>
      </c>
    </row>
    <row r="83" spans="1:25" x14ac:dyDescent="0.25">
      <c r="A83" s="9" t="s">
        <v>39</v>
      </c>
      <c r="B83" s="8">
        <f t="shared" ref="B83:W83" si="44">B32</f>
        <v>0</v>
      </c>
      <c r="C83" s="8">
        <f t="shared" si="44"/>
        <v>0</v>
      </c>
      <c r="D83" s="8">
        <f t="shared" si="44"/>
        <v>0</v>
      </c>
      <c r="E83" s="8">
        <f t="shared" si="44"/>
        <v>0</v>
      </c>
      <c r="F83" s="8">
        <f t="shared" si="44"/>
        <v>0</v>
      </c>
      <c r="G83" s="8">
        <f t="shared" si="44"/>
        <v>0</v>
      </c>
      <c r="H83" s="8">
        <f t="shared" si="44"/>
        <v>0</v>
      </c>
      <c r="I83" s="8">
        <f t="shared" si="44"/>
        <v>0</v>
      </c>
      <c r="J83" s="8">
        <f t="shared" si="44"/>
        <v>0</v>
      </c>
      <c r="K83" s="8">
        <f t="shared" si="44"/>
        <v>0</v>
      </c>
      <c r="L83" s="8">
        <f t="shared" si="44"/>
        <v>0</v>
      </c>
      <c r="M83" s="8">
        <f t="shared" si="44"/>
        <v>0</v>
      </c>
      <c r="N83" s="8">
        <f t="shared" si="44"/>
        <v>0</v>
      </c>
      <c r="O83" s="8">
        <f t="shared" si="44"/>
        <v>0</v>
      </c>
      <c r="P83" s="8">
        <f t="shared" si="44"/>
        <v>0</v>
      </c>
      <c r="Q83" s="8">
        <f t="shared" si="44"/>
        <v>0</v>
      </c>
      <c r="R83" s="8">
        <f t="shared" si="44"/>
        <v>0</v>
      </c>
      <c r="S83" s="8">
        <f t="shared" si="44"/>
        <v>0</v>
      </c>
      <c r="T83" s="8">
        <f t="shared" si="44"/>
        <v>0</v>
      </c>
      <c r="U83" s="8">
        <f t="shared" si="44"/>
        <v>0</v>
      </c>
      <c r="V83" s="8">
        <f t="shared" si="44"/>
        <v>0</v>
      </c>
      <c r="W83" s="8">
        <f t="shared" si="44"/>
        <v>0</v>
      </c>
      <c r="X83" s="8">
        <f t="shared" ref="X83:Y83" si="45">X32</f>
        <v>0</v>
      </c>
      <c r="Y83" s="8">
        <f t="shared" si="45"/>
        <v>0</v>
      </c>
    </row>
    <row r="84" spans="1:25" x14ac:dyDescent="0.25">
      <c r="A84" s="18" t="s">
        <v>66</v>
      </c>
      <c r="B84" s="16">
        <f>SUM(B85:B88)</f>
        <v>24995.143769999995</v>
      </c>
      <c r="C84" s="16">
        <f t="shared" ref="C84:W84" si="46">SUM(C85:C88)</f>
        <v>25475.483039999999</v>
      </c>
      <c r="D84" s="16">
        <f t="shared" si="46"/>
        <v>26347.692619999998</v>
      </c>
      <c r="E84" s="16">
        <f t="shared" si="46"/>
        <v>27050.956429999998</v>
      </c>
      <c r="F84" s="16">
        <f t="shared" si="46"/>
        <v>27796.094880000001</v>
      </c>
      <c r="G84" s="16">
        <f t="shared" si="46"/>
        <v>29023.122200000005</v>
      </c>
      <c r="H84" s="16">
        <f t="shared" si="46"/>
        <v>29586.720319999997</v>
      </c>
      <c r="I84" s="16">
        <f t="shared" si="46"/>
        <v>29489.654930000001</v>
      </c>
      <c r="J84" s="16">
        <f t="shared" si="46"/>
        <v>25828.653180000001</v>
      </c>
      <c r="K84" s="16">
        <f t="shared" si="46"/>
        <v>20756.910880000003</v>
      </c>
      <c r="L84" s="16">
        <f t="shared" si="46"/>
        <v>21774.29089</v>
      </c>
      <c r="M84" s="16">
        <f t="shared" si="46"/>
        <v>19842.939730000002</v>
      </c>
      <c r="N84" s="16">
        <f t="shared" si="46"/>
        <v>18114.81695</v>
      </c>
      <c r="O84" s="16">
        <f t="shared" si="46"/>
        <v>16970.763150000002</v>
      </c>
      <c r="P84" s="16">
        <f t="shared" si="46"/>
        <v>19060.000309999999</v>
      </c>
      <c r="Q84" s="16">
        <f t="shared" si="46"/>
        <v>20347.167149999997</v>
      </c>
      <c r="R84" s="16">
        <f t="shared" si="46"/>
        <v>19999.00189</v>
      </c>
      <c r="S84" s="16">
        <f t="shared" si="46"/>
        <v>19351.111339999999</v>
      </c>
      <c r="T84" s="16">
        <f t="shared" si="46"/>
        <v>19849.178550000001</v>
      </c>
      <c r="U84" s="16">
        <f t="shared" si="46"/>
        <v>18419.377519999998</v>
      </c>
      <c r="V84" s="16">
        <f t="shared" si="46"/>
        <v>16773.361979999998</v>
      </c>
      <c r="W84" s="16">
        <f t="shared" si="46"/>
        <v>17921.951939999999</v>
      </c>
      <c r="X84" s="16">
        <f t="shared" ref="X84:Y84" si="47">SUM(X85:X88)</f>
        <v>16179.075429999999</v>
      </c>
      <c r="Y84" s="16">
        <f t="shared" si="47"/>
        <v>15312.86105</v>
      </c>
    </row>
    <row r="85" spans="1:25" x14ac:dyDescent="0.25">
      <c r="A85" s="9" t="s">
        <v>67</v>
      </c>
      <c r="B85" s="8">
        <v>18763.780449999998</v>
      </c>
      <c r="C85" s="8">
        <v>19127.612279999998</v>
      </c>
      <c r="D85" s="8">
        <v>19833.173180000002</v>
      </c>
      <c r="E85" s="8">
        <v>20435.67957</v>
      </c>
      <c r="F85" s="8">
        <v>20898.962220000001</v>
      </c>
      <c r="G85" s="8">
        <v>21427.906120000007</v>
      </c>
      <c r="H85" s="8">
        <v>21665.169339999997</v>
      </c>
      <c r="I85" s="8">
        <v>21492.192709999999</v>
      </c>
      <c r="J85" s="8">
        <v>18409.88494</v>
      </c>
      <c r="K85" s="8">
        <v>14334.278</v>
      </c>
      <c r="L85" s="8">
        <v>14209.477720000001</v>
      </c>
      <c r="M85" s="8">
        <v>12678.807000000003</v>
      </c>
      <c r="N85" s="8">
        <v>11565.83243</v>
      </c>
      <c r="O85" s="8">
        <v>10400.833790000001</v>
      </c>
      <c r="P85" s="8">
        <v>11704.54939</v>
      </c>
      <c r="Q85" s="8">
        <v>12143.229239999999</v>
      </c>
      <c r="R85" s="8">
        <v>12159.810969999999</v>
      </c>
      <c r="S85" s="8">
        <v>12404.52578</v>
      </c>
      <c r="T85" s="8">
        <v>12670.252759999999</v>
      </c>
      <c r="U85" s="8">
        <v>11993.706569999998</v>
      </c>
      <c r="V85" s="8">
        <v>10809.408939999999</v>
      </c>
      <c r="W85" s="8">
        <v>11338.1672</v>
      </c>
      <c r="X85" s="8">
        <v>10285.00049</v>
      </c>
      <c r="Y85" s="8">
        <v>9905.6355000000003</v>
      </c>
    </row>
    <row r="86" spans="1:25" x14ac:dyDescent="0.25">
      <c r="A86" s="9" t="s">
        <v>68</v>
      </c>
      <c r="B86" s="8">
        <v>2853.6263399999998</v>
      </c>
      <c r="C86" s="8">
        <v>2952.1672800000001</v>
      </c>
      <c r="D86" s="8">
        <v>3075.9034000000001</v>
      </c>
      <c r="E86" s="8">
        <v>3311.1019000000001</v>
      </c>
      <c r="F86" s="8">
        <v>3469.1393600000001</v>
      </c>
      <c r="G86" s="8">
        <v>3573.7612600000002</v>
      </c>
      <c r="H86" s="8">
        <v>3647.4424600000002</v>
      </c>
      <c r="I86" s="8">
        <v>3930.08835</v>
      </c>
      <c r="J86" s="8">
        <v>3356.2365599999998</v>
      </c>
      <c r="K86" s="8">
        <v>3231.67281</v>
      </c>
      <c r="L86" s="8">
        <v>3573.8419199999998</v>
      </c>
      <c r="M86" s="8">
        <v>3524.4602799999998</v>
      </c>
      <c r="N86" s="8">
        <v>3280.1555400000002</v>
      </c>
      <c r="O86" s="8">
        <v>3212.2785600000002</v>
      </c>
      <c r="P86" s="8">
        <v>3507.0440199999998</v>
      </c>
      <c r="Q86" s="8">
        <v>3521.57782</v>
      </c>
      <c r="R86" s="8">
        <v>3616.1441399999999</v>
      </c>
      <c r="S86" s="8">
        <v>3648.1962899999999</v>
      </c>
      <c r="T86" s="8">
        <v>3643.4624100000001</v>
      </c>
      <c r="U86" s="8">
        <v>3496.7534900000001</v>
      </c>
      <c r="V86" s="8">
        <v>3392.2462099999998</v>
      </c>
      <c r="W86" s="8">
        <v>3351.4950800000001</v>
      </c>
      <c r="X86" s="8">
        <v>3312.1383599999999</v>
      </c>
      <c r="Y86" s="8">
        <v>3066.2082599999999</v>
      </c>
    </row>
    <row r="87" spans="1:25" x14ac:dyDescent="0.25">
      <c r="A87" s="9" t="s">
        <v>69</v>
      </c>
      <c r="B87" s="8">
        <v>2924.9060399999998</v>
      </c>
      <c r="C87" s="8">
        <v>2961.1480799999999</v>
      </c>
      <c r="D87" s="8">
        <v>3100.4554399999997</v>
      </c>
      <c r="E87" s="8">
        <v>3000.0890799999997</v>
      </c>
      <c r="F87" s="8">
        <v>3116.3292699999993</v>
      </c>
      <c r="G87" s="8">
        <v>3635.94326</v>
      </c>
      <c r="H87" s="8">
        <v>3904.93797</v>
      </c>
      <c r="I87" s="8">
        <v>3709.4238700000001</v>
      </c>
      <c r="J87" s="8">
        <v>3663.4204900000009</v>
      </c>
      <c r="K87" s="8">
        <v>2832.0737500000005</v>
      </c>
      <c r="L87" s="8">
        <v>3623.3737899999996</v>
      </c>
      <c r="M87" s="8">
        <v>3289.02907</v>
      </c>
      <c r="N87" s="8">
        <v>2919.0481900000004</v>
      </c>
      <c r="O87" s="8">
        <v>3002.247339999999</v>
      </c>
      <c r="P87" s="8">
        <v>3482.0697599999999</v>
      </c>
      <c r="Q87" s="8">
        <v>4320.7155899999998</v>
      </c>
      <c r="R87" s="8">
        <v>3842.0746900000004</v>
      </c>
      <c r="S87" s="8">
        <v>2902.5393099999997</v>
      </c>
      <c r="T87" s="8">
        <v>3132.6719200000002</v>
      </c>
      <c r="U87" s="8">
        <v>2519.5622400000002</v>
      </c>
      <c r="V87" s="8">
        <v>2216.3913899999998</v>
      </c>
      <c r="W87" s="8">
        <v>2834.3110900000001</v>
      </c>
      <c r="X87" s="8">
        <v>2175.9832299999998</v>
      </c>
      <c r="Y87" s="8">
        <v>1935.3627099999999</v>
      </c>
    </row>
    <row r="88" spans="1:25" x14ac:dyDescent="0.25">
      <c r="A88" s="9" t="s">
        <v>65</v>
      </c>
      <c r="B88" s="8">
        <v>452.83094</v>
      </c>
      <c r="C88" s="8">
        <v>434.55540000000002</v>
      </c>
      <c r="D88" s="8">
        <v>338.16059999999999</v>
      </c>
      <c r="E88" s="8">
        <v>304.08587999999997</v>
      </c>
      <c r="F88" s="8">
        <v>311.66403000000003</v>
      </c>
      <c r="G88" s="8">
        <v>385.51155999999997</v>
      </c>
      <c r="H88" s="8">
        <v>369.17054999999999</v>
      </c>
      <c r="I88" s="8">
        <v>357.95</v>
      </c>
      <c r="J88" s="8">
        <v>399.11119000000002</v>
      </c>
      <c r="K88" s="8">
        <v>358.88632000000001</v>
      </c>
      <c r="L88" s="8">
        <v>367.59746000000001</v>
      </c>
      <c r="M88" s="8">
        <v>350.64337999999998</v>
      </c>
      <c r="N88" s="8">
        <v>349.78079000000002</v>
      </c>
      <c r="O88" s="8">
        <v>355.40346</v>
      </c>
      <c r="P88" s="8">
        <v>366.33713999999998</v>
      </c>
      <c r="Q88" s="8">
        <v>361.64449999999999</v>
      </c>
      <c r="R88" s="8">
        <v>380.97208999999998</v>
      </c>
      <c r="S88" s="8">
        <v>395.84996000000001</v>
      </c>
      <c r="T88" s="8">
        <v>402.79145999999997</v>
      </c>
      <c r="U88" s="8">
        <v>409.35521999999997</v>
      </c>
      <c r="V88" s="8">
        <v>355.31544000000002</v>
      </c>
      <c r="W88" s="8">
        <v>397.97856999999999</v>
      </c>
      <c r="X88" s="8">
        <v>405.95335</v>
      </c>
      <c r="Y88" s="8">
        <v>405.65458000000001</v>
      </c>
    </row>
    <row r="89" spans="1:25" x14ac:dyDescent="0.25">
      <c r="A89" s="18" t="s">
        <v>40</v>
      </c>
      <c r="B89" s="16">
        <f t="shared" ref="B89:W89" si="48">B42</f>
        <v>761.76278000000002</v>
      </c>
      <c r="C89" s="16">
        <f t="shared" si="48"/>
        <v>676.67917</v>
      </c>
      <c r="D89" s="16">
        <f t="shared" si="48"/>
        <v>637.24149999999997</v>
      </c>
      <c r="E89" s="16">
        <f t="shared" si="48"/>
        <v>680.88124000000005</v>
      </c>
      <c r="F89" s="16">
        <f t="shared" si="48"/>
        <v>633.90790000000004</v>
      </c>
      <c r="G89" s="16">
        <f t="shared" si="48"/>
        <v>535.65123000000006</v>
      </c>
      <c r="H89" s="16">
        <f t="shared" si="48"/>
        <v>582.65195000000006</v>
      </c>
      <c r="I89" s="16">
        <f t="shared" si="48"/>
        <v>575.21356000000003</v>
      </c>
      <c r="J89" s="16">
        <f t="shared" si="48"/>
        <v>426.17768000000001</v>
      </c>
      <c r="K89" s="16">
        <f t="shared" si="48"/>
        <v>550.58879999999999</v>
      </c>
      <c r="L89" s="16">
        <f t="shared" si="48"/>
        <v>608.78551000000004</v>
      </c>
      <c r="M89" s="16">
        <f t="shared" si="48"/>
        <v>545.07843000000003</v>
      </c>
      <c r="N89" s="16">
        <f t="shared" si="48"/>
        <v>529.76715999999999</v>
      </c>
      <c r="O89" s="16">
        <f t="shared" si="48"/>
        <v>599.35324000000003</v>
      </c>
      <c r="P89" s="16">
        <f t="shared" si="48"/>
        <v>704.33180000000004</v>
      </c>
      <c r="Q89" s="16">
        <f t="shared" si="48"/>
        <v>625.24762999999996</v>
      </c>
      <c r="R89" s="16">
        <f t="shared" si="48"/>
        <v>612.50342000000001</v>
      </c>
      <c r="S89" s="16">
        <f t="shared" si="48"/>
        <v>703.74608000000001</v>
      </c>
      <c r="T89" s="16">
        <f t="shared" si="48"/>
        <v>609.13034000000005</v>
      </c>
      <c r="U89" s="16">
        <f t="shared" si="48"/>
        <v>559.55507999999998</v>
      </c>
      <c r="V89" s="16">
        <f t="shared" si="48"/>
        <v>637.81700999999998</v>
      </c>
      <c r="W89" s="16">
        <f t="shared" si="48"/>
        <v>393.62624</v>
      </c>
      <c r="X89" s="16">
        <f t="shared" ref="X89:Y89" si="49">X42</f>
        <v>409.86437999999998</v>
      </c>
      <c r="Y89" s="16">
        <f t="shared" si="49"/>
        <v>425.87328000000002</v>
      </c>
    </row>
    <row r="90" spans="1:25" x14ac:dyDescent="0.25">
      <c r="A90" s="18" t="s">
        <v>63</v>
      </c>
      <c r="B90" s="16">
        <f t="shared" ref="B90:W90" si="50">B43</f>
        <v>14.47209</v>
      </c>
      <c r="C90" s="16">
        <f t="shared" si="50"/>
        <v>12.368359999999999</v>
      </c>
      <c r="D90" s="16">
        <f t="shared" si="50"/>
        <v>12.36693</v>
      </c>
      <c r="E90" s="16">
        <f t="shared" si="50"/>
        <v>6.0492600000000003</v>
      </c>
      <c r="F90" s="16">
        <f t="shared" si="50"/>
        <v>1.33619</v>
      </c>
      <c r="G90" s="16">
        <f t="shared" si="50"/>
        <v>0.84140999999999999</v>
      </c>
      <c r="H90" s="16">
        <f t="shared" si="50"/>
        <v>0</v>
      </c>
      <c r="I90" s="16">
        <f t="shared" si="50"/>
        <v>0</v>
      </c>
      <c r="J90" s="16">
        <f t="shared" si="50"/>
        <v>0</v>
      </c>
      <c r="K90" s="16">
        <f t="shared" si="50"/>
        <v>0</v>
      </c>
      <c r="L90" s="16">
        <f t="shared" si="50"/>
        <v>0</v>
      </c>
      <c r="M90" s="16">
        <f t="shared" si="50"/>
        <v>0</v>
      </c>
      <c r="N90" s="16">
        <f t="shared" si="50"/>
        <v>0</v>
      </c>
      <c r="O90" s="16">
        <f t="shared" si="50"/>
        <v>0</v>
      </c>
      <c r="P90" s="16">
        <f t="shared" si="50"/>
        <v>0</v>
      </c>
      <c r="Q90" s="16">
        <f t="shared" si="50"/>
        <v>0</v>
      </c>
      <c r="R90" s="16">
        <f t="shared" si="50"/>
        <v>27.59684</v>
      </c>
      <c r="S90" s="16">
        <f t="shared" si="50"/>
        <v>0</v>
      </c>
      <c r="T90" s="16">
        <f t="shared" si="50"/>
        <v>0</v>
      </c>
      <c r="U90" s="16">
        <f t="shared" si="50"/>
        <v>0</v>
      </c>
      <c r="V90" s="16">
        <f t="shared" si="50"/>
        <v>0</v>
      </c>
      <c r="W90" s="16">
        <f t="shared" si="50"/>
        <v>0</v>
      </c>
      <c r="X90" s="16">
        <f t="shared" ref="X90:Y90" si="51">X43</f>
        <v>0</v>
      </c>
      <c r="Y90" s="16">
        <f t="shared" si="51"/>
        <v>0</v>
      </c>
    </row>
    <row r="91" spans="1:25" x14ac:dyDescent="0.25">
      <c r="A91" s="18" t="s">
        <v>64</v>
      </c>
      <c r="B91" s="16">
        <f t="shared" ref="B91:W91" si="52">B44</f>
        <v>0</v>
      </c>
      <c r="C91" s="16">
        <f t="shared" si="52"/>
        <v>0</v>
      </c>
      <c r="D91" s="16">
        <f t="shared" si="52"/>
        <v>0</v>
      </c>
      <c r="E91" s="16">
        <f t="shared" si="52"/>
        <v>0</v>
      </c>
      <c r="F91" s="16">
        <f t="shared" si="52"/>
        <v>0</v>
      </c>
      <c r="G91" s="16">
        <f t="shared" si="52"/>
        <v>0</v>
      </c>
      <c r="H91" s="16">
        <f t="shared" si="52"/>
        <v>0</v>
      </c>
      <c r="I91" s="16">
        <f t="shared" si="52"/>
        <v>0</v>
      </c>
      <c r="J91" s="16">
        <f t="shared" si="52"/>
        <v>0</v>
      </c>
      <c r="K91" s="16">
        <f t="shared" si="52"/>
        <v>0</v>
      </c>
      <c r="L91" s="16">
        <f t="shared" si="52"/>
        <v>0</v>
      </c>
      <c r="M91" s="16">
        <f t="shared" si="52"/>
        <v>0</v>
      </c>
      <c r="N91" s="16">
        <f t="shared" si="52"/>
        <v>0</v>
      </c>
      <c r="O91" s="16">
        <f t="shared" si="52"/>
        <v>0</v>
      </c>
      <c r="P91" s="16">
        <f t="shared" si="52"/>
        <v>0</v>
      </c>
      <c r="Q91" s="16">
        <f t="shared" si="52"/>
        <v>0</v>
      </c>
      <c r="R91" s="16">
        <f t="shared" si="52"/>
        <v>0</v>
      </c>
      <c r="S91" s="16">
        <f t="shared" si="52"/>
        <v>0</v>
      </c>
      <c r="T91" s="16">
        <f t="shared" si="52"/>
        <v>0</v>
      </c>
      <c r="U91" s="16">
        <f t="shared" si="52"/>
        <v>0</v>
      </c>
      <c r="V91" s="16">
        <f t="shared" si="52"/>
        <v>0</v>
      </c>
      <c r="W91" s="16">
        <f t="shared" si="52"/>
        <v>0</v>
      </c>
      <c r="X91" s="16">
        <f t="shared" ref="X91:Y91" si="53">X44</f>
        <v>0</v>
      </c>
      <c r="Y91" s="16">
        <f t="shared" si="53"/>
        <v>0</v>
      </c>
    </row>
    <row r="92" spans="1:25" x14ac:dyDescent="0.25">
      <c r="A92" s="18" t="s">
        <v>70</v>
      </c>
      <c r="B92" s="16">
        <f>SUM(B93:B94)</f>
        <v>27723.673803239999</v>
      </c>
      <c r="C92" s="16">
        <f t="shared" ref="C92:W92" si="54">SUM(C93:C94)</f>
        <v>30193.750650599999</v>
      </c>
      <c r="D92" s="16">
        <f t="shared" si="54"/>
        <v>30324.154170960002</v>
      </c>
      <c r="E92" s="16">
        <f t="shared" si="54"/>
        <v>31139.792522999996</v>
      </c>
      <c r="F92" s="16">
        <f t="shared" si="54"/>
        <v>32785.908811560003</v>
      </c>
      <c r="G92" s="16">
        <f t="shared" si="54"/>
        <v>35082.332063640002</v>
      </c>
      <c r="H92" s="16">
        <f t="shared" si="54"/>
        <v>36614.386863000007</v>
      </c>
      <c r="I92" s="16">
        <f t="shared" si="54"/>
        <v>37751.32655712001</v>
      </c>
      <c r="J92" s="16">
        <f t="shared" si="54"/>
        <v>38790.591153479996</v>
      </c>
      <c r="K92" s="16">
        <f t="shared" si="54"/>
        <v>37877.662168560004</v>
      </c>
      <c r="L92" s="16">
        <f t="shared" si="54"/>
        <v>36469.249285679995</v>
      </c>
      <c r="M92" s="16">
        <f t="shared" si="54"/>
        <v>38943.082800000004</v>
      </c>
      <c r="N92" s="16">
        <f t="shared" si="54"/>
        <v>38163.183632640001</v>
      </c>
      <c r="O92" s="16">
        <f t="shared" si="54"/>
        <v>34322.634541439998</v>
      </c>
      <c r="P92" s="16">
        <f t="shared" si="54"/>
        <v>36408.349949399999</v>
      </c>
      <c r="Q92" s="16">
        <f t="shared" si="54"/>
        <v>35943.456968280007</v>
      </c>
      <c r="R92" s="16">
        <f t="shared" si="54"/>
        <v>36790.081954920002</v>
      </c>
      <c r="S92" s="16">
        <f t="shared" si="54"/>
        <v>35261.613874720606</v>
      </c>
      <c r="T92" s="16">
        <f t="shared" si="54"/>
        <v>36881.143141194792</v>
      </c>
      <c r="U92" s="16">
        <f t="shared" si="54"/>
        <v>37748.903085292652</v>
      </c>
      <c r="V92" s="16">
        <f t="shared" si="54"/>
        <v>25042.574532943945</v>
      </c>
      <c r="W92" s="16">
        <f t="shared" si="54"/>
        <v>28818.091111656562</v>
      </c>
      <c r="X92" s="16">
        <f t="shared" ref="X92:Y92" si="55">SUM(X93:X94)</f>
        <v>38580.164145727482</v>
      </c>
      <c r="Y92" s="16">
        <f t="shared" si="55"/>
        <v>39572.975812486264</v>
      </c>
    </row>
    <row r="93" spans="1:25" x14ac:dyDescent="0.25">
      <c r="A93" s="9" t="s">
        <v>71</v>
      </c>
      <c r="B93" s="8">
        <v>8367.7148099999977</v>
      </c>
      <c r="C93" s="8">
        <v>8523.0835200000001</v>
      </c>
      <c r="D93" s="8">
        <v>8196.4921500000019</v>
      </c>
      <c r="E93" s="8">
        <v>8599.1824800000013</v>
      </c>
      <c r="F93" s="8">
        <v>9534.5655299999999</v>
      </c>
      <c r="G93" s="8">
        <v>9566.2734300000047</v>
      </c>
      <c r="H93" s="8">
        <v>9972.1345499999989</v>
      </c>
      <c r="I93" s="8">
        <v>10488.973320000003</v>
      </c>
      <c r="J93" s="8">
        <v>10527.022799999999</v>
      </c>
      <c r="K93" s="8">
        <v>9791.3995200000027</v>
      </c>
      <c r="L93" s="8">
        <v>9398.2215599999981</v>
      </c>
      <c r="M93" s="8">
        <v>11249.96292</v>
      </c>
      <c r="N93" s="8">
        <v>11113.618950000002</v>
      </c>
      <c r="O93" s="8">
        <v>11078.74026</v>
      </c>
      <c r="P93" s="8">
        <v>11275.329240000001</v>
      </c>
      <c r="Q93" s="8">
        <v>11915.828820000006</v>
      </c>
      <c r="R93" s="8">
        <v>12632.42736</v>
      </c>
      <c r="S93" s="8">
        <v>13789.76571</v>
      </c>
      <c r="T93" s="8">
        <v>14366.849490000002</v>
      </c>
      <c r="U93" s="8">
        <v>14721.977969999998</v>
      </c>
      <c r="V93" s="8">
        <v>4743.5018400000026</v>
      </c>
      <c r="W93" s="8">
        <v>5560.9630916400001</v>
      </c>
      <c r="X93" s="8">
        <v>11035.097006040003</v>
      </c>
      <c r="Y93" s="8">
        <v>12878.799211080002</v>
      </c>
    </row>
    <row r="94" spans="1:25" x14ac:dyDescent="0.25">
      <c r="A94" s="11" t="s">
        <v>72</v>
      </c>
      <c r="B94" s="12">
        <v>19355.958993240001</v>
      </c>
      <c r="C94" s="12">
        <v>21670.667130599999</v>
      </c>
      <c r="D94" s="12">
        <v>22127.662020960001</v>
      </c>
      <c r="E94" s="12">
        <v>22540.610042999997</v>
      </c>
      <c r="F94" s="12">
        <v>23251.343281560003</v>
      </c>
      <c r="G94" s="12">
        <v>25516.058633639994</v>
      </c>
      <c r="H94" s="12">
        <v>26642.252313000005</v>
      </c>
      <c r="I94" s="12">
        <v>27262.353237120005</v>
      </c>
      <c r="J94" s="12">
        <v>28263.568353479997</v>
      </c>
      <c r="K94" s="12">
        <v>28086.262648560001</v>
      </c>
      <c r="L94" s="12">
        <v>27071.02772568</v>
      </c>
      <c r="M94" s="12">
        <v>27693.119880000006</v>
      </c>
      <c r="N94" s="12">
        <v>27049.564682639997</v>
      </c>
      <c r="O94" s="12">
        <v>23243.894281439996</v>
      </c>
      <c r="P94" s="12">
        <v>25133.0207094</v>
      </c>
      <c r="Q94" s="12">
        <v>24027.62814828</v>
      </c>
      <c r="R94" s="12">
        <v>24157.654594920001</v>
      </c>
      <c r="S94" s="12">
        <v>21471.848164720606</v>
      </c>
      <c r="T94" s="12">
        <v>22514.293651194792</v>
      </c>
      <c r="U94" s="12">
        <v>23026.925115292652</v>
      </c>
      <c r="V94" s="12">
        <v>20299.072692943941</v>
      </c>
      <c r="W94" s="12">
        <v>23257.128020016564</v>
      </c>
      <c r="X94" s="12">
        <v>27545.067139687479</v>
      </c>
      <c r="Y94" s="12">
        <v>26694.17660140626</v>
      </c>
    </row>
    <row r="96" spans="1:25" x14ac:dyDescent="0.25">
      <c r="A96" s="4" t="s">
        <v>112</v>
      </c>
      <c r="B96" s="5">
        <f>SUM(B97,B131,B136,B137,B138,B139)</f>
        <v>675.14801800162331</v>
      </c>
      <c r="C96" s="5">
        <f t="shared" ref="C96:W96" si="56">SUM(C97,C131,C136,C137,C138,C139)</f>
        <v>1315.989017589668</v>
      </c>
      <c r="D96" s="5">
        <f t="shared" si="56"/>
        <v>2520.4767678989247</v>
      </c>
      <c r="E96" s="5">
        <f t="shared" si="56"/>
        <v>2195.2536956429412</v>
      </c>
      <c r="F96" s="5">
        <f t="shared" si="56"/>
        <v>1869.8553367235845</v>
      </c>
      <c r="G96" s="5">
        <f t="shared" si="56"/>
        <v>1947.0753893949918</v>
      </c>
      <c r="H96" s="5">
        <f t="shared" si="56"/>
        <v>-784.95360057956714</v>
      </c>
      <c r="I96" s="5">
        <f t="shared" si="56"/>
        <v>-1532.6580185814655</v>
      </c>
      <c r="J96" s="5">
        <f t="shared" si="56"/>
        <v>-1659.8130150948555</v>
      </c>
      <c r="K96" s="5">
        <f t="shared" si="56"/>
        <v>-3017.4834462402041</v>
      </c>
      <c r="L96" s="5">
        <f t="shared" si="56"/>
        <v>-1901.4154914236315</v>
      </c>
      <c r="M96" s="5">
        <f t="shared" si="56"/>
        <v>-3200.8005283352468</v>
      </c>
      <c r="N96" s="5">
        <f t="shared" si="56"/>
        <v>-4658.6528091451519</v>
      </c>
      <c r="O96" s="5">
        <f t="shared" si="56"/>
        <v>-3696.193068056049</v>
      </c>
      <c r="P96" s="5">
        <f t="shared" si="56"/>
        <v>-3163.0419976485437</v>
      </c>
      <c r="Q96" s="5">
        <f t="shared" si="56"/>
        <v>-3368.4107729878906</v>
      </c>
      <c r="R96" s="5">
        <f t="shared" si="56"/>
        <v>-3594.6235943343072</v>
      </c>
      <c r="S96" s="5">
        <f t="shared" si="56"/>
        <v>-4662.5922213112572</v>
      </c>
      <c r="T96" s="5">
        <f t="shared" si="56"/>
        <v>-6162.225164592528</v>
      </c>
      <c r="U96" s="5">
        <f t="shared" si="56"/>
        <v>-3588.9286210188793</v>
      </c>
      <c r="V96" s="5">
        <f t="shared" si="56"/>
        <v>-3619.1692782821419</v>
      </c>
      <c r="W96" s="5">
        <f t="shared" si="56"/>
        <v>-2302.994509263498</v>
      </c>
      <c r="X96" s="5">
        <f t="shared" ref="X96:Y96" si="57">SUM(X97,X131,X136,X137,X138,X139)</f>
        <v>-1251.9141971412682</v>
      </c>
      <c r="Y96" s="5">
        <f t="shared" si="57"/>
        <v>-706.00193614441469</v>
      </c>
    </row>
    <row r="97" spans="1:25" x14ac:dyDescent="0.25">
      <c r="A97" s="13" t="s">
        <v>77</v>
      </c>
      <c r="B97" s="14">
        <f>SUM(B98,B129,B130)</f>
        <v>-491.27867875837819</v>
      </c>
      <c r="C97" s="14">
        <f t="shared" ref="C97:W97" si="58">SUM(C98,C129,C130)</f>
        <v>189.21270818966605</v>
      </c>
      <c r="D97" s="14">
        <f t="shared" si="58"/>
        <v>1246.927208858926</v>
      </c>
      <c r="E97" s="14">
        <f t="shared" si="58"/>
        <v>720.67154864294025</v>
      </c>
      <c r="F97" s="14">
        <f t="shared" si="58"/>
        <v>271.94739828358797</v>
      </c>
      <c r="G97" s="14">
        <f t="shared" si="58"/>
        <v>-397.36422696500813</v>
      </c>
      <c r="H97" s="14">
        <f t="shared" si="58"/>
        <v>-3256.675817579564</v>
      </c>
      <c r="I97" s="14">
        <f t="shared" si="58"/>
        <v>-4378.1864414614574</v>
      </c>
      <c r="J97" s="14">
        <f t="shared" si="58"/>
        <v>-4529.9000416148583</v>
      </c>
      <c r="K97" s="14">
        <f t="shared" si="58"/>
        <v>-5610.2615176801983</v>
      </c>
      <c r="L97" s="14">
        <f t="shared" si="58"/>
        <v>-5476.4036057436351</v>
      </c>
      <c r="M97" s="14">
        <f t="shared" si="58"/>
        <v>-6095.6052883352422</v>
      </c>
      <c r="N97" s="14">
        <f t="shared" si="58"/>
        <v>-7174.1199765051524</v>
      </c>
      <c r="O97" s="14">
        <f t="shared" si="58"/>
        <v>-6144.0299766160533</v>
      </c>
      <c r="P97" s="14">
        <f t="shared" si="58"/>
        <v>-6359.9776682485435</v>
      </c>
      <c r="Q97" s="14">
        <f t="shared" si="58"/>
        <v>-5883.7629147078842</v>
      </c>
      <c r="R97" s="14">
        <f t="shared" si="58"/>
        <v>-7126.4271694143044</v>
      </c>
      <c r="S97" s="14">
        <f t="shared" si="58"/>
        <v>-8106.3779365906485</v>
      </c>
      <c r="T97" s="14">
        <f t="shared" si="58"/>
        <v>-10044.528403397735</v>
      </c>
      <c r="U97" s="14">
        <f t="shared" si="58"/>
        <v>-7664.9679357262294</v>
      </c>
      <c r="V97" s="14">
        <f t="shared" si="58"/>
        <v>-5325.3143253381995</v>
      </c>
      <c r="W97" s="14">
        <f t="shared" si="58"/>
        <v>-5266.714827606932</v>
      </c>
      <c r="X97" s="14">
        <f t="shared" ref="X97:Y97" si="59">SUM(X98,X129,X130)</f>
        <v>-5349.971941413788</v>
      </c>
      <c r="Y97" s="14">
        <f t="shared" si="59"/>
        <v>-5368.5302036581552</v>
      </c>
    </row>
    <row r="98" spans="1:25" x14ac:dyDescent="0.25">
      <c r="A98" s="9" t="s">
        <v>78</v>
      </c>
      <c r="B98" s="8">
        <f>SUM(B99,B116,B122,B126)</f>
        <v>-491.27867875837819</v>
      </c>
      <c r="C98" s="8">
        <f t="shared" ref="C98:W98" si="60">SUM(C99,C116,C122,C126)</f>
        <v>189.21270818966605</v>
      </c>
      <c r="D98" s="8">
        <f t="shared" si="60"/>
        <v>1246.927208858926</v>
      </c>
      <c r="E98" s="8">
        <f t="shared" si="60"/>
        <v>720.67154864294025</v>
      </c>
      <c r="F98" s="8">
        <f t="shared" si="60"/>
        <v>271.94739828358797</v>
      </c>
      <c r="G98" s="8">
        <f t="shared" si="60"/>
        <v>-397.36422696500813</v>
      </c>
      <c r="H98" s="8">
        <f t="shared" si="60"/>
        <v>-3256.675817579564</v>
      </c>
      <c r="I98" s="8">
        <f t="shared" si="60"/>
        <v>-4378.1864414614574</v>
      </c>
      <c r="J98" s="8">
        <f t="shared" si="60"/>
        <v>-4529.9000416148583</v>
      </c>
      <c r="K98" s="8">
        <f t="shared" si="60"/>
        <v>-5610.2615176801983</v>
      </c>
      <c r="L98" s="8">
        <f t="shared" si="60"/>
        <v>-5476.4036057436351</v>
      </c>
      <c r="M98" s="8">
        <f t="shared" si="60"/>
        <v>-6095.6052883352422</v>
      </c>
      <c r="N98" s="8">
        <f t="shared" si="60"/>
        <v>-7174.1199765051524</v>
      </c>
      <c r="O98" s="8">
        <f t="shared" si="60"/>
        <v>-6144.0299766160533</v>
      </c>
      <c r="P98" s="8">
        <f t="shared" si="60"/>
        <v>-6359.9776682485435</v>
      </c>
      <c r="Q98" s="8">
        <f t="shared" si="60"/>
        <v>-5883.7629147078842</v>
      </c>
      <c r="R98" s="8">
        <f t="shared" si="60"/>
        <v>-7126.4271694143044</v>
      </c>
      <c r="S98" s="8">
        <f t="shared" si="60"/>
        <v>-8106.3779365906485</v>
      </c>
      <c r="T98" s="8">
        <f t="shared" si="60"/>
        <v>-10044.528403397735</v>
      </c>
      <c r="U98" s="8">
        <f t="shared" si="60"/>
        <v>-7664.9679357262294</v>
      </c>
      <c r="V98" s="8">
        <f t="shared" si="60"/>
        <v>-5325.3143253381995</v>
      </c>
      <c r="W98" s="8">
        <f t="shared" si="60"/>
        <v>-5266.714827606932</v>
      </c>
      <c r="X98" s="8">
        <f t="shared" ref="X98:Y98" si="61">SUM(X99,X116,X122,X126)</f>
        <v>-5349.971941413788</v>
      </c>
      <c r="Y98" s="8">
        <f t="shared" si="61"/>
        <v>-5368.5302036581552</v>
      </c>
    </row>
    <row r="99" spans="1:25" x14ac:dyDescent="0.25">
      <c r="A99" s="15" t="s">
        <v>79</v>
      </c>
      <c r="B99" s="16">
        <f t="shared" ref="B99:W99" si="62">(B6+B10)-B52</f>
        <v>1893.9195013739518</v>
      </c>
      <c r="C99" s="16">
        <f t="shared" si="62"/>
        <v>2151.22587001801</v>
      </c>
      <c r="D99" s="16">
        <f t="shared" si="62"/>
        <v>2843.25004524822</v>
      </c>
      <c r="E99" s="16">
        <f t="shared" si="62"/>
        <v>3495.8907316464465</v>
      </c>
      <c r="F99" s="16">
        <f t="shared" si="62"/>
        <v>4645.2322709144501</v>
      </c>
      <c r="G99" s="16">
        <f t="shared" si="62"/>
        <v>4891.6532485144562</v>
      </c>
      <c r="H99" s="16">
        <f t="shared" si="62"/>
        <v>1009.0302720161562</v>
      </c>
      <c r="I99" s="16">
        <f t="shared" si="62"/>
        <v>672.01049888500711</v>
      </c>
      <c r="J99" s="16">
        <f t="shared" si="62"/>
        <v>-1133.5864677036006</v>
      </c>
      <c r="K99" s="16">
        <f t="shared" si="62"/>
        <v>-4572.6781166249129</v>
      </c>
      <c r="L99" s="16">
        <f t="shared" si="62"/>
        <v>-5526.600785976203</v>
      </c>
      <c r="M99" s="16">
        <f t="shared" si="62"/>
        <v>-8202.8022084219265</v>
      </c>
      <c r="N99" s="16">
        <f t="shared" si="62"/>
        <v>-10457.570023989334</v>
      </c>
      <c r="O99" s="16">
        <f t="shared" si="62"/>
        <v>-8744.0002472384804</v>
      </c>
      <c r="P99" s="16">
        <f t="shared" si="62"/>
        <v>-9662.9236403497489</v>
      </c>
      <c r="Q99" s="16">
        <f t="shared" si="62"/>
        <v>-8484.3484208919108</v>
      </c>
      <c r="R99" s="16">
        <f t="shared" si="62"/>
        <v>-9121.1138473959145</v>
      </c>
      <c r="S99" s="16">
        <f t="shared" si="62"/>
        <v>-9772.4917469827342</v>
      </c>
      <c r="T99" s="16">
        <f t="shared" si="62"/>
        <v>-11590.772859110584</v>
      </c>
      <c r="U99" s="16">
        <f t="shared" si="62"/>
        <v>-8878.1171561645169</v>
      </c>
      <c r="V99" s="16">
        <f t="shared" si="62"/>
        <v>-8740.1275822173775</v>
      </c>
      <c r="W99" s="16">
        <f t="shared" si="62"/>
        <v>-7233.8541552335519</v>
      </c>
      <c r="X99" s="16">
        <f t="shared" ref="X99:Y99" si="63">(X6+X10)-X52</f>
        <v>-5625.7105208483408</v>
      </c>
      <c r="Y99" s="16">
        <f t="shared" si="63"/>
        <v>-6676.0153391170752</v>
      </c>
    </row>
    <row r="100" spans="1:25" x14ac:dyDescent="0.25">
      <c r="A100" s="19" t="s">
        <v>75</v>
      </c>
      <c r="B100" s="16">
        <f>SUM(B101:B103)</f>
        <v>1342.047962304611</v>
      </c>
      <c r="C100" s="16">
        <f t="shared" ref="C100:W100" si="64">SUM(C101:C103)</f>
        <v>1461.1316989973318</v>
      </c>
      <c r="D100" s="16">
        <f t="shared" si="64"/>
        <v>2018.1008307064487</v>
      </c>
      <c r="E100" s="16">
        <f t="shared" si="64"/>
        <v>2410.6580723711018</v>
      </c>
      <c r="F100" s="16">
        <f t="shared" si="64"/>
        <v>3268.3128462324416</v>
      </c>
      <c r="G100" s="16">
        <f t="shared" si="64"/>
        <v>3488.802783608231</v>
      </c>
      <c r="H100" s="16">
        <f t="shared" si="64"/>
        <v>765.53314320269271</v>
      </c>
      <c r="I100" s="16">
        <f t="shared" si="64"/>
        <v>500.65517625530504</v>
      </c>
      <c r="J100" s="16">
        <f t="shared" si="64"/>
        <v>-832.91145633176711</v>
      </c>
      <c r="K100" s="16">
        <f t="shared" si="64"/>
        <v>-3370.0297447890298</v>
      </c>
      <c r="L100" s="16">
        <f t="shared" si="64"/>
        <v>-3845.3985538896072</v>
      </c>
      <c r="M100" s="16">
        <f t="shared" si="64"/>
        <v>-5964.140173048103</v>
      </c>
      <c r="N100" s="16">
        <f t="shared" si="64"/>
        <v>-7925.5677497584629</v>
      </c>
      <c r="O100" s="16">
        <f t="shared" si="64"/>
        <v>-6343.8665778387476</v>
      </c>
      <c r="P100" s="16">
        <f t="shared" si="64"/>
        <v>-7116.6707313069483</v>
      </c>
      <c r="Q100" s="16">
        <f t="shared" si="64"/>
        <v>-6501.5902625166264</v>
      </c>
      <c r="R100" s="16">
        <f t="shared" si="64"/>
        <v>-6609.261465706737</v>
      </c>
      <c r="S100" s="16">
        <f t="shared" si="64"/>
        <v>-7303.6366606336078</v>
      </c>
      <c r="T100" s="16">
        <f t="shared" si="64"/>
        <v>-8440.6843131213318</v>
      </c>
      <c r="U100" s="16">
        <f t="shared" si="64"/>
        <v>-6047.3556624143721</v>
      </c>
      <c r="V100" s="16">
        <f t="shared" si="64"/>
        <v>-5633.4892267755313</v>
      </c>
      <c r="W100" s="16">
        <f t="shared" si="64"/>
        <v>-4624.9823854756251</v>
      </c>
      <c r="X100" s="16">
        <f t="shared" ref="X100:Y100" si="65">SUM(X101:X103)</f>
        <v>-3927.1715078917082</v>
      </c>
      <c r="Y100" s="16">
        <f t="shared" si="65"/>
        <v>-4398.6436993605184</v>
      </c>
    </row>
    <row r="101" spans="1:25" x14ac:dyDescent="0.25">
      <c r="A101" s="20" t="s">
        <v>41</v>
      </c>
      <c r="B101" s="8">
        <f>B99-SUM(B102:B104)</f>
        <v>1182.0515093354868</v>
      </c>
      <c r="C101" s="8">
        <f t="shared" ref="C101:W101" si="66">C99-SUM(C102:C104)</f>
        <v>1281.4181919915491</v>
      </c>
      <c r="D101" s="8">
        <f t="shared" si="66"/>
        <v>1819.6033909952457</v>
      </c>
      <c r="E101" s="8">
        <f t="shared" si="66"/>
        <v>2107.2603606315797</v>
      </c>
      <c r="F101" s="8">
        <f t="shared" si="66"/>
        <v>2875.2915720434785</v>
      </c>
      <c r="G101" s="8">
        <f t="shared" si="66"/>
        <v>3079.6880030590851</v>
      </c>
      <c r="H101" s="8">
        <f t="shared" si="66"/>
        <v>651.62647975168386</v>
      </c>
      <c r="I101" s="8">
        <f t="shared" si="66"/>
        <v>428.9414011569761</v>
      </c>
      <c r="J101" s="8">
        <f t="shared" si="66"/>
        <v>-703.21984453626055</v>
      </c>
      <c r="K101" s="8">
        <f t="shared" si="66"/>
        <v>-2802.6462980399892</v>
      </c>
      <c r="L101" s="8">
        <f t="shared" si="66"/>
        <v>-3058.7750893016969</v>
      </c>
      <c r="M101" s="8">
        <f t="shared" si="66"/>
        <v>-4991.6527534406068</v>
      </c>
      <c r="N101" s="8">
        <f t="shared" si="66"/>
        <v>-6493.9705449377198</v>
      </c>
      <c r="O101" s="8">
        <f t="shared" si="66"/>
        <v>-5011.556087687989</v>
      </c>
      <c r="P101" s="8">
        <f t="shared" si="66"/>
        <v>-5679.6519086071421</v>
      </c>
      <c r="Q101" s="8">
        <f t="shared" si="66"/>
        <v>-5267.3645286783049</v>
      </c>
      <c r="R101" s="8">
        <f t="shared" si="66"/>
        <v>-5132.2506605354192</v>
      </c>
      <c r="S101" s="8">
        <f t="shared" si="66"/>
        <v>-5884.550562356213</v>
      </c>
      <c r="T101" s="8">
        <f t="shared" si="66"/>
        <v>-6640.7109979645284</v>
      </c>
      <c r="U101" s="8">
        <f t="shared" si="66"/>
        <v>-4500.3012215938488</v>
      </c>
      <c r="V101" s="8">
        <f t="shared" si="66"/>
        <v>-3987.7735239743261</v>
      </c>
      <c r="W101" s="8">
        <f t="shared" si="66"/>
        <v>-3224.9010147530616</v>
      </c>
      <c r="X101" s="8">
        <f t="shared" ref="X101:Y101" si="67">X99-SUM(X102:X104)</f>
        <v>-2946.6868154360509</v>
      </c>
      <c r="Y101" s="8">
        <f t="shared" si="67"/>
        <v>-3046.5724033998167</v>
      </c>
    </row>
    <row r="102" spans="1:25" x14ac:dyDescent="0.25">
      <c r="A102" s="20" t="s">
        <v>42</v>
      </c>
      <c r="B102" s="8">
        <f t="shared" ref="B102:B103" si="68">IF(B55=0,0,B55/B$52*B$99)</f>
        <v>145.52967309959868</v>
      </c>
      <c r="C102" s="8">
        <f t="shared" ref="C102:W102" si="69">IF(C55=0,0,C55/C$52*C$99)</f>
        <v>164.3637541841743</v>
      </c>
      <c r="D102" s="8">
        <f t="shared" si="69"/>
        <v>182.10631798446275</v>
      </c>
      <c r="E102" s="8">
        <f t="shared" si="69"/>
        <v>249.44008684311322</v>
      </c>
      <c r="F102" s="8">
        <f t="shared" si="69"/>
        <v>323.25897800501167</v>
      </c>
      <c r="G102" s="8">
        <f t="shared" si="69"/>
        <v>320.4333340553452</v>
      </c>
      <c r="H102" s="8">
        <f t="shared" si="69"/>
        <v>96.598238942615907</v>
      </c>
      <c r="I102" s="8">
        <f t="shared" si="69"/>
        <v>59.623988916154623</v>
      </c>
      <c r="J102" s="8">
        <f t="shared" si="69"/>
        <v>-106.10200779326188</v>
      </c>
      <c r="K102" s="8">
        <f t="shared" si="69"/>
        <v>-463.02415533030961</v>
      </c>
      <c r="L102" s="8">
        <f t="shared" si="69"/>
        <v>-631.23105525177107</v>
      </c>
      <c r="M102" s="8">
        <f t="shared" si="69"/>
        <v>-810.48876165419733</v>
      </c>
      <c r="N102" s="8">
        <f t="shared" si="69"/>
        <v>-1165.5719045480953</v>
      </c>
      <c r="O102" s="8">
        <f t="shared" si="69"/>
        <v>-1127.5137488105845</v>
      </c>
      <c r="P102" s="8">
        <f t="shared" si="69"/>
        <v>-1272.2220287401551</v>
      </c>
      <c r="Q102" s="8">
        <f t="shared" si="69"/>
        <v>-1104.6156002998214</v>
      </c>
      <c r="R102" s="8">
        <f t="shared" si="69"/>
        <v>-1339.0098959040699</v>
      </c>
      <c r="S102" s="8">
        <f t="shared" si="69"/>
        <v>-1276.0428895066032</v>
      </c>
      <c r="T102" s="8">
        <f t="shared" si="69"/>
        <v>-1606.3963430957619</v>
      </c>
      <c r="U102" s="8">
        <f t="shared" si="69"/>
        <v>-1379.2020384995262</v>
      </c>
      <c r="V102" s="8">
        <f t="shared" si="69"/>
        <v>-1477.1997762604879</v>
      </c>
      <c r="W102" s="8">
        <f t="shared" si="69"/>
        <v>-1257.5266706793411</v>
      </c>
      <c r="X102" s="8">
        <f t="shared" ref="X102:Y102" si="70">IF(X55=0,0,X55/X$52*X$99)</f>
        <v>-843.61893626313736</v>
      </c>
      <c r="Y102" s="8">
        <f t="shared" si="70"/>
        <v>-1179.8564141767754</v>
      </c>
    </row>
    <row r="103" spans="1:25" x14ac:dyDescent="0.25">
      <c r="A103" s="20" t="s">
        <v>76</v>
      </c>
      <c r="B103" s="8">
        <f t="shared" si="68"/>
        <v>14.466779869525448</v>
      </c>
      <c r="C103" s="8">
        <f t="shared" ref="C103:W103" si="71">IF(C56=0,0,C56/C$52*C$99)</f>
        <v>15.349752821608414</v>
      </c>
      <c r="D103" s="8">
        <f t="shared" si="71"/>
        <v>16.391121726740156</v>
      </c>
      <c r="E103" s="8">
        <f t="shared" si="71"/>
        <v>53.957624896408852</v>
      </c>
      <c r="F103" s="8">
        <f t="shared" si="71"/>
        <v>69.762296183951662</v>
      </c>
      <c r="G103" s="8">
        <f t="shared" si="71"/>
        <v>88.681446493800451</v>
      </c>
      <c r="H103" s="8">
        <f t="shared" si="71"/>
        <v>17.308424508392982</v>
      </c>
      <c r="I103" s="8">
        <f t="shared" si="71"/>
        <v>12.089786182174278</v>
      </c>
      <c r="J103" s="8">
        <f t="shared" si="71"/>
        <v>-23.589604002244677</v>
      </c>
      <c r="K103" s="8">
        <f t="shared" si="71"/>
        <v>-104.35929141873089</v>
      </c>
      <c r="L103" s="8">
        <f t="shared" si="71"/>
        <v>-155.39240933613945</v>
      </c>
      <c r="M103" s="8">
        <f t="shared" si="71"/>
        <v>-161.99865795329899</v>
      </c>
      <c r="N103" s="8">
        <f t="shared" si="71"/>
        <v>-266.025300272648</v>
      </c>
      <c r="O103" s="8">
        <f t="shared" si="71"/>
        <v>-204.79674134017341</v>
      </c>
      <c r="P103" s="8">
        <f t="shared" si="71"/>
        <v>-164.7967939596507</v>
      </c>
      <c r="Q103" s="8">
        <f t="shared" si="71"/>
        <v>-129.61013353849972</v>
      </c>
      <c r="R103" s="8">
        <f t="shared" si="71"/>
        <v>-138.0009092672482</v>
      </c>
      <c r="S103" s="8">
        <f t="shared" si="71"/>
        <v>-143.04320877079158</v>
      </c>
      <c r="T103" s="8">
        <f t="shared" si="71"/>
        <v>-193.57697206104086</v>
      </c>
      <c r="U103" s="8">
        <f t="shared" si="71"/>
        <v>-167.85240232099656</v>
      </c>
      <c r="V103" s="8">
        <f t="shared" si="71"/>
        <v>-168.51592654071749</v>
      </c>
      <c r="W103" s="8">
        <f t="shared" si="71"/>
        <v>-142.55470004322245</v>
      </c>
      <c r="X103" s="8">
        <f t="shared" ref="X103:Y103" si="72">IF(X56=0,0,X56/X$52*X$99)</f>
        <v>-136.86575619251957</v>
      </c>
      <c r="Y103" s="8">
        <f t="shared" si="72"/>
        <v>-172.21488178392573</v>
      </c>
    </row>
    <row r="104" spans="1:25" x14ac:dyDescent="0.25">
      <c r="A104" s="19" t="s">
        <v>43</v>
      </c>
      <c r="B104" s="16">
        <f>SUM(B105:B115)</f>
        <v>551.87153906934088</v>
      </c>
      <c r="C104" s="16">
        <f t="shared" ref="C104:W104" si="73">SUM(C105:C115)</f>
        <v>690.09417102067835</v>
      </c>
      <c r="D104" s="16">
        <f t="shared" si="73"/>
        <v>825.14921454177124</v>
      </c>
      <c r="E104" s="16">
        <f t="shared" si="73"/>
        <v>1085.2326592753448</v>
      </c>
      <c r="F104" s="16">
        <f t="shared" si="73"/>
        <v>1376.9194246820082</v>
      </c>
      <c r="G104" s="16">
        <f t="shared" si="73"/>
        <v>1402.8504649062254</v>
      </c>
      <c r="H104" s="16">
        <f t="shared" si="73"/>
        <v>243.49712881346346</v>
      </c>
      <c r="I104" s="16">
        <f t="shared" si="73"/>
        <v>171.35532262970213</v>
      </c>
      <c r="J104" s="16">
        <f t="shared" si="73"/>
        <v>-300.67501137183348</v>
      </c>
      <c r="K104" s="16">
        <f t="shared" si="73"/>
        <v>-1202.6483718358829</v>
      </c>
      <c r="L104" s="16">
        <f t="shared" si="73"/>
        <v>-1681.2022320865956</v>
      </c>
      <c r="M104" s="16">
        <f t="shared" si="73"/>
        <v>-2238.6620353738235</v>
      </c>
      <c r="N104" s="16">
        <f t="shared" si="73"/>
        <v>-2532.0022742308711</v>
      </c>
      <c r="O104" s="16">
        <f t="shared" si="73"/>
        <v>-2400.1336693997337</v>
      </c>
      <c r="P104" s="16">
        <f t="shared" si="73"/>
        <v>-2546.2529090428006</v>
      </c>
      <c r="Q104" s="16">
        <f t="shared" si="73"/>
        <v>-1982.7581583752853</v>
      </c>
      <c r="R104" s="16">
        <f t="shared" si="73"/>
        <v>-2511.8523816891766</v>
      </c>
      <c r="S104" s="16">
        <f t="shared" si="73"/>
        <v>-2468.8550863491264</v>
      </c>
      <c r="T104" s="16">
        <f t="shared" si="73"/>
        <v>-3150.0885459892529</v>
      </c>
      <c r="U104" s="16">
        <f t="shared" si="73"/>
        <v>-2830.7614937501448</v>
      </c>
      <c r="V104" s="16">
        <f t="shared" si="73"/>
        <v>-3106.6383554418462</v>
      </c>
      <c r="W104" s="16">
        <f t="shared" si="73"/>
        <v>-2608.8717697579268</v>
      </c>
      <c r="X104" s="16">
        <f t="shared" ref="X104:Y104" si="74">SUM(X105:X115)</f>
        <v>-1698.5390129566331</v>
      </c>
      <c r="Y104" s="16">
        <f t="shared" si="74"/>
        <v>-2277.3716397565577</v>
      </c>
    </row>
    <row r="105" spans="1:25" x14ac:dyDescent="0.25">
      <c r="A105" s="20" t="s">
        <v>44</v>
      </c>
      <c r="B105" s="8">
        <f>IF(B58=0,0,B58/B$52*B$99)</f>
        <v>76.33615010654637</v>
      </c>
      <c r="C105" s="8">
        <f t="shared" ref="C105:W105" si="75">IF(C58=0,0,C58/C$52*C$99)</f>
        <v>100.30116098876017</v>
      </c>
      <c r="D105" s="8">
        <f t="shared" si="75"/>
        <v>111.53070503327638</v>
      </c>
      <c r="E105" s="8">
        <f t="shared" si="75"/>
        <v>108.74714847198892</v>
      </c>
      <c r="F105" s="8">
        <f t="shared" si="75"/>
        <v>159.382620595296</v>
      </c>
      <c r="G105" s="8">
        <f t="shared" si="75"/>
        <v>133.48428939704678</v>
      </c>
      <c r="H105" s="8">
        <f t="shared" si="75"/>
        <v>22.449846482683089</v>
      </c>
      <c r="I105" s="8">
        <f t="shared" si="75"/>
        <v>14.513161396357773</v>
      </c>
      <c r="J105" s="8">
        <f t="shared" si="75"/>
        <v>-26.279618273307118</v>
      </c>
      <c r="K105" s="8">
        <f t="shared" si="75"/>
        <v>-90.144515796826425</v>
      </c>
      <c r="L105" s="8">
        <f t="shared" si="75"/>
        <v>-130.3679145660698</v>
      </c>
      <c r="M105" s="8">
        <f t="shared" si="75"/>
        <v>-200.74150388302309</v>
      </c>
      <c r="N105" s="8">
        <f t="shared" si="75"/>
        <v>-203.03910866327493</v>
      </c>
      <c r="O105" s="8">
        <f t="shared" si="75"/>
        <v>-157.40150955472944</v>
      </c>
      <c r="P105" s="8">
        <f t="shared" si="75"/>
        <v>-168.69157569848227</v>
      </c>
      <c r="Q105" s="8">
        <f t="shared" si="75"/>
        <v>-160.82491046128601</v>
      </c>
      <c r="R105" s="8">
        <f t="shared" si="75"/>
        <v>-201.85059219282411</v>
      </c>
      <c r="S105" s="8">
        <f t="shared" si="75"/>
        <v>-207.53915514118424</v>
      </c>
      <c r="T105" s="8">
        <f t="shared" si="75"/>
        <v>-233.63141156500967</v>
      </c>
      <c r="U105" s="8">
        <f t="shared" si="75"/>
        <v>-199.0382545481317</v>
      </c>
      <c r="V105" s="8">
        <f t="shared" si="75"/>
        <v>-220.51961719659269</v>
      </c>
      <c r="W105" s="8">
        <f t="shared" si="75"/>
        <v>-219.87314689700563</v>
      </c>
      <c r="X105" s="8">
        <f t="shared" ref="X105:Y105" si="76">IF(X58=0,0,X58/X$52*X$99)</f>
        <v>-143.28945912791269</v>
      </c>
      <c r="Y105" s="8">
        <f t="shared" si="76"/>
        <v>-195.24877383066678</v>
      </c>
    </row>
    <row r="106" spans="1:25" x14ac:dyDescent="0.25">
      <c r="A106" s="20" t="s">
        <v>45</v>
      </c>
      <c r="B106" s="8">
        <f t="shared" ref="B106:B115" si="77">IF(B59=0,0,B59/B$52*B$99)</f>
        <v>13.087332988924544</v>
      </c>
      <c r="C106" s="8">
        <f t="shared" ref="C106:W106" si="78">IF(C59=0,0,C59/C$52*C$99)</f>
        <v>18.114021144644042</v>
      </c>
      <c r="D106" s="8">
        <f t="shared" si="78"/>
        <v>29.57081273387973</v>
      </c>
      <c r="E106" s="8">
        <f t="shared" si="78"/>
        <v>28.976726851721967</v>
      </c>
      <c r="F106" s="8">
        <f t="shared" si="78"/>
        <v>34.886096315681726</v>
      </c>
      <c r="G106" s="8">
        <f t="shared" si="78"/>
        <v>23.420636376355684</v>
      </c>
      <c r="H106" s="8">
        <f t="shared" si="78"/>
        <v>5.0388221917028346</v>
      </c>
      <c r="I106" s="8">
        <f t="shared" si="78"/>
        <v>3.9949981107390826</v>
      </c>
      <c r="J106" s="8">
        <f t="shared" si="78"/>
        <v>-5.9468434864031412</v>
      </c>
      <c r="K106" s="8">
        <f t="shared" si="78"/>
        <v>-35.667248525326485</v>
      </c>
      <c r="L106" s="8">
        <f t="shared" si="78"/>
        <v>-58.963302642225415</v>
      </c>
      <c r="M106" s="8">
        <f t="shared" si="78"/>
        <v>-64.060204846779811</v>
      </c>
      <c r="N106" s="8">
        <f t="shared" si="78"/>
        <v>-47.488316462900478</v>
      </c>
      <c r="O106" s="8">
        <f t="shared" si="78"/>
        <v>-45.536822802372392</v>
      </c>
      <c r="P106" s="8">
        <f t="shared" si="78"/>
        <v>-43.126071526413355</v>
      </c>
      <c r="Q106" s="8">
        <f t="shared" si="78"/>
        <v>-46.667234742148096</v>
      </c>
      <c r="R106" s="8">
        <f t="shared" si="78"/>
        <v>-64.855359873738081</v>
      </c>
      <c r="S106" s="8">
        <f t="shared" si="78"/>
        <v>-63.0824912942916</v>
      </c>
      <c r="T106" s="8">
        <f t="shared" si="78"/>
        <v>-103.84672855859588</v>
      </c>
      <c r="U106" s="8">
        <f t="shared" si="78"/>
        <v>-107.13390835546727</v>
      </c>
      <c r="V106" s="8">
        <f t="shared" si="78"/>
        <v>-108.42253376821914</v>
      </c>
      <c r="W106" s="8">
        <f t="shared" si="78"/>
        <v>-101.27216958945068</v>
      </c>
      <c r="X106" s="8">
        <f t="shared" ref="X106:Y106" si="79">IF(X59=0,0,X59/X$52*X$99)</f>
        <v>-62.601164368485279</v>
      </c>
      <c r="Y106" s="8">
        <f t="shared" si="79"/>
        <v>-51.381927412641254</v>
      </c>
    </row>
    <row r="107" spans="1:25" x14ac:dyDescent="0.25">
      <c r="A107" s="20" t="s">
        <v>46</v>
      </c>
      <c r="B107" s="8">
        <f t="shared" si="77"/>
        <v>82.408906558351234</v>
      </c>
      <c r="C107" s="8">
        <f t="shared" ref="C107:W107" si="80">IF(C60=0,0,C60/C$52*C$99)</f>
        <v>98.547537285424156</v>
      </c>
      <c r="D107" s="8">
        <f t="shared" si="80"/>
        <v>133.27400328313635</v>
      </c>
      <c r="E107" s="8">
        <f t="shared" si="80"/>
        <v>167.8669131201176</v>
      </c>
      <c r="F107" s="8">
        <f t="shared" si="80"/>
        <v>229.19600122591959</v>
      </c>
      <c r="G107" s="8">
        <f t="shared" si="80"/>
        <v>235.72210654554996</v>
      </c>
      <c r="H107" s="8">
        <f t="shared" si="80"/>
        <v>49.276216254621005</v>
      </c>
      <c r="I107" s="8">
        <f t="shared" si="80"/>
        <v>30.743815442204724</v>
      </c>
      <c r="J107" s="8">
        <f t="shared" si="80"/>
        <v>-57.329167955298814</v>
      </c>
      <c r="K107" s="8">
        <f t="shared" si="80"/>
        <v>-193.77815272238649</v>
      </c>
      <c r="L107" s="8">
        <f t="shared" si="80"/>
        <v>-275.60142776174746</v>
      </c>
      <c r="M107" s="8">
        <f t="shared" si="80"/>
        <v>-470.81439210439504</v>
      </c>
      <c r="N107" s="8">
        <f t="shared" si="80"/>
        <v>-613.60460092263486</v>
      </c>
      <c r="O107" s="8">
        <f t="shared" si="80"/>
        <v>-584.09621276373207</v>
      </c>
      <c r="P107" s="8">
        <f t="shared" si="80"/>
        <v>-617.57784178323891</v>
      </c>
      <c r="Q107" s="8">
        <f t="shared" si="80"/>
        <v>-506.84769096650007</v>
      </c>
      <c r="R107" s="8">
        <f t="shared" si="80"/>
        <v>-604.45710150639991</v>
      </c>
      <c r="S107" s="8">
        <f t="shared" si="80"/>
        <v>-591.41396083480754</v>
      </c>
      <c r="T107" s="8">
        <f t="shared" si="80"/>
        <v>-750.61207921769744</v>
      </c>
      <c r="U107" s="8">
        <f t="shared" si="80"/>
        <v>-689.52073052665219</v>
      </c>
      <c r="V107" s="8">
        <f t="shared" si="80"/>
        <v>-813.84785949452043</v>
      </c>
      <c r="W107" s="8">
        <f t="shared" si="80"/>
        <v>-644.00201965292842</v>
      </c>
      <c r="X107" s="8">
        <f t="shared" ref="X107:Y107" si="81">IF(X60=0,0,X60/X$52*X$99)</f>
        <v>-376.52118857555814</v>
      </c>
      <c r="Y107" s="8">
        <f t="shared" si="81"/>
        <v>-521.4949609854749</v>
      </c>
    </row>
    <row r="108" spans="1:25" x14ac:dyDescent="0.25">
      <c r="A108" s="20" t="s">
        <v>48</v>
      </c>
      <c r="B108" s="8">
        <f t="shared" si="77"/>
        <v>39.859813708393204</v>
      </c>
      <c r="C108" s="8">
        <f t="shared" ref="C108:W108" si="82">IF(C61=0,0,C61/C$52*C$99)</f>
        <v>31.91333406915853</v>
      </c>
      <c r="D108" s="8">
        <f t="shared" si="82"/>
        <v>48.087023060309861</v>
      </c>
      <c r="E108" s="8">
        <f t="shared" si="82"/>
        <v>81.764603191507149</v>
      </c>
      <c r="F108" s="8">
        <f t="shared" si="82"/>
        <v>76.749289258367739</v>
      </c>
      <c r="G108" s="8">
        <f t="shared" si="82"/>
        <v>86.905689058405272</v>
      </c>
      <c r="H108" s="8">
        <f t="shared" si="82"/>
        <v>13.32440576572991</v>
      </c>
      <c r="I108" s="8">
        <f t="shared" si="82"/>
        <v>10.023920255030315</v>
      </c>
      <c r="J108" s="8">
        <f t="shared" si="82"/>
        <v>-18.052102875573048</v>
      </c>
      <c r="K108" s="8">
        <f t="shared" si="82"/>
        <v>-74.889570344670886</v>
      </c>
      <c r="L108" s="8">
        <f t="shared" si="82"/>
        <v>-81.682393919992222</v>
      </c>
      <c r="M108" s="8">
        <f t="shared" si="82"/>
        <v>-119.0754278322905</v>
      </c>
      <c r="N108" s="8">
        <f t="shared" si="82"/>
        <v>-172.64526884098862</v>
      </c>
      <c r="O108" s="8">
        <f t="shared" si="82"/>
        <v>-175.97323785406158</v>
      </c>
      <c r="P108" s="8">
        <f t="shared" si="82"/>
        <v>-187.79819770238464</v>
      </c>
      <c r="Q108" s="8">
        <f t="shared" si="82"/>
        <v>-108.66720069761303</v>
      </c>
      <c r="R108" s="8">
        <f t="shared" si="82"/>
        <v>-128.45163784111494</v>
      </c>
      <c r="S108" s="8">
        <f t="shared" si="82"/>
        <v>-121.65968989349874</v>
      </c>
      <c r="T108" s="8">
        <f t="shared" si="82"/>
        <v>-147.77353984243109</v>
      </c>
      <c r="U108" s="8">
        <f t="shared" si="82"/>
        <v>-134.8092902034567</v>
      </c>
      <c r="V108" s="8">
        <f t="shared" si="82"/>
        <v>-154.52834361880798</v>
      </c>
      <c r="W108" s="8">
        <f t="shared" si="82"/>
        <v>-132.33066205274829</v>
      </c>
      <c r="X108" s="8">
        <f t="shared" ref="X108:Y108" si="83">IF(X61=0,0,X61/X$52*X$99)</f>
        <v>-93.766976803185571</v>
      </c>
      <c r="Y108" s="8">
        <f t="shared" si="83"/>
        <v>-123.35959738914924</v>
      </c>
    </row>
    <row r="109" spans="1:25" x14ac:dyDescent="0.25">
      <c r="A109" s="20" t="s">
        <v>49</v>
      </c>
      <c r="B109" s="8">
        <f t="shared" si="77"/>
        <v>48.507473336522324</v>
      </c>
      <c r="C109" s="8">
        <f t="shared" ref="C109:W109" si="84">IF(C62=0,0,C62/C$52*C$99)</f>
        <v>63.946924348840554</v>
      </c>
      <c r="D109" s="8">
        <f t="shared" si="84"/>
        <v>87.562985499774499</v>
      </c>
      <c r="E109" s="8">
        <f t="shared" si="84"/>
        <v>108.00659063623478</v>
      </c>
      <c r="F109" s="8">
        <f t="shared" si="84"/>
        <v>130.13266414439065</v>
      </c>
      <c r="G109" s="8">
        <f t="shared" si="84"/>
        <v>111.41810442369311</v>
      </c>
      <c r="H109" s="8">
        <f t="shared" si="84"/>
        <v>16.308823778298049</v>
      </c>
      <c r="I109" s="8">
        <f t="shared" si="84"/>
        <v>10.74800567652621</v>
      </c>
      <c r="J109" s="8">
        <f t="shared" si="84"/>
        <v>-18.81837032842969</v>
      </c>
      <c r="K109" s="8">
        <f t="shared" si="84"/>
        <v>-89.771465492760129</v>
      </c>
      <c r="L109" s="8">
        <f t="shared" si="84"/>
        <v>-122.76560761837314</v>
      </c>
      <c r="M109" s="8">
        <f t="shared" si="84"/>
        <v>-119.47181485200285</v>
      </c>
      <c r="N109" s="8">
        <f t="shared" si="84"/>
        <v>-184.94538921071441</v>
      </c>
      <c r="O109" s="8">
        <f t="shared" si="84"/>
        <v>-207.95297056731263</v>
      </c>
      <c r="P109" s="8">
        <f t="shared" si="84"/>
        <v>-222.75542067431383</v>
      </c>
      <c r="Q109" s="8">
        <f t="shared" si="84"/>
        <v>-185.40858793751997</v>
      </c>
      <c r="R109" s="8">
        <f t="shared" si="84"/>
        <v>-237.47017752375277</v>
      </c>
      <c r="S109" s="8">
        <f t="shared" si="84"/>
        <v>-241.3668077439533</v>
      </c>
      <c r="T109" s="8">
        <f t="shared" si="84"/>
        <v>-290.90042859523015</v>
      </c>
      <c r="U109" s="8">
        <f t="shared" si="84"/>
        <v>-261.3960981755111</v>
      </c>
      <c r="V109" s="8">
        <f t="shared" si="84"/>
        <v>-295.96513702134371</v>
      </c>
      <c r="W109" s="8">
        <f t="shared" si="84"/>
        <v>-252.50146402281266</v>
      </c>
      <c r="X109" s="8">
        <f t="shared" ref="X109:Y109" si="85">IF(X62=0,0,X62/X$52*X$99)</f>
        <v>-177.03688735615427</v>
      </c>
      <c r="Y109" s="8">
        <f t="shared" si="85"/>
        <v>-251.38669023126943</v>
      </c>
    </row>
    <row r="110" spans="1:25" x14ac:dyDescent="0.25">
      <c r="A110" s="20" t="s">
        <v>47</v>
      </c>
      <c r="B110" s="8">
        <f t="shared" si="77"/>
        <v>202.40672712091418</v>
      </c>
      <c r="C110" s="8">
        <f t="shared" ref="C110:W110" si="86">IF(C63=0,0,C63/C$52*C$99)</f>
        <v>256.89702993891206</v>
      </c>
      <c r="D110" s="8">
        <f t="shared" si="86"/>
        <v>267.80853320872058</v>
      </c>
      <c r="E110" s="8">
        <f t="shared" si="86"/>
        <v>393.5913457894444</v>
      </c>
      <c r="F110" s="8">
        <f t="shared" si="86"/>
        <v>467.13991925494889</v>
      </c>
      <c r="G110" s="8">
        <f t="shared" si="86"/>
        <v>496.63170958603882</v>
      </c>
      <c r="H110" s="8">
        <f t="shared" si="86"/>
        <v>99.700773973254769</v>
      </c>
      <c r="I110" s="8">
        <f t="shared" si="86"/>
        <v>65.585401952696131</v>
      </c>
      <c r="J110" s="8">
        <f t="shared" si="86"/>
        <v>-115.59503998107247</v>
      </c>
      <c r="K110" s="8">
        <f t="shared" si="86"/>
        <v>-424.78578191729838</v>
      </c>
      <c r="L110" s="8">
        <f t="shared" si="86"/>
        <v>-595.48154426471876</v>
      </c>
      <c r="M110" s="8">
        <f t="shared" si="86"/>
        <v>-842.81248411081822</v>
      </c>
      <c r="N110" s="8">
        <f t="shared" si="86"/>
        <v>-788.8952534962051</v>
      </c>
      <c r="O110" s="8">
        <f t="shared" si="86"/>
        <v>-667.17126125783409</v>
      </c>
      <c r="P110" s="8">
        <f t="shared" si="86"/>
        <v>-725.66051278117436</v>
      </c>
      <c r="Q110" s="8">
        <f t="shared" si="86"/>
        <v>-615.19476794948241</v>
      </c>
      <c r="R110" s="8">
        <f t="shared" si="86"/>
        <v>-823.73182386981932</v>
      </c>
      <c r="S110" s="8">
        <f t="shared" si="86"/>
        <v>-811.70559106292478</v>
      </c>
      <c r="T110" s="8">
        <f t="shared" si="86"/>
        <v>-1046.5028644477989</v>
      </c>
      <c r="U110" s="8">
        <f t="shared" si="86"/>
        <v>-902.65213294340799</v>
      </c>
      <c r="V110" s="8">
        <f t="shared" si="86"/>
        <v>-949.84139388060737</v>
      </c>
      <c r="W110" s="8">
        <f t="shared" si="86"/>
        <v>-785.56555364654241</v>
      </c>
      <c r="X110" s="8">
        <f t="shared" ref="X110:Y110" si="87">IF(X63=0,0,X63/X$52*X$99)</f>
        <v>-550.3261812525102</v>
      </c>
      <c r="Y110" s="8">
        <f t="shared" si="87"/>
        <v>-747.92805609680613</v>
      </c>
    </row>
    <row r="111" spans="1:25" x14ac:dyDescent="0.25">
      <c r="A111" s="20" t="s">
        <v>50</v>
      </c>
      <c r="B111" s="8">
        <f t="shared" si="77"/>
        <v>17.666029358859578</v>
      </c>
      <c r="C111" s="8">
        <f t="shared" ref="C111:W111" si="88">IF(C64=0,0,C64/C$52*C$99)</f>
        <v>22.084745651214977</v>
      </c>
      <c r="D111" s="8">
        <f t="shared" si="88"/>
        <v>23.977091451176037</v>
      </c>
      <c r="E111" s="8">
        <f t="shared" si="88"/>
        <v>36.484760850690293</v>
      </c>
      <c r="F111" s="8">
        <f t="shared" si="88"/>
        <v>43.623349539482284</v>
      </c>
      <c r="G111" s="8">
        <f t="shared" si="88"/>
        <v>30.833531710259539</v>
      </c>
      <c r="H111" s="8">
        <f t="shared" si="88"/>
        <v>5.0667842742718854</v>
      </c>
      <c r="I111" s="8">
        <f t="shared" si="88"/>
        <v>4.1082171413689181</v>
      </c>
      <c r="J111" s="8">
        <f t="shared" si="88"/>
        <v>-7.5318102419225976</v>
      </c>
      <c r="K111" s="8">
        <f t="shared" si="88"/>
        <v>-24.838860831533811</v>
      </c>
      <c r="L111" s="8">
        <f t="shared" si="88"/>
        <v>-26.523185139875871</v>
      </c>
      <c r="M111" s="8">
        <f t="shared" si="88"/>
        <v>-44.732104089323187</v>
      </c>
      <c r="N111" s="8">
        <f t="shared" si="88"/>
        <v>-41.297853592001879</v>
      </c>
      <c r="O111" s="8">
        <f t="shared" si="88"/>
        <v>-28.827297339981317</v>
      </c>
      <c r="P111" s="8">
        <f t="shared" si="88"/>
        <v>-31.837775333910827</v>
      </c>
      <c r="Q111" s="8">
        <f t="shared" si="88"/>
        <v>-23.557961228212804</v>
      </c>
      <c r="R111" s="8">
        <f t="shared" si="88"/>
        <v>-41.20460194239714</v>
      </c>
      <c r="S111" s="8">
        <f t="shared" si="88"/>
        <v>-37.921419771023125</v>
      </c>
      <c r="T111" s="8">
        <f t="shared" si="88"/>
        <v>-49.622197113772081</v>
      </c>
      <c r="U111" s="8">
        <f t="shared" si="88"/>
        <v>-51.275212179011589</v>
      </c>
      <c r="V111" s="8">
        <f t="shared" si="88"/>
        <v>-48.691801371707278</v>
      </c>
      <c r="W111" s="8">
        <f t="shared" si="88"/>
        <v>-41.036312142754582</v>
      </c>
      <c r="X111" s="8">
        <f t="shared" ref="X111:Y111" si="89">IF(X64=0,0,X64/X$52*X$99)</f>
        <v>-28.75131614189716</v>
      </c>
      <c r="Y111" s="8">
        <f t="shared" si="89"/>
        <v>-39.313349806719891</v>
      </c>
    </row>
    <row r="112" spans="1:25" x14ac:dyDescent="0.25">
      <c r="A112" s="20" t="s">
        <v>51</v>
      </c>
      <c r="B112" s="8">
        <f t="shared" si="77"/>
        <v>19.643893318491159</v>
      </c>
      <c r="C112" s="8">
        <f t="shared" ref="C112:W112" si="90">IF(C65=0,0,C65/C$52*C$99)</f>
        <v>31.425665260378423</v>
      </c>
      <c r="D112" s="8">
        <f t="shared" si="90"/>
        <v>30.785765218128319</v>
      </c>
      <c r="E112" s="8">
        <f t="shared" si="90"/>
        <v>47.400007711365696</v>
      </c>
      <c r="F112" s="8">
        <f t="shared" si="90"/>
        <v>58.430653400989847</v>
      </c>
      <c r="G112" s="8">
        <f t="shared" si="90"/>
        <v>53.539552549710372</v>
      </c>
      <c r="H112" s="8">
        <f t="shared" si="90"/>
        <v>10.041099781977975</v>
      </c>
      <c r="I112" s="8">
        <f t="shared" si="90"/>
        <v>6.5961641461170659</v>
      </c>
      <c r="J112" s="8">
        <f t="shared" si="90"/>
        <v>-11.906424707551608</v>
      </c>
      <c r="K112" s="8">
        <f t="shared" si="90"/>
        <v>-61.259982655638687</v>
      </c>
      <c r="L112" s="8">
        <f t="shared" si="90"/>
        <v>-90.035077172591087</v>
      </c>
      <c r="M112" s="8">
        <f t="shared" si="90"/>
        <v>-115.87605960192901</v>
      </c>
      <c r="N112" s="8">
        <f t="shared" si="90"/>
        <v>-78.426264905218247</v>
      </c>
      <c r="O112" s="8">
        <f t="shared" si="90"/>
        <v>-113.84006791933766</v>
      </c>
      <c r="P112" s="8">
        <f t="shared" si="90"/>
        <v>-87.693789938297002</v>
      </c>
      <c r="Q112" s="8">
        <f t="shared" si="90"/>
        <v>-85.387060955116198</v>
      </c>
      <c r="R112" s="8">
        <f t="shared" si="90"/>
        <v>-101.40660680952561</v>
      </c>
      <c r="S112" s="8">
        <f t="shared" si="90"/>
        <v>-95.677779138364784</v>
      </c>
      <c r="T112" s="8">
        <f t="shared" si="90"/>
        <v>-122.24232215922476</v>
      </c>
      <c r="U112" s="8">
        <f t="shared" si="90"/>
        <v>-110.28510270225263</v>
      </c>
      <c r="V112" s="8">
        <f t="shared" si="90"/>
        <v>-118.77608073999241</v>
      </c>
      <c r="W112" s="8">
        <f t="shared" si="90"/>
        <v>-92.787533788375555</v>
      </c>
      <c r="X112" s="8">
        <f t="shared" ref="X112:Y112" si="91">IF(X65=0,0,X65/X$52*X$99)</f>
        <v>-59.7324421206133</v>
      </c>
      <c r="Y112" s="8">
        <f t="shared" si="91"/>
        <v>-69.713184403878643</v>
      </c>
    </row>
    <row r="113" spans="1:25" x14ac:dyDescent="0.25">
      <c r="A113" s="20" t="s">
        <v>52</v>
      </c>
      <c r="B113" s="8">
        <f t="shared" si="77"/>
        <v>25.263335164689192</v>
      </c>
      <c r="C113" s="8">
        <f t="shared" ref="C113:W113" si="92">IF(C66=0,0,C66/C$52*C$99)</f>
        <v>22.458679686261476</v>
      </c>
      <c r="D113" s="8">
        <f t="shared" si="92"/>
        <v>27.20964604458775</v>
      </c>
      <c r="E113" s="8">
        <f t="shared" si="92"/>
        <v>32.990750455972446</v>
      </c>
      <c r="F113" s="8">
        <f t="shared" si="92"/>
        <v>41.611656702308871</v>
      </c>
      <c r="G113" s="8">
        <f t="shared" si="92"/>
        <v>41.534435400499468</v>
      </c>
      <c r="H113" s="8">
        <f t="shared" si="92"/>
        <v>5.6447662495419699</v>
      </c>
      <c r="I113" s="8">
        <f t="shared" si="92"/>
        <v>2.8331875603066985</v>
      </c>
      <c r="J113" s="8">
        <f t="shared" si="92"/>
        <v>-4.970909880759927</v>
      </c>
      <c r="K113" s="8">
        <f t="shared" si="92"/>
        <v>-28.32130989375009</v>
      </c>
      <c r="L113" s="8">
        <f t="shared" si="92"/>
        <v>-28.926720365105297</v>
      </c>
      <c r="M113" s="8">
        <f t="shared" si="92"/>
        <v>-38.350275039156408</v>
      </c>
      <c r="N113" s="8">
        <f t="shared" si="92"/>
        <v>-41.091427073972127</v>
      </c>
      <c r="O113" s="8">
        <f t="shared" si="92"/>
        <v>-31.310082168660852</v>
      </c>
      <c r="P113" s="8">
        <f t="shared" si="92"/>
        <v>-33.921257519341928</v>
      </c>
      <c r="Q113" s="8">
        <f t="shared" si="92"/>
        <v>-26.110845439675739</v>
      </c>
      <c r="R113" s="8">
        <f t="shared" si="92"/>
        <v>-41.087369761776245</v>
      </c>
      <c r="S113" s="8">
        <f t="shared" si="92"/>
        <v>-28.96906732052701</v>
      </c>
      <c r="T113" s="8">
        <f t="shared" si="92"/>
        <v>-44.727374665247567</v>
      </c>
      <c r="U113" s="8">
        <f t="shared" si="92"/>
        <v>-36.559621634363971</v>
      </c>
      <c r="V113" s="8">
        <f t="shared" si="92"/>
        <v>-42.624668009992547</v>
      </c>
      <c r="W113" s="8">
        <f t="shared" si="92"/>
        <v>-32.601213648586771</v>
      </c>
      <c r="X113" s="8">
        <f t="shared" ref="X113:Y113" si="93">IF(X66=0,0,X66/X$52*X$99)</f>
        <v>-18.799706464257671</v>
      </c>
      <c r="Y113" s="8">
        <f t="shared" si="93"/>
        <v>-28.64486805101917</v>
      </c>
    </row>
    <row r="114" spans="1:25" x14ac:dyDescent="0.25">
      <c r="A114" s="20" t="s">
        <v>53</v>
      </c>
      <c r="B114" s="8">
        <f t="shared" si="77"/>
        <v>3.9412022813901575</v>
      </c>
      <c r="C114" s="8">
        <f t="shared" ref="C114:W114" si="94">IF(C67=0,0,C67/C$52*C$99)</f>
        <v>4.6186830332949365</v>
      </c>
      <c r="D114" s="8">
        <f t="shared" si="94"/>
        <v>6.3121995416257324</v>
      </c>
      <c r="E114" s="8">
        <f t="shared" si="94"/>
        <v>6.4027792318643151</v>
      </c>
      <c r="F114" s="8">
        <f t="shared" si="94"/>
        <v>18.93899760160286</v>
      </c>
      <c r="G114" s="8">
        <f t="shared" si="94"/>
        <v>13.419866098066404</v>
      </c>
      <c r="H114" s="8">
        <f t="shared" si="94"/>
        <v>1.4696308343552869</v>
      </c>
      <c r="I114" s="8">
        <f t="shared" si="94"/>
        <v>1.2726259274605538</v>
      </c>
      <c r="J114" s="8">
        <f t="shared" si="94"/>
        <v>-2.0719342354493322</v>
      </c>
      <c r="K114" s="8">
        <f t="shared" si="94"/>
        <v>-6.6573115499496041</v>
      </c>
      <c r="L114" s="8">
        <f t="shared" si="94"/>
        <v>-8.3060808772551162</v>
      </c>
      <c r="M114" s="8">
        <f t="shared" si="94"/>
        <v>-16.522222793154935</v>
      </c>
      <c r="N114" s="8">
        <f t="shared" si="94"/>
        <v>-9.9846815871634309</v>
      </c>
      <c r="O114" s="8">
        <f t="shared" si="94"/>
        <v>-12.623404554350001</v>
      </c>
      <c r="P114" s="8">
        <f t="shared" si="94"/>
        <v>-11.687480245284178</v>
      </c>
      <c r="Q114" s="8">
        <f t="shared" si="94"/>
        <v>-13.979829397284753</v>
      </c>
      <c r="R114" s="8">
        <f t="shared" si="94"/>
        <v>-23.984775887681071</v>
      </c>
      <c r="S114" s="8">
        <f t="shared" si="94"/>
        <v>-17.353125637302792</v>
      </c>
      <c r="T114" s="8">
        <f t="shared" si="94"/>
        <v>-22.468661517880449</v>
      </c>
      <c r="U114" s="8">
        <f t="shared" si="94"/>
        <v>-20.272218205535847</v>
      </c>
      <c r="V114" s="8">
        <f t="shared" si="94"/>
        <v>-20.446133807938025</v>
      </c>
      <c r="W114" s="8">
        <f t="shared" si="94"/>
        <v>-15.727029585015483</v>
      </c>
      <c r="X114" s="8">
        <f t="shared" ref="X114:Y114" si="95">IF(X67=0,0,X67/X$52*X$99)</f>
        <v>-6.717727674905734</v>
      </c>
      <c r="Y114" s="8">
        <f t="shared" si="95"/>
        <v>-8.7099808787724413</v>
      </c>
    </row>
    <row r="115" spans="1:25" x14ac:dyDescent="0.25">
      <c r="A115" s="20" t="s">
        <v>74</v>
      </c>
      <c r="B115" s="8">
        <f t="shared" si="77"/>
        <v>22.750675126258901</v>
      </c>
      <c r="C115" s="8">
        <f t="shared" ref="C115:W115" si="96">IF(C68=0,0,C68/C$52*C$99)</f>
        <v>39.786389613789012</v>
      </c>
      <c r="D115" s="8">
        <f t="shared" si="96"/>
        <v>59.030449467155861</v>
      </c>
      <c r="E115" s="8">
        <f t="shared" si="96"/>
        <v>73.001032964437201</v>
      </c>
      <c r="F115" s="8">
        <f t="shared" si="96"/>
        <v>116.82817664301996</v>
      </c>
      <c r="G115" s="8">
        <f t="shared" si="96"/>
        <v>175.94054376059981</v>
      </c>
      <c r="H115" s="8">
        <f t="shared" si="96"/>
        <v>15.175959227026667</v>
      </c>
      <c r="I115" s="8">
        <f t="shared" si="96"/>
        <v>20.935825020894626</v>
      </c>
      <c r="J115" s="8">
        <f t="shared" si="96"/>
        <v>-32.172789406065831</v>
      </c>
      <c r="K115" s="8">
        <f t="shared" si="96"/>
        <v>-172.53417210574179</v>
      </c>
      <c r="L115" s="8">
        <f t="shared" si="96"/>
        <v>-262.54897775864129</v>
      </c>
      <c r="M115" s="8">
        <f t="shared" si="96"/>
        <v>-206.20554622095042</v>
      </c>
      <c r="N115" s="8">
        <f t="shared" si="96"/>
        <v>-350.58410947579654</v>
      </c>
      <c r="O115" s="8">
        <f t="shared" si="96"/>
        <v>-375.40080261736176</v>
      </c>
      <c r="P115" s="8">
        <f t="shared" si="96"/>
        <v>-415.50298583995954</v>
      </c>
      <c r="Q115" s="8">
        <f t="shared" si="96"/>
        <v>-210.11206860044624</v>
      </c>
      <c r="R115" s="8">
        <f t="shared" si="96"/>
        <v>-243.35233448014719</v>
      </c>
      <c r="S115" s="8">
        <f t="shared" si="96"/>
        <v>-252.16599851124917</v>
      </c>
      <c r="T115" s="8">
        <f t="shared" si="96"/>
        <v>-337.76093830636489</v>
      </c>
      <c r="U115" s="8">
        <f t="shared" si="96"/>
        <v>-317.81892427635398</v>
      </c>
      <c r="V115" s="8">
        <f t="shared" si="96"/>
        <v>-332.97478653212488</v>
      </c>
      <c r="W115" s="8">
        <f t="shared" si="96"/>
        <v>-291.1746647317064</v>
      </c>
      <c r="X115" s="8">
        <f t="shared" ref="X115:Y115" si="97">IF(X68=0,0,X68/X$52*X$99)</f>
        <v>-180.99596307115294</v>
      </c>
      <c r="Y115" s="8">
        <f t="shared" si="97"/>
        <v>-240.19025067015957</v>
      </c>
    </row>
    <row r="116" spans="1:25" x14ac:dyDescent="0.25">
      <c r="A116" s="15" t="s">
        <v>54</v>
      </c>
      <c r="B116" s="16">
        <f>SUM(B117:B121)</f>
        <v>-6185.1465589999671</v>
      </c>
      <c r="C116" s="16">
        <f t="shared" ref="C116:W116" si="98">SUM(C117:C121)</f>
        <v>-6425.9798129599685</v>
      </c>
      <c r="D116" s="16">
        <f t="shared" si="98"/>
        <v>-6401.4836097999796</v>
      </c>
      <c r="E116" s="16">
        <f t="shared" si="98"/>
        <v>-6923.3325840399957</v>
      </c>
      <c r="F116" s="16">
        <f t="shared" si="98"/>
        <v>-7659.1478171599774</v>
      </c>
      <c r="G116" s="16">
        <f t="shared" si="98"/>
        <v>-8901.7958280799958</v>
      </c>
      <c r="H116" s="16">
        <f t="shared" si="98"/>
        <v>-9267.5467741600041</v>
      </c>
      <c r="I116" s="16">
        <f t="shared" si="98"/>
        <v>-9943.4596711599825</v>
      </c>
      <c r="J116" s="16">
        <f t="shared" si="98"/>
        <v>-9563.4443314799846</v>
      </c>
      <c r="K116" s="16">
        <f t="shared" si="98"/>
        <v>-8074.6316954400254</v>
      </c>
      <c r="L116" s="16">
        <f t="shared" si="98"/>
        <v>-8513.0901386800451</v>
      </c>
      <c r="M116" s="16">
        <f t="shared" si="98"/>
        <v>-7138.0516313600137</v>
      </c>
      <c r="N116" s="16">
        <f t="shared" si="98"/>
        <v>-4833.84366176001</v>
      </c>
      <c r="O116" s="16">
        <f t="shared" si="98"/>
        <v>-2978.6909942399993</v>
      </c>
      <c r="P116" s="16">
        <f t="shared" si="98"/>
        <v>-3159.6861223600299</v>
      </c>
      <c r="Q116" s="16">
        <f t="shared" si="98"/>
        <v>-3124.918700280024</v>
      </c>
      <c r="R116" s="16">
        <f t="shared" si="98"/>
        <v>-3512.5959003199928</v>
      </c>
      <c r="S116" s="16">
        <f t="shared" si="98"/>
        <v>-3872.278435375928</v>
      </c>
      <c r="T116" s="16">
        <f t="shared" si="98"/>
        <v>-3919.4113488861485</v>
      </c>
      <c r="U116" s="16">
        <f t="shared" si="98"/>
        <v>-4120.0945142191222</v>
      </c>
      <c r="V116" s="16">
        <f t="shared" si="98"/>
        <v>-1476.7177063135537</v>
      </c>
      <c r="W116" s="16">
        <f t="shared" si="98"/>
        <v>-2848.7510962313304</v>
      </c>
      <c r="X116" s="16">
        <f t="shared" ref="X116:Y116" si="99">SUM(X117:X121)</f>
        <v>-4278.7917188175788</v>
      </c>
      <c r="Y116" s="16">
        <f t="shared" si="99"/>
        <v>-4346.8691616211008</v>
      </c>
    </row>
    <row r="117" spans="1:25" x14ac:dyDescent="0.25">
      <c r="A117" s="10" t="s">
        <v>73</v>
      </c>
      <c r="B117" s="8">
        <f t="shared" ref="B117:W117" si="100">B19-B70</f>
        <v>-2205.3821570400019</v>
      </c>
      <c r="C117" s="8">
        <f t="shared" si="100"/>
        <v>-2111.0136195200012</v>
      </c>
      <c r="D117" s="8">
        <f t="shared" si="100"/>
        <v>-1853.1105039999998</v>
      </c>
      <c r="E117" s="8">
        <f t="shared" si="100"/>
        <v>-1937.9235919999987</v>
      </c>
      <c r="F117" s="8">
        <f t="shared" si="100"/>
        <v>-2146.6659819999995</v>
      </c>
      <c r="G117" s="8">
        <f t="shared" si="100"/>
        <v>-2900.5677419999979</v>
      </c>
      <c r="H117" s="8">
        <f t="shared" si="100"/>
        <v>-3177.6280119999988</v>
      </c>
      <c r="I117" s="8">
        <f t="shared" si="100"/>
        <v>-3386.5577120000016</v>
      </c>
      <c r="J117" s="8">
        <f t="shared" si="100"/>
        <v>-3384.1125820000016</v>
      </c>
      <c r="K117" s="8">
        <f t="shared" si="100"/>
        <v>-3023.783052000003</v>
      </c>
      <c r="L117" s="8">
        <f t="shared" si="100"/>
        <v>-3780.9611780000009</v>
      </c>
      <c r="M117" s="8">
        <f t="shared" si="100"/>
        <v>-3128.7348359999992</v>
      </c>
      <c r="N117" s="8">
        <f t="shared" si="100"/>
        <v>-2825.8042360000018</v>
      </c>
      <c r="O117" s="8">
        <f t="shared" si="100"/>
        <v>-2400.9457460000008</v>
      </c>
      <c r="P117" s="8">
        <f t="shared" si="100"/>
        <v>-2701.3861540000016</v>
      </c>
      <c r="Q117" s="8">
        <f t="shared" si="100"/>
        <v>-3034.169574</v>
      </c>
      <c r="R117" s="8">
        <f t="shared" si="100"/>
        <v>-3322.4696039999981</v>
      </c>
      <c r="S117" s="8">
        <f t="shared" si="100"/>
        <v>-3715.7915640000019</v>
      </c>
      <c r="T117" s="8">
        <f t="shared" si="100"/>
        <v>-3746.5242840000014</v>
      </c>
      <c r="U117" s="8">
        <f t="shared" si="100"/>
        <v>-4015.3764460000007</v>
      </c>
      <c r="V117" s="8">
        <f t="shared" si="100"/>
        <v>-1367.4312140000009</v>
      </c>
      <c r="W117" s="8">
        <f t="shared" si="100"/>
        <v>-2836.293197760001</v>
      </c>
      <c r="X117" s="8">
        <f t="shared" ref="X117:Y117" si="101">X19-X70</f>
        <v>-4510.6976204800003</v>
      </c>
      <c r="Y117" s="8">
        <f t="shared" si="101"/>
        <v>-4691.7857867999992</v>
      </c>
    </row>
    <row r="118" spans="1:25" x14ac:dyDescent="0.25">
      <c r="A118" s="10" t="s">
        <v>56</v>
      </c>
      <c r="B118" s="8">
        <f t="shared" ref="B118:W118" si="102">B20-B71</f>
        <v>-2709.2414546399668</v>
      </c>
      <c r="C118" s="8">
        <f t="shared" si="102"/>
        <v>-2949.4721904799662</v>
      </c>
      <c r="D118" s="8">
        <f t="shared" si="102"/>
        <v>-3209.8702297599812</v>
      </c>
      <c r="E118" s="8">
        <f t="shared" si="102"/>
        <v>-3477.5618816799979</v>
      </c>
      <c r="F118" s="8">
        <f t="shared" si="102"/>
        <v>-3728.6390725599776</v>
      </c>
      <c r="G118" s="8">
        <f t="shared" si="102"/>
        <v>-4031.8136936399969</v>
      </c>
      <c r="H118" s="8">
        <f t="shared" si="102"/>
        <v>-4380.9490019600053</v>
      </c>
      <c r="I118" s="8">
        <f t="shared" si="102"/>
        <v>-4484.9762923999806</v>
      </c>
      <c r="J118" s="8">
        <f t="shared" si="102"/>
        <v>-4188.8888633599854</v>
      </c>
      <c r="K118" s="8">
        <f t="shared" si="102"/>
        <v>-3390.640159800023</v>
      </c>
      <c r="L118" s="8">
        <f t="shared" si="102"/>
        <v>-2999.8562136400433</v>
      </c>
      <c r="M118" s="8">
        <f t="shared" si="102"/>
        <v>-2624.6609942800133</v>
      </c>
      <c r="N118" s="8">
        <f t="shared" si="102"/>
        <v>-450.31097276000946</v>
      </c>
      <c r="O118" s="8">
        <f t="shared" si="102"/>
        <v>-571.06652459999896</v>
      </c>
      <c r="P118" s="8">
        <f t="shared" si="102"/>
        <v>-458.44395360002818</v>
      </c>
      <c r="Q118" s="8">
        <f t="shared" si="102"/>
        <v>-46.245444480024162</v>
      </c>
      <c r="R118" s="8">
        <f t="shared" si="102"/>
        <v>-186.94387495999399</v>
      </c>
      <c r="S118" s="8">
        <f t="shared" si="102"/>
        <v>-178.13864171328896</v>
      </c>
      <c r="T118" s="8">
        <f t="shared" si="102"/>
        <v>-200.00609848547901</v>
      </c>
      <c r="U118" s="8">
        <f t="shared" si="102"/>
        <v>-118.0316320102138</v>
      </c>
      <c r="V118" s="8">
        <f t="shared" si="102"/>
        <v>-31.869387983490014</v>
      </c>
      <c r="W118" s="8">
        <f t="shared" si="102"/>
        <v>27.204732449943549</v>
      </c>
      <c r="X118" s="8">
        <f t="shared" ref="X118:Y118" si="103">X20-X71</f>
        <v>237.93820719151699</v>
      </c>
      <c r="Y118" s="8">
        <f t="shared" si="103"/>
        <v>385.65249658514222</v>
      </c>
    </row>
    <row r="119" spans="1:25" x14ac:dyDescent="0.25">
      <c r="A119" s="10" t="s">
        <v>55</v>
      </c>
      <c r="B119" s="8">
        <f t="shared" ref="B119:W119" si="104">B21-B72</f>
        <v>-1233.8294103599994</v>
      </c>
      <c r="C119" s="8">
        <f t="shared" si="104"/>
        <v>-1326.5884110799998</v>
      </c>
      <c r="D119" s="8">
        <f t="shared" si="104"/>
        <v>-1304.5351496400001</v>
      </c>
      <c r="E119" s="8">
        <f t="shared" si="104"/>
        <v>-1478.0345292800002</v>
      </c>
      <c r="F119" s="8">
        <f t="shared" si="104"/>
        <v>-1737.1104310799997</v>
      </c>
      <c r="G119" s="8">
        <f t="shared" si="104"/>
        <v>-1913.3737507199999</v>
      </c>
      <c r="H119" s="8">
        <f t="shared" si="104"/>
        <v>-1667.0009685600003</v>
      </c>
      <c r="I119" s="8">
        <f t="shared" si="104"/>
        <v>-2038.8666989200001</v>
      </c>
      <c r="J119" s="8">
        <f t="shared" si="104"/>
        <v>-1953.9491610800001</v>
      </c>
      <c r="K119" s="8">
        <f t="shared" si="104"/>
        <v>-1638.58692892</v>
      </c>
      <c r="L119" s="8">
        <f t="shared" si="104"/>
        <v>-1705.91589856</v>
      </c>
      <c r="M119" s="8">
        <f t="shared" si="104"/>
        <v>-1347.5892089200001</v>
      </c>
      <c r="N119" s="8">
        <f t="shared" si="104"/>
        <v>-1532.4052792799998</v>
      </c>
      <c r="O119" s="8">
        <f t="shared" si="104"/>
        <v>-8.4393103600000074</v>
      </c>
      <c r="P119" s="8">
        <f t="shared" si="104"/>
        <v>-1.019418920000021</v>
      </c>
      <c r="Q119" s="8">
        <f t="shared" si="104"/>
        <v>-29.838700719999963</v>
      </c>
      <c r="R119" s="8">
        <f t="shared" si="104"/>
        <v>-14.984208920000043</v>
      </c>
      <c r="S119" s="8">
        <f t="shared" si="104"/>
        <v>-1.6107307199999923</v>
      </c>
      <c r="T119" s="8">
        <f t="shared" si="104"/>
        <v>-9.5580360000070641E-2</v>
      </c>
      <c r="U119" s="8">
        <f t="shared" si="104"/>
        <v>-12.722620000000063</v>
      </c>
      <c r="V119" s="8">
        <f t="shared" si="104"/>
        <v>-17.928020720000035</v>
      </c>
      <c r="W119" s="8">
        <f t="shared" si="104"/>
        <v>19.809289799999988</v>
      </c>
      <c r="X119" s="8">
        <f t="shared" ref="X119:Y119" si="105">X21-X72</f>
        <v>23.02620428000003</v>
      </c>
      <c r="Y119" s="8">
        <f t="shared" si="105"/>
        <v>27.992024720000018</v>
      </c>
    </row>
    <row r="120" spans="1:25" x14ac:dyDescent="0.25">
      <c r="A120" s="10" t="s">
        <v>57</v>
      </c>
      <c r="B120" s="8">
        <f t="shared" ref="B120:W120" si="106">B22-B73</f>
        <v>-46.459566759999689</v>
      </c>
      <c r="C120" s="8">
        <f t="shared" si="106"/>
        <v>-48.632129520001399</v>
      </c>
      <c r="D120" s="8">
        <f t="shared" si="106"/>
        <v>-42.134737959998347</v>
      </c>
      <c r="E120" s="8">
        <f t="shared" si="106"/>
        <v>-40.78341263999846</v>
      </c>
      <c r="F120" s="8">
        <f t="shared" si="106"/>
        <v>-54.688509160000649</v>
      </c>
      <c r="G120" s="8">
        <f t="shared" si="106"/>
        <v>-57.221831320001002</v>
      </c>
      <c r="H120" s="8">
        <f t="shared" si="106"/>
        <v>-42.671571439999752</v>
      </c>
      <c r="I120" s="8">
        <f t="shared" si="106"/>
        <v>-34.166795680001087</v>
      </c>
      <c r="J120" s="8">
        <f t="shared" si="106"/>
        <v>-38.867269159998614</v>
      </c>
      <c r="K120" s="8">
        <f t="shared" si="106"/>
        <v>-23.382040599999527</v>
      </c>
      <c r="L120" s="8">
        <f t="shared" si="106"/>
        <v>-28.148712400000022</v>
      </c>
      <c r="M120" s="8">
        <f t="shared" si="106"/>
        <v>-38.735132160000376</v>
      </c>
      <c r="N120" s="8">
        <f t="shared" si="106"/>
        <v>-26.183509999999842</v>
      </c>
      <c r="O120" s="8">
        <f t="shared" si="106"/>
        <v>-0.36745543999973052</v>
      </c>
      <c r="P120" s="8">
        <f t="shared" si="106"/>
        <v>-0.62185820000013337</v>
      </c>
      <c r="Q120" s="8">
        <f t="shared" si="106"/>
        <v>-15.533293240000148</v>
      </c>
      <c r="R120" s="8">
        <f t="shared" si="106"/>
        <v>10.677097359999607</v>
      </c>
      <c r="S120" s="8">
        <f t="shared" si="106"/>
        <v>19.188861679999718</v>
      </c>
      <c r="T120" s="8">
        <f t="shared" si="106"/>
        <v>23.841660959999899</v>
      </c>
      <c r="U120" s="8">
        <f t="shared" si="106"/>
        <v>23.022828560000107</v>
      </c>
      <c r="V120" s="8">
        <f t="shared" si="106"/>
        <v>-62.818937839999762</v>
      </c>
      <c r="W120" s="8">
        <f t="shared" si="106"/>
        <v>-60.467167719999907</v>
      </c>
      <c r="X120" s="8">
        <f t="shared" ref="X120:Y120" si="107">X22-X73</f>
        <v>-29.575717079999777</v>
      </c>
      <c r="Y120" s="8">
        <f t="shared" si="107"/>
        <v>-69.520041719998972</v>
      </c>
    </row>
    <row r="121" spans="1:25" x14ac:dyDescent="0.25">
      <c r="A121" s="10" t="s">
        <v>58</v>
      </c>
      <c r="B121" s="8">
        <f t="shared" ref="B121:W121" si="108">B23-B74</f>
        <v>9.7660298000000267</v>
      </c>
      <c r="C121" s="8">
        <f t="shared" si="108"/>
        <v>9.7265376400000036</v>
      </c>
      <c r="D121" s="8">
        <f t="shared" si="108"/>
        <v>8.1670115600000486</v>
      </c>
      <c r="E121" s="8">
        <f t="shared" si="108"/>
        <v>10.970831560000079</v>
      </c>
      <c r="F121" s="8">
        <f t="shared" si="108"/>
        <v>7.9561776399999928</v>
      </c>
      <c r="G121" s="8">
        <f t="shared" si="108"/>
        <v>1.1811896000000672</v>
      </c>
      <c r="H121" s="8">
        <f t="shared" si="108"/>
        <v>0.70277979999998763</v>
      </c>
      <c r="I121" s="8">
        <f t="shared" si="108"/>
        <v>1.1078278399999988</v>
      </c>
      <c r="J121" s="8">
        <f t="shared" si="108"/>
        <v>2.3735441199999912</v>
      </c>
      <c r="K121" s="8">
        <f t="shared" si="108"/>
        <v>1.7604858799999761</v>
      </c>
      <c r="L121" s="8">
        <f t="shared" si="108"/>
        <v>1.7918639199999973</v>
      </c>
      <c r="M121" s="8">
        <f t="shared" si="108"/>
        <v>1.6685400000000072</v>
      </c>
      <c r="N121" s="8">
        <f t="shared" si="108"/>
        <v>0.86033628000001272</v>
      </c>
      <c r="O121" s="8">
        <f t="shared" si="108"/>
        <v>2.1280421600000068</v>
      </c>
      <c r="P121" s="8">
        <f t="shared" si="108"/>
        <v>1.7852623599999902</v>
      </c>
      <c r="Q121" s="8">
        <f t="shared" si="108"/>
        <v>0.86831215999997369</v>
      </c>
      <c r="R121" s="8">
        <f t="shared" si="108"/>
        <v>1.1246901999999892</v>
      </c>
      <c r="S121" s="8">
        <f t="shared" si="108"/>
        <v>4.0736393773633779</v>
      </c>
      <c r="T121" s="8">
        <f t="shared" si="108"/>
        <v>3.3729529993321989</v>
      </c>
      <c r="U121" s="8">
        <f t="shared" si="108"/>
        <v>3.0133552310920777</v>
      </c>
      <c r="V121" s="8">
        <f t="shared" si="108"/>
        <v>3.3298542299369842</v>
      </c>
      <c r="W121" s="8">
        <f t="shared" si="108"/>
        <v>0.99524699872702627</v>
      </c>
      <c r="X121" s="8">
        <f t="shared" ref="X121:Y121" si="109">X23-X74</f>
        <v>0.51720727090417995</v>
      </c>
      <c r="Y121" s="8">
        <f t="shared" si="109"/>
        <v>0.79214559375452609</v>
      </c>
    </row>
    <row r="122" spans="1:25" x14ac:dyDescent="0.25">
      <c r="A122" s="15" t="s">
        <v>59</v>
      </c>
      <c r="B122" s="16">
        <f>SUM(B123:B125)</f>
        <v>3799.9483788676371</v>
      </c>
      <c r="C122" s="16">
        <f t="shared" ref="C122:W122" si="110">SUM(C123:C125)</f>
        <v>4463.9666511316245</v>
      </c>
      <c r="D122" s="16">
        <f t="shared" si="110"/>
        <v>4805.1607734106856</v>
      </c>
      <c r="E122" s="16">
        <f t="shared" si="110"/>
        <v>4148.1134010364894</v>
      </c>
      <c r="F122" s="16">
        <f t="shared" si="110"/>
        <v>3285.8629445291153</v>
      </c>
      <c r="G122" s="16">
        <f t="shared" si="110"/>
        <v>3612.7783526005314</v>
      </c>
      <c r="H122" s="16">
        <f t="shared" si="110"/>
        <v>5001.8406845642839</v>
      </c>
      <c r="I122" s="16">
        <f t="shared" si="110"/>
        <v>4893.2627308135179</v>
      </c>
      <c r="J122" s="16">
        <f t="shared" si="110"/>
        <v>6167.1307575687269</v>
      </c>
      <c r="K122" s="16">
        <f t="shared" si="110"/>
        <v>7037.0482943847392</v>
      </c>
      <c r="L122" s="16">
        <f t="shared" si="110"/>
        <v>8563.287318912613</v>
      </c>
      <c r="M122" s="16">
        <f t="shared" si="110"/>
        <v>9245.2485514466971</v>
      </c>
      <c r="N122" s="16">
        <f t="shared" si="110"/>
        <v>8117.2937092441907</v>
      </c>
      <c r="O122" s="16">
        <f t="shared" si="110"/>
        <v>5578.6612648624268</v>
      </c>
      <c r="P122" s="16">
        <f t="shared" si="110"/>
        <v>6462.6320944612353</v>
      </c>
      <c r="Q122" s="16">
        <f t="shared" si="110"/>
        <v>5725.5042064640511</v>
      </c>
      <c r="R122" s="16">
        <f t="shared" si="110"/>
        <v>5507.2825783016033</v>
      </c>
      <c r="S122" s="16">
        <f t="shared" si="110"/>
        <v>5538.3922457680128</v>
      </c>
      <c r="T122" s="16">
        <f t="shared" si="110"/>
        <v>5465.6558045989968</v>
      </c>
      <c r="U122" s="16">
        <f t="shared" si="110"/>
        <v>5333.2437346574106</v>
      </c>
      <c r="V122" s="16">
        <f t="shared" si="110"/>
        <v>4891.5309631927312</v>
      </c>
      <c r="W122" s="16">
        <f t="shared" si="110"/>
        <v>4815.8904238579498</v>
      </c>
      <c r="X122" s="16">
        <f t="shared" ref="X122:Y122" si="111">SUM(X123:X125)</f>
        <v>4554.5302982521307</v>
      </c>
      <c r="Y122" s="16">
        <f t="shared" si="111"/>
        <v>5654.3542970800199</v>
      </c>
    </row>
    <row r="123" spans="1:25" x14ac:dyDescent="0.25">
      <c r="A123" s="10" t="s">
        <v>60</v>
      </c>
      <c r="B123" s="8">
        <f t="shared" ref="B123:W123" si="112">B25-B76</f>
        <v>418.26995168000212</v>
      </c>
      <c r="C123" s="8">
        <f t="shared" si="112"/>
        <v>361.44232384000134</v>
      </c>
      <c r="D123" s="8">
        <f t="shared" si="112"/>
        <v>517.40450000000055</v>
      </c>
      <c r="E123" s="8">
        <f t="shared" si="112"/>
        <v>507.15730691999943</v>
      </c>
      <c r="F123" s="8">
        <f t="shared" si="112"/>
        <v>545.21446996000122</v>
      </c>
      <c r="G123" s="8">
        <f t="shared" si="112"/>
        <v>676.21009343999867</v>
      </c>
      <c r="H123" s="8">
        <f t="shared" si="112"/>
        <v>1011.4715476399979</v>
      </c>
      <c r="I123" s="8">
        <f t="shared" si="112"/>
        <v>1080.2199895200019</v>
      </c>
      <c r="J123" s="8">
        <f t="shared" si="112"/>
        <v>2242.1350422399983</v>
      </c>
      <c r="K123" s="8">
        <f t="shared" si="112"/>
        <v>2558.7571240400011</v>
      </c>
      <c r="L123" s="8">
        <f t="shared" si="112"/>
        <v>3800.394093359997</v>
      </c>
      <c r="M123" s="8">
        <f t="shared" si="112"/>
        <v>4145.5255443599999</v>
      </c>
      <c r="N123" s="8">
        <f t="shared" si="112"/>
        <v>3429.9846280399979</v>
      </c>
      <c r="O123" s="8">
        <f t="shared" si="112"/>
        <v>1339.167386719997</v>
      </c>
      <c r="P123" s="8">
        <f t="shared" si="112"/>
        <v>554.39323948000128</v>
      </c>
      <c r="Q123" s="8">
        <f t="shared" si="112"/>
        <v>408.87677751999581</v>
      </c>
      <c r="R123" s="8">
        <f t="shared" si="112"/>
        <v>362.1523156800049</v>
      </c>
      <c r="S123" s="8">
        <f t="shared" si="112"/>
        <v>937.60214759082373</v>
      </c>
      <c r="T123" s="8">
        <f t="shared" si="112"/>
        <v>1208.3340834594128</v>
      </c>
      <c r="U123" s="8">
        <f t="shared" si="112"/>
        <v>848.6204127633664</v>
      </c>
      <c r="V123" s="8">
        <f t="shared" si="112"/>
        <v>891.04207368341486</v>
      </c>
      <c r="W123" s="8">
        <f t="shared" si="112"/>
        <v>1011.4557004742601</v>
      </c>
      <c r="X123" s="8">
        <f t="shared" ref="X123:Y123" si="113">X25-X76</f>
        <v>752.17447490054838</v>
      </c>
      <c r="Y123" s="8">
        <f t="shared" si="113"/>
        <v>901.00154749626472</v>
      </c>
    </row>
    <row r="124" spans="1:25" x14ac:dyDescent="0.25">
      <c r="A124" s="10" t="s">
        <v>61</v>
      </c>
      <c r="B124" s="8">
        <f t="shared" ref="B124:W124" si="114">B26-B77</f>
        <v>-176.1699267723634</v>
      </c>
      <c r="C124" s="8">
        <f t="shared" si="114"/>
        <v>-35.118577828376146</v>
      </c>
      <c r="D124" s="8">
        <f t="shared" si="114"/>
        <v>-77.334707549314771</v>
      </c>
      <c r="E124" s="8">
        <f t="shared" si="114"/>
        <v>-70.499588043508993</v>
      </c>
      <c r="F124" s="8">
        <f t="shared" si="114"/>
        <v>-265.95074327088514</v>
      </c>
      <c r="G124" s="8">
        <f t="shared" si="114"/>
        <v>-297.9252421994679</v>
      </c>
      <c r="H124" s="8">
        <f t="shared" si="114"/>
        <v>-323.62809835571534</v>
      </c>
      <c r="I124" s="8">
        <f t="shared" si="114"/>
        <v>-161.96854434648412</v>
      </c>
      <c r="J124" s="8">
        <f t="shared" si="114"/>
        <v>-149.26420207127012</v>
      </c>
      <c r="K124" s="8">
        <f t="shared" si="114"/>
        <v>-259.21935285526342</v>
      </c>
      <c r="L124" s="8">
        <f t="shared" si="114"/>
        <v>-210.40580916738327</v>
      </c>
      <c r="M124" s="8">
        <f t="shared" si="114"/>
        <v>-354.04308671330364</v>
      </c>
      <c r="N124" s="8">
        <f t="shared" si="114"/>
        <v>-418.694284195808</v>
      </c>
      <c r="O124" s="8">
        <f t="shared" si="114"/>
        <v>-273.2557478175695</v>
      </c>
      <c r="P124" s="8">
        <f t="shared" si="114"/>
        <v>-238.02814701876559</v>
      </c>
      <c r="Q124" s="8">
        <f t="shared" si="114"/>
        <v>-275.79913153594316</v>
      </c>
      <c r="R124" s="8">
        <f t="shared" si="114"/>
        <v>-258.36577517839942</v>
      </c>
      <c r="S124" s="8">
        <f t="shared" si="114"/>
        <v>-626.5184282326536</v>
      </c>
      <c r="T124" s="8">
        <f t="shared" si="114"/>
        <v>-788.11846010099543</v>
      </c>
      <c r="U124" s="8">
        <f t="shared" si="114"/>
        <v>-466.64868850278435</v>
      </c>
      <c r="V124" s="8">
        <f t="shared" si="114"/>
        <v>-532.85268076418106</v>
      </c>
      <c r="W124" s="8">
        <f t="shared" si="114"/>
        <v>-560.02885219585005</v>
      </c>
      <c r="X124" s="8">
        <f t="shared" ref="X124:Y124" si="115">X26-X77</f>
        <v>-635.69571396670835</v>
      </c>
      <c r="Y124" s="8">
        <f t="shared" si="115"/>
        <v>-590.54382149940284</v>
      </c>
    </row>
    <row r="125" spans="1:25" x14ac:dyDescent="0.25">
      <c r="A125" s="10" t="s">
        <v>62</v>
      </c>
      <c r="B125" s="8">
        <f t="shared" ref="B125:W125" si="116">B27-B78</f>
        <v>3557.8483539599983</v>
      </c>
      <c r="C125" s="8">
        <f t="shared" si="116"/>
        <v>4137.6429051199993</v>
      </c>
      <c r="D125" s="8">
        <f t="shared" si="116"/>
        <v>4365.0909809599998</v>
      </c>
      <c r="E125" s="8">
        <f t="shared" si="116"/>
        <v>3711.455682159999</v>
      </c>
      <c r="F125" s="8">
        <f t="shared" si="116"/>
        <v>3006.5992178399993</v>
      </c>
      <c r="G125" s="8">
        <f t="shared" si="116"/>
        <v>3234.4935013600007</v>
      </c>
      <c r="H125" s="8">
        <f t="shared" si="116"/>
        <v>4313.9972352800014</v>
      </c>
      <c r="I125" s="8">
        <f t="shared" si="116"/>
        <v>3975.0112856400001</v>
      </c>
      <c r="J125" s="8">
        <f t="shared" si="116"/>
        <v>4074.2599173999988</v>
      </c>
      <c r="K125" s="8">
        <f t="shared" si="116"/>
        <v>4737.5105232000014</v>
      </c>
      <c r="L125" s="8">
        <f t="shared" si="116"/>
        <v>4973.2990347199993</v>
      </c>
      <c r="M125" s="8">
        <f t="shared" si="116"/>
        <v>5453.7660937999999</v>
      </c>
      <c r="N125" s="8">
        <f t="shared" si="116"/>
        <v>5106.0033654000008</v>
      </c>
      <c r="O125" s="8">
        <f t="shared" si="116"/>
        <v>4512.7496259599993</v>
      </c>
      <c r="P125" s="8">
        <f t="shared" si="116"/>
        <v>6146.2670019999996</v>
      </c>
      <c r="Q125" s="8">
        <f t="shared" si="116"/>
        <v>5592.4265604799984</v>
      </c>
      <c r="R125" s="8">
        <f t="shared" si="116"/>
        <v>5403.4960377999978</v>
      </c>
      <c r="S125" s="8">
        <f t="shared" si="116"/>
        <v>5227.3085264098427</v>
      </c>
      <c r="T125" s="8">
        <f t="shared" si="116"/>
        <v>5045.4401812405795</v>
      </c>
      <c r="U125" s="8">
        <f t="shared" si="116"/>
        <v>4951.2720103968286</v>
      </c>
      <c r="V125" s="8">
        <f t="shared" si="116"/>
        <v>4533.3415702734974</v>
      </c>
      <c r="W125" s="8">
        <f t="shared" si="116"/>
        <v>4364.4635755795398</v>
      </c>
      <c r="X125" s="8">
        <f t="shared" ref="X125:Y125" si="117">X27-X78</f>
        <v>4438.0515373182907</v>
      </c>
      <c r="Y125" s="8">
        <f t="shared" si="117"/>
        <v>5343.8965710831581</v>
      </c>
    </row>
    <row r="126" spans="1:25" x14ac:dyDescent="0.25">
      <c r="A126" s="15" t="s">
        <v>35</v>
      </c>
      <c r="B126" s="16">
        <f>SUM(B127:B128)</f>
        <v>0</v>
      </c>
      <c r="C126" s="16">
        <f t="shared" ref="C126:W126" si="118">SUM(C127:C128)</f>
        <v>0</v>
      </c>
      <c r="D126" s="16">
        <f t="shared" si="118"/>
        <v>0</v>
      </c>
      <c r="E126" s="16">
        <f t="shared" si="118"/>
        <v>0</v>
      </c>
      <c r="F126" s="16">
        <f t="shared" si="118"/>
        <v>0</v>
      </c>
      <c r="G126" s="16">
        <f t="shared" si="118"/>
        <v>0</v>
      </c>
      <c r="H126" s="16">
        <f t="shared" si="118"/>
        <v>0</v>
      </c>
      <c r="I126" s="16">
        <f t="shared" si="118"/>
        <v>0</v>
      </c>
      <c r="J126" s="16">
        <f t="shared" si="118"/>
        <v>0</v>
      </c>
      <c r="K126" s="16">
        <f t="shared" si="118"/>
        <v>0</v>
      </c>
      <c r="L126" s="16">
        <f t="shared" si="118"/>
        <v>0</v>
      </c>
      <c r="M126" s="16">
        <f t="shared" si="118"/>
        <v>0</v>
      </c>
      <c r="N126" s="16">
        <f t="shared" si="118"/>
        <v>0</v>
      </c>
      <c r="O126" s="16">
        <f t="shared" si="118"/>
        <v>0</v>
      </c>
      <c r="P126" s="16">
        <f t="shared" si="118"/>
        <v>0</v>
      </c>
      <c r="Q126" s="16">
        <f t="shared" si="118"/>
        <v>0</v>
      </c>
      <c r="R126" s="16">
        <f t="shared" si="118"/>
        <v>0</v>
      </c>
      <c r="S126" s="16">
        <f t="shared" si="118"/>
        <v>0</v>
      </c>
      <c r="T126" s="16">
        <f t="shared" si="118"/>
        <v>0</v>
      </c>
      <c r="U126" s="16">
        <f t="shared" si="118"/>
        <v>0</v>
      </c>
      <c r="V126" s="16">
        <f t="shared" si="118"/>
        <v>0</v>
      </c>
      <c r="W126" s="16">
        <f t="shared" si="118"/>
        <v>0</v>
      </c>
      <c r="X126" s="16">
        <f t="shared" ref="X126:Y126" si="119">SUM(X127:X128)</f>
        <v>0</v>
      </c>
      <c r="Y126" s="16">
        <f t="shared" si="119"/>
        <v>0</v>
      </c>
    </row>
    <row r="127" spans="1:25" x14ac:dyDescent="0.25">
      <c r="A127" s="10" t="s">
        <v>36</v>
      </c>
      <c r="B127" s="8">
        <f t="shared" ref="B127:W127" si="120">B29-B80</f>
        <v>0</v>
      </c>
      <c r="C127" s="8">
        <f t="shared" si="120"/>
        <v>0</v>
      </c>
      <c r="D127" s="8">
        <f t="shared" si="120"/>
        <v>0</v>
      </c>
      <c r="E127" s="8">
        <f t="shared" si="120"/>
        <v>0</v>
      </c>
      <c r="F127" s="8">
        <f t="shared" si="120"/>
        <v>0</v>
      </c>
      <c r="G127" s="8">
        <f t="shared" si="120"/>
        <v>0</v>
      </c>
      <c r="H127" s="8">
        <f t="shared" si="120"/>
        <v>0</v>
      </c>
      <c r="I127" s="8">
        <f t="shared" si="120"/>
        <v>0</v>
      </c>
      <c r="J127" s="8">
        <f t="shared" si="120"/>
        <v>0</v>
      </c>
      <c r="K127" s="8">
        <f t="shared" si="120"/>
        <v>0</v>
      </c>
      <c r="L127" s="8">
        <f t="shared" si="120"/>
        <v>0</v>
      </c>
      <c r="M127" s="8">
        <f t="shared" si="120"/>
        <v>0</v>
      </c>
      <c r="N127" s="8">
        <f t="shared" si="120"/>
        <v>0</v>
      </c>
      <c r="O127" s="8">
        <f t="shared" si="120"/>
        <v>0</v>
      </c>
      <c r="P127" s="8">
        <f t="shared" si="120"/>
        <v>0</v>
      </c>
      <c r="Q127" s="8">
        <f t="shared" si="120"/>
        <v>0</v>
      </c>
      <c r="R127" s="8">
        <f t="shared" si="120"/>
        <v>0</v>
      </c>
      <c r="S127" s="8">
        <f t="shared" si="120"/>
        <v>0</v>
      </c>
      <c r="T127" s="8">
        <f t="shared" si="120"/>
        <v>0</v>
      </c>
      <c r="U127" s="8">
        <f t="shared" si="120"/>
        <v>0</v>
      </c>
      <c r="V127" s="8">
        <f t="shared" si="120"/>
        <v>0</v>
      </c>
      <c r="W127" s="8">
        <f t="shared" si="120"/>
        <v>0</v>
      </c>
      <c r="X127" s="8">
        <f t="shared" ref="X127:Y127" si="121">X29-X80</f>
        <v>0</v>
      </c>
      <c r="Y127" s="8">
        <f t="shared" si="121"/>
        <v>0</v>
      </c>
    </row>
    <row r="128" spans="1:25" x14ac:dyDescent="0.25">
      <c r="A128" s="10" t="s">
        <v>37</v>
      </c>
      <c r="B128" s="8">
        <f t="shared" ref="B128:W128" si="122">B30-B81</f>
        <v>0</v>
      </c>
      <c r="C128" s="8">
        <f t="shared" si="122"/>
        <v>0</v>
      </c>
      <c r="D128" s="8">
        <f t="shared" si="122"/>
        <v>0</v>
      </c>
      <c r="E128" s="8">
        <f t="shared" si="122"/>
        <v>0</v>
      </c>
      <c r="F128" s="8">
        <f t="shared" si="122"/>
        <v>0</v>
      </c>
      <c r="G128" s="8">
        <f t="shared" si="122"/>
        <v>0</v>
      </c>
      <c r="H128" s="8">
        <f t="shared" si="122"/>
        <v>0</v>
      </c>
      <c r="I128" s="8">
        <f t="shared" si="122"/>
        <v>0</v>
      </c>
      <c r="J128" s="8">
        <f t="shared" si="122"/>
        <v>0</v>
      </c>
      <c r="K128" s="8">
        <f t="shared" si="122"/>
        <v>0</v>
      </c>
      <c r="L128" s="8">
        <f t="shared" si="122"/>
        <v>0</v>
      </c>
      <c r="M128" s="8">
        <f t="shared" si="122"/>
        <v>0</v>
      </c>
      <c r="N128" s="8">
        <f t="shared" si="122"/>
        <v>0</v>
      </c>
      <c r="O128" s="8">
        <f t="shared" si="122"/>
        <v>0</v>
      </c>
      <c r="P128" s="8">
        <f t="shared" si="122"/>
        <v>0</v>
      </c>
      <c r="Q128" s="8">
        <f t="shared" si="122"/>
        <v>0</v>
      </c>
      <c r="R128" s="8">
        <f t="shared" si="122"/>
        <v>0</v>
      </c>
      <c r="S128" s="8">
        <f t="shared" si="122"/>
        <v>0</v>
      </c>
      <c r="T128" s="8">
        <f t="shared" si="122"/>
        <v>0</v>
      </c>
      <c r="U128" s="8">
        <f t="shared" si="122"/>
        <v>0</v>
      </c>
      <c r="V128" s="8">
        <f t="shared" si="122"/>
        <v>0</v>
      </c>
      <c r="W128" s="8">
        <f t="shared" si="122"/>
        <v>0</v>
      </c>
      <c r="X128" s="8">
        <f t="shared" ref="X128:Y128" si="123">X30-X81</f>
        <v>0</v>
      </c>
      <c r="Y128" s="8">
        <f t="shared" si="123"/>
        <v>0</v>
      </c>
    </row>
    <row r="129" spans="1:25" x14ac:dyDescent="0.25">
      <c r="A129" s="17" t="s">
        <v>38</v>
      </c>
      <c r="B129" s="16">
        <f t="shared" ref="B129:W129" si="124">B31-B82</f>
        <v>0</v>
      </c>
      <c r="C129" s="16">
        <f t="shared" si="124"/>
        <v>0</v>
      </c>
      <c r="D129" s="16">
        <f t="shared" si="124"/>
        <v>0</v>
      </c>
      <c r="E129" s="16">
        <f t="shared" si="124"/>
        <v>0</v>
      </c>
      <c r="F129" s="16">
        <f t="shared" si="124"/>
        <v>0</v>
      </c>
      <c r="G129" s="16">
        <f t="shared" si="124"/>
        <v>0</v>
      </c>
      <c r="H129" s="16">
        <f t="shared" si="124"/>
        <v>0</v>
      </c>
      <c r="I129" s="16">
        <f t="shared" si="124"/>
        <v>0</v>
      </c>
      <c r="J129" s="16">
        <f t="shared" si="124"/>
        <v>0</v>
      </c>
      <c r="K129" s="16">
        <f t="shared" si="124"/>
        <v>0</v>
      </c>
      <c r="L129" s="16">
        <f t="shared" si="124"/>
        <v>0</v>
      </c>
      <c r="M129" s="16">
        <f t="shared" si="124"/>
        <v>0</v>
      </c>
      <c r="N129" s="16">
        <f t="shared" si="124"/>
        <v>0</v>
      </c>
      <c r="O129" s="16">
        <f t="shared" si="124"/>
        <v>0</v>
      </c>
      <c r="P129" s="16">
        <f t="shared" si="124"/>
        <v>0</v>
      </c>
      <c r="Q129" s="16">
        <f t="shared" si="124"/>
        <v>0</v>
      </c>
      <c r="R129" s="16">
        <f t="shared" si="124"/>
        <v>0</v>
      </c>
      <c r="S129" s="16">
        <f t="shared" si="124"/>
        <v>0</v>
      </c>
      <c r="T129" s="16">
        <f t="shared" si="124"/>
        <v>0</v>
      </c>
      <c r="U129" s="16">
        <f t="shared" si="124"/>
        <v>0</v>
      </c>
      <c r="V129" s="16">
        <f t="shared" si="124"/>
        <v>0</v>
      </c>
      <c r="W129" s="16">
        <f t="shared" si="124"/>
        <v>0</v>
      </c>
      <c r="X129" s="16">
        <f t="shared" ref="X129:Y129" si="125">X31-X82</f>
        <v>0</v>
      </c>
      <c r="Y129" s="16">
        <f t="shared" si="125"/>
        <v>0</v>
      </c>
    </row>
    <row r="130" spans="1:25" x14ac:dyDescent="0.25">
      <c r="A130" s="9" t="s">
        <v>39</v>
      </c>
      <c r="B130" s="8">
        <f t="shared" ref="B130:W130" si="126">B32-B83</f>
        <v>0</v>
      </c>
      <c r="C130" s="8">
        <f t="shared" si="126"/>
        <v>0</v>
      </c>
      <c r="D130" s="8">
        <f t="shared" si="126"/>
        <v>0</v>
      </c>
      <c r="E130" s="8">
        <f t="shared" si="126"/>
        <v>0</v>
      </c>
      <c r="F130" s="8">
        <f t="shared" si="126"/>
        <v>0</v>
      </c>
      <c r="G130" s="8">
        <f t="shared" si="126"/>
        <v>0</v>
      </c>
      <c r="H130" s="8">
        <f t="shared" si="126"/>
        <v>0</v>
      </c>
      <c r="I130" s="8">
        <f t="shared" si="126"/>
        <v>0</v>
      </c>
      <c r="J130" s="8">
        <f t="shared" si="126"/>
        <v>0</v>
      </c>
      <c r="K130" s="8">
        <f t="shared" si="126"/>
        <v>0</v>
      </c>
      <c r="L130" s="8">
        <f t="shared" si="126"/>
        <v>0</v>
      </c>
      <c r="M130" s="8">
        <f t="shared" si="126"/>
        <v>0</v>
      </c>
      <c r="N130" s="8">
        <f t="shared" si="126"/>
        <v>0</v>
      </c>
      <c r="O130" s="8">
        <f t="shared" si="126"/>
        <v>0</v>
      </c>
      <c r="P130" s="8">
        <f t="shared" si="126"/>
        <v>0</v>
      </c>
      <c r="Q130" s="8">
        <f t="shared" si="126"/>
        <v>0</v>
      </c>
      <c r="R130" s="8">
        <f t="shared" si="126"/>
        <v>0</v>
      </c>
      <c r="S130" s="8">
        <f t="shared" si="126"/>
        <v>0</v>
      </c>
      <c r="T130" s="8">
        <f t="shared" si="126"/>
        <v>0</v>
      </c>
      <c r="U130" s="8">
        <f t="shared" si="126"/>
        <v>0</v>
      </c>
      <c r="V130" s="8">
        <f t="shared" si="126"/>
        <v>0</v>
      </c>
      <c r="W130" s="8">
        <f t="shared" si="126"/>
        <v>0</v>
      </c>
      <c r="X130" s="8">
        <f t="shared" ref="X130:Y130" si="127">X32-X83</f>
        <v>0</v>
      </c>
      <c r="Y130" s="8">
        <f t="shared" si="127"/>
        <v>0</v>
      </c>
    </row>
    <row r="131" spans="1:25" x14ac:dyDescent="0.25">
      <c r="A131" s="18" t="s">
        <v>66</v>
      </c>
      <c r="B131" s="16">
        <f>SUM(B132:B135)</f>
        <v>0</v>
      </c>
      <c r="C131" s="16">
        <f t="shared" ref="C131:W131" si="128">SUM(C132:C135)</f>
        <v>-9.9999997473787516E-6</v>
      </c>
      <c r="D131" s="16">
        <f t="shared" si="128"/>
        <v>0</v>
      </c>
      <c r="E131" s="16">
        <f t="shared" si="128"/>
        <v>0</v>
      </c>
      <c r="F131" s="16">
        <f t="shared" si="128"/>
        <v>1.0000000656873453E-5</v>
      </c>
      <c r="G131" s="16">
        <f t="shared" si="128"/>
        <v>1.0000000202126103E-5</v>
      </c>
      <c r="H131" s="16">
        <f t="shared" si="128"/>
        <v>0</v>
      </c>
      <c r="I131" s="16">
        <f t="shared" si="128"/>
        <v>-1.0000000202126103E-5</v>
      </c>
      <c r="J131" s="16">
        <f t="shared" si="128"/>
        <v>0</v>
      </c>
      <c r="K131" s="16">
        <f t="shared" si="128"/>
        <v>9.9999997473787516E-6</v>
      </c>
      <c r="L131" s="16">
        <f t="shared" si="128"/>
        <v>-9.9999997473787516E-6</v>
      </c>
      <c r="M131" s="16">
        <f t="shared" si="128"/>
        <v>-1.0000000202126103E-5</v>
      </c>
      <c r="N131" s="16">
        <f t="shared" si="128"/>
        <v>0</v>
      </c>
      <c r="O131" s="16">
        <f t="shared" si="128"/>
        <v>0</v>
      </c>
      <c r="P131" s="16">
        <f t="shared" si="128"/>
        <v>0</v>
      </c>
      <c r="Q131" s="16">
        <f t="shared" si="128"/>
        <v>-9.9999997473787516E-6</v>
      </c>
      <c r="R131" s="16">
        <f t="shared" si="128"/>
        <v>9.9999997473787516E-6</v>
      </c>
      <c r="S131" s="16">
        <f t="shared" si="128"/>
        <v>0</v>
      </c>
      <c r="T131" s="16">
        <f t="shared" si="128"/>
        <v>-1.0000000202126103E-5</v>
      </c>
      <c r="U131" s="16">
        <f t="shared" si="128"/>
        <v>0</v>
      </c>
      <c r="V131" s="16">
        <f t="shared" si="128"/>
        <v>1.0000000202126103E-5</v>
      </c>
      <c r="W131" s="16">
        <f t="shared" si="128"/>
        <v>9.9999997473787516E-6</v>
      </c>
      <c r="X131" s="16">
        <f t="shared" ref="X131:Y131" si="129">SUM(X132:X135)</f>
        <v>2.0000000404252205E-5</v>
      </c>
      <c r="Y131" s="16">
        <f t="shared" si="129"/>
        <v>0</v>
      </c>
    </row>
    <row r="132" spans="1:25" x14ac:dyDescent="0.25">
      <c r="A132" s="9" t="s">
        <v>67</v>
      </c>
      <c r="B132" s="8">
        <f t="shared" ref="B132:W132" si="130">B34-B85</f>
        <v>0</v>
      </c>
      <c r="C132" s="8">
        <f t="shared" si="130"/>
        <v>0</v>
      </c>
      <c r="D132" s="8">
        <f t="shared" si="130"/>
        <v>0</v>
      </c>
      <c r="E132" s="8">
        <f t="shared" si="130"/>
        <v>0</v>
      </c>
      <c r="F132" s="8">
        <f t="shared" si="130"/>
        <v>0</v>
      </c>
      <c r="G132" s="8">
        <f t="shared" si="130"/>
        <v>0</v>
      </c>
      <c r="H132" s="8">
        <f t="shared" si="130"/>
        <v>0</v>
      </c>
      <c r="I132" s="8">
        <f t="shared" si="130"/>
        <v>0</v>
      </c>
      <c r="J132" s="8">
        <f t="shared" si="130"/>
        <v>0</v>
      </c>
      <c r="K132" s="8">
        <f t="shared" si="130"/>
        <v>0</v>
      </c>
      <c r="L132" s="8">
        <f t="shared" si="130"/>
        <v>0</v>
      </c>
      <c r="M132" s="8">
        <f t="shared" si="130"/>
        <v>0</v>
      </c>
      <c r="N132" s="8">
        <f t="shared" si="130"/>
        <v>0</v>
      </c>
      <c r="O132" s="8">
        <f t="shared" si="130"/>
        <v>0</v>
      </c>
      <c r="P132" s="8">
        <f t="shared" si="130"/>
        <v>0</v>
      </c>
      <c r="Q132" s="8">
        <f t="shared" si="130"/>
        <v>0</v>
      </c>
      <c r="R132" s="8">
        <f t="shared" si="130"/>
        <v>0</v>
      </c>
      <c r="S132" s="8">
        <f t="shared" si="130"/>
        <v>0</v>
      </c>
      <c r="T132" s="8">
        <f t="shared" si="130"/>
        <v>0</v>
      </c>
      <c r="U132" s="8">
        <f t="shared" si="130"/>
        <v>0</v>
      </c>
      <c r="V132" s="8">
        <f t="shared" si="130"/>
        <v>0</v>
      </c>
      <c r="W132" s="8">
        <f t="shared" si="130"/>
        <v>0</v>
      </c>
      <c r="X132" s="8">
        <f t="shared" ref="X132:Y132" si="131">X34-X85</f>
        <v>0</v>
      </c>
      <c r="Y132" s="8">
        <f t="shared" si="131"/>
        <v>0</v>
      </c>
    </row>
    <row r="133" spans="1:25" x14ac:dyDescent="0.25">
      <c r="A133" s="9" t="s">
        <v>68</v>
      </c>
      <c r="B133" s="8">
        <f t="shared" ref="B133:W133" si="132">B35-B86</f>
        <v>0</v>
      </c>
      <c r="C133" s="8">
        <f t="shared" si="132"/>
        <v>0</v>
      </c>
      <c r="D133" s="8">
        <f t="shared" si="132"/>
        <v>0</v>
      </c>
      <c r="E133" s="8">
        <f t="shared" si="132"/>
        <v>0</v>
      </c>
      <c r="F133" s="8">
        <f t="shared" si="132"/>
        <v>0</v>
      </c>
      <c r="G133" s="8">
        <f t="shared" si="132"/>
        <v>0</v>
      </c>
      <c r="H133" s="8">
        <f t="shared" si="132"/>
        <v>0</v>
      </c>
      <c r="I133" s="8">
        <f t="shared" si="132"/>
        <v>0</v>
      </c>
      <c r="J133" s="8">
        <f t="shared" si="132"/>
        <v>0</v>
      </c>
      <c r="K133" s="8">
        <f t="shared" si="132"/>
        <v>0</v>
      </c>
      <c r="L133" s="8">
        <f t="shared" si="132"/>
        <v>0</v>
      </c>
      <c r="M133" s="8">
        <f t="shared" si="132"/>
        <v>0</v>
      </c>
      <c r="N133" s="8">
        <f t="shared" si="132"/>
        <v>0</v>
      </c>
      <c r="O133" s="8">
        <f t="shared" si="132"/>
        <v>0</v>
      </c>
      <c r="P133" s="8">
        <f t="shared" si="132"/>
        <v>0</v>
      </c>
      <c r="Q133" s="8">
        <f t="shared" si="132"/>
        <v>0</v>
      </c>
      <c r="R133" s="8">
        <f t="shared" si="132"/>
        <v>0</v>
      </c>
      <c r="S133" s="8">
        <f t="shared" si="132"/>
        <v>0</v>
      </c>
      <c r="T133" s="8">
        <f t="shared" si="132"/>
        <v>0</v>
      </c>
      <c r="U133" s="8">
        <f t="shared" si="132"/>
        <v>0</v>
      </c>
      <c r="V133" s="8">
        <f t="shared" si="132"/>
        <v>0</v>
      </c>
      <c r="W133" s="8">
        <f t="shared" si="132"/>
        <v>0</v>
      </c>
      <c r="X133" s="8">
        <f t="shared" ref="X133:Y133" si="133">X35-X86</f>
        <v>0</v>
      </c>
      <c r="Y133" s="8">
        <f t="shared" si="133"/>
        <v>0</v>
      </c>
    </row>
    <row r="134" spans="1:25" x14ac:dyDescent="0.25">
      <c r="A134" s="9" t="s">
        <v>69</v>
      </c>
      <c r="B134" s="8">
        <f t="shared" ref="B134:W134" si="134">B36-B87</f>
        <v>0</v>
      </c>
      <c r="C134" s="8">
        <f t="shared" si="134"/>
        <v>-9.9999997473787516E-6</v>
      </c>
      <c r="D134" s="8">
        <f t="shared" si="134"/>
        <v>0</v>
      </c>
      <c r="E134" s="8">
        <f t="shared" si="134"/>
        <v>0</v>
      </c>
      <c r="F134" s="8">
        <f t="shared" si="134"/>
        <v>1.0000000656873453E-5</v>
      </c>
      <c r="G134" s="8">
        <f t="shared" si="134"/>
        <v>1.0000000202126103E-5</v>
      </c>
      <c r="H134" s="8">
        <f t="shared" si="134"/>
        <v>0</v>
      </c>
      <c r="I134" s="8">
        <f t="shared" si="134"/>
        <v>-1.0000000202126103E-5</v>
      </c>
      <c r="J134" s="8">
        <f t="shared" si="134"/>
        <v>0</v>
      </c>
      <c r="K134" s="8">
        <f t="shared" si="134"/>
        <v>9.9999997473787516E-6</v>
      </c>
      <c r="L134" s="8">
        <f t="shared" si="134"/>
        <v>-9.9999997473787516E-6</v>
      </c>
      <c r="M134" s="8">
        <f t="shared" si="134"/>
        <v>-1.0000000202126103E-5</v>
      </c>
      <c r="N134" s="8">
        <f t="shared" si="134"/>
        <v>0</v>
      </c>
      <c r="O134" s="8">
        <f t="shared" si="134"/>
        <v>0</v>
      </c>
      <c r="P134" s="8">
        <f t="shared" si="134"/>
        <v>0</v>
      </c>
      <c r="Q134" s="8">
        <f t="shared" si="134"/>
        <v>-9.9999997473787516E-6</v>
      </c>
      <c r="R134" s="8">
        <f t="shared" si="134"/>
        <v>9.9999997473787516E-6</v>
      </c>
      <c r="S134" s="8">
        <f t="shared" si="134"/>
        <v>0</v>
      </c>
      <c r="T134" s="8">
        <f t="shared" si="134"/>
        <v>-1.0000000202126103E-5</v>
      </c>
      <c r="U134" s="8">
        <f t="shared" si="134"/>
        <v>0</v>
      </c>
      <c r="V134" s="8">
        <f t="shared" si="134"/>
        <v>1.0000000202126103E-5</v>
      </c>
      <c r="W134" s="8">
        <f t="shared" si="134"/>
        <v>9.9999997473787516E-6</v>
      </c>
      <c r="X134" s="8">
        <f t="shared" ref="X134:Y134" si="135">X36-X87</f>
        <v>2.0000000404252205E-5</v>
      </c>
      <c r="Y134" s="8">
        <f t="shared" si="135"/>
        <v>0</v>
      </c>
    </row>
    <row r="135" spans="1:25" x14ac:dyDescent="0.25">
      <c r="A135" s="9" t="s">
        <v>65</v>
      </c>
      <c r="B135" s="8">
        <f t="shared" ref="B135:W135" si="136">SUM(B37:B41)-B88</f>
        <v>0</v>
      </c>
      <c r="C135" s="8">
        <f t="shared" si="136"/>
        <v>0</v>
      </c>
      <c r="D135" s="8">
        <f t="shared" si="136"/>
        <v>0</v>
      </c>
      <c r="E135" s="8">
        <f t="shared" si="136"/>
        <v>0</v>
      </c>
      <c r="F135" s="8">
        <f t="shared" si="136"/>
        <v>0</v>
      </c>
      <c r="G135" s="8">
        <f t="shared" si="136"/>
        <v>0</v>
      </c>
      <c r="H135" s="8">
        <f t="shared" si="136"/>
        <v>0</v>
      </c>
      <c r="I135" s="8">
        <f t="shared" si="136"/>
        <v>0</v>
      </c>
      <c r="J135" s="8">
        <f t="shared" si="136"/>
        <v>0</v>
      </c>
      <c r="K135" s="8">
        <f t="shared" si="136"/>
        <v>0</v>
      </c>
      <c r="L135" s="8">
        <f t="shared" si="136"/>
        <v>0</v>
      </c>
      <c r="M135" s="8">
        <f t="shared" si="136"/>
        <v>0</v>
      </c>
      <c r="N135" s="8">
        <f t="shared" si="136"/>
        <v>0</v>
      </c>
      <c r="O135" s="8">
        <f t="shared" si="136"/>
        <v>0</v>
      </c>
      <c r="P135" s="8">
        <f t="shared" si="136"/>
        <v>0</v>
      </c>
      <c r="Q135" s="8">
        <f t="shared" si="136"/>
        <v>0</v>
      </c>
      <c r="R135" s="8">
        <f t="shared" si="136"/>
        <v>0</v>
      </c>
      <c r="S135" s="8">
        <f t="shared" si="136"/>
        <v>0</v>
      </c>
      <c r="T135" s="8">
        <f t="shared" si="136"/>
        <v>0</v>
      </c>
      <c r="U135" s="8">
        <f t="shared" si="136"/>
        <v>0</v>
      </c>
      <c r="V135" s="8">
        <f t="shared" si="136"/>
        <v>0</v>
      </c>
      <c r="W135" s="8">
        <f t="shared" si="136"/>
        <v>0</v>
      </c>
      <c r="X135" s="8">
        <f t="shared" ref="X135:Y135" si="137">SUM(X37:X41)-X88</f>
        <v>0</v>
      </c>
      <c r="Y135" s="8">
        <f t="shared" si="137"/>
        <v>0</v>
      </c>
    </row>
    <row r="136" spans="1:25" x14ac:dyDescent="0.25">
      <c r="A136" s="18" t="s">
        <v>40</v>
      </c>
      <c r="B136" s="16">
        <f t="shared" ref="B136:W136" si="138">B42-B89</f>
        <v>0</v>
      </c>
      <c r="C136" s="16">
        <f t="shared" si="138"/>
        <v>0</v>
      </c>
      <c r="D136" s="16">
        <f t="shared" si="138"/>
        <v>0</v>
      </c>
      <c r="E136" s="16">
        <f t="shared" si="138"/>
        <v>0</v>
      </c>
      <c r="F136" s="16">
        <f t="shared" si="138"/>
        <v>0</v>
      </c>
      <c r="G136" s="16">
        <f t="shared" si="138"/>
        <v>0</v>
      </c>
      <c r="H136" s="16">
        <f t="shared" si="138"/>
        <v>0</v>
      </c>
      <c r="I136" s="16">
        <f t="shared" si="138"/>
        <v>0</v>
      </c>
      <c r="J136" s="16">
        <f t="shared" si="138"/>
        <v>0</v>
      </c>
      <c r="K136" s="16">
        <f t="shared" si="138"/>
        <v>0</v>
      </c>
      <c r="L136" s="16">
        <f t="shared" si="138"/>
        <v>0</v>
      </c>
      <c r="M136" s="16">
        <f t="shared" si="138"/>
        <v>0</v>
      </c>
      <c r="N136" s="16">
        <f t="shared" si="138"/>
        <v>0</v>
      </c>
      <c r="O136" s="16">
        <f t="shared" si="138"/>
        <v>0</v>
      </c>
      <c r="P136" s="16">
        <f t="shared" si="138"/>
        <v>0</v>
      </c>
      <c r="Q136" s="16">
        <f t="shared" si="138"/>
        <v>0</v>
      </c>
      <c r="R136" s="16">
        <f t="shared" si="138"/>
        <v>0</v>
      </c>
      <c r="S136" s="16">
        <f t="shared" si="138"/>
        <v>0</v>
      </c>
      <c r="T136" s="16">
        <f t="shared" si="138"/>
        <v>0</v>
      </c>
      <c r="U136" s="16">
        <f t="shared" si="138"/>
        <v>0</v>
      </c>
      <c r="V136" s="16">
        <f t="shared" si="138"/>
        <v>0</v>
      </c>
      <c r="W136" s="16">
        <f t="shared" si="138"/>
        <v>0</v>
      </c>
      <c r="X136" s="16">
        <f t="shared" ref="X136:Y136" si="139">X42-X89</f>
        <v>0</v>
      </c>
      <c r="Y136" s="16">
        <f t="shared" si="139"/>
        <v>0</v>
      </c>
    </row>
    <row r="137" spans="1:25" x14ac:dyDescent="0.25">
      <c r="A137" s="18" t="s">
        <v>63</v>
      </c>
      <c r="B137" s="16">
        <f t="shared" ref="B137:W137" si="140">B43-B90</f>
        <v>0</v>
      </c>
      <c r="C137" s="16">
        <f t="shared" si="140"/>
        <v>0</v>
      </c>
      <c r="D137" s="16">
        <f t="shared" si="140"/>
        <v>0</v>
      </c>
      <c r="E137" s="16">
        <f t="shared" si="140"/>
        <v>0</v>
      </c>
      <c r="F137" s="16">
        <f t="shared" si="140"/>
        <v>0</v>
      </c>
      <c r="G137" s="16">
        <f t="shared" si="140"/>
        <v>0</v>
      </c>
      <c r="H137" s="16">
        <f t="shared" si="140"/>
        <v>0</v>
      </c>
      <c r="I137" s="16">
        <f t="shared" si="140"/>
        <v>0</v>
      </c>
      <c r="J137" s="16">
        <f t="shared" si="140"/>
        <v>0</v>
      </c>
      <c r="K137" s="16">
        <f t="shared" si="140"/>
        <v>0</v>
      </c>
      <c r="L137" s="16">
        <f t="shared" si="140"/>
        <v>0</v>
      </c>
      <c r="M137" s="16">
        <f t="shared" si="140"/>
        <v>0</v>
      </c>
      <c r="N137" s="16">
        <f t="shared" si="140"/>
        <v>0</v>
      </c>
      <c r="O137" s="16">
        <f t="shared" si="140"/>
        <v>0</v>
      </c>
      <c r="P137" s="16">
        <f t="shared" si="140"/>
        <v>0</v>
      </c>
      <c r="Q137" s="16">
        <f t="shared" si="140"/>
        <v>0</v>
      </c>
      <c r="R137" s="16">
        <f t="shared" si="140"/>
        <v>0</v>
      </c>
      <c r="S137" s="16">
        <f t="shared" si="140"/>
        <v>0</v>
      </c>
      <c r="T137" s="16">
        <f t="shared" si="140"/>
        <v>0</v>
      </c>
      <c r="U137" s="16">
        <f t="shared" si="140"/>
        <v>0</v>
      </c>
      <c r="V137" s="16">
        <f t="shared" si="140"/>
        <v>0</v>
      </c>
      <c r="W137" s="16">
        <f t="shared" si="140"/>
        <v>0</v>
      </c>
      <c r="X137" s="16">
        <f t="shared" ref="X137:Y137" si="141">X43-X90</f>
        <v>0</v>
      </c>
      <c r="Y137" s="16">
        <f t="shared" si="141"/>
        <v>0</v>
      </c>
    </row>
    <row r="138" spans="1:25" x14ac:dyDescent="0.25">
      <c r="A138" s="18" t="s">
        <v>64</v>
      </c>
      <c r="B138" s="16">
        <f t="shared" ref="B138:W138" si="142">B44-B91</f>
        <v>0</v>
      </c>
      <c r="C138" s="16">
        <f t="shared" si="142"/>
        <v>0</v>
      </c>
      <c r="D138" s="16">
        <f t="shared" si="142"/>
        <v>0</v>
      </c>
      <c r="E138" s="16">
        <f t="shared" si="142"/>
        <v>0</v>
      </c>
      <c r="F138" s="16">
        <f t="shared" si="142"/>
        <v>0</v>
      </c>
      <c r="G138" s="16">
        <f t="shared" si="142"/>
        <v>0</v>
      </c>
      <c r="H138" s="16">
        <f t="shared" si="142"/>
        <v>0</v>
      </c>
      <c r="I138" s="16">
        <f t="shared" si="142"/>
        <v>0</v>
      </c>
      <c r="J138" s="16">
        <f t="shared" si="142"/>
        <v>0</v>
      </c>
      <c r="K138" s="16">
        <f t="shared" si="142"/>
        <v>0</v>
      </c>
      <c r="L138" s="16">
        <f t="shared" si="142"/>
        <v>0</v>
      </c>
      <c r="M138" s="16">
        <f t="shared" si="142"/>
        <v>0</v>
      </c>
      <c r="N138" s="16">
        <f t="shared" si="142"/>
        <v>0</v>
      </c>
      <c r="O138" s="16">
        <f t="shared" si="142"/>
        <v>0</v>
      </c>
      <c r="P138" s="16">
        <f t="shared" si="142"/>
        <v>0</v>
      </c>
      <c r="Q138" s="16">
        <f t="shared" si="142"/>
        <v>0</v>
      </c>
      <c r="R138" s="16">
        <f t="shared" si="142"/>
        <v>0</v>
      </c>
      <c r="S138" s="16">
        <f t="shared" si="142"/>
        <v>0</v>
      </c>
      <c r="T138" s="16">
        <f t="shared" si="142"/>
        <v>0</v>
      </c>
      <c r="U138" s="16">
        <f t="shared" si="142"/>
        <v>0</v>
      </c>
      <c r="V138" s="16">
        <f t="shared" si="142"/>
        <v>0</v>
      </c>
      <c r="W138" s="16">
        <f t="shared" si="142"/>
        <v>0</v>
      </c>
      <c r="X138" s="16">
        <f t="shared" ref="X138:Y138" si="143">X44-X91</f>
        <v>0</v>
      </c>
      <c r="Y138" s="16">
        <f t="shared" si="143"/>
        <v>0</v>
      </c>
    </row>
    <row r="139" spans="1:25" x14ac:dyDescent="0.25">
      <c r="A139" s="18" t="s">
        <v>70</v>
      </c>
      <c r="B139" s="16">
        <f>SUM(B140:B141)</f>
        <v>1166.4266967600015</v>
      </c>
      <c r="C139" s="16">
        <f t="shared" ref="C139:W139" si="144">SUM(C140:C141)</f>
        <v>1126.7763194000017</v>
      </c>
      <c r="D139" s="16">
        <f t="shared" si="144"/>
        <v>1273.5495590399987</v>
      </c>
      <c r="E139" s="16">
        <f t="shared" si="144"/>
        <v>1474.582147000001</v>
      </c>
      <c r="F139" s="16">
        <f t="shared" si="144"/>
        <v>1597.9079284399959</v>
      </c>
      <c r="G139" s="16">
        <f t="shared" si="144"/>
        <v>2344.4396063599997</v>
      </c>
      <c r="H139" s="16">
        <f t="shared" si="144"/>
        <v>2471.7222169999968</v>
      </c>
      <c r="I139" s="16">
        <f t="shared" si="144"/>
        <v>2845.5284328799917</v>
      </c>
      <c r="J139" s="16">
        <f t="shared" si="144"/>
        <v>2870.0870265200028</v>
      </c>
      <c r="K139" s="16">
        <f t="shared" si="144"/>
        <v>2592.7780614399944</v>
      </c>
      <c r="L139" s="16">
        <f t="shared" si="144"/>
        <v>3574.9881243200034</v>
      </c>
      <c r="M139" s="16">
        <f t="shared" si="144"/>
        <v>2894.8047699999952</v>
      </c>
      <c r="N139" s="16">
        <f t="shared" si="144"/>
        <v>2515.4671673600005</v>
      </c>
      <c r="O139" s="16">
        <f t="shared" si="144"/>
        <v>2447.8369085600043</v>
      </c>
      <c r="P139" s="16">
        <f t="shared" si="144"/>
        <v>3196.9356705999999</v>
      </c>
      <c r="Q139" s="16">
        <f t="shared" si="144"/>
        <v>2515.3521517199933</v>
      </c>
      <c r="R139" s="16">
        <f t="shared" si="144"/>
        <v>3531.8035650799975</v>
      </c>
      <c r="S139" s="16">
        <f t="shared" si="144"/>
        <v>3443.7857152793913</v>
      </c>
      <c r="T139" s="16">
        <f t="shared" si="144"/>
        <v>3882.3032488052067</v>
      </c>
      <c r="U139" s="16">
        <f t="shared" si="144"/>
        <v>4076.0393147073501</v>
      </c>
      <c r="V139" s="16">
        <f t="shared" si="144"/>
        <v>1706.1450370560569</v>
      </c>
      <c r="W139" s="16">
        <f t="shared" si="144"/>
        <v>2963.7203083434342</v>
      </c>
      <c r="X139" s="16">
        <f t="shared" ref="X139:Y139" si="145">SUM(X140:X141)</f>
        <v>4098.0577242725194</v>
      </c>
      <c r="Y139" s="16">
        <f t="shared" si="145"/>
        <v>4662.5282675137405</v>
      </c>
    </row>
    <row r="140" spans="1:25" x14ac:dyDescent="0.25">
      <c r="A140" s="9" t="s">
        <v>71</v>
      </c>
      <c r="B140" s="8">
        <f t="shared" ref="B140:W140" si="146">B46-B93</f>
        <v>1195.0524700000024</v>
      </c>
      <c r="C140" s="8">
        <f t="shared" si="146"/>
        <v>1221.4263200000005</v>
      </c>
      <c r="D140" s="8">
        <f t="shared" si="146"/>
        <v>1176.7804599999981</v>
      </c>
      <c r="E140" s="8">
        <f t="shared" si="146"/>
        <v>1234.5573599999989</v>
      </c>
      <c r="F140" s="8">
        <f t="shared" si="146"/>
        <v>1366.5607600000003</v>
      </c>
      <c r="G140" s="8">
        <f t="shared" si="146"/>
        <v>1996.1070699999946</v>
      </c>
      <c r="H140" s="8">
        <f t="shared" si="146"/>
        <v>2063.772890000002</v>
      </c>
      <c r="I140" s="8">
        <f t="shared" si="146"/>
        <v>2369.1783199999973</v>
      </c>
      <c r="J140" s="8">
        <f t="shared" si="146"/>
        <v>2423.2948600000018</v>
      </c>
      <c r="K140" s="8">
        <f t="shared" si="146"/>
        <v>2166.6390099999971</v>
      </c>
      <c r="L140" s="8">
        <f t="shared" si="146"/>
        <v>3210.7618700000021</v>
      </c>
      <c r="M140" s="8">
        <f t="shared" si="146"/>
        <v>2502.8101999999999</v>
      </c>
      <c r="N140" s="8">
        <f t="shared" si="146"/>
        <v>2204.8230099999982</v>
      </c>
      <c r="O140" s="8">
        <f t="shared" si="146"/>
        <v>2359.5601399999996</v>
      </c>
      <c r="P140" s="8">
        <f t="shared" si="146"/>
        <v>2738.4117399999996</v>
      </c>
      <c r="Q140" s="8">
        <f t="shared" si="146"/>
        <v>2170.1627399999943</v>
      </c>
      <c r="R140" s="8">
        <f t="shared" si="146"/>
        <v>3073.2225099999996</v>
      </c>
      <c r="S140" s="8">
        <f t="shared" si="146"/>
        <v>3142.1234399999994</v>
      </c>
      <c r="T140" s="8">
        <f t="shared" si="146"/>
        <v>3471.6082599999991</v>
      </c>
      <c r="U140" s="8">
        <f t="shared" si="146"/>
        <v>3755.2866800000029</v>
      </c>
      <c r="V140" s="8">
        <f t="shared" si="146"/>
        <v>1470.4829999999974</v>
      </c>
      <c r="W140" s="8">
        <f t="shared" si="146"/>
        <v>2720.6420383599998</v>
      </c>
      <c r="X140" s="8">
        <f t="shared" ref="X140:Y140" si="147">X46-X93</f>
        <v>3972.3442239599972</v>
      </c>
      <c r="Y140" s="8">
        <f t="shared" si="147"/>
        <v>4331.3997789199984</v>
      </c>
    </row>
    <row r="141" spans="1:25" x14ac:dyDescent="0.25">
      <c r="A141" s="11" t="s">
        <v>72</v>
      </c>
      <c r="B141" s="12">
        <f t="shared" ref="B141:W141" si="148">B47-B94</f>
        <v>-28.625773240000854</v>
      </c>
      <c r="C141" s="12">
        <f t="shared" si="148"/>
        <v>-94.650000599998748</v>
      </c>
      <c r="D141" s="12">
        <f t="shared" si="148"/>
        <v>96.769099040000583</v>
      </c>
      <c r="E141" s="12">
        <f t="shared" si="148"/>
        <v>240.02478700000211</v>
      </c>
      <c r="F141" s="12">
        <f t="shared" si="148"/>
        <v>231.34716843999558</v>
      </c>
      <c r="G141" s="12">
        <f t="shared" si="148"/>
        <v>348.33253636000518</v>
      </c>
      <c r="H141" s="12">
        <f t="shared" si="148"/>
        <v>407.94932699999481</v>
      </c>
      <c r="I141" s="12">
        <f t="shared" si="148"/>
        <v>476.35011287999441</v>
      </c>
      <c r="J141" s="12">
        <f t="shared" si="148"/>
        <v>446.79216652000105</v>
      </c>
      <c r="K141" s="12">
        <f t="shared" si="148"/>
        <v>426.13905143999727</v>
      </c>
      <c r="L141" s="12">
        <f t="shared" si="148"/>
        <v>364.22625432000132</v>
      </c>
      <c r="M141" s="12">
        <f t="shared" si="148"/>
        <v>391.99456999999529</v>
      </c>
      <c r="N141" s="12">
        <f t="shared" si="148"/>
        <v>310.64415736000228</v>
      </c>
      <c r="O141" s="12">
        <f t="shared" si="148"/>
        <v>88.276768560004712</v>
      </c>
      <c r="P141" s="12">
        <f t="shared" si="148"/>
        <v>458.52393060000031</v>
      </c>
      <c r="Q141" s="12">
        <f t="shared" si="148"/>
        <v>345.18941171999904</v>
      </c>
      <c r="R141" s="12">
        <f t="shared" si="148"/>
        <v>458.5810550799979</v>
      </c>
      <c r="S141" s="12">
        <f t="shared" si="148"/>
        <v>301.66227527939191</v>
      </c>
      <c r="T141" s="12">
        <f t="shared" si="148"/>
        <v>410.69498880520769</v>
      </c>
      <c r="U141" s="12">
        <f t="shared" si="148"/>
        <v>320.75263470734717</v>
      </c>
      <c r="V141" s="12">
        <f t="shared" si="148"/>
        <v>235.66203705605949</v>
      </c>
      <c r="W141" s="12">
        <f t="shared" si="148"/>
        <v>243.07826998343444</v>
      </c>
      <c r="X141" s="12">
        <f t="shared" ref="X141:Y141" si="149">X47-X94</f>
        <v>125.71350031252223</v>
      </c>
      <c r="Y141" s="12">
        <f t="shared" si="149"/>
        <v>331.12848859374208</v>
      </c>
    </row>
  </sheetData>
  <pageMargins left="0.7" right="0.7" top="0.75" bottom="0.75" header="0.3" footer="0.3"/>
  <pageSetup paperSize="9" scale="89" fitToHeight="0" orientation="landscape" r:id="rId1"/>
  <headerFooter alignWithMargins="0"/>
  <ignoredErrors>
    <ignoredError sqref="B104:V104 B122:V122 B126:V126 B131:V131 B139:V139" formula="1"/>
    <ignoredError sqref="B28:Y28 B33:Y33 B135:Y135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pageSetUpPr fitToPage="1"/>
  </sheetPr>
  <dimension ref="A1:Y141"/>
  <sheetViews>
    <sheetView showGridLines="0" zoomScaleNormal="100" workbookViewId="0">
      <pane xSplit="1" ySplit="1" topLeftCell="D2" activePane="bottomRight" state="frozen"/>
      <selection activeCell="Y1" sqref="Y1"/>
      <selection pane="topRight" activeCell="Y1" sqref="Y1"/>
      <selection pane="bottomLeft" activeCell="Y1" sqref="Y1"/>
      <selection pane="bottomRight" activeCell="Y2" sqref="Y2"/>
    </sheetView>
  </sheetViews>
  <sheetFormatPr defaultRowHeight="11.25" x14ac:dyDescent="0.25"/>
  <cols>
    <col min="1" max="1" width="56" style="1" bestFit="1" customWidth="1"/>
    <col min="2" max="25" width="9.28515625" style="1" customWidth="1"/>
    <col min="26" max="16384" width="9.140625" style="1"/>
  </cols>
  <sheetData>
    <row r="1" spans="1:25" ht="12.75" x14ac:dyDescent="0.25">
      <c r="A1" s="2" t="s">
        <v>11</v>
      </c>
      <c r="B1" s="3">
        <v>2000</v>
      </c>
      <c r="C1" s="3">
        <v>2001</v>
      </c>
      <c r="D1" s="3">
        <v>2002</v>
      </c>
      <c r="E1" s="3">
        <v>2003</v>
      </c>
      <c r="F1" s="3">
        <v>2004</v>
      </c>
      <c r="G1" s="3">
        <v>2005</v>
      </c>
      <c r="H1" s="3">
        <v>2006</v>
      </c>
      <c r="I1" s="3">
        <v>2007</v>
      </c>
      <c r="J1" s="3">
        <v>2008</v>
      </c>
      <c r="K1" s="3">
        <v>2009</v>
      </c>
      <c r="L1" s="3">
        <v>2010</v>
      </c>
      <c r="M1" s="3">
        <v>2011</v>
      </c>
      <c r="N1" s="3">
        <v>2012</v>
      </c>
      <c r="O1" s="3">
        <v>2013</v>
      </c>
      <c r="P1" s="3">
        <v>2014</v>
      </c>
      <c r="Q1" s="3">
        <v>2015</v>
      </c>
      <c r="R1" s="3">
        <v>2016</v>
      </c>
      <c r="S1" s="3">
        <v>2017</v>
      </c>
      <c r="T1" s="3">
        <v>2018</v>
      </c>
      <c r="U1" s="3">
        <v>2019</v>
      </c>
      <c r="V1" s="3">
        <v>2020</v>
      </c>
      <c r="W1" s="3">
        <v>2021</v>
      </c>
      <c r="X1" s="3">
        <v>2022</v>
      </c>
      <c r="Y1" s="3">
        <v>2023</v>
      </c>
    </row>
    <row r="2" spans="1:25" x14ac:dyDescent="0.25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 x14ac:dyDescent="0.25">
      <c r="A3" s="4" t="s">
        <v>110</v>
      </c>
      <c r="B3" s="5">
        <f>SUM(B4,B33,B42,B43,B44,B45)</f>
        <v>60127.151840000013</v>
      </c>
      <c r="C3" s="5">
        <f t="shared" ref="C3:W3" si="0">SUM(C4,C33,C42,C43,C44,C45)</f>
        <v>65443.548920000001</v>
      </c>
      <c r="D3" s="5">
        <f t="shared" si="0"/>
        <v>68195.253859999997</v>
      </c>
      <c r="E3" s="5">
        <f t="shared" si="0"/>
        <v>75826.177819999983</v>
      </c>
      <c r="F3" s="5">
        <f t="shared" si="0"/>
        <v>71876.485950000017</v>
      </c>
      <c r="G3" s="5">
        <f t="shared" si="0"/>
        <v>59968.067040000009</v>
      </c>
      <c r="H3" s="5">
        <f t="shared" si="0"/>
        <v>71596.162589999993</v>
      </c>
      <c r="I3" s="5">
        <f t="shared" si="0"/>
        <v>69877.922500000015</v>
      </c>
      <c r="J3" s="5">
        <f t="shared" si="0"/>
        <v>61693.076010000004</v>
      </c>
      <c r="K3" s="5">
        <f t="shared" si="0"/>
        <v>58271.455139999998</v>
      </c>
      <c r="L3" s="5">
        <f t="shared" si="0"/>
        <v>66400.212899999999</v>
      </c>
      <c r="M3" s="5">
        <f t="shared" si="0"/>
        <v>59213.016709999996</v>
      </c>
      <c r="N3" s="5">
        <f t="shared" si="0"/>
        <v>53391.345359999999</v>
      </c>
      <c r="O3" s="5">
        <f t="shared" si="0"/>
        <v>54036.659179999995</v>
      </c>
      <c r="P3" s="5">
        <f t="shared" si="0"/>
        <v>49812.808539999991</v>
      </c>
      <c r="Q3" s="5">
        <f t="shared" si="0"/>
        <v>47073.629330000003</v>
      </c>
      <c r="R3" s="5">
        <f t="shared" si="0"/>
        <v>50105.549889999995</v>
      </c>
      <c r="S3" s="5">
        <f t="shared" si="0"/>
        <v>47849.509490000004</v>
      </c>
      <c r="T3" s="5">
        <f t="shared" si="0"/>
        <v>49135.348809999981</v>
      </c>
      <c r="U3" s="5">
        <f t="shared" si="0"/>
        <v>46063.570270000004</v>
      </c>
      <c r="V3" s="5">
        <f t="shared" si="0"/>
        <v>39568.738209999996</v>
      </c>
      <c r="W3" s="5">
        <f t="shared" si="0"/>
        <v>39521.54363</v>
      </c>
      <c r="X3" s="5">
        <f t="shared" ref="X3:Y3" si="1">SUM(X4,X33,X42,X43,X44,X45)</f>
        <v>39024.815099999993</v>
      </c>
      <c r="Y3" s="5">
        <f t="shared" si="1"/>
        <v>34605.823909999999</v>
      </c>
    </row>
    <row r="4" spans="1:25" x14ac:dyDescent="0.25">
      <c r="A4" s="13" t="s">
        <v>115</v>
      </c>
      <c r="B4" s="14">
        <f>SUM(B5,B31,B32)</f>
        <v>52784.636760000009</v>
      </c>
      <c r="C4" s="14">
        <f t="shared" ref="C4:W4" si="2">SUM(C5,C31,C32)</f>
        <v>58150.462770000006</v>
      </c>
      <c r="D4" s="14">
        <f t="shared" si="2"/>
        <v>60743.015319999999</v>
      </c>
      <c r="E4" s="14">
        <f t="shared" si="2"/>
        <v>68318.397049999985</v>
      </c>
      <c r="F4" s="14">
        <f t="shared" si="2"/>
        <v>64460.624440000014</v>
      </c>
      <c r="G4" s="14">
        <f t="shared" si="2"/>
        <v>52788.927540000004</v>
      </c>
      <c r="H4" s="14">
        <f t="shared" si="2"/>
        <v>63820.571879999996</v>
      </c>
      <c r="I4" s="14">
        <f t="shared" si="2"/>
        <v>61861.042659999999</v>
      </c>
      <c r="J4" s="14">
        <f t="shared" si="2"/>
        <v>53570.001680000001</v>
      </c>
      <c r="K4" s="14">
        <f t="shared" si="2"/>
        <v>51730.619299999991</v>
      </c>
      <c r="L4" s="14">
        <f t="shared" si="2"/>
        <v>59225.045000000006</v>
      </c>
      <c r="M4" s="14">
        <f t="shared" si="2"/>
        <v>51863.510399999999</v>
      </c>
      <c r="N4" s="14">
        <f t="shared" si="2"/>
        <v>46580.214730000007</v>
      </c>
      <c r="O4" s="14">
        <f t="shared" si="2"/>
        <v>47209.792669999995</v>
      </c>
      <c r="P4" s="14">
        <f t="shared" si="2"/>
        <v>43389.555089999994</v>
      </c>
      <c r="Q4" s="14">
        <f t="shared" si="2"/>
        <v>39862.21198</v>
      </c>
      <c r="R4" s="14">
        <f t="shared" si="2"/>
        <v>42533.699509999999</v>
      </c>
      <c r="S4" s="14">
        <f t="shared" si="2"/>
        <v>40125.365120000002</v>
      </c>
      <c r="T4" s="14">
        <f t="shared" si="2"/>
        <v>41115.999119999986</v>
      </c>
      <c r="U4" s="14">
        <f t="shared" si="2"/>
        <v>38109.733090000002</v>
      </c>
      <c r="V4" s="14">
        <f t="shared" si="2"/>
        <v>33628.380919999996</v>
      </c>
      <c r="W4" s="14">
        <f t="shared" si="2"/>
        <v>33397.639280000003</v>
      </c>
      <c r="X4" s="14">
        <f t="shared" ref="X4:Y4" si="3">SUM(X5,X31,X32)</f>
        <v>32095.427079999998</v>
      </c>
      <c r="Y4" s="14">
        <f t="shared" si="3"/>
        <v>27753.485020000004</v>
      </c>
    </row>
    <row r="5" spans="1:25" x14ac:dyDescent="0.25">
      <c r="A5" s="9" t="s">
        <v>116</v>
      </c>
      <c r="B5" s="8">
        <f>SUM(B6,B10,B18,B24,B28)</f>
        <v>52726.157560000007</v>
      </c>
      <c r="C5" s="8">
        <f t="shared" ref="C5:W5" si="4">SUM(C6,C10,C18,C24,C28)</f>
        <v>58097.507330000008</v>
      </c>
      <c r="D5" s="8">
        <f t="shared" si="4"/>
        <v>60681.513079999997</v>
      </c>
      <c r="E5" s="8">
        <f t="shared" si="4"/>
        <v>68262.375089999987</v>
      </c>
      <c r="F5" s="8">
        <f t="shared" si="4"/>
        <v>64405.587550000011</v>
      </c>
      <c r="G5" s="8">
        <f t="shared" si="4"/>
        <v>52718.505790000003</v>
      </c>
      <c r="H5" s="8">
        <f t="shared" si="4"/>
        <v>63762.347409999995</v>
      </c>
      <c r="I5" s="8">
        <f t="shared" si="4"/>
        <v>61780.132680000002</v>
      </c>
      <c r="J5" s="8">
        <f t="shared" si="4"/>
        <v>53472.867080000004</v>
      </c>
      <c r="K5" s="8">
        <f t="shared" si="4"/>
        <v>51655.904599999994</v>
      </c>
      <c r="L5" s="8">
        <f t="shared" si="4"/>
        <v>59128.634270000002</v>
      </c>
      <c r="M5" s="8">
        <f t="shared" si="4"/>
        <v>51775.717929999999</v>
      </c>
      <c r="N5" s="8">
        <f t="shared" si="4"/>
        <v>46478.402080000007</v>
      </c>
      <c r="O5" s="8">
        <f t="shared" si="4"/>
        <v>47130.638289999995</v>
      </c>
      <c r="P5" s="8">
        <f t="shared" si="4"/>
        <v>43305.825409999998</v>
      </c>
      <c r="Q5" s="8">
        <f t="shared" si="4"/>
        <v>39753.691330000001</v>
      </c>
      <c r="R5" s="8">
        <f t="shared" si="4"/>
        <v>42429.588830000001</v>
      </c>
      <c r="S5" s="8">
        <f t="shared" si="4"/>
        <v>39978.77751</v>
      </c>
      <c r="T5" s="8">
        <f t="shared" si="4"/>
        <v>41025.212819999986</v>
      </c>
      <c r="U5" s="8">
        <f t="shared" si="4"/>
        <v>38044.588410000004</v>
      </c>
      <c r="V5" s="8">
        <f t="shared" si="4"/>
        <v>33552.041179999993</v>
      </c>
      <c r="W5" s="8">
        <f t="shared" si="4"/>
        <v>33329.776420000002</v>
      </c>
      <c r="X5" s="8">
        <f t="shared" ref="X5:Y5" si="5">SUM(X6,X10,X18,X24,X28)</f>
        <v>32030.474689999999</v>
      </c>
      <c r="Y5" s="8">
        <f t="shared" si="5"/>
        <v>27667.282080000004</v>
      </c>
    </row>
    <row r="6" spans="1:25" x14ac:dyDescent="0.25">
      <c r="A6" s="15" t="s">
        <v>117</v>
      </c>
      <c r="B6" s="16">
        <f>SUM(B7:B9)</f>
        <v>21924.673909999998</v>
      </c>
      <c r="C6" s="16">
        <f t="shared" ref="C6:W6" si="6">SUM(C7:C9)</f>
        <v>27306.913499999999</v>
      </c>
      <c r="D6" s="16">
        <f t="shared" si="6"/>
        <v>30081.298439999999</v>
      </c>
      <c r="E6" s="16">
        <f t="shared" si="6"/>
        <v>37117.905529999996</v>
      </c>
      <c r="F6" s="16">
        <f t="shared" si="6"/>
        <v>33074.210220000001</v>
      </c>
      <c r="G6" s="16">
        <f t="shared" si="6"/>
        <v>21878.942800000001</v>
      </c>
      <c r="H6" s="16">
        <f t="shared" si="6"/>
        <v>32667.317319999998</v>
      </c>
      <c r="I6" s="16">
        <f t="shared" si="6"/>
        <v>30689.525580000001</v>
      </c>
      <c r="J6" s="16">
        <f t="shared" si="6"/>
        <v>24193.792989999998</v>
      </c>
      <c r="K6" s="16">
        <f t="shared" si="6"/>
        <v>25292.104670000001</v>
      </c>
      <c r="L6" s="16">
        <f t="shared" si="6"/>
        <v>30576.340410000001</v>
      </c>
      <c r="M6" s="16">
        <f t="shared" si="6"/>
        <v>24595.568159999999</v>
      </c>
      <c r="N6" s="16">
        <f t="shared" si="6"/>
        <v>20531.922990000003</v>
      </c>
      <c r="O6" s="16">
        <f t="shared" si="6"/>
        <v>21849.110209999999</v>
      </c>
      <c r="P6" s="16">
        <f t="shared" si="6"/>
        <v>20652.789140000001</v>
      </c>
      <c r="Q6" s="16">
        <f t="shared" si="6"/>
        <v>17505.53889</v>
      </c>
      <c r="R6" s="16">
        <f t="shared" si="6"/>
        <v>18867.860250000002</v>
      </c>
      <c r="S6" s="16">
        <f t="shared" si="6"/>
        <v>17234.26381</v>
      </c>
      <c r="T6" s="16">
        <f t="shared" si="6"/>
        <v>18365.946839999997</v>
      </c>
      <c r="U6" s="16">
        <f t="shared" si="6"/>
        <v>15948.603309999999</v>
      </c>
      <c r="V6" s="16">
        <f t="shared" si="6"/>
        <v>12821.242559999999</v>
      </c>
      <c r="W6" s="16">
        <f t="shared" si="6"/>
        <v>13139.353500000001</v>
      </c>
      <c r="X6" s="16">
        <f t="shared" ref="X6:Y6" si="7">SUM(X7:X9)</f>
        <v>12640.874179999999</v>
      </c>
      <c r="Y6" s="16">
        <f t="shared" si="7"/>
        <v>9850.0492300000005</v>
      </c>
    </row>
    <row r="7" spans="1:25" x14ac:dyDescent="0.25">
      <c r="A7" s="10" t="s">
        <v>118</v>
      </c>
      <c r="B7" s="8">
        <v>19078.670239999999</v>
      </c>
      <c r="C7" s="8">
        <v>24507.786639999998</v>
      </c>
      <c r="D7" s="8">
        <v>27078.258239999999</v>
      </c>
      <c r="E7" s="8">
        <v>34008.116069999996</v>
      </c>
      <c r="F7" s="8">
        <v>29911.185979999998</v>
      </c>
      <c r="G7" s="8">
        <v>18851.132030000001</v>
      </c>
      <c r="H7" s="8">
        <v>29555.982479999999</v>
      </c>
      <c r="I7" s="8">
        <v>27554.837049999998</v>
      </c>
      <c r="J7" s="8">
        <v>21080.930929999999</v>
      </c>
      <c r="K7" s="8">
        <v>22283.23415</v>
      </c>
      <c r="L7" s="8">
        <v>27676.217720000001</v>
      </c>
      <c r="M7" s="8">
        <v>21560.781159999999</v>
      </c>
      <c r="N7" s="8">
        <v>17751.704470000001</v>
      </c>
      <c r="O7" s="8">
        <v>19087.578969999999</v>
      </c>
      <c r="P7" s="8">
        <v>17802.897819999998</v>
      </c>
      <c r="Q7" s="8">
        <v>14942.319530000001</v>
      </c>
      <c r="R7" s="8">
        <v>16867.267400000001</v>
      </c>
      <c r="S7" s="8">
        <v>15263.63154</v>
      </c>
      <c r="T7" s="8">
        <v>16427.855609999999</v>
      </c>
      <c r="U7" s="8">
        <v>13963.40605</v>
      </c>
      <c r="V7" s="8">
        <v>10990.85663</v>
      </c>
      <c r="W7" s="8">
        <v>11640.049650000001</v>
      </c>
      <c r="X7" s="8">
        <v>10908.18593</v>
      </c>
      <c r="Y7" s="8">
        <v>8034.4911000000002</v>
      </c>
    </row>
    <row r="8" spans="1:25" x14ac:dyDescent="0.25">
      <c r="A8" s="10" t="s">
        <v>119</v>
      </c>
      <c r="B8" s="8">
        <v>2492.4820500000001</v>
      </c>
      <c r="C8" s="8">
        <v>2478.07179</v>
      </c>
      <c r="D8" s="8">
        <v>2644.1364400000002</v>
      </c>
      <c r="E8" s="8">
        <v>2718.4927899999998</v>
      </c>
      <c r="F8" s="8">
        <v>2745.2869999999998</v>
      </c>
      <c r="G8" s="8">
        <v>2633.3261299999999</v>
      </c>
      <c r="H8" s="8">
        <v>2714.35862</v>
      </c>
      <c r="I8" s="8">
        <v>2782.6242000000002</v>
      </c>
      <c r="J8" s="8">
        <v>2778.3874900000001</v>
      </c>
      <c r="K8" s="8">
        <v>2821.2635399999999</v>
      </c>
      <c r="L8" s="8">
        <v>2663.5359100000001</v>
      </c>
      <c r="M8" s="8">
        <v>2768.8036099999999</v>
      </c>
      <c r="N8" s="8">
        <v>2524.5057099999999</v>
      </c>
      <c r="O8" s="8">
        <v>2513.2274499999999</v>
      </c>
      <c r="P8" s="8">
        <v>2545.7564400000001</v>
      </c>
      <c r="Q8" s="8">
        <v>2231.04666</v>
      </c>
      <c r="R8" s="8">
        <v>1664.7869900000001</v>
      </c>
      <c r="S8" s="8">
        <v>1645.17509</v>
      </c>
      <c r="T8" s="8">
        <v>1641.15094</v>
      </c>
      <c r="U8" s="8">
        <v>1692.7893899999999</v>
      </c>
      <c r="V8" s="8">
        <v>1559.7711899999999</v>
      </c>
      <c r="W8" s="8">
        <v>1170.5351499999999</v>
      </c>
      <c r="X8" s="8">
        <v>1415.17094</v>
      </c>
      <c r="Y8" s="8">
        <v>1495.4754700000001</v>
      </c>
    </row>
    <row r="9" spans="1:25" x14ac:dyDescent="0.25">
      <c r="A9" s="10" t="s">
        <v>120</v>
      </c>
      <c r="B9" s="8">
        <v>353.52161999999998</v>
      </c>
      <c r="C9" s="8">
        <v>321.05507</v>
      </c>
      <c r="D9" s="8">
        <v>358.90375999999998</v>
      </c>
      <c r="E9" s="8">
        <v>391.29667000000001</v>
      </c>
      <c r="F9" s="8">
        <v>417.73723999999999</v>
      </c>
      <c r="G9" s="8">
        <v>394.48464000000001</v>
      </c>
      <c r="H9" s="8">
        <v>396.97622000000001</v>
      </c>
      <c r="I9" s="8">
        <v>352.06432999999998</v>
      </c>
      <c r="J9" s="8">
        <v>334.47457000000003</v>
      </c>
      <c r="K9" s="8">
        <v>187.60697999999999</v>
      </c>
      <c r="L9" s="8">
        <v>236.58678</v>
      </c>
      <c r="M9" s="8">
        <v>265.98338999999999</v>
      </c>
      <c r="N9" s="8">
        <v>255.71280999999999</v>
      </c>
      <c r="O9" s="8">
        <v>248.30378999999999</v>
      </c>
      <c r="P9" s="8">
        <v>304.13488000000001</v>
      </c>
      <c r="Q9" s="8">
        <v>332.17270000000002</v>
      </c>
      <c r="R9" s="8">
        <v>335.80586</v>
      </c>
      <c r="S9" s="8">
        <v>325.45717999999999</v>
      </c>
      <c r="T9" s="8">
        <v>296.94029</v>
      </c>
      <c r="U9" s="8">
        <v>292.40787</v>
      </c>
      <c r="V9" s="8">
        <v>270.61473999999998</v>
      </c>
      <c r="W9" s="8">
        <v>328.76870000000002</v>
      </c>
      <c r="X9" s="8">
        <v>317.51731000000001</v>
      </c>
      <c r="Y9" s="8">
        <v>320.08265999999998</v>
      </c>
    </row>
    <row r="10" spans="1:25" x14ac:dyDescent="0.25">
      <c r="A10" s="15" t="s">
        <v>121</v>
      </c>
      <c r="B10" s="16">
        <f>SUM(B11:B17)</f>
        <v>11732.687679999999</v>
      </c>
      <c r="C10" s="16">
        <f t="shared" ref="C10:W10" si="8">SUM(C11:C17)</f>
        <v>11294.121800000001</v>
      </c>
      <c r="D10" s="16">
        <f t="shared" si="8"/>
        <v>10993.623250000001</v>
      </c>
      <c r="E10" s="16">
        <f t="shared" si="8"/>
        <v>11383.88976</v>
      </c>
      <c r="F10" s="16">
        <f t="shared" si="8"/>
        <v>11452.50944</v>
      </c>
      <c r="G10" s="16">
        <f t="shared" si="8"/>
        <v>11186.177820000001</v>
      </c>
      <c r="H10" s="16">
        <f t="shared" si="8"/>
        <v>11456.789620000001</v>
      </c>
      <c r="I10" s="16">
        <f t="shared" si="8"/>
        <v>11301.671320000001</v>
      </c>
      <c r="J10" s="16">
        <f t="shared" si="8"/>
        <v>10762.166930000001</v>
      </c>
      <c r="K10" s="16">
        <f t="shared" si="8"/>
        <v>8597.4473299999991</v>
      </c>
      <c r="L10" s="16">
        <f t="shared" si="8"/>
        <v>9890.8909700000022</v>
      </c>
      <c r="M10" s="16">
        <f t="shared" si="8"/>
        <v>9490.84699</v>
      </c>
      <c r="N10" s="16">
        <f t="shared" si="8"/>
        <v>8273.98819</v>
      </c>
      <c r="O10" s="16">
        <f t="shared" si="8"/>
        <v>8241.5068400000018</v>
      </c>
      <c r="P10" s="16">
        <f t="shared" si="8"/>
        <v>6916.0953400000008</v>
      </c>
      <c r="Q10" s="16">
        <f t="shared" si="8"/>
        <v>6594.9574200000006</v>
      </c>
      <c r="R10" s="16">
        <f t="shared" si="8"/>
        <v>6648.6212999999998</v>
      </c>
      <c r="S10" s="16">
        <f t="shared" si="8"/>
        <v>6490.5426800000005</v>
      </c>
      <c r="T10" s="16">
        <f t="shared" si="8"/>
        <v>6628.4851600000002</v>
      </c>
      <c r="U10" s="16">
        <f t="shared" si="8"/>
        <v>6415.0235499999999</v>
      </c>
      <c r="V10" s="16">
        <f t="shared" si="8"/>
        <v>6127.0605400000004</v>
      </c>
      <c r="W10" s="16">
        <f t="shared" si="8"/>
        <v>6248.49352</v>
      </c>
      <c r="X10" s="16">
        <f t="shared" ref="X10:Y10" si="9">SUM(X11:X17)</f>
        <v>5724.8517400000001</v>
      </c>
      <c r="Y10" s="16">
        <f t="shared" si="9"/>
        <v>4918.0788400000001</v>
      </c>
    </row>
    <row r="11" spans="1:25" x14ac:dyDescent="0.25">
      <c r="A11" s="10" t="s">
        <v>122</v>
      </c>
      <c r="B11" s="8">
        <v>3690.7059100000001</v>
      </c>
      <c r="C11" s="8">
        <v>3312.2029000000002</v>
      </c>
      <c r="D11" s="8">
        <v>3359.0010299999999</v>
      </c>
      <c r="E11" s="8">
        <v>3596.0570699999998</v>
      </c>
      <c r="F11" s="8">
        <v>3565.2008700000001</v>
      </c>
      <c r="G11" s="8">
        <v>3671.2812800000002</v>
      </c>
      <c r="H11" s="8">
        <v>3796.6054199999999</v>
      </c>
      <c r="I11" s="8">
        <v>3417.1506300000001</v>
      </c>
      <c r="J11" s="8">
        <v>3261.6456600000001</v>
      </c>
      <c r="K11" s="8">
        <v>2298.4575199999999</v>
      </c>
      <c r="L11" s="8">
        <v>2996.7422900000001</v>
      </c>
      <c r="M11" s="8">
        <v>2951.2494900000002</v>
      </c>
      <c r="N11" s="8">
        <v>2254.5125899999998</v>
      </c>
      <c r="O11" s="8">
        <v>2154.2014800000002</v>
      </c>
      <c r="P11" s="8">
        <v>980.11323000000004</v>
      </c>
      <c r="Q11" s="8">
        <v>832.75072999999998</v>
      </c>
      <c r="R11" s="8">
        <v>911.69507999999996</v>
      </c>
      <c r="S11" s="8">
        <v>882.44551000000001</v>
      </c>
      <c r="T11" s="8">
        <v>904.96258999999998</v>
      </c>
      <c r="U11" s="8">
        <v>830.42645000000005</v>
      </c>
      <c r="V11" s="8">
        <v>809.10562000000004</v>
      </c>
      <c r="W11" s="8">
        <v>889.59121000000005</v>
      </c>
      <c r="X11" s="8">
        <v>799.45145000000002</v>
      </c>
      <c r="Y11" s="8">
        <v>755.19100000000003</v>
      </c>
    </row>
    <row r="12" spans="1:25" x14ac:dyDescent="0.25">
      <c r="A12" s="10" t="s">
        <v>123</v>
      </c>
      <c r="B12" s="8">
        <v>145.61501000000001</v>
      </c>
      <c r="C12" s="8">
        <v>148.47067000000001</v>
      </c>
      <c r="D12" s="8">
        <v>128.87810999999999</v>
      </c>
      <c r="E12" s="8">
        <v>123.44696</v>
      </c>
      <c r="F12" s="8">
        <v>114.57021</v>
      </c>
      <c r="G12" s="8">
        <v>99.866560000000007</v>
      </c>
      <c r="H12" s="8">
        <v>107.77831999999999</v>
      </c>
      <c r="I12" s="8">
        <v>112.34796</v>
      </c>
      <c r="J12" s="8">
        <v>114.63308000000001</v>
      </c>
      <c r="K12" s="8">
        <v>100.08054</v>
      </c>
      <c r="L12" s="8">
        <v>122.9306</v>
      </c>
      <c r="M12" s="8">
        <v>116.5402</v>
      </c>
      <c r="N12" s="8">
        <v>109.13527999999999</v>
      </c>
      <c r="O12" s="8">
        <v>107.45457</v>
      </c>
      <c r="P12" s="8">
        <v>100.39971</v>
      </c>
      <c r="Q12" s="8">
        <v>102.25108</v>
      </c>
      <c r="R12" s="8">
        <v>107.3954</v>
      </c>
      <c r="S12" s="8">
        <v>103.20311</v>
      </c>
      <c r="T12" s="8">
        <v>118.13097</v>
      </c>
      <c r="U12" s="8">
        <v>105.4722</v>
      </c>
      <c r="V12" s="8">
        <v>99.684749999999994</v>
      </c>
      <c r="W12" s="8">
        <v>80.780330000000006</v>
      </c>
      <c r="X12" s="8">
        <v>86.854230000000001</v>
      </c>
      <c r="Y12" s="8">
        <v>89.590969999999999</v>
      </c>
    </row>
    <row r="13" spans="1:25" x14ac:dyDescent="0.25">
      <c r="A13" s="10" t="s">
        <v>124</v>
      </c>
      <c r="B13" s="8">
        <v>1092.1537699999999</v>
      </c>
      <c r="C13" s="8">
        <v>1162.7540100000001</v>
      </c>
      <c r="D13" s="8">
        <v>1093.39588</v>
      </c>
      <c r="E13" s="8">
        <v>1227.4055599999999</v>
      </c>
      <c r="F13" s="8">
        <v>1204.48161</v>
      </c>
      <c r="G13" s="8">
        <v>1252.5683200000001</v>
      </c>
      <c r="H13" s="8">
        <v>863.12820999999997</v>
      </c>
      <c r="I13" s="8">
        <v>889.25004999999999</v>
      </c>
      <c r="J13" s="8">
        <v>951.35218999999995</v>
      </c>
      <c r="K13" s="8">
        <v>701.97968000000003</v>
      </c>
      <c r="L13" s="8">
        <v>775.94755999999995</v>
      </c>
      <c r="M13" s="8">
        <v>791.72514000000001</v>
      </c>
      <c r="N13" s="8">
        <v>661.45351000000005</v>
      </c>
      <c r="O13" s="8">
        <v>749.85907999999995</v>
      </c>
      <c r="P13" s="8">
        <v>744.24212999999997</v>
      </c>
      <c r="Q13" s="8">
        <v>752.53048000000001</v>
      </c>
      <c r="R13" s="8">
        <v>781.88796000000002</v>
      </c>
      <c r="S13" s="8">
        <v>670.51981999999998</v>
      </c>
      <c r="T13" s="8">
        <v>735.64182000000005</v>
      </c>
      <c r="U13" s="8">
        <v>726.28292999999996</v>
      </c>
      <c r="V13" s="8">
        <v>704.23325</v>
      </c>
      <c r="W13" s="8">
        <v>728.80994999999996</v>
      </c>
      <c r="X13" s="8">
        <v>703.38084000000003</v>
      </c>
      <c r="Y13" s="8">
        <v>607.78116</v>
      </c>
    </row>
    <row r="14" spans="1:25" x14ac:dyDescent="0.25">
      <c r="A14" s="10" t="s">
        <v>125</v>
      </c>
      <c r="B14" s="8">
        <v>3856.6857599999998</v>
      </c>
      <c r="C14" s="8">
        <v>3732.44335</v>
      </c>
      <c r="D14" s="8">
        <v>3484.9164099999998</v>
      </c>
      <c r="E14" s="8">
        <v>3614.6750699999998</v>
      </c>
      <c r="F14" s="8">
        <v>3721.0487400000002</v>
      </c>
      <c r="G14" s="8">
        <v>3390.9429</v>
      </c>
      <c r="H14" s="8">
        <v>3867.90587</v>
      </c>
      <c r="I14" s="8">
        <v>4076.9224300000001</v>
      </c>
      <c r="J14" s="8">
        <v>3624.3493100000001</v>
      </c>
      <c r="K14" s="8">
        <v>2994.7592199999999</v>
      </c>
      <c r="L14" s="8">
        <v>3436.1993000000002</v>
      </c>
      <c r="M14" s="8">
        <v>3136.7636400000001</v>
      </c>
      <c r="N14" s="8">
        <v>2804.5054599999999</v>
      </c>
      <c r="O14" s="8">
        <v>2791.45174</v>
      </c>
      <c r="P14" s="8">
        <v>2704.8229700000002</v>
      </c>
      <c r="Q14" s="8">
        <v>2680.02729</v>
      </c>
      <c r="R14" s="8">
        <v>2642.8896100000002</v>
      </c>
      <c r="S14" s="8">
        <v>2480.24982</v>
      </c>
      <c r="T14" s="8">
        <v>2550.0450300000002</v>
      </c>
      <c r="U14" s="8">
        <v>2458.2753499999999</v>
      </c>
      <c r="V14" s="8">
        <v>2185.1543000000001</v>
      </c>
      <c r="W14" s="8">
        <v>2206.2016699999999</v>
      </c>
      <c r="X14" s="8">
        <v>1873.80465</v>
      </c>
      <c r="Y14" s="8">
        <v>1302.3676</v>
      </c>
    </row>
    <row r="15" spans="1:25" x14ac:dyDescent="0.25">
      <c r="A15" s="10" t="s">
        <v>126</v>
      </c>
      <c r="B15" s="8">
        <v>325.27667000000002</v>
      </c>
      <c r="C15" s="8">
        <v>318.87957</v>
      </c>
      <c r="D15" s="8">
        <v>316.83562999999998</v>
      </c>
      <c r="E15" s="8">
        <v>262.02055000000001</v>
      </c>
      <c r="F15" s="8">
        <v>242.97672</v>
      </c>
      <c r="G15" s="8">
        <v>206.11284000000001</v>
      </c>
      <c r="H15" s="8">
        <v>198.4014</v>
      </c>
      <c r="I15" s="8">
        <v>180.84849</v>
      </c>
      <c r="J15" s="8">
        <v>151.35717</v>
      </c>
      <c r="K15" s="8">
        <v>237.98052999999999</v>
      </c>
      <c r="L15" s="8">
        <v>235.42259000000001</v>
      </c>
      <c r="M15" s="8">
        <v>245.51817</v>
      </c>
      <c r="N15" s="8">
        <v>212.76367999999999</v>
      </c>
      <c r="O15" s="8">
        <v>226.46770000000001</v>
      </c>
      <c r="P15" s="8">
        <v>228.90455</v>
      </c>
      <c r="Q15" s="8">
        <v>153.51843</v>
      </c>
      <c r="R15" s="8">
        <v>167.65952999999999</v>
      </c>
      <c r="S15" s="8">
        <v>151.29443000000001</v>
      </c>
      <c r="T15" s="8">
        <v>128.08956000000001</v>
      </c>
      <c r="U15" s="8">
        <v>145.95553000000001</v>
      </c>
      <c r="V15" s="8">
        <v>125.03570999999999</v>
      </c>
      <c r="W15" s="8">
        <v>101.91727</v>
      </c>
      <c r="X15" s="8">
        <v>97.261420000000001</v>
      </c>
      <c r="Y15" s="8">
        <v>94.242239999999995</v>
      </c>
    </row>
    <row r="16" spans="1:25" x14ac:dyDescent="0.25">
      <c r="A16" s="10" t="s">
        <v>127</v>
      </c>
      <c r="B16" s="8">
        <v>887.15439000000003</v>
      </c>
      <c r="C16" s="8">
        <v>894.89152999999999</v>
      </c>
      <c r="D16" s="8">
        <v>911.36072000000001</v>
      </c>
      <c r="E16" s="8">
        <v>897.73645999999997</v>
      </c>
      <c r="F16" s="8">
        <v>967.49923999999999</v>
      </c>
      <c r="G16" s="8">
        <v>950.07932000000005</v>
      </c>
      <c r="H16" s="8">
        <v>996.57317999999998</v>
      </c>
      <c r="I16" s="8">
        <v>989.28252999999995</v>
      </c>
      <c r="J16" s="8">
        <v>968.25804000000005</v>
      </c>
      <c r="K16" s="8">
        <v>635.88520000000005</v>
      </c>
      <c r="L16" s="8">
        <v>720.06650000000002</v>
      </c>
      <c r="M16" s="8">
        <v>751.92069000000004</v>
      </c>
      <c r="N16" s="8">
        <v>646.47303999999997</v>
      </c>
      <c r="O16" s="8">
        <v>631.22143000000005</v>
      </c>
      <c r="P16" s="8">
        <v>591.49721999999997</v>
      </c>
      <c r="Q16" s="8">
        <v>588.05205000000001</v>
      </c>
      <c r="R16" s="8">
        <v>641.67541000000006</v>
      </c>
      <c r="S16" s="8">
        <v>672.29594999999995</v>
      </c>
      <c r="T16" s="8">
        <v>595.32000000000005</v>
      </c>
      <c r="U16" s="8">
        <v>577.99140999999997</v>
      </c>
      <c r="V16" s="8">
        <v>568.07609000000002</v>
      </c>
      <c r="W16" s="8">
        <v>584.32433000000003</v>
      </c>
      <c r="X16" s="8">
        <v>569.54886999999997</v>
      </c>
      <c r="Y16" s="8">
        <v>419.52096</v>
      </c>
    </row>
    <row r="17" spans="1:25" x14ac:dyDescent="0.25">
      <c r="A17" s="10" t="s">
        <v>128</v>
      </c>
      <c r="B17" s="8">
        <v>1735.09617</v>
      </c>
      <c r="C17" s="8">
        <v>1724.4797699999999</v>
      </c>
      <c r="D17" s="8">
        <v>1699.2354700000001</v>
      </c>
      <c r="E17" s="8">
        <v>1662.54809</v>
      </c>
      <c r="F17" s="8">
        <v>1636.7320500000001</v>
      </c>
      <c r="G17" s="8">
        <v>1615.3266000000001</v>
      </c>
      <c r="H17" s="8">
        <v>1626.3972200000001</v>
      </c>
      <c r="I17" s="8">
        <v>1635.86923</v>
      </c>
      <c r="J17" s="8">
        <v>1690.5714800000001</v>
      </c>
      <c r="K17" s="8">
        <v>1628.3046400000001</v>
      </c>
      <c r="L17" s="8">
        <v>1603.58213</v>
      </c>
      <c r="M17" s="8">
        <v>1497.1296600000001</v>
      </c>
      <c r="N17" s="8">
        <v>1585.14463</v>
      </c>
      <c r="O17" s="8">
        <v>1580.8508400000001</v>
      </c>
      <c r="P17" s="8">
        <v>1566.11553</v>
      </c>
      <c r="Q17" s="8">
        <v>1485.82736</v>
      </c>
      <c r="R17" s="8">
        <v>1395.41831</v>
      </c>
      <c r="S17" s="8">
        <v>1530.53404</v>
      </c>
      <c r="T17" s="8">
        <v>1596.29519</v>
      </c>
      <c r="U17" s="8">
        <v>1570.61968</v>
      </c>
      <c r="V17" s="8">
        <v>1635.77082</v>
      </c>
      <c r="W17" s="8">
        <v>1656.8687600000001</v>
      </c>
      <c r="X17" s="8">
        <v>1594.5502799999999</v>
      </c>
      <c r="Y17" s="8">
        <v>1649.38491</v>
      </c>
    </row>
    <row r="18" spans="1:25" x14ac:dyDescent="0.25">
      <c r="A18" s="15" t="s">
        <v>129</v>
      </c>
      <c r="B18" s="16">
        <f>SUM(B19:B23)</f>
        <v>11890.46104</v>
      </c>
      <c r="C18" s="16">
        <f t="shared" ref="C18:W18" si="10">SUM(C19:C23)</f>
        <v>12006.78225</v>
      </c>
      <c r="D18" s="16">
        <f t="shared" si="10"/>
        <v>12201.268079999998</v>
      </c>
      <c r="E18" s="16">
        <f t="shared" si="10"/>
        <v>12401.356040000001</v>
      </c>
      <c r="F18" s="16">
        <f t="shared" si="10"/>
        <v>12754.262710000001</v>
      </c>
      <c r="G18" s="16">
        <f t="shared" si="10"/>
        <v>12742.690860000001</v>
      </c>
      <c r="H18" s="16">
        <f t="shared" si="10"/>
        <v>12913.819879999999</v>
      </c>
      <c r="I18" s="16">
        <f t="shared" si="10"/>
        <v>13274.434380000001</v>
      </c>
      <c r="J18" s="16">
        <f t="shared" si="10"/>
        <v>12641.41504</v>
      </c>
      <c r="K18" s="16">
        <f t="shared" si="10"/>
        <v>12075.65697</v>
      </c>
      <c r="L18" s="16">
        <f t="shared" si="10"/>
        <v>12570.63271</v>
      </c>
      <c r="M18" s="16">
        <f t="shared" si="10"/>
        <v>12395.50015</v>
      </c>
      <c r="N18" s="16">
        <f t="shared" si="10"/>
        <v>12091.774660000001</v>
      </c>
      <c r="O18" s="16">
        <f t="shared" si="10"/>
        <v>11871.13466</v>
      </c>
      <c r="P18" s="16">
        <f t="shared" si="10"/>
        <v>10749.38946</v>
      </c>
      <c r="Q18" s="16">
        <f t="shared" si="10"/>
        <v>10759.226139999999</v>
      </c>
      <c r="R18" s="16">
        <f t="shared" si="10"/>
        <v>11969.803909999999</v>
      </c>
      <c r="S18" s="16">
        <f t="shared" si="10"/>
        <v>11372.790470000002</v>
      </c>
      <c r="T18" s="16">
        <f t="shared" si="10"/>
        <v>11572.932959999998</v>
      </c>
      <c r="U18" s="16">
        <f t="shared" si="10"/>
        <v>11165.956940000002</v>
      </c>
      <c r="V18" s="16">
        <f t="shared" si="10"/>
        <v>10361.01895</v>
      </c>
      <c r="W18" s="16">
        <f t="shared" si="10"/>
        <v>9903.6966700000012</v>
      </c>
      <c r="X18" s="16">
        <f t="shared" ref="X18:Y18" si="11">SUM(X19:X23)</f>
        <v>9735.2495899999994</v>
      </c>
      <c r="Y18" s="16">
        <f t="shared" si="11"/>
        <v>9356.9913300000007</v>
      </c>
    </row>
    <row r="19" spans="1:25" x14ac:dyDescent="0.25">
      <c r="A19" s="10" t="s">
        <v>130</v>
      </c>
      <c r="B19" s="8">
        <v>379.58215999999999</v>
      </c>
      <c r="C19" s="8">
        <v>372.12729999999999</v>
      </c>
      <c r="D19" s="8">
        <v>323.04683999999997</v>
      </c>
      <c r="E19" s="8">
        <v>326.67509000000001</v>
      </c>
      <c r="F19" s="8">
        <v>331.97824000000003</v>
      </c>
      <c r="G19" s="8">
        <v>302.48093</v>
      </c>
      <c r="H19" s="8">
        <v>282.85313000000002</v>
      </c>
      <c r="I19" s="8">
        <v>265.47154</v>
      </c>
      <c r="J19" s="8">
        <v>258.23806999999999</v>
      </c>
      <c r="K19" s="8">
        <v>236.18680000000001</v>
      </c>
      <c r="L19" s="8">
        <v>227.56469000000001</v>
      </c>
      <c r="M19" s="8">
        <v>253.74642</v>
      </c>
      <c r="N19" s="8">
        <v>210.97234</v>
      </c>
      <c r="O19" s="8">
        <v>180.14294000000001</v>
      </c>
      <c r="P19" s="8">
        <v>181.75412</v>
      </c>
      <c r="Q19" s="8">
        <v>178.9203</v>
      </c>
      <c r="R19" s="8">
        <v>181.82708</v>
      </c>
      <c r="S19" s="8">
        <v>192.55699999999999</v>
      </c>
      <c r="T19" s="8">
        <v>216.04910000000001</v>
      </c>
      <c r="U19" s="8">
        <v>210.23154</v>
      </c>
      <c r="V19" s="8">
        <v>88.975219999999993</v>
      </c>
      <c r="W19" s="8">
        <v>80.783919999999995</v>
      </c>
      <c r="X19" s="8">
        <v>137.08116000000001</v>
      </c>
      <c r="Y19" s="8">
        <v>134.58610999999999</v>
      </c>
    </row>
    <row r="20" spans="1:25" x14ac:dyDescent="0.25">
      <c r="A20" s="10" t="s">
        <v>131</v>
      </c>
      <c r="B20" s="8">
        <v>10823.583570000001</v>
      </c>
      <c r="C20" s="8">
        <v>11013.613590000001</v>
      </c>
      <c r="D20" s="8">
        <v>11237.63321</v>
      </c>
      <c r="E20" s="8">
        <v>11424.99877</v>
      </c>
      <c r="F20" s="8">
        <v>11783.028619999999</v>
      </c>
      <c r="G20" s="8">
        <v>11807.845590000001</v>
      </c>
      <c r="H20" s="8">
        <v>11963.26446</v>
      </c>
      <c r="I20" s="8">
        <v>12348.94116</v>
      </c>
      <c r="J20" s="8">
        <v>11807.025869999999</v>
      </c>
      <c r="K20" s="8">
        <v>11269.72977</v>
      </c>
      <c r="L20" s="8">
        <v>11718.62038</v>
      </c>
      <c r="M20" s="8">
        <v>11538.82949</v>
      </c>
      <c r="N20" s="8">
        <v>11303.08497</v>
      </c>
      <c r="O20" s="8">
        <v>11127.799559999999</v>
      </c>
      <c r="P20" s="8">
        <v>10077.448200000001</v>
      </c>
      <c r="Q20" s="8">
        <v>10092.891729999999</v>
      </c>
      <c r="R20" s="8">
        <v>11318.823829999999</v>
      </c>
      <c r="S20" s="8">
        <v>10693.41178</v>
      </c>
      <c r="T20" s="8">
        <v>10860.818869999999</v>
      </c>
      <c r="U20" s="8">
        <v>10457.69735</v>
      </c>
      <c r="V20" s="8">
        <v>9857.9533699999993</v>
      </c>
      <c r="W20" s="8">
        <v>9398.2795700000006</v>
      </c>
      <c r="X20" s="8">
        <v>9199.5405599999995</v>
      </c>
      <c r="Y20" s="8">
        <v>8851.6698300000007</v>
      </c>
    </row>
    <row r="21" spans="1:25" x14ac:dyDescent="0.25">
      <c r="A21" s="10" t="s">
        <v>132</v>
      </c>
      <c r="B21" s="8">
        <v>160.80516</v>
      </c>
      <c r="C21" s="8">
        <v>142.03399999999999</v>
      </c>
      <c r="D21" s="8">
        <v>136.80222000000001</v>
      </c>
      <c r="E21" s="8">
        <v>136.37504999999999</v>
      </c>
      <c r="F21" s="8">
        <v>139.63505000000001</v>
      </c>
      <c r="G21" s="8">
        <v>127.94410000000001</v>
      </c>
      <c r="H21" s="8">
        <v>129.29207</v>
      </c>
      <c r="I21" s="8">
        <v>108.9117</v>
      </c>
      <c r="J21" s="8">
        <v>115.53994</v>
      </c>
      <c r="K21" s="8">
        <v>92.255399999999995</v>
      </c>
      <c r="L21" s="8">
        <v>95.603729999999999</v>
      </c>
      <c r="M21" s="8">
        <v>98.729780000000005</v>
      </c>
      <c r="N21" s="8">
        <v>98.584670000000003</v>
      </c>
      <c r="O21" s="8">
        <v>91.921959999999999</v>
      </c>
      <c r="P21" s="8">
        <v>83.84666</v>
      </c>
      <c r="Q21" s="8">
        <v>67.928799999999995</v>
      </c>
      <c r="R21" s="8">
        <v>63.421120000000002</v>
      </c>
      <c r="S21" s="8">
        <v>66.448369999999997</v>
      </c>
      <c r="T21" s="8">
        <v>71.278599999999997</v>
      </c>
      <c r="U21" s="8">
        <v>69.448149999999998</v>
      </c>
      <c r="V21" s="8">
        <v>63.601329999999997</v>
      </c>
      <c r="W21" s="8">
        <v>70.892060000000001</v>
      </c>
      <c r="X21" s="8">
        <v>58.829650000000001</v>
      </c>
      <c r="Y21" s="8">
        <v>55.646079999999998</v>
      </c>
    </row>
    <row r="22" spans="1:25" x14ac:dyDescent="0.25">
      <c r="A22" s="10" t="s">
        <v>133</v>
      </c>
      <c r="B22" s="8">
        <v>526.49014999999997</v>
      </c>
      <c r="C22" s="8">
        <v>479.00736000000001</v>
      </c>
      <c r="D22" s="8">
        <v>503.78581000000003</v>
      </c>
      <c r="E22" s="8">
        <v>513.30713000000003</v>
      </c>
      <c r="F22" s="8">
        <v>499.62079999999997</v>
      </c>
      <c r="G22" s="8">
        <v>504.42023999999998</v>
      </c>
      <c r="H22" s="8">
        <v>538.41021999999998</v>
      </c>
      <c r="I22" s="8">
        <v>551.10997999999995</v>
      </c>
      <c r="J22" s="8">
        <v>460.61115999999998</v>
      </c>
      <c r="K22" s="8">
        <v>477.48500000000001</v>
      </c>
      <c r="L22" s="8">
        <v>528.84391000000005</v>
      </c>
      <c r="M22" s="8">
        <v>504.19445999999999</v>
      </c>
      <c r="N22" s="8">
        <v>479.13267999999999</v>
      </c>
      <c r="O22" s="8">
        <v>471.27019999999999</v>
      </c>
      <c r="P22" s="8">
        <v>406.34048000000001</v>
      </c>
      <c r="Q22" s="8">
        <v>419.48531000000003</v>
      </c>
      <c r="R22" s="8">
        <v>405.73187999999999</v>
      </c>
      <c r="S22" s="8">
        <v>420.37331999999998</v>
      </c>
      <c r="T22" s="8">
        <v>424.78638999999998</v>
      </c>
      <c r="U22" s="8">
        <v>428.57990000000001</v>
      </c>
      <c r="V22" s="8">
        <v>350.48903000000001</v>
      </c>
      <c r="W22" s="8">
        <v>353.74112000000002</v>
      </c>
      <c r="X22" s="8">
        <v>339.79822000000001</v>
      </c>
      <c r="Y22" s="8">
        <v>315.08931000000001</v>
      </c>
    </row>
    <row r="23" spans="1:25" x14ac:dyDescent="0.25">
      <c r="A23" s="10" t="s">
        <v>134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</row>
    <row r="24" spans="1:25" x14ac:dyDescent="0.25">
      <c r="A24" s="15" t="s">
        <v>135</v>
      </c>
      <c r="B24" s="16">
        <f>SUM(B25:B27)</f>
        <v>5774.7896999999994</v>
      </c>
      <c r="C24" s="16">
        <f t="shared" ref="C24:W24" si="12">SUM(C25:C27)</f>
        <v>5985.9689699999999</v>
      </c>
      <c r="D24" s="16">
        <f t="shared" si="12"/>
        <v>5939.8549599999997</v>
      </c>
      <c r="E24" s="16">
        <f t="shared" si="12"/>
        <v>5841.7411900000006</v>
      </c>
      <c r="F24" s="16">
        <f t="shared" si="12"/>
        <v>5741.5118499999999</v>
      </c>
      <c r="G24" s="16">
        <f t="shared" si="12"/>
        <v>5423.54486</v>
      </c>
      <c r="H24" s="16">
        <f t="shared" si="12"/>
        <v>5324.3376000000007</v>
      </c>
      <c r="I24" s="16">
        <f t="shared" si="12"/>
        <v>5179.1173699999999</v>
      </c>
      <c r="J24" s="16">
        <f t="shared" si="12"/>
        <v>4692.6791400000002</v>
      </c>
      <c r="K24" s="16">
        <f t="shared" si="12"/>
        <v>4596.5668500000002</v>
      </c>
      <c r="L24" s="16">
        <f t="shared" si="12"/>
        <v>4894.813470000001</v>
      </c>
      <c r="M24" s="16">
        <f t="shared" si="12"/>
        <v>4268.8246399999998</v>
      </c>
      <c r="N24" s="16">
        <f t="shared" si="12"/>
        <v>4533.2548399999996</v>
      </c>
      <c r="O24" s="16">
        <f t="shared" si="12"/>
        <v>4157.5356899999997</v>
      </c>
      <c r="P24" s="16">
        <f t="shared" si="12"/>
        <v>4040.9922100000003</v>
      </c>
      <c r="Q24" s="16">
        <f t="shared" si="12"/>
        <v>3933.9022399999999</v>
      </c>
      <c r="R24" s="16">
        <f t="shared" si="12"/>
        <v>4054.1875300000002</v>
      </c>
      <c r="S24" s="16">
        <f t="shared" si="12"/>
        <v>3955.3689599999998</v>
      </c>
      <c r="T24" s="16">
        <f t="shared" si="12"/>
        <v>3739.6038399999998</v>
      </c>
      <c r="U24" s="16">
        <f t="shared" si="12"/>
        <v>3762.8107199999999</v>
      </c>
      <c r="V24" s="16">
        <f t="shared" si="12"/>
        <v>3541.1986500000003</v>
      </c>
      <c r="W24" s="16">
        <f t="shared" si="12"/>
        <v>3345.2239600000003</v>
      </c>
      <c r="X24" s="16">
        <f t="shared" ref="X24:Y24" si="13">SUM(X25:X27)</f>
        <v>3129.6681699999999</v>
      </c>
      <c r="Y24" s="16">
        <f t="shared" si="13"/>
        <v>2823.50585</v>
      </c>
    </row>
    <row r="25" spans="1:25" x14ac:dyDescent="0.25">
      <c r="A25" s="10" t="s">
        <v>136</v>
      </c>
      <c r="B25" s="8">
        <v>1569.0219</v>
      </c>
      <c r="C25" s="8">
        <v>1612.66689</v>
      </c>
      <c r="D25" s="8">
        <v>1599.09871</v>
      </c>
      <c r="E25" s="8">
        <v>1572.33482</v>
      </c>
      <c r="F25" s="8">
        <v>1542.2580700000001</v>
      </c>
      <c r="G25" s="8">
        <v>1481.7916499999999</v>
      </c>
      <c r="H25" s="8">
        <v>1470.98332</v>
      </c>
      <c r="I25" s="8">
        <v>1434.27782</v>
      </c>
      <c r="J25" s="8">
        <v>1252.6598300000001</v>
      </c>
      <c r="K25" s="8">
        <v>1231.7531300000001</v>
      </c>
      <c r="L25" s="8">
        <v>1341.6891800000001</v>
      </c>
      <c r="M25" s="8">
        <v>1229.1983499999999</v>
      </c>
      <c r="N25" s="8">
        <v>1324.03962</v>
      </c>
      <c r="O25" s="8">
        <v>1222.57537</v>
      </c>
      <c r="P25" s="8">
        <v>1205.6870799999999</v>
      </c>
      <c r="Q25" s="8">
        <v>1129.1828399999999</v>
      </c>
      <c r="R25" s="8">
        <v>1202.9979699999999</v>
      </c>
      <c r="S25" s="8">
        <v>1189.6935800000001</v>
      </c>
      <c r="T25" s="8">
        <v>1171.96309</v>
      </c>
      <c r="U25" s="8">
        <v>1165.6167700000001</v>
      </c>
      <c r="V25" s="8">
        <v>1061.6404700000001</v>
      </c>
      <c r="W25" s="8">
        <v>1164.9262900000001</v>
      </c>
      <c r="X25" s="8">
        <v>1087.9367099999999</v>
      </c>
      <c r="Y25" s="8">
        <v>1130.277</v>
      </c>
    </row>
    <row r="26" spans="1:25" x14ac:dyDescent="0.25">
      <c r="A26" s="10" t="s">
        <v>137</v>
      </c>
      <c r="B26" s="8">
        <v>2532.7957200000001</v>
      </c>
      <c r="C26" s="8">
        <v>2697.40326</v>
      </c>
      <c r="D26" s="8">
        <v>2646.8913899999998</v>
      </c>
      <c r="E26" s="8">
        <v>2576.9138800000001</v>
      </c>
      <c r="F26" s="8">
        <v>2527.7064</v>
      </c>
      <c r="G26" s="8">
        <v>2313.4833400000002</v>
      </c>
      <c r="H26" s="8">
        <v>2271.4609</v>
      </c>
      <c r="I26" s="8">
        <v>2129.2865299999999</v>
      </c>
      <c r="J26" s="8">
        <v>1840.36329</v>
      </c>
      <c r="K26" s="8">
        <v>1832.12562</v>
      </c>
      <c r="L26" s="8">
        <v>1981.5053600000001</v>
      </c>
      <c r="M26" s="8">
        <v>1541.9253000000001</v>
      </c>
      <c r="N26" s="8">
        <v>1638.9824799999999</v>
      </c>
      <c r="O26" s="8">
        <v>1437.74776</v>
      </c>
      <c r="P26" s="8">
        <v>1393.5639900000001</v>
      </c>
      <c r="Q26" s="8">
        <v>1259.1280999999999</v>
      </c>
      <c r="R26" s="8">
        <v>1286.8524</v>
      </c>
      <c r="S26" s="8">
        <v>1204.5861</v>
      </c>
      <c r="T26" s="8">
        <v>1110.89958</v>
      </c>
      <c r="U26" s="8">
        <v>1024.12834</v>
      </c>
      <c r="V26" s="8">
        <v>913.87607000000003</v>
      </c>
      <c r="W26" s="8">
        <v>841.02752999999996</v>
      </c>
      <c r="X26" s="8">
        <v>641.36965999999995</v>
      </c>
      <c r="Y26" s="8">
        <v>384.71708000000001</v>
      </c>
    </row>
    <row r="27" spans="1:25" x14ac:dyDescent="0.25">
      <c r="A27" s="10" t="s">
        <v>138</v>
      </c>
      <c r="B27" s="8">
        <v>1672.97208</v>
      </c>
      <c r="C27" s="8">
        <v>1675.8988199999999</v>
      </c>
      <c r="D27" s="8">
        <v>1693.8648599999999</v>
      </c>
      <c r="E27" s="8">
        <v>1692.4924900000001</v>
      </c>
      <c r="F27" s="8">
        <v>1671.54738</v>
      </c>
      <c r="G27" s="8">
        <v>1628.2698700000001</v>
      </c>
      <c r="H27" s="8">
        <v>1581.89338</v>
      </c>
      <c r="I27" s="8">
        <v>1615.5530200000001</v>
      </c>
      <c r="J27" s="8">
        <v>1599.6560199999999</v>
      </c>
      <c r="K27" s="8">
        <v>1532.6881000000001</v>
      </c>
      <c r="L27" s="8">
        <v>1571.6189300000001</v>
      </c>
      <c r="M27" s="8">
        <v>1497.70099</v>
      </c>
      <c r="N27" s="8">
        <v>1570.2327399999999</v>
      </c>
      <c r="O27" s="8">
        <v>1497.2125599999999</v>
      </c>
      <c r="P27" s="8">
        <v>1441.7411400000001</v>
      </c>
      <c r="Q27" s="8">
        <v>1545.5913</v>
      </c>
      <c r="R27" s="8">
        <v>1564.33716</v>
      </c>
      <c r="S27" s="8">
        <v>1561.0892799999999</v>
      </c>
      <c r="T27" s="8">
        <v>1456.74117</v>
      </c>
      <c r="U27" s="8">
        <v>1573.0656100000001</v>
      </c>
      <c r="V27" s="8">
        <v>1565.68211</v>
      </c>
      <c r="W27" s="8">
        <v>1339.2701400000001</v>
      </c>
      <c r="X27" s="8">
        <v>1400.3617999999999</v>
      </c>
      <c r="Y27" s="8">
        <v>1308.5117700000001</v>
      </c>
    </row>
    <row r="28" spans="1:25" x14ac:dyDescent="0.25">
      <c r="A28" s="15" t="s">
        <v>35</v>
      </c>
      <c r="B28" s="16">
        <f>SUM(B29:B30)</f>
        <v>1403.5452299999999</v>
      </c>
      <c r="C28" s="16">
        <f t="shared" ref="C28:W28" si="14">SUM(C29:C30)</f>
        <v>1503.72081</v>
      </c>
      <c r="D28" s="16">
        <f t="shared" si="14"/>
        <v>1465.4683500000001</v>
      </c>
      <c r="E28" s="16">
        <f t="shared" si="14"/>
        <v>1517.4825699999999</v>
      </c>
      <c r="F28" s="16">
        <f t="shared" si="14"/>
        <v>1383.0933299999999</v>
      </c>
      <c r="G28" s="16">
        <f t="shared" si="14"/>
        <v>1487.1494499999999</v>
      </c>
      <c r="H28" s="16">
        <f t="shared" si="14"/>
        <v>1400.0829900000001</v>
      </c>
      <c r="I28" s="16">
        <f t="shared" si="14"/>
        <v>1335.3840299999999</v>
      </c>
      <c r="J28" s="16">
        <f t="shared" si="14"/>
        <v>1182.8129799999999</v>
      </c>
      <c r="K28" s="16">
        <f t="shared" si="14"/>
        <v>1094.12878</v>
      </c>
      <c r="L28" s="16">
        <f t="shared" si="14"/>
        <v>1195.9567099999999</v>
      </c>
      <c r="M28" s="16">
        <f t="shared" si="14"/>
        <v>1024.9779900000001</v>
      </c>
      <c r="N28" s="16">
        <f t="shared" si="14"/>
        <v>1047.4613999999999</v>
      </c>
      <c r="O28" s="16">
        <f t="shared" si="14"/>
        <v>1011.35089</v>
      </c>
      <c r="P28" s="16">
        <f t="shared" si="14"/>
        <v>946.55925999999999</v>
      </c>
      <c r="Q28" s="16">
        <f t="shared" si="14"/>
        <v>960.06664000000001</v>
      </c>
      <c r="R28" s="16">
        <f t="shared" si="14"/>
        <v>889.11584000000005</v>
      </c>
      <c r="S28" s="16">
        <f t="shared" si="14"/>
        <v>925.81159000000002</v>
      </c>
      <c r="T28" s="16">
        <f t="shared" si="14"/>
        <v>718.24401999999998</v>
      </c>
      <c r="U28" s="16">
        <f t="shared" si="14"/>
        <v>752.19389000000001</v>
      </c>
      <c r="V28" s="16">
        <f t="shared" si="14"/>
        <v>701.52048000000002</v>
      </c>
      <c r="W28" s="16">
        <f t="shared" si="14"/>
        <v>693.00877000000003</v>
      </c>
      <c r="X28" s="16">
        <f t="shared" ref="X28:Y28" si="15">SUM(X29:X30)</f>
        <v>799.83100999999999</v>
      </c>
      <c r="Y28" s="16">
        <f t="shared" si="15"/>
        <v>718.65683000000001</v>
      </c>
    </row>
    <row r="29" spans="1:25" x14ac:dyDescent="0.25">
      <c r="A29" s="10" t="s">
        <v>36</v>
      </c>
      <c r="B29" s="8">
        <v>1403.5452299999999</v>
      </c>
      <c r="C29" s="8">
        <v>1503.72081</v>
      </c>
      <c r="D29" s="8">
        <v>1465.4683500000001</v>
      </c>
      <c r="E29" s="8">
        <v>1517.4825699999999</v>
      </c>
      <c r="F29" s="8">
        <v>1383.0933299999999</v>
      </c>
      <c r="G29" s="8">
        <v>1487.1494499999999</v>
      </c>
      <c r="H29" s="8">
        <v>1400.0829900000001</v>
      </c>
      <c r="I29" s="8">
        <v>1335.3840299999999</v>
      </c>
      <c r="J29" s="8">
        <v>1182.8129799999999</v>
      </c>
      <c r="K29" s="8">
        <v>1094.12878</v>
      </c>
      <c r="L29" s="8">
        <v>1195.9567099999999</v>
      </c>
      <c r="M29" s="8">
        <v>1024.9779900000001</v>
      </c>
      <c r="N29" s="8">
        <v>1047.4613999999999</v>
      </c>
      <c r="O29" s="8">
        <v>1011.35089</v>
      </c>
      <c r="P29" s="8">
        <v>946.55925999999999</v>
      </c>
      <c r="Q29" s="8">
        <v>960.06664000000001</v>
      </c>
      <c r="R29" s="8">
        <v>889.11584000000005</v>
      </c>
      <c r="S29" s="8">
        <v>925.81159000000002</v>
      </c>
      <c r="T29" s="8">
        <v>718.24401999999998</v>
      </c>
      <c r="U29" s="8">
        <v>752.19389000000001</v>
      </c>
      <c r="V29" s="8">
        <v>701.52048000000002</v>
      </c>
      <c r="W29" s="8">
        <v>693.00877000000003</v>
      </c>
      <c r="X29" s="8">
        <v>799.83100999999999</v>
      </c>
      <c r="Y29" s="8">
        <v>718.65683000000001</v>
      </c>
    </row>
    <row r="30" spans="1:25" x14ac:dyDescent="0.25">
      <c r="A30" s="10" t="s">
        <v>37</v>
      </c>
      <c r="B30" s="8">
        <v>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</row>
    <row r="31" spans="1:25" x14ac:dyDescent="0.25">
      <c r="A31" s="17" t="s">
        <v>38</v>
      </c>
      <c r="B31" s="16">
        <v>58.479199999999999</v>
      </c>
      <c r="C31" s="16">
        <v>52.955440000000003</v>
      </c>
      <c r="D31" s="16">
        <v>61.50224</v>
      </c>
      <c r="E31" s="16">
        <v>56.02196</v>
      </c>
      <c r="F31" s="16">
        <v>55.03689</v>
      </c>
      <c r="G31" s="16">
        <v>70.421750000000003</v>
      </c>
      <c r="H31" s="16">
        <v>58.224469999999997</v>
      </c>
      <c r="I31" s="16">
        <v>80.909980000000004</v>
      </c>
      <c r="J31" s="16">
        <v>97.134600000000006</v>
      </c>
      <c r="K31" s="16">
        <v>74.714699999999993</v>
      </c>
      <c r="L31" s="16">
        <v>96.410730000000001</v>
      </c>
      <c r="M31" s="16">
        <v>87.792469999999994</v>
      </c>
      <c r="N31" s="16">
        <v>101.81265</v>
      </c>
      <c r="O31" s="16">
        <v>79.154380000000003</v>
      </c>
      <c r="P31" s="16">
        <v>83.729680000000002</v>
      </c>
      <c r="Q31" s="16">
        <v>108.52065</v>
      </c>
      <c r="R31" s="16">
        <v>104.11068</v>
      </c>
      <c r="S31" s="16">
        <v>146.58761000000001</v>
      </c>
      <c r="T31" s="16">
        <v>90.786299999999997</v>
      </c>
      <c r="U31" s="16">
        <v>65.144679999999994</v>
      </c>
      <c r="V31" s="16">
        <v>76.339740000000006</v>
      </c>
      <c r="W31" s="16">
        <v>67.862859999999998</v>
      </c>
      <c r="X31" s="16">
        <v>64.952389999999994</v>
      </c>
      <c r="Y31" s="16">
        <v>86.202939999999998</v>
      </c>
    </row>
    <row r="32" spans="1:25" x14ac:dyDescent="0.25">
      <c r="A32" s="9" t="s">
        <v>39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</row>
    <row r="33" spans="1:25" x14ac:dyDescent="0.25">
      <c r="A33" s="18" t="s">
        <v>139</v>
      </c>
      <c r="B33" s="16">
        <f>SUM(B34:B41)</f>
        <v>3881.5046299999999</v>
      </c>
      <c r="C33" s="16">
        <f t="shared" ref="C33:W33" si="16">SUM(C34:C41)</f>
        <v>3950.4366099999997</v>
      </c>
      <c r="D33" s="16">
        <f t="shared" si="16"/>
        <v>3858.2812900000004</v>
      </c>
      <c r="E33" s="16">
        <f t="shared" si="16"/>
        <v>4036.9010800000001</v>
      </c>
      <c r="F33" s="16">
        <f t="shared" si="16"/>
        <v>4207.8272399999996</v>
      </c>
      <c r="G33" s="16">
        <f t="shared" si="16"/>
        <v>3983.8116500000001</v>
      </c>
      <c r="H33" s="16">
        <f t="shared" si="16"/>
        <v>4231.1290900000004</v>
      </c>
      <c r="I33" s="16">
        <f t="shared" si="16"/>
        <v>4625.91183</v>
      </c>
      <c r="J33" s="16">
        <f t="shared" si="16"/>
        <v>4728.4598999999998</v>
      </c>
      <c r="K33" s="16">
        <f t="shared" si="16"/>
        <v>3850.2772800000002</v>
      </c>
      <c r="L33" s="16">
        <f t="shared" si="16"/>
        <v>4587.5119599999998</v>
      </c>
      <c r="M33" s="16">
        <f t="shared" si="16"/>
        <v>4580.57438</v>
      </c>
      <c r="N33" s="16">
        <f t="shared" si="16"/>
        <v>4371.0348299999996</v>
      </c>
      <c r="O33" s="16">
        <f t="shared" si="16"/>
        <v>4193.8928900000001</v>
      </c>
      <c r="P33" s="16">
        <f t="shared" si="16"/>
        <v>3987.8838700000001</v>
      </c>
      <c r="Q33" s="16">
        <f t="shared" si="16"/>
        <v>4163.0757799999992</v>
      </c>
      <c r="R33" s="16">
        <f t="shared" si="16"/>
        <v>4459.4538899999998</v>
      </c>
      <c r="S33" s="16">
        <f t="shared" si="16"/>
        <v>4343.7186600000005</v>
      </c>
      <c r="T33" s="16">
        <f t="shared" si="16"/>
        <v>4417.1072400000003</v>
      </c>
      <c r="U33" s="16">
        <f t="shared" si="16"/>
        <v>4144.1476400000001</v>
      </c>
      <c r="V33" s="16">
        <f t="shared" si="16"/>
        <v>3888.5252199999995</v>
      </c>
      <c r="W33" s="16">
        <f t="shared" si="16"/>
        <v>4221.0300799999995</v>
      </c>
      <c r="X33" s="16">
        <f t="shared" ref="X33:Y33" si="17">SUM(X34:X41)</f>
        <v>4016.8980899999997</v>
      </c>
      <c r="Y33" s="16">
        <f t="shared" si="17"/>
        <v>3857.2100499999997</v>
      </c>
    </row>
    <row r="34" spans="1:25" x14ac:dyDescent="0.25">
      <c r="A34" s="9" t="s">
        <v>140</v>
      </c>
      <c r="B34" s="8">
        <v>1080.4477099999999</v>
      </c>
      <c r="C34" s="8">
        <v>1084.4870800000001</v>
      </c>
      <c r="D34" s="8">
        <v>1084.3110099999999</v>
      </c>
      <c r="E34" s="8">
        <v>1127.5817400000001</v>
      </c>
      <c r="F34" s="8">
        <v>1189.3627799999999</v>
      </c>
      <c r="G34" s="8">
        <v>1176.1353300000001</v>
      </c>
      <c r="H34" s="8">
        <v>1270.1235300000001</v>
      </c>
      <c r="I34" s="8">
        <v>1295.2966300000001</v>
      </c>
      <c r="J34" s="8">
        <v>1227.45622</v>
      </c>
      <c r="K34" s="8">
        <v>909.44069999999999</v>
      </c>
      <c r="L34" s="8">
        <v>1167.52315</v>
      </c>
      <c r="M34" s="8">
        <v>1257.1603600000001</v>
      </c>
      <c r="N34" s="8">
        <v>1120.77296</v>
      </c>
      <c r="O34" s="8">
        <v>1061.6750400000001</v>
      </c>
      <c r="P34" s="8">
        <v>1032.6786999999999</v>
      </c>
      <c r="Q34" s="8">
        <v>966.70043999999996</v>
      </c>
      <c r="R34" s="8">
        <v>1084.64743</v>
      </c>
      <c r="S34" s="8">
        <v>1135.3549599999999</v>
      </c>
      <c r="T34" s="8">
        <v>1061.52808</v>
      </c>
      <c r="U34" s="8">
        <v>972.28142000000003</v>
      </c>
      <c r="V34" s="8">
        <v>946.93960000000004</v>
      </c>
      <c r="W34" s="8">
        <v>1016.96368</v>
      </c>
      <c r="X34" s="8">
        <v>940.27386999999999</v>
      </c>
      <c r="Y34" s="8">
        <v>764.72916999999995</v>
      </c>
    </row>
    <row r="35" spans="1:25" x14ac:dyDescent="0.25">
      <c r="A35" s="9" t="s">
        <v>141</v>
      </c>
      <c r="B35" s="8">
        <v>275.18878999999998</v>
      </c>
      <c r="C35" s="8">
        <v>282.98047000000003</v>
      </c>
      <c r="D35" s="8">
        <v>313.38357999999999</v>
      </c>
      <c r="E35" s="8">
        <v>311.29831999999999</v>
      </c>
      <c r="F35" s="8">
        <v>332.18493999999998</v>
      </c>
      <c r="G35" s="8">
        <v>301.50259</v>
      </c>
      <c r="H35" s="8">
        <v>374.654</v>
      </c>
      <c r="I35" s="8">
        <v>705.27958000000001</v>
      </c>
      <c r="J35" s="8">
        <v>821.60730999999998</v>
      </c>
      <c r="K35" s="8">
        <v>841.65151000000003</v>
      </c>
      <c r="L35" s="8">
        <v>866.79822000000001</v>
      </c>
      <c r="M35" s="8">
        <v>828.00747999999999</v>
      </c>
      <c r="N35" s="8">
        <v>843.29507999999998</v>
      </c>
      <c r="O35" s="8">
        <v>911.70226000000002</v>
      </c>
      <c r="P35" s="8">
        <v>770.95840999999996</v>
      </c>
      <c r="Q35" s="8">
        <v>907.60362999999995</v>
      </c>
      <c r="R35" s="8">
        <v>1033.6833899999999</v>
      </c>
      <c r="S35" s="8">
        <v>1139.6079400000001</v>
      </c>
      <c r="T35" s="8">
        <v>1101.1530299999999</v>
      </c>
      <c r="U35" s="8">
        <v>1142.07528</v>
      </c>
      <c r="V35" s="8">
        <v>1052.6768199999999</v>
      </c>
      <c r="W35" s="8">
        <v>957.11105999999995</v>
      </c>
      <c r="X35" s="8">
        <v>969.03635999999995</v>
      </c>
      <c r="Y35" s="8">
        <v>996.32879000000003</v>
      </c>
    </row>
    <row r="36" spans="1:25" x14ac:dyDescent="0.25">
      <c r="A36" s="9" t="s">
        <v>142</v>
      </c>
      <c r="B36" s="8">
        <v>2389.2241800000002</v>
      </c>
      <c r="C36" s="8">
        <v>2440.1261399999999</v>
      </c>
      <c r="D36" s="8">
        <v>2318.3432400000002</v>
      </c>
      <c r="E36" s="8">
        <v>2480.8659299999999</v>
      </c>
      <c r="F36" s="8">
        <v>2576.1613299999999</v>
      </c>
      <c r="G36" s="8">
        <v>2403.83655</v>
      </c>
      <c r="H36" s="8">
        <v>2472.6959900000002</v>
      </c>
      <c r="I36" s="8">
        <v>2494.9078100000002</v>
      </c>
      <c r="J36" s="8">
        <v>2553.5056300000001</v>
      </c>
      <c r="K36" s="8">
        <v>1968.85825</v>
      </c>
      <c r="L36" s="8">
        <v>2438.8447700000002</v>
      </c>
      <c r="M36" s="8">
        <v>2383.2735299999999</v>
      </c>
      <c r="N36" s="8">
        <v>2290.9125399999998</v>
      </c>
      <c r="O36" s="8">
        <v>2094.7513100000001</v>
      </c>
      <c r="P36" s="8">
        <v>2070.08167</v>
      </c>
      <c r="Q36" s="8">
        <v>2150.4074599999999</v>
      </c>
      <c r="R36" s="8">
        <v>2196.6089200000001</v>
      </c>
      <c r="S36" s="8">
        <v>1928.16633</v>
      </c>
      <c r="T36" s="8">
        <v>2096.2974300000001</v>
      </c>
      <c r="U36" s="8">
        <v>1874.9633699999999</v>
      </c>
      <c r="V36" s="8">
        <v>1756.7657999999999</v>
      </c>
      <c r="W36" s="8">
        <v>2094.0821799999999</v>
      </c>
      <c r="X36" s="8">
        <v>1974.0747100000001</v>
      </c>
      <c r="Y36" s="8">
        <v>1975.16328</v>
      </c>
    </row>
    <row r="37" spans="1:25" x14ac:dyDescent="0.25">
      <c r="A37" s="9" t="s">
        <v>143</v>
      </c>
      <c r="B37" s="8">
        <v>136.64394999999999</v>
      </c>
      <c r="C37" s="8">
        <v>142.84291999999999</v>
      </c>
      <c r="D37" s="8">
        <v>142.24346</v>
      </c>
      <c r="E37" s="8">
        <v>117.15509</v>
      </c>
      <c r="F37" s="8">
        <v>110.11819</v>
      </c>
      <c r="G37" s="8">
        <v>102.33718</v>
      </c>
      <c r="H37" s="8">
        <v>113.65557</v>
      </c>
      <c r="I37" s="8">
        <v>130.42780999999999</v>
      </c>
      <c r="J37" s="8">
        <v>125.89073999999999</v>
      </c>
      <c r="K37" s="8">
        <v>130.32682</v>
      </c>
      <c r="L37" s="8">
        <v>114.34582</v>
      </c>
      <c r="M37" s="8">
        <v>112.13301</v>
      </c>
      <c r="N37" s="8">
        <v>116.05425</v>
      </c>
      <c r="O37" s="8">
        <v>125.76428</v>
      </c>
      <c r="P37" s="8">
        <v>114.16509000000001</v>
      </c>
      <c r="Q37" s="8">
        <v>138.36425</v>
      </c>
      <c r="R37" s="8">
        <v>144.51415</v>
      </c>
      <c r="S37" s="8">
        <v>140.58942999999999</v>
      </c>
      <c r="T37" s="8">
        <v>158.12870000000001</v>
      </c>
      <c r="U37" s="8">
        <v>154.82757000000001</v>
      </c>
      <c r="V37" s="8">
        <v>132.143</v>
      </c>
      <c r="W37" s="8">
        <v>152.87316000000001</v>
      </c>
      <c r="X37" s="8">
        <v>133.51315</v>
      </c>
      <c r="Y37" s="8">
        <v>120.98881</v>
      </c>
    </row>
    <row r="38" spans="1:25" x14ac:dyDescent="0.25">
      <c r="A38" s="9" t="s">
        <v>144</v>
      </c>
      <c r="B38" s="8">
        <v>0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</row>
    <row r="39" spans="1:25" x14ac:dyDescent="0.25">
      <c r="A39" s="9" t="s">
        <v>145</v>
      </c>
      <c r="B39" s="8">
        <v>0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</row>
    <row r="40" spans="1:25" x14ac:dyDescent="0.25">
      <c r="A40" s="9" t="s">
        <v>146</v>
      </c>
      <c r="B40" s="8">
        <v>0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</row>
    <row r="41" spans="1:25" x14ac:dyDescent="0.25">
      <c r="A41" s="9" t="s">
        <v>147</v>
      </c>
      <c r="B41" s="8">
        <v>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</row>
    <row r="42" spans="1:25" x14ac:dyDescent="0.25">
      <c r="A42" s="18" t="s">
        <v>40</v>
      </c>
      <c r="B42" s="16">
        <v>350.85057</v>
      </c>
      <c r="C42" s="16">
        <v>419.84845999999999</v>
      </c>
      <c r="D42" s="16">
        <v>447.21325999999999</v>
      </c>
      <c r="E42" s="16">
        <v>302.94333999999998</v>
      </c>
      <c r="F42" s="16">
        <v>277.01866999999999</v>
      </c>
      <c r="G42" s="16">
        <v>290.99585000000002</v>
      </c>
      <c r="H42" s="16">
        <v>322.01078000000001</v>
      </c>
      <c r="I42" s="16">
        <v>277.23291</v>
      </c>
      <c r="J42" s="16">
        <v>326.55041999999997</v>
      </c>
      <c r="K42" s="16">
        <v>339.71429000000001</v>
      </c>
      <c r="L42" s="16">
        <v>278.98595</v>
      </c>
      <c r="M42" s="16">
        <v>202.11526000000001</v>
      </c>
      <c r="N42" s="16">
        <v>203.29345000000001</v>
      </c>
      <c r="O42" s="16">
        <v>315.26283000000001</v>
      </c>
      <c r="P42" s="16">
        <v>245.42250999999999</v>
      </c>
      <c r="Q42" s="16">
        <v>166.71521000000001</v>
      </c>
      <c r="R42" s="16">
        <v>258.74128000000002</v>
      </c>
      <c r="S42" s="16">
        <v>188.62989999999999</v>
      </c>
      <c r="T42" s="16">
        <v>202.50905</v>
      </c>
      <c r="U42" s="16">
        <v>190.33147</v>
      </c>
      <c r="V42" s="16">
        <v>202.85207</v>
      </c>
      <c r="W42" s="16">
        <v>201.41579999999999</v>
      </c>
      <c r="X42" s="16">
        <v>224.72022999999999</v>
      </c>
      <c r="Y42" s="16">
        <v>187.72066000000001</v>
      </c>
    </row>
    <row r="43" spans="1:25" x14ac:dyDescent="0.25">
      <c r="A43" s="18" t="s">
        <v>63</v>
      </c>
      <c r="B43" s="16">
        <v>0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</row>
    <row r="44" spans="1:25" x14ac:dyDescent="0.25">
      <c r="A44" s="18" t="s">
        <v>64</v>
      </c>
      <c r="B44" s="16">
        <v>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</row>
    <row r="45" spans="1:25" x14ac:dyDescent="0.25">
      <c r="A45" s="18" t="s">
        <v>148</v>
      </c>
      <c r="B45" s="16">
        <f>SUM(B46:B47)</f>
        <v>3110.1598800000002</v>
      </c>
      <c r="C45" s="16">
        <f t="shared" ref="C45:W45" si="18">SUM(C46:C47)</f>
        <v>2922.8010800000002</v>
      </c>
      <c r="D45" s="16">
        <f t="shared" si="18"/>
        <v>3146.7439899999999</v>
      </c>
      <c r="E45" s="16">
        <f t="shared" si="18"/>
        <v>3167.9363499999999</v>
      </c>
      <c r="F45" s="16">
        <f t="shared" si="18"/>
        <v>2931.0155999999997</v>
      </c>
      <c r="G45" s="16">
        <f t="shared" si="18"/>
        <v>2904.3320000000003</v>
      </c>
      <c r="H45" s="16">
        <f t="shared" si="18"/>
        <v>3222.45084</v>
      </c>
      <c r="I45" s="16">
        <f t="shared" si="18"/>
        <v>3113.7350999999999</v>
      </c>
      <c r="J45" s="16">
        <f t="shared" si="18"/>
        <v>3068.0640100000001</v>
      </c>
      <c r="K45" s="16">
        <f t="shared" si="18"/>
        <v>2350.8442700000001</v>
      </c>
      <c r="L45" s="16">
        <f t="shared" si="18"/>
        <v>2308.6699899999999</v>
      </c>
      <c r="M45" s="16">
        <f t="shared" si="18"/>
        <v>2566.8166700000002</v>
      </c>
      <c r="N45" s="16">
        <f t="shared" si="18"/>
        <v>2236.8023499999999</v>
      </c>
      <c r="O45" s="16">
        <f t="shared" si="18"/>
        <v>2317.7107900000001</v>
      </c>
      <c r="P45" s="16">
        <f t="shared" si="18"/>
        <v>2189.9470700000002</v>
      </c>
      <c r="Q45" s="16">
        <f t="shared" si="18"/>
        <v>2881.6263600000002</v>
      </c>
      <c r="R45" s="16">
        <f t="shared" si="18"/>
        <v>2853.6552099999999</v>
      </c>
      <c r="S45" s="16">
        <f t="shared" si="18"/>
        <v>3191.7958100000005</v>
      </c>
      <c r="T45" s="16">
        <f t="shared" si="18"/>
        <v>3399.7334000000001</v>
      </c>
      <c r="U45" s="16">
        <f t="shared" si="18"/>
        <v>3619.3580700000002</v>
      </c>
      <c r="V45" s="16">
        <f t="shared" si="18"/>
        <v>1848.98</v>
      </c>
      <c r="W45" s="16">
        <f t="shared" si="18"/>
        <v>1701.45847</v>
      </c>
      <c r="X45" s="16">
        <f t="shared" ref="X45:Y45" si="19">SUM(X46:X47)</f>
        <v>2687.7696999999998</v>
      </c>
      <c r="Y45" s="16">
        <f t="shared" si="19"/>
        <v>2807.4081799999999</v>
      </c>
    </row>
    <row r="46" spans="1:25" x14ac:dyDescent="0.25">
      <c r="A46" s="9" t="s">
        <v>149</v>
      </c>
      <c r="B46" s="8">
        <v>1063.28124</v>
      </c>
      <c r="C46" s="8">
        <v>1089.9772800000001</v>
      </c>
      <c r="D46" s="8">
        <v>1077.5625600000001</v>
      </c>
      <c r="E46" s="8">
        <v>1113.5550000000001</v>
      </c>
      <c r="F46" s="8">
        <v>1282.2297599999999</v>
      </c>
      <c r="G46" s="8">
        <v>1290.1866</v>
      </c>
      <c r="H46" s="8">
        <v>1434.59556</v>
      </c>
      <c r="I46" s="8">
        <v>1655.6010000000001</v>
      </c>
      <c r="J46" s="8">
        <v>1792.0824</v>
      </c>
      <c r="K46" s="8">
        <v>1570.1034</v>
      </c>
      <c r="L46" s="8">
        <v>1653.5147999999999</v>
      </c>
      <c r="M46" s="8">
        <v>1956.636</v>
      </c>
      <c r="N46" s="8">
        <v>1888.55268</v>
      </c>
      <c r="O46" s="8">
        <v>1949.2428</v>
      </c>
      <c r="P46" s="8">
        <v>1920.7606800000001</v>
      </c>
      <c r="Q46" s="8">
        <v>1963.0776000000001</v>
      </c>
      <c r="R46" s="8">
        <v>1967.616</v>
      </c>
      <c r="S46" s="8">
        <v>2097.4215600000002</v>
      </c>
      <c r="T46" s="8">
        <v>2388.2597999999998</v>
      </c>
      <c r="U46" s="8">
        <v>2574.1365599999999</v>
      </c>
      <c r="V46" s="8">
        <v>869.12555999999995</v>
      </c>
      <c r="W46" s="8">
        <v>824.06363999999996</v>
      </c>
      <c r="X46" s="8">
        <v>1629.5346300000001</v>
      </c>
      <c r="Y46" s="8">
        <v>1923.2198599999999</v>
      </c>
    </row>
    <row r="47" spans="1:25" x14ac:dyDescent="0.25">
      <c r="A47" s="11" t="s">
        <v>150</v>
      </c>
      <c r="B47" s="12">
        <v>2046.8786399999999</v>
      </c>
      <c r="C47" s="12">
        <v>1832.8237999999999</v>
      </c>
      <c r="D47" s="12">
        <v>2069.1814300000001</v>
      </c>
      <c r="E47" s="12">
        <v>2054.3813500000001</v>
      </c>
      <c r="F47" s="12">
        <v>1648.78584</v>
      </c>
      <c r="G47" s="12">
        <v>1614.1454000000001</v>
      </c>
      <c r="H47" s="12">
        <v>1787.85528</v>
      </c>
      <c r="I47" s="12">
        <v>1458.1341</v>
      </c>
      <c r="J47" s="12">
        <v>1275.98161</v>
      </c>
      <c r="K47" s="12">
        <v>780.74086999999997</v>
      </c>
      <c r="L47" s="12">
        <v>655.15518999999995</v>
      </c>
      <c r="M47" s="12">
        <v>610.18066999999996</v>
      </c>
      <c r="N47" s="12">
        <v>348.24966999999998</v>
      </c>
      <c r="O47" s="12">
        <v>368.46798999999999</v>
      </c>
      <c r="P47" s="12">
        <v>269.18639000000002</v>
      </c>
      <c r="Q47" s="12">
        <v>918.54876000000002</v>
      </c>
      <c r="R47" s="12">
        <v>886.03921000000003</v>
      </c>
      <c r="S47" s="12">
        <v>1094.3742500000001</v>
      </c>
      <c r="T47" s="12">
        <v>1011.4736</v>
      </c>
      <c r="U47" s="12">
        <v>1045.2215100000001</v>
      </c>
      <c r="V47" s="12">
        <v>979.85443999999995</v>
      </c>
      <c r="W47" s="12">
        <v>877.39482999999996</v>
      </c>
      <c r="X47" s="12">
        <v>1058.23507</v>
      </c>
      <c r="Y47" s="12">
        <v>884.18831999999998</v>
      </c>
    </row>
    <row r="49" spans="1:25" x14ac:dyDescent="0.25">
      <c r="A49" s="4" t="s">
        <v>111</v>
      </c>
      <c r="B49" s="5">
        <f>SUM(B50,B84,B89,B90,B91,B92)</f>
        <v>62372.629610270698</v>
      </c>
      <c r="C49" s="5">
        <f t="shared" ref="C49:W49" si="20">SUM(C50,C84,C89,C90,C91,C92)</f>
        <v>68067.153248798728</v>
      </c>
      <c r="D49" s="5">
        <f t="shared" si="20"/>
        <v>70829.8672212971</v>
      </c>
      <c r="E49" s="5">
        <f t="shared" si="20"/>
        <v>79049.923898500201</v>
      </c>
      <c r="F49" s="5">
        <f t="shared" si="20"/>
        <v>74624.721134920808</v>
      </c>
      <c r="G49" s="5">
        <f t="shared" si="20"/>
        <v>62575.514257022704</v>
      </c>
      <c r="H49" s="5">
        <f t="shared" si="20"/>
        <v>74402.000380236452</v>
      </c>
      <c r="I49" s="5">
        <f t="shared" si="20"/>
        <v>72707.685220074185</v>
      </c>
      <c r="J49" s="5">
        <f t="shared" si="20"/>
        <v>64152.529618275687</v>
      </c>
      <c r="K49" s="5">
        <f t="shared" si="20"/>
        <v>60202.738497112849</v>
      </c>
      <c r="L49" s="5">
        <f t="shared" si="20"/>
        <v>68701.543067919163</v>
      </c>
      <c r="M49" s="5">
        <f t="shared" si="20"/>
        <v>61596.434629339339</v>
      </c>
      <c r="N49" s="5">
        <f t="shared" si="20"/>
        <v>55394.368310875274</v>
      </c>
      <c r="O49" s="5">
        <f t="shared" si="20"/>
        <v>56204.837928249988</v>
      </c>
      <c r="P49" s="5">
        <f t="shared" si="20"/>
        <v>52047.953588797565</v>
      </c>
      <c r="Q49" s="5">
        <f t="shared" si="20"/>
        <v>49450.422991758642</v>
      </c>
      <c r="R49" s="5">
        <f t="shared" si="20"/>
        <v>52596.235268674318</v>
      </c>
      <c r="S49" s="5">
        <f t="shared" si="20"/>
        <v>50351.499672845683</v>
      </c>
      <c r="T49" s="5">
        <f t="shared" si="20"/>
        <v>51462.710783833252</v>
      </c>
      <c r="U49" s="5">
        <f t="shared" si="20"/>
        <v>48211.811480324497</v>
      </c>
      <c r="V49" s="5">
        <f t="shared" si="20"/>
        <v>41782.633747253807</v>
      </c>
      <c r="W49" s="5">
        <f t="shared" si="20"/>
        <v>41804.199589618598</v>
      </c>
      <c r="X49" s="5">
        <f t="shared" ref="X49:Y49" si="21">SUM(X50,X84,X89,X90,X91,X92)</f>
        <v>40417.889948112177</v>
      </c>
      <c r="Y49" s="5">
        <f t="shared" si="21"/>
        <v>36268.253514048884</v>
      </c>
    </row>
    <row r="50" spans="1:25" x14ac:dyDescent="0.25">
      <c r="A50" s="13" t="s">
        <v>77</v>
      </c>
      <c r="B50" s="14">
        <f>SUM(B51,B82,B83)</f>
        <v>55507.169462015561</v>
      </c>
      <c r="C50" s="14">
        <f t="shared" ref="C50:W50" si="22">SUM(C51,C82,C83)</f>
        <v>61434.039075141001</v>
      </c>
      <c r="D50" s="14">
        <f t="shared" si="22"/>
        <v>63904.914858876131</v>
      </c>
      <c r="E50" s="14">
        <f t="shared" si="22"/>
        <v>72028.219968803736</v>
      </c>
      <c r="F50" s="14">
        <f t="shared" si="22"/>
        <v>67820.247340531525</v>
      </c>
      <c r="G50" s="14">
        <f t="shared" si="22"/>
        <v>55848.205971911186</v>
      </c>
      <c r="H50" s="14">
        <f t="shared" si="22"/>
        <v>67068.394039364794</v>
      </c>
      <c r="I50" s="14">
        <f t="shared" si="22"/>
        <v>65363.636050713598</v>
      </c>
      <c r="J50" s="14">
        <f t="shared" si="22"/>
        <v>56754.289130239828</v>
      </c>
      <c r="K50" s="14">
        <f t="shared" si="22"/>
        <v>54335.569766364657</v>
      </c>
      <c r="L50" s="14">
        <f t="shared" si="22"/>
        <v>62337.417704180531</v>
      </c>
      <c r="M50" s="14">
        <f t="shared" si="22"/>
        <v>55032.020972737482</v>
      </c>
      <c r="N50" s="14">
        <f t="shared" si="22"/>
        <v>49472.271960496859</v>
      </c>
      <c r="O50" s="14">
        <f t="shared" si="22"/>
        <v>50125.480477111771</v>
      </c>
      <c r="P50" s="14">
        <f t="shared" si="22"/>
        <v>46179.082906823191</v>
      </c>
      <c r="Q50" s="14">
        <f t="shared" si="22"/>
        <v>42829.088160773477</v>
      </c>
      <c r="R50" s="14">
        <f t="shared" si="22"/>
        <v>45590.240720578011</v>
      </c>
      <c r="S50" s="14">
        <f t="shared" si="22"/>
        <v>42962.73266850401</v>
      </c>
      <c r="T50" s="14">
        <f t="shared" si="22"/>
        <v>43889.082554077795</v>
      </c>
      <c r="U50" s="14">
        <f t="shared" si="22"/>
        <v>40764.966179220399</v>
      </c>
      <c r="V50" s="14">
        <f t="shared" si="22"/>
        <v>36211.897400643</v>
      </c>
      <c r="W50" s="14">
        <f t="shared" si="22"/>
        <v>36026.518368911093</v>
      </c>
      <c r="X50" s="14">
        <f t="shared" ref="X50:Y50" si="23">SUM(X51,X82,X83)</f>
        <v>34267.473996688277</v>
      </c>
      <c r="Y50" s="14">
        <f t="shared" si="23"/>
        <v>30001.875395981708</v>
      </c>
    </row>
    <row r="51" spans="1:25" x14ac:dyDescent="0.25">
      <c r="A51" s="9" t="s">
        <v>78</v>
      </c>
      <c r="B51" s="8">
        <f>SUM(B52,B69,B75,B79)</f>
        <v>55448.69026201556</v>
      </c>
      <c r="C51" s="8">
        <f t="shared" ref="C51:W51" si="24">SUM(C52,C69,C75,C79)</f>
        <v>61381.083635141003</v>
      </c>
      <c r="D51" s="8">
        <f t="shared" si="24"/>
        <v>63843.412618876129</v>
      </c>
      <c r="E51" s="8">
        <f t="shared" si="24"/>
        <v>71972.198008803738</v>
      </c>
      <c r="F51" s="8">
        <f t="shared" si="24"/>
        <v>67765.210450531522</v>
      </c>
      <c r="G51" s="8">
        <f t="shared" si="24"/>
        <v>55777.784221911184</v>
      </c>
      <c r="H51" s="8">
        <f t="shared" si="24"/>
        <v>67010.169569364793</v>
      </c>
      <c r="I51" s="8">
        <f t="shared" si="24"/>
        <v>65282.726070713601</v>
      </c>
      <c r="J51" s="8">
        <f t="shared" si="24"/>
        <v>56657.15453023983</v>
      </c>
      <c r="K51" s="8">
        <f t="shared" si="24"/>
        <v>54260.85506636466</v>
      </c>
      <c r="L51" s="8">
        <f t="shared" si="24"/>
        <v>62241.006974180527</v>
      </c>
      <c r="M51" s="8">
        <f t="shared" si="24"/>
        <v>54944.228502737482</v>
      </c>
      <c r="N51" s="8">
        <f t="shared" si="24"/>
        <v>49370.459310496859</v>
      </c>
      <c r="O51" s="8">
        <f t="shared" si="24"/>
        <v>50046.326097111771</v>
      </c>
      <c r="P51" s="8">
        <f t="shared" si="24"/>
        <v>46095.353226823194</v>
      </c>
      <c r="Q51" s="8">
        <f t="shared" si="24"/>
        <v>42720.567510773479</v>
      </c>
      <c r="R51" s="8">
        <f t="shared" si="24"/>
        <v>45486.130040578013</v>
      </c>
      <c r="S51" s="8">
        <f t="shared" si="24"/>
        <v>42816.145058504007</v>
      </c>
      <c r="T51" s="8">
        <f t="shared" si="24"/>
        <v>43798.296254077795</v>
      </c>
      <c r="U51" s="8">
        <f t="shared" si="24"/>
        <v>40699.821499220401</v>
      </c>
      <c r="V51" s="8">
        <f t="shared" si="24"/>
        <v>36135.557660642997</v>
      </c>
      <c r="W51" s="8">
        <f t="shared" si="24"/>
        <v>35958.655508911092</v>
      </c>
      <c r="X51" s="8">
        <f t="shared" ref="X51:Y51" si="25">SUM(X52,X69,X75,X79)</f>
        <v>34202.521606688279</v>
      </c>
      <c r="Y51" s="8">
        <f t="shared" si="25"/>
        <v>29915.672455981708</v>
      </c>
    </row>
    <row r="52" spans="1:25" x14ac:dyDescent="0.25">
      <c r="A52" s="15" t="s">
        <v>79</v>
      </c>
      <c r="B52" s="16">
        <f>SUM(B53,B57)</f>
        <v>36352.686341451554</v>
      </c>
      <c r="C52" s="16">
        <f t="shared" ref="C52:W52" si="26">SUM(C53,C57)</f>
        <v>41385.463564685007</v>
      </c>
      <c r="D52" s="16">
        <f t="shared" si="26"/>
        <v>43919.741863542527</v>
      </c>
      <c r="E52" s="16">
        <f t="shared" si="26"/>
        <v>51560.213605871744</v>
      </c>
      <c r="F52" s="16">
        <f t="shared" si="26"/>
        <v>47817.913429675522</v>
      </c>
      <c r="G52" s="16">
        <f t="shared" si="26"/>
        <v>35959.82546060079</v>
      </c>
      <c r="H52" s="16">
        <f t="shared" si="26"/>
        <v>47325.077327950406</v>
      </c>
      <c r="I52" s="16">
        <f t="shared" si="26"/>
        <v>45287.010420439998</v>
      </c>
      <c r="J52" s="16">
        <f t="shared" si="26"/>
        <v>38103.632977500361</v>
      </c>
      <c r="K52" s="16">
        <f t="shared" si="26"/>
        <v>36416.867111218598</v>
      </c>
      <c r="L52" s="16">
        <f t="shared" si="26"/>
        <v>43406.033507751526</v>
      </c>
      <c r="M52" s="16">
        <f t="shared" si="26"/>
        <v>37198.878566989944</v>
      </c>
      <c r="N52" s="16">
        <f t="shared" si="26"/>
        <v>31639.873215197942</v>
      </c>
      <c r="O52" s="16">
        <f t="shared" si="26"/>
        <v>32786.333764448587</v>
      </c>
      <c r="P52" s="16">
        <f t="shared" si="26"/>
        <v>30149.342714794162</v>
      </c>
      <c r="Q52" s="16">
        <f t="shared" si="26"/>
        <v>26814.20514488759</v>
      </c>
      <c r="R52" s="16">
        <f t="shared" si="26"/>
        <v>28312.287027839113</v>
      </c>
      <c r="S52" s="16">
        <f t="shared" si="26"/>
        <v>26365.728072006568</v>
      </c>
      <c r="T52" s="16">
        <f t="shared" si="26"/>
        <v>27598.349217597715</v>
      </c>
      <c r="U52" s="16">
        <f t="shared" si="26"/>
        <v>24783.827646541366</v>
      </c>
      <c r="V52" s="16">
        <f t="shared" si="26"/>
        <v>21125.195087323886</v>
      </c>
      <c r="W52" s="16">
        <f t="shared" si="26"/>
        <v>21790.386724786156</v>
      </c>
      <c r="X52" s="16">
        <f t="shared" ref="X52:Y52" si="27">SUM(X53,X57)</f>
        <v>20169.225107776379</v>
      </c>
      <c r="Y52" s="16">
        <f t="shared" si="27"/>
        <v>16756.043451596855</v>
      </c>
    </row>
    <row r="53" spans="1:25" x14ac:dyDescent="0.25">
      <c r="A53" s="19" t="s">
        <v>75</v>
      </c>
      <c r="B53" s="16">
        <f>SUM(B54:B56)</f>
        <v>25928.77734219217</v>
      </c>
      <c r="C53" s="16">
        <f t="shared" ref="C53:W53" si="28">SUM(C54:C56)</f>
        <v>31128.233884539968</v>
      </c>
      <c r="D53" s="16">
        <f t="shared" si="28"/>
        <v>33914.859132608093</v>
      </c>
      <c r="E53" s="16">
        <f t="shared" si="28"/>
        <v>41994.041922172459</v>
      </c>
      <c r="F53" s="16">
        <f t="shared" si="28"/>
        <v>38134.732769650458</v>
      </c>
      <c r="G53" s="16">
        <f t="shared" si="28"/>
        <v>26681.482323928849</v>
      </c>
      <c r="H53" s="16">
        <f t="shared" si="28"/>
        <v>38077.426869685311</v>
      </c>
      <c r="I53" s="16">
        <f t="shared" si="28"/>
        <v>36149.710656698851</v>
      </c>
      <c r="J53" s="16">
        <f t="shared" si="28"/>
        <v>29507.128183939349</v>
      </c>
      <c r="K53" s="16">
        <f t="shared" si="28"/>
        <v>29357.031154631684</v>
      </c>
      <c r="L53" s="16">
        <f t="shared" si="28"/>
        <v>34973.861573864509</v>
      </c>
      <c r="M53" s="16">
        <f t="shared" si="28"/>
        <v>29301.776240072661</v>
      </c>
      <c r="N53" s="16">
        <f t="shared" si="28"/>
        <v>24603.854299461404</v>
      </c>
      <c r="O53" s="16">
        <f t="shared" si="28"/>
        <v>25734.204258691308</v>
      </c>
      <c r="P53" s="16">
        <f t="shared" si="28"/>
        <v>23101.539890760214</v>
      </c>
      <c r="Q53" s="16">
        <f t="shared" si="28"/>
        <v>20080.854631035403</v>
      </c>
      <c r="R53" s="16">
        <f t="shared" si="28"/>
        <v>21449.606442281649</v>
      </c>
      <c r="S53" s="16">
        <f t="shared" si="28"/>
        <v>19519.413131146499</v>
      </c>
      <c r="T53" s="16">
        <f t="shared" si="28"/>
        <v>20725.168522532316</v>
      </c>
      <c r="U53" s="16">
        <f t="shared" si="28"/>
        <v>18073.322556795178</v>
      </c>
      <c r="V53" s="16">
        <f t="shared" si="28"/>
        <v>14903.189352020705</v>
      </c>
      <c r="W53" s="16">
        <f t="shared" si="28"/>
        <v>15390.395982511232</v>
      </c>
      <c r="X53" s="16">
        <f t="shared" ref="X53:Y53" si="29">SUM(X54:X56)</f>
        <v>14291.048928074866</v>
      </c>
      <c r="Y53" s="16">
        <f t="shared" si="29"/>
        <v>11716.691229794911</v>
      </c>
    </row>
    <row r="54" spans="1:25" x14ac:dyDescent="0.25">
      <c r="A54" s="20" t="s">
        <v>41</v>
      </c>
      <c r="B54" s="8">
        <v>22461.883879712172</v>
      </c>
      <c r="C54" s="8">
        <v>27789.024602139965</v>
      </c>
      <c r="D54" s="8">
        <v>30365.843532488088</v>
      </c>
      <c r="E54" s="8">
        <v>38458.69261361246</v>
      </c>
      <c r="F54" s="8">
        <v>34528.71667285046</v>
      </c>
      <c r="G54" s="8">
        <v>23032.686246688849</v>
      </c>
      <c r="H54" s="8">
        <v>34277.955048925309</v>
      </c>
      <c r="I54" s="8">
        <v>31962.499583138848</v>
      </c>
      <c r="J54" s="8">
        <v>25448.769149539348</v>
      </c>
      <c r="K54" s="8">
        <v>25715.755721111684</v>
      </c>
      <c r="L54" s="8">
        <v>31396.244768624503</v>
      </c>
      <c r="M54" s="8">
        <v>25327.966606462236</v>
      </c>
      <c r="N54" s="8">
        <v>20874.114865528478</v>
      </c>
      <c r="O54" s="8">
        <v>21978.4759531161</v>
      </c>
      <c r="P54" s="8">
        <v>19575.770838687109</v>
      </c>
      <c r="Q54" s="8">
        <v>16460.339987674546</v>
      </c>
      <c r="R54" s="8">
        <v>18002.733547667267</v>
      </c>
      <c r="S54" s="8">
        <v>16185.480796449401</v>
      </c>
      <c r="T54" s="8">
        <v>17405.38448963593</v>
      </c>
      <c r="U54" s="8">
        <v>14846.418013120427</v>
      </c>
      <c r="V54" s="8">
        <v>11848.170177486489</v>
      </c>
      <c r="W54" s="8">
        <v>12452.386729550857</v>
      </c>
      <c r="X54" s="8">
        <v>11594.780378515936</v>
      </c>
      <c r="Y54" s="8">
        <v>8639.9092145076065</v>
      </c>
    </row>
    <row r="55" spans="1:25" x14ac:dyDescent="0.25">
      <c r="A55" s="20" t="s">
        <v>42</v>
      </c>
      <c r="B55" s="8">
        <v>1985.3866576799999</v>
      </c>
      <c r="C55" s="8">
        <v>1942.7167656000004</v>
      </c>
      <c r="D55" s="8">
        <v>2059.1718649200002</v>
      </c>
      <c r="E55" s="8">
        <v>1946.90495736</v>
      </c>
      <c r="F55" s="8">
        <v>1940.7517056000002</v>
      </c>
      <c r="G55" s="8">
        <v>1995.8489276399996</v>
      </c>
      <c r="H55" s="8">
        <v>2154.9747999599999</v>
      </c>
      <c r="I55" s="8">
        <v>2651.5214463600005</v>
      </c>
      <c r="J55" s="8">
        <v>2553.7743936000002</v>
      </c>
      <c r="K55" s="8">
        <v>2709.8994247199998</v>
      </c>
      <c r="L55" s="8">
        <v>2548.09414044</v>
      </c>
      <c r="M55" s="8">
        <v>2660.9654712104248</v>
      </c>
      <c r="N55" s="8">
        <v>2484.2825987329288</v>
      </c>
      <c r="O55" s="8">
        <v>2416.0525943752073</v>
      </c>
      <c r="P55" s="8">
        <v>2350.4683976731053</v>
      </c>
      <c r="Q55" s="8">
        <v>2122.8543289608556</v>
      </c>
      <c r="R55" s="8">
        <v>1946.8500226143808</v>
      </c>
      <c r="S55" s="8">
        <v>1872.420973897099</v>
      </c>
      <c r="T55" s="8">
        <v>1822.8963432963867</v>
      </c>
      <c r="U55" s="8">
        <v>1963.3844852747493</v>
      </c>
      <c r="V55" s="8">
        <v>1814.0240569342168</v>
      </c>
      <c r="W55" s="8">
        <v>1397.9382313603753</v>
      </c>
      <c r="X55" s="8">
        <v>1428.460471038931</v>
      </c>
      <c r="Y55" s="8">
        <v>1628.2212239273056</v>
      </c>
    </row>
    <row r="56" spans="1:25" x14ac:dyDescent="0.25">
      <c r="A56" s="20" t="s">
        <v>76</v>
      </c>
      <c r="B56" s="8">
        <v>1481.5068048000001</v>
      </c>
      <c r="C56" s="8">
        <v>1396.4925168000002</v>
      </c>
      <c r="D56" s="8">
        <v>1489.8437352000001</v>
      </c>
      <c r="E56" s="8">
        <v>1588.4443511999998</v>
      </c>
      <c r="F56" s="8">
        <v>1665.2643911999999</v>
      </c>
      <c r="G56" s="8">
        <v>1652.9471495999996</v>
      </c>
      <c r="H56" s="8">
        <v>1644.4970208</v>
      </c>
      <c r="I56" s="8">
        <v>1535.6896272000004</v>
      </c>
      <c r="J56" s="8">
        <v>1504.5846408000002</v>
      </c>
      <c r="K56" s="8">
        <v>931.37600880000036</v>
      </c>
      <c r="L56" s="8">
        <v>1029.5226647999998</v>
      </c>
      <c r="M56" s="8">
        <v>1312.8441624000002</v>
      </c>
      <c r="N56" s="8">
        <v>1245.4568351999997</v>
      </c>
      <c r="O56" s="8">
        <v>1339.6757112</v>
      </c>
      <c r="P56" s="8">
        <v>1175.3006544</v>
      </c>
      <c r="Q56" s="8">
        <v>1497.6603143999996</v>
      </c>
      <c r="R56" s="8">
        <v>1500.0228720000002</v>
      </c>
      <c r="S56" s="8">
        <v>1461.5113607999997</v>
      </c>
      <c r="T56" s="8">
        <v>1496.8876896000004</v>
      </c>
      <c r="U56" s="8">
        <v>1263.5200583999999</v>
      </c>
      <c r="V56" s="8">
        <v>1240.9951176000004</v>
      </c>
      <c r="W56" s="8">
        <v>1540.0710216</v>
      </c>
      <c r="X56" s="8">
        <v>1267.8080785200002</v>
      </c>
      <c r="Y56" s="8">
        <v>1448.5607913599999</v>
      </c>
    </row>
    <row r="57" spans="1:25" x14ac:dyDescent="0.25">
      <c r="A57" s="19" t="s">
        <v>43</v>
      </c>
      <c r="B57" s="16">
        <f>SUM(B58:B68)</f>
        <v>10423.908999259384</v>
      </c>
      <c r="C57" s="16">
        <f t="shared" ref="C57:W57" si="30">SUM(C58:C68)</f>
        <v>10257.229680145039</v>
      </c>
      <c r="D57" s="16">
        <f t="shared" si="30"/>
        <v>10004.882730934434</v>
      </c>
      <c r="E57" s="16">
        <f t="shared" si="30"/>
        <v>9566.1716836992819</v>
      </c>
      <c r="F57" s="16">
        <f t="shared" si="30"/>
        <v>9683.1806600250602</v>
      </c>
      <c r="G57" s="16">
        <f t="shared" si="30"/>
        <v>9278.3431366719396</v>
      </c>
      <c r="H57" s="16">
        <f t="shared" si="30"/>
        <v>9247.6504582650941</v>
      </c>
      <c r="I57" s="16">
        <f t="shared" si="30"/>
        <v>9137.2997637411445</v>
      </c>
      <c r="J57" s="16">
        <f t="shared" si="30"/>
        <v>8596.5047935610128</v>
      </c>
      <c r="K57" s="16">
        <f t="shared" si="30"/>
        <v>7059.8359565869141</v>
      </c>
      <c r="L57" s="16">
        <f t="shared" si="30"/>
        <v>8432.1719338870171</v>
      </c>
      <c r="M57" s="16">
        <f t="shared" si="30"/>
        <v>7897.1023269172856</v>
      </c>
      <c r="N57" s="16">
        <f t="shared" si="30"/>
        <v>7036.0189157365403</v>
      </c>
      <c r="O57" s="16">
        <f t="shared" si="30"/>
        <v>7052.129505757277</v>
      </c>
      <c r="P57" s="16">
        <f t="shared" si="30"/>
        <v>7047.8028240339463</v>
      </c>
      <c r="Q57" s="16">
        <f t="shared" si="30"/>
        <v>6733.3505138521859</v>
      </c>
      <c r="R57" s="16">
        <f t="shared" si="30"/>
        <v>6862.6805855574657</v>
      </c>
      <c r="S57" s="16">
        <f t="shared" si="30"/>
        <v>6846.3149408600702</v>
      </c>
      <c r="T57" s="16">
        <f t="shared" si="30"/>
        <v>6873.1806950653972</v>
      </c>
      <c r="U57" s="16">
        <f t="shared" si="30"/>
        <v>6710.5050897461879</v>
      </c>
      <c r="V57" s="16">
        <f t="shared" si="30"/>
        <v>6222.0057353031816</v>
      </c>
      <c r="W57" s="16">
        <f t="shared" si="30"/>
        <v>6399.990742274922</v>
      </c>
      <c r="X57" s="16">
        <f t="shared" ref="X57:Y57" si="31">SUM(X58:X68)</f>
        <v>5878.1761797015124</v>
      </c>
      <c r="Y57" s="16">
        <f t="shared" si="31"/>
        <v>5039.3522218019434</v>
      </c>
    </row>
    <row r="58" spans="1:25" x14ac:dyDescent="0.25">
      <c r="A58" s="20" t="s">
        <v>44</v>
      </c>
      <c r="B58" s="8">
        <v>1971.1436925024</v>
      </c>
      <c r="C58" s="8">
        <v>1722.1111424712001</v>
      </c>
      <c r="D58" s="8">
        <v>1973.1604473288</v>
      </c>
      <c r="E58" s="8">
        <v>1512.3968172575999</v>
      </c>
      <c r="F58" s="8">
        <v>1616.9718374352001</v>
      </c>
      <c r="G58" s="8">
        <v>1634.1455832047998</v>
      </c>
      <c r="H58" s="8">
        <v>1493.3928129552</v>
      </c>
      <c r="I58" s="8">
        <v>1413.1816976663999</v>
      </c>
      <c r="J58" s="8">
        <v>1305.7085073620217</v>
      </c>
      <c r="K58" s="8">
        <v>990.64900953574511</v>
      </c>
      <c r="L58" s="8">
        <v>1637.4638675376</v>
      </c>
      <c r="M58" s="8">
        <v>1368.269751470915</v>
      </c>
      <c r="N58" s="8">
        <v>878.01270199341161</v>
      </c>
      <c r="O58" s="8">
        <v>897.67993518358253</v>
      </c>
      <c r="P58" s="8">
        <v>956.69558252213108</v>
      </c>
      <c r="Q58" s="8">
        <v>944.18578367947271</v>
      </c>
      <c r="R58" s="8">
        <v>984.17647122566234</v>
      </c>
      <c r="S58" s="8">
        <v>932.21480508388186</v>
      </c>
      <c r="T58" s="8">
        <v>1005.6331064282645</v>
      </c>
      <c r="U58" s="8">
        <v>954.89315501839928</v>
      </c>
      <c r="V58" s="8">
        <v>923.05431953010509</v>
      </c>
      <c r="W58" s="8">
        <v>1005.9805241981646</v>
      </c>
      <c r="X58" s="8">
        <v>886.42636202199571</v>
      </c>
      <c r="Y58" s="8">
        <v>854.05456251302667</v>
      </c>
    </row>
    <row r="59" spans="1:25" x14ac:dyDescent="0.25">
      <c r="A59" s="20" t="s">
        <v>45</v>
      </c>
      <c r="B59" s="8">
        <v>98.972625448799988</v>
      </c>
      <c r="C59" s="8">
        <v>121.24069832880001</v>
      </c>
      <c r="D59" s="8">
        <v>79.408349640000012</v>
      </c>
      <c r="E59" s="8">
        <v>91.7636699376</v>
      </c>
      <c r="F59" s="8">
        <v>79.536129537600019</v>
      </c>
      <c r="G59" s="8">
        <v>74.053123560000003</v>
      </c>
      <c r="H59" s="8">
        <v>123.37897716000001</v>
      </c>
      <c r="I59" s="8">
        <v>136.13173920000003</v>
      </c>
      <c r="J59" s="8">
        <v>135.9137399688</v>
      </c>
      <c r="K59" s="8">
        <v>104.67408090240001</v>
      </c>
      <c r="L59" s="8">
        <v>130.14589536000003</v>
      </c>
      <c r="M59" s="8">
        <v>127.14532710341109</v>
      </c>
      <c r="N59" s="8">
        <v>123.57123003513755</v>
      </c>
      <c r="O59" s="8">
        <v>116.42956755452187</v>
      </c>
      <c r="P59" s="8">
        <v>106.75360510479858</v>
      </c>
      <c r="Q59" s="8">
        <v>127.76599360048176</v>
      </c>
      <c r="R59" s="8">
        <v>135.18324063336101</v>
      </c>
      <c r="S59" s="8">
        <v>124.33866497904444</v>
      </c>
      <c r="T59" s="8">
        <v>146.39778233556618</v>
      </c>
      <c r="U59" s="8">
        <v>113.6003575932701</v>
      </c>
      <c r="V59" s="8">
        <v>111.5762471351844</v>
      </c>
      <c r="W59" s="8">
        <v>96.227516641098518</v>
      </c>
      <c r="X59" s="8">
        <v>97.837072940698164</v>
      </c>
      <c r="Y59" s="8">
        <v>91.761090302861021</v>
      </c>
    </row>
    <row r="60" spans="1:25" x14ac:dyDescent="0.25">
      <c r="A60" s="20" t="s">
        <v>46</v>
      </c>
      <c r="B60" s="8">
        <v>986.7045920544</v>
      </c>
      <c r="C60" s="8">
        <v>1034.3346801408002</v>
      </c>
      <c r="D60" s="8">
        <v>987.24411702000032</v>
      </c>
      <c r="E60" s="8">
        <v>1149.1612894368</v>
      </c>
      <c r="F60" s="8">
        <v>1134.3460869576002</v>
      </c>
      <c r="G60" s="8">
        <v>1167.3373861008004</v>
      </c>
      <c r="H60" s="8">
        <v>814.9213147104</v>
      </c>
      <c r="I60" s="8">
        <v>869.81771946239996</v>
      </c>
      <c r="J60" s="8">
        <v>930.02172743519986</v>
      </c>
      <c r="K60" s="8">
        <v>760.38543287999983</v>
      </c>
      <c r="L60" s="8">
        <v>838.50216192000016</v>
      </c>
      <c r="M60" s="8">
        <v>876.97741076221314</v>
      </c>
      <c r="N60" s="8">
        <v>812.61655499413075</v>
      </c>
      <c r="O60" s="8">
        <v>898.22067063631937</v>
      </c>
      <c r="P60" s="8">
        <v>906.18245026369436</v>
      </c>
      <c r="Q60" s="8">
        <v>918.24016397796663</v>
      </c>
      <c r="R60" s="8">
        <v>935.79826708343307</v>
      </c>
      <c r="S60" s="8">
        <v>868.35975885527967</v>
      </c>
      <c r="T60" s="8">
        <v>967.39663858282745</v>
      </c>
      <c r="U60" s="8">
        <v>932.97568989532033</v>
      </c>
      <c r="V60" s="8">
        <v>903.94141082713918</v>
      </c>
      <c r="W60" s="8">
        <v>896.07901436623729</v>
      </c>
      <c r="X60" s="8">
        <v>867.8338653023784</v>
      </c>
      <c r="Y60" s="8">
        <v>812.71791562808937</v>
      </c>
    </row>
    <row r="61" spans="1:25" x14ac:dyDescent="0.25">
      <c r="A61" s="20" t="s">
        <v>48</v>
      </c>
      <c r="B61" s="8">
        <v>3670.6014950911826</v>
      </c>
      <c r="C61" s="8">
        <v>3594.9195089990881</v>
      </c>
      <c r="D61" s="8">
        <v>3325.1574496053081</v>
      </c>
      <c r="E61" s="8">
        <v>3258.4240388486432</v>
      </c>
      <c r="F61" s="8">
        <v>3182.2287939149137</v>
      </c>
      <c r="G61" s="8">
        <v>2957.7789620360072</v>
      </c>
      <c r="H61" s="8">
        <v>3417.0566094611877</v>
      </c>
      <c r="I61" s="8">
        <v>3280.6387791053407</v>
      </c>
      <c r="J61" s="8">
        <v>2986.7199983982996</v>
      </c>
      <c r="K61" s="8">
        <v>2441.7266853025685</v>
      </c>
      <c r="L61" s="8">
        <v>2840.9706923114031</v>
      </c>
      <c r="M61" s="8">
        <v>2635.344755267347</v>
      </c>
      <c r="N61" s="8">
        <v>2474.8662215366671</v>
      </c>
      <c r="O61" s="8">
        <v>2437.8264038840402</v>
      </c>
      <c r="P61" s="8">
        <v>2421.5387713818845</v>
      </c>
      <c r="Q61" s="8">
        <v>2270.8363931956292</v>
      </c>
      <c r="R61" s="8">
        <v>2320.4110910762925</v>
      </c>
      <c r="S61" s="8">
        <v>2349.3271068685776</v>
      </c>
      <c r="T61" s="8">
        <v>2276.2742760002347</v>
      </c>
      <c r="U61" s="8">
        <v>2221.4965840756172</v>
      </c>
      <c r="V61" s="8">
        <v>1914.4586541881254</v>
      </c>
      <c r="W61" s="8">
        <v>2001.79125101568</v>
      </c>
      <c r="X61" s="8">
        <v>1638.5947702034955</v>
      </c>
      <c r="Y61" s="8">
        <v>1231.0601453493994</v>
      </c>
    </row>
    <row r="62" spans="1:25" x14ac:dyDescent="0.25">
      <c r="A62" s="20" t="s">
        <v>49</v>
      </c>
      <c r="B62" s="8">
        <v>439.39233707760002</v>
      </c>
      <c r="C62" s="8">
        <v>397.61934887520005</v>
      </c>
      <c r="D62" s="8">
        <v>368.5416870528</v>
      </c>
      <c r="E62" s="8">
        <v>336.99234183840002</v>
      </c>
      <c r="F62" s="8">
        <v>301.1078921472</v>
      </c>
      <c r="G62" s="8">
        <v>282.5381788272</v>
      </c>
      <c r="H62" s="8">
        <v>278.92496299679993</v>
      </c>
      <c r="I62" s="8">
        <v>265.91180168879998</v>
      </c>
      <c r="J62" s="8">
        <v>279.88653623759996</v>
      </c>
      <c r="K62" s="8">
        <v>293.2434475128</v>
      </c>
      <c r="L62" s="8">
        <v>353.45420624159999</v>
      </c>
      <c r="M62" s="8">
        <v>361.39044214472636</v>
      </c>
      <c r="N62" s="8">
        <v>352.30825864222987</v>
      </c>
      <c r="O62" s="8">
        <v>305.09239080405138</v>
      </c>
      <c r="P62" s="8">
        <v>294.74391335245821</v>
      </c>
      <c r="Q62" s="8">
        <v>222.07911848358881</v>
      </c>
      <c r="R62" s="8">
        <v>205.93818511955891</v>
      </c>
      <c r="S62" s="8">
        <v>217.5527024174952</v>
      </c>
      <c r="T62" s="8">
        <v>186.87206685634607</v>
      </c>
      <c r="U62" s="8">
        <v>179.34196830201893</v>
      </c>
      <c r="V62" s="8">
        <v>185.33800628070014</v>
      </c>
      <c r="W62" s="8">
        <v>164.19458165689207</v>
      </c>
      <c r="X62" s="8">
        <v>140.29145448059424</v>
      </c>
      <c r="Y62" s="8">
        <v>163.68605513553899</v>
      </c>
    </row>
    <row r="63" spans="1:25" x14ac:dyDescent="0.25">
      <c r="A63" s="20" t="s">
        <v>47</v>
      </c>
      <c r="B63" s="8">
        <v>1010.351773116</v>
      </c>
      <c r="C63" s="8">
        <v>1029.4731585288002</v>
      </c>
      <c r="D63" s="8">
        <v>1045.7084753496001</v>
      </c>
      <c r="E63" s="8">
        <v>1048.3955883936003</v>
      </c>
      <c r="F63" s="8">
        <v>1116.6083138303998</v>
      </c>
      <c r="G63" s="8">
        <v>1076.6467138752</v>
      </c>
      <c r="H63" s="8">
        <v>1114.7890784327999</v>
      </c>
      <c r="I63" s="8">
        <v>1085.7883890190321</v>
      </c>
      <c r="J63" s="8">
        <v>1063.1362273298728</v>
      </c>
      <c r="K63" s="8">
        <v>716.67013469660003</v>
      </c>
      <c r="L63" s="8">
        <v>773.2555774758672</v>
      </c>
      <c r="M63" s="8">
        <v>795.01768944997002</v>
      </c>
      <c r="N63" s="8">
        <v>706.72711233690598</v>
      </c>
      <c r="O63" s="8">
        <v>683.96136096327893</v>
      </c>
      <c r="P63" s="8">
        <v>653.01783637823326</v>
      </c>
      <c r="Q63" s="8">
        <v>693.31185262968563</v>
      </c>
      <c r="R63" s="8">
        <v>746.53181331092321</v>
      </c>
      <c r="S63" s="8">
        <v>766.18877167000255</v>
      </c>
      <c r="T63" s="8">
        <v>689.66541195093373</v>
      </c>
      <c r="U63" s="8">
        <v>672.39351923124525</v>
      </c>
      <c r="V63" s="8">
        <v>666.01275246499745</v>
      </c>
      <c r="W63" s="8">
        <v>681.62921626024092</v>
      </c>
      <c r="X63" s="8">
        <v>654.0596230734543</v>
      </c>
      <c r="Y63" s="8">
        <v>492.76837506829122</v>
      </c>
    </row>
    <row r="64" spans="1:25" x14ac:dyDescent="0.25">
      <c r="A64" s="20" t="s">
        <v>50</v>
      </c>
      <c r="B64" s="8">
        <v>142.10306964</v>
      </c>
      <c r="C64" s="8">
        <v>173.94011748</v>
      </c>
      <c r="D64" s="8">
        <v>143.60237856000001</v>
      </c>
      <c r="E64" s="8">
        <v>148.21280676000001</v>
      </c>
      <c r="F64" s="8">
        <v>110.05298855999999</v>
      </c>
      <c r="G64" s="8">
        <v>100.48067747999998</v>
      </c>
      <c r="H64" s="8">
        <v>82.276847639999986</v>
      </c>
      <c r="I64" s="8">
        <v>82.733925239999976</v>
      </c>
      <c r="J64" s="8">
        <v>58.052553840000002</v>
      </c>
      <c r="K64" s="8">
        <v>50.25182616</v>
      </c>
      <c r="L64" s="8">
        <v>37.728514439999998</v>
      </c>
      <c r="M64" s="8">
        <v>40.901047053522845</v>
      </c>
      <c r="N64" s="8">
        <v>40.813518905120567</v>
      </c>
      <c r="O64" s="8">
        <v>41.054577909566646</v>
      </c>
      <c r="P64" s="8">
        <v>28.47752403746426</v>
      </c>
      <c r="Q64" s="8">
        <v>28.701394219397155</v>
      </c>
      <c r="R64" s="8">
        <v>34.752349457615288</v>
      </c>
      <c r="S64" s="8">
        <v>32.604337315290273</v>
      </c>
      <c r="T64" s="8">
        <v>35.10013128981393</v>
      </c>
      <c r="U64" s="8">
        <v>26.396252117626013</v>
      </c>
      <c r="V64" s="8">
        <v>24.777915505809052</v>
      </c>
      <c r="W64" s="8">
        <v>17.806150088995008</v>
      </c>
      <c r="X64" s="8">
        <v>16.502534246468045</v>
      </c>
      <c r="Y64" s="8">
        <v>26.51194830178439</v>
      </c>
    </row>
    <row r="65" spans="1:25" x14ac:dyDescent="0.25">
      <c r="A65" s="20" t="s">
        <v>51</v>
      </c>
      <c r="B65" s="8">
        <v>246.62556215999999</v>
      </c>
      <c r="C65" s="8">
        <v>209.05429319999996</v>
      </c>
      <c r="D65" s="8">
        <v>201.03691392000005</v>
      </c>
      <c r="E65" s="8">
        <v>193.11727428</v>
      </c>
      <c r="F65" s="8">
        <v>173.87374212000003</v>
      </c>
      <c r="G65" s="8">
        <v>201.0297364848</v>
      </c>
      <c r="H65" s="8">
        <v>201.64274739359999</v>
      </c>
      <c r="I65" s="8">
        <v>180.34318536479998</v>
      </c>
      <c r="J65" s="8">
        <v>164.33801575199999</v>
      </c>
      <c r="K65" s="8">
        <v>166.04129452320001</v>
      </c>
      <c r="L65" s="8">
        <v>164.91661886880001</v>
      </c>
      <c r="M65" s="8">
        <v>165.37028540657616</v>
      </c>
      <c r="N65" s="8">
        <v>130.06722533775866</v>
      </c>
      <c r="O65" s="8">
        <v>125.10630499176533</v>
      </c>
      <c r="P65" s="8">
        <v>128.55613278111792</v>
      </c>
      <c r="Q65" s="8">
        <v>122.25622550173981</v>
      </c>
      <c r="R65" s="8">
        <v>116.35026705276114</v>
      </c>
      <c r="S65" s="8">
        <v>96.807962746577743</v>
      </c>
      <c r="T65" s="8">
        <v>101.16046067342698</v>
      </c>
      <c r="U65" s="8">
        <v>102.82303964322259</v>
      </c>
      <c r="V65" s="8">
        <v>74.947540751756051</v>
      </c>
      <c r="W65" s="8">
        <v>81.608325457684998</v>
      </c>
      <c r="X65" s="8">
        <v>81.51989048431011</v>
      </c>
      <c r="Y65" s="8">
        <v>67.322840225955275</v>
      </c>
    </row>
    <row r="66" spans="1:25" x14ac:dyDescent="0.25">
      <c r="A66" s="20" t="s">
        <v>52</v>
      </c>
      <c r="B66" s="8">
        <v>90.447431039999998</v>
      </c>
      <c r="C66" s="8">
        <v>85.196386799999999</v>
      </c>
      <c r="D66" s="8">
        <v>73.118502155853704</v>
      </c>
      <c r="E66" s="8">
        <v>73.429793364986566</v>
      </c>
      <c r="F66" s="8">
        <v>62.946741720945631</v>
      </c>
      <c r="G66" s="8">
        <v>54.241751040676405</v>
      </c>
      <c r="H66" s="8">
        <v>50.497479720000001</v>
      </c>
      <c r="I66" s="8">
        <v>54.072356400000004</v>
      </c>
      <c r="J66" s="8">
        <v>56.153755079999996</v>
      </c>
      <c r="K66" s="8">
        <v>35.84262528</v>
      </c>
      <c r="L66" s="8">
        <v>32.033772720000002</v>
      </c>
      <c r="M66" s="8">
        <v>31.690102305461551</v>
      </c>
      <c r="N66" s="8">
        <v>29.521866155340255</v>
      </c>
      <c r="O66" s="8">
        <v>30.350636374332542</v>
      </c>
      <c r="P66" s="8">
        <v>34.181538770374196</v>
      </c>
      <c r="Q66" s="8">
        <v>24.491887142595658</v>
      </c>
      <c r="R66" s="8">
        <v>17.797201852413721</v>
      </c>
      <c r="S66" s="8">
        <v>14.639657760726346</v>
      </c>
      <c r="T66" s="8">
        <v>9.3666560555143672</v>
      </c>
      <c r="U66" s="8">
        <v>6.8372960982218611</v>
      </c>
      <c r="V66" s="8">
        <v>7.1884154739781332</v>
      </c>
      <c r="W66" s="8">
        <v>10.927559048290462</v>
      </c>
      <c r="X66" s="8">
        <v>12.788126376482774</v>
      </c>
      <c r="Y66" s="8">
        <v>9.1100833136949237</v>
      </c>
    </row>
    <row r="67" spans="1:25" x14ac:dyDescent="0.25">
      <c r="A67" s="20" t="s">
        <v>53</v>
      </c>
      <c r="B67" s="8">
        <v>181.02771108000002</v>
      </c>
      <c r="C67" s="8">
        <v>185.5878318</v>
      </c>
      <c r="D67" s="8">
        <v>149.50424962080001</v>
      </c>
      <c r="E67" s="8">
        <v>131.24857688640003</v>
      </c>
      <c r="F67" s="8">
        <v>129.41226360000002</v>
      </c>
      <c r="G67" s="8">
        <v>122.481495</v>
      </c>
      <c r="H67" s="8">
        <v>133.7234569299838</v>
      </c>
      <c r="I67" s="8">
        <v>142.03055840346209</v>
      </c>
      <c r="J67" s="8">
        <v>141.80035360521757</v>
      </c>
      <c r="K67" s="8">
        <v>119.63789447040001</v>
      </c>
      <c r="L67" s="8">
        <v>108.97240302719999</v>
      </c>
      <c r="M67" s="8">
        <v>106.24747133372993</v>
      </c>
      <c r="N67" s="8">
        <v>77.734072636886509</v>
      </c>
      <c r="O67" s="8">
        <v>72.039147108577637</v>
      </c>
      <c r="P67" s="8">
        <v>70.816600043484485</v>
      </c>
      <c r="Q67" s="8">
        <v>59.136866377758857</v>
      </c>
      <c r="R67" s="8">
        <v>46.345254011846109</v>
      </c>
      <c r="S67" s="8">
        <v>36.455881216013431</v>
      </c>
      <c r="T67" s="8">
        <v>62.577771853056881</v>
      </c>
      <c r="U67" s="8">
        <v>40.884340924902808</v>
      </c>
      <c r="V67" s="8">
        <v>25.734968962598057</v>
      </c>
      <c r="W67" s="8">
        <v>34.571255099012177</v>
      </c>
      <c r="X67" s="8">
        <v>74.458008248400006</v>
      </c>
      <c r="Y67" s="8">
        <v>34.121598840000004</v>
      </c>
    </row>
    <row r="68" spans="1:25" x14ac:dyDescent="0.25">
      <c r="A68" s="20" t="s">
        <v>74</v>
      </c>
      <c r="B68" s="8">
        <v>1586.5387100490016</v>
      </c>
      <c r="C68" s="8">
        <v>1703.7525135211517</v>
      </c>
      <c r="D68" s="8">
        <v>1658.4001606812703</v>
      </c>
      <c r="E68" s="8">
        <v>1623.0294866952527</v>
      </c>
      <c r="F68" s="8">
        <v>1776.0958702012003</v>
      </c>
      <c r="G68" s="8">
        <v>1607.6095290624569</v>
      </c>
      <c r="H68" s="8">
        <v>1537.0461708651226</v>
      </c>
      <c r="I68" s="8">
        <v>1626.6496121909111</v>
      </c>
      <c r="J68" s="8">
        <v>1474.7733785520004</v>
      </c>
      <c r="K68" s="8">
        <v>1380.7135253232</v>
      </c>
      <c r="L68" s="8">
        <v>1514.7282239845456</v>
      </c>
      <c r="M68" s="8">
        <v>1388.7480446194129</v>
      </c>
      <c r="N68" s="8">
        <v>1409.7801531629516</v>
      </c>
      <c r="O68" s="8">
        <v>1444.3685103472412</v>
      </c>
      <c r="P68" s="8">
        <v>1446.8388693983047</v>
      </c>
      <c r="Q68" s="8">
        <v>1322.34483504387</v>
      </c>
      <c r="R68" s="8">
        <v>1319.3964447335993</v>
      </c>
      <c r="S68" s="8">
        <v>1407.8252919471804</v>
      </c>
      <c r="T68" s="8">
        <v>1392.7363930394101</v>
      </c>
      <c r="U68" s="8">
        <v>1458.8628868463425</v>
      </c>
      <c r="V68" s="8">
        <v>1384.9755041827896</v>
      </c>
      <c r="W68" s="8">
        <v>1409.1753484426254</v>
      </c>
      <c r="X68" s="8">
        <v>1407.8644723232355</v>
      </c>
      <c r="Y68" s="8">
        <v>1256.237607123303</v>
      </c>
    </row>
    <row r="69" spans="1:25" x14ac:dyDescent="0.25">
      <c r="A69" s="15" t="s">
        <v>54</v>
      </c>
      <c r="B69" s="16">
        <f>SUM(B70:B74)</f>
        <v>11694.531931560001</v>
      </c>
      <c r="C69" s="16">
        <f t="shared" ref="C69:W69" si="32">SUM(C70:C74)</f>
        <v>11831.587265159998</v>
      </c>
      <c r="D69" s="16">
        <f t="shared" si="32"/>
        <v>12014.451307440002</v>
      </c>
      <c r="E69" s="16">
        <f t="shared" si="32"/>
        <v>12213.506547720001</v>
      </c>
      <c r="F69" s="16">
        <f t="shared" si="32"/>
        <v>12525.773096519999</v>
      </c>
      <c r="G69" s="16">
        <f t="shared" si="32"/>
        <v>12542.024063519999</v>
      </c>
      <c r="H69" s="16">
        <f t="shared" si="32"/>
        <v>12722.55248196</v>
      </c>
      <c r="I69" s="16">
        <f t="shared" si="32"/>
        <v>13065.042116160001</v>
      </c>
      <c r="J69" s="16">
        <f t="shared" si="32"/>
        <v>12453.750144000001</v>
      </c>
      <c r="K69" s="16">
        <f t="shared" si="32"/>
        <v>11890.842456239998</v>
      </c>
      <c r="L69" s="16">
        <f t="shared" si="32"/>
        <v>12402.15438672</v>
      </c>
      <c r="M69" s="16">
        <f t="shared" si="32"/>
        <v>12234.939226954943</v>
      </c>
      <c r="N69" s="16">
        <f t="shared" si="32"/>
        <v>11933.71031613068</v>
      </c>
      <c r="O69" s="16">
        <f t="shared" si="32"/>
        <v>11881.242917064861</v>
      </c>
      <c r="P69" s="16">
        <f t="shared" si="32"/>
        <v>10743.830528115761</v>
      </c>
      <c r="Q69" s="16">
        <f t="shared" si="32"/>
        <v>10726.945689284754</v>
      </c>
      <c r="R69" s="16">
        <f t="shared" si="32"/>
        <v>11949.437550888289</v>
      </c>
      <c r="S69" s="16">
        <f t="shared" si="32"/>
        <v>11321.194257240228</v>
      </c>
      <c r="T69" s="16">
        <f t="shared" si="32"/>
        <v>11523.960492578166</v>
      </c>
      <c r="U69" s="16">
        <f t="shared" si="32"/>
        <v>11130.662125431394</v>
      </c>
      <c r="V69" s="16">
        <f t="shared" si="32"/>
        <v>10339.182310347276</v>
      </c>
      <c r="W69" s="16">
        <f t="shared" si="32"/>
        <v>9881.2035013552486</v>
      </c>
      <c r="X69" s="16">
        <f t="shared" ref="X69:Y69" si="33">SUM(X70:X74)</f>
        <v>9713.0521903785284</v>
      </c>
      <c r="Y69" s="16">
        <f t="shared" si="33"/>
        <v>9329.2697176331294</v>
      </c>
    </row>
    <row r="70" spans="1:25" x14ac:dyDescent="0.25">
      <c r="A70" s="10" t="s">
        <v>73</v>
      </c>
      <c r="B70" s="8">
        <v>373.48397352000001</v>
      </c>
      <c r="C70" s="8">
        <v>367.25731848000004</v>
      </c>
      <c r="D70" s="8">
        <v>320.55844104000016</v>
      </c>
      <c r="E70" s="8">
        <v>320.61248172000012</v>
      </c>
      <c r="F70" s="8">
        <v>326.83913675999992</v>
      </c>
      <c r="G70" s="8">
        <v>311.3270575200001</v>
      </c>
      <c r="H70" s="8">
        <v>295.70637924000005</v>
      </c>
      <c r="I70" s="8">
        <v>277.02667296000004</v>
      </c>
      <c r="J70" s="8">
        <v>267.68694924000005</v>
      </c>
      <c r="K70" s="8">
        <v>242.78084676000003</v>
      </c>
      <c r="L70" s="8">
        <v>236.55419172000006</v>
      </c>
      <c r="M70" s="8">
        <v>264.57362172000001</v>
      </c>
      <c r="N70" s="8">
        <v>220.98781296000001</v>
      </c>
      <c r="O70" s="8">
        <v>189.85531428000002</v>
      </c>
      <c r="P70" s="8">
        <v>189.85531428000002</v>
      </c>
      <c r="Q70" s="8">
        <v>183.62865924000002</v>
      </c>
      <c r="R70" s="8">
        <v>186.74198676000003</v>
      </c>
      <c r="S70" s="8">
        <v>192.96838296000001</v>
      </c>
      <c r="T70" s="8">
        <v>211.64808924000005</v>
      </c>
      <c r="U70" s="8">
        <v>202.30836552000002</v>
      </c>
      <c r="V70" s="8">
        <v>87.117318000000012</v>
      </c>
      <c r="W70" s="8">
        <v>77.777594280000002</v>
      </c>
      <c r="X70" s="8">
        <v>133.81645428000002</v>
      </c>
      <c r="Y70" s="8">
        <v>133.81645428000002</v>
      </c>
    </row>
    <row r="71" spans="1:25" x14ac:dyDescent="0.25">
      <c r="A71" s="10" t="s">
        <v>56</v>
      </c>
      <c r="B71" s="8">
        <v>10638.83787804</v>
      </c>
      <c r="C71" s="8">
        <v>10822.082572079998</v>
      </c>
      <c r="D71" s="8">
        <v>11040.950881440001</v>
      </c>
      <c r="E71" s="8">
        <v>11211.979085280002</v>
      </c>
      <c r="F71" s="8">
        <v>11543.218045559999</v>
      </c>
      <c r="G71" s="8">
        <v>11581.233695639998</v>
      </c>
      <c r="H71" s="8">
        <v>11738.640234239998</v>
      </c>
      <c r="I71" s="8">
        <v>12121.48584648</v>
      </c>
      <c r="J71" s="8">
        <v>11613.09799728</v>
      </c>
      <c r="K71" s="8">
        <v>11081.169607319998</v>
      </c>
      <c r="L71" s="8">
        <v>11529.305729639998</v>
      </c>
      <c r="M71" s="8">
        <v>11358.586384100914</v>
      </c>
      <c r="N71" s="8">
        <v>11135.947136935431</v>
      </c>
      <c r="O71" s="8">
        <v>11132.543384750219</v>
      </c>
      <c r="P71" s="8">
        <v>10060.742427861489</v>
      </c>
      <c r="Q71" s="8">
        <v>10066.524383012076</v>
      </c>
      <c r="R71" s="8">
        <v>11311.557346716607</v>
      </c>
      <c r="S71" s="8">
        <v>10667.489669602652</v>
      </c>
      <c r="T71" s="8">
        <v>10841.509912846015</v>
      </c>
      <c r="U71" s="8">
        <v>10444.023931376043</v>
      </c>
      <c r="V71" s="8">
        <v>9843.4488012125421</v>
      </c>
      <c r="W71" s="8">
        <v>9379.7640645665924</v>
      </c>
      <c r="X71" s="8">
        <v>9184.4778962803648</v>
      </c>
      <c r="Y71" s="8">
        <v>8834.8208617218697</v>
      </c>
    </row>
    <row r="72" spans="1:25" x14ac:dyDescent="0.25">
      <c r="A72" s="10" t="s">
        <v>55</v>
      </c>
      <c r="B72" s="8">
        <v>149.75612963999998</v>
      </c>
      <c r="C72" s="8">
        <v>140.19731855999999</v>
      </c>
      <c r="D72" s="8">
        <v>133.82468892000003</v>
      </c>
      <c r="E72" s="8">
        <v>133.82468892000003</v>
      </c>
      <c r="F72" s="8">
        <v>136.37358072000001</v>
      </c>
      <c r="G72" s="8">
        <v>130.03056144000001</v>
      </c>
      <c r="H72" s="8">
        <v>136.28768399999998</v>
      </c>
      <c r="I72" s="8">
        <v>110.93961528</v>
      </c>
      <c r="J72" s="8">
        <v>114.11192519999999</v>
      </c>
      <c r="K72" s="8">
        <v>95.102074079999994</v>
      </c>
      <c r="L72" s="8">
        <v>98.283720600000009</v>
      </c>
      <c r="M72" s="8">
        <v>101.44002491999997</v>
      </c>
      <c r="N72" s="8">
        <v>101.44002491999994</v>
      </c>
      <c r="O72" s="8">
        <v>92.832480000000004</v>
      </c>
      <c r="P72" s="8">
        <v>86.430240000000026</v>
      </c>
      <c r="Q72" s="8">
        <v>70.333408080000012</v>
      </c>
      <c r="R72" s="8">
        <v>67.074134400000005</v>
      </c>
      <c r="S72" s="8">
        <v>66.884201280000013</v>
      </c>
      <c r="T72" s="8">
        <v>73.225353240000004</v>
      </c>
      <c r="U72" s="8">
        <v>70.064247239999986</v>
      </c>
      <c r="V72" s="8">
        <v>63.699353639999984</v>
      </c>
      <c r="W72" s="8">
        <v>70.938953279999978</v>
      </c>
      <c r="X72" s="8">
        <v>58.205964960000017</v>
      </c>
      <c r="Y72" s="8">
        <v>54.91067867999999</v>
      </c>
    </row>
    <row r="73" spans="1:25" x14ac:dyDescent="0.25">
      <c r="A73" s="10" t="s">
        <v>57</v>
      </c>
      <c r="B73" s="8">
        <v>500.24133036000001</v>
      </c>
      <c r="C73" s="8">
        <v>455.70023603999994</v>
      </c>
      <c r="D73" s="8">
        <v>474.7870760400001</v>
      </c>
      <c r="E73" s="8">
        <v>490.69296180000003</v>
      </c>
      <c r="F73" s="8">
        <v>470.87193348000005</v>
      </c>
      <c r="G73" s="8">
        <v>477.02114892000009</v>
      </c>
      <c r="H73" s="8">
        <v>511.62716448000003</v>
      </c>
      <c r="I73" s="8">
        <v>527.36647536000009</v>
      </c>
      <c r="J73" s="8">
        <v>436.68836424000006</v>
      </c>
      <c r="K73" s="8">
        <v>449.57432807999999</v>
      </c>
      <c r="L73" s="8">
        <v>515.79534672</v>
      </c>
      <c r="M73" s="8">
        <v>492.16286664000006</v>
      </c>
      <c r="N73" s="8">
        <v>457.46464176000006</v>
      </c>
      <c r="O73" s="8">
        <v>452.29275395999991</v>
      </c>
      <c r="P73" s="8">
        <v>392.73291936000004</v>
      </c>
      <c r="Q73" s="8">
        <v>398.95988399999999</v>
      </c>
      <c r="R73" s="8">
        <v>373.45117931999994</v>
      </c>
      <c r="S73" s="8">
        <v>385.61486292000001</v>
      </c>
      <c r="T73" s="8">
        <v>385.51296059999999</v>
      </c>
      <c r="U73" s="8">
        <v>398.27817612000001</v>
      </c>
      <c r="V73" s="8">
        <v>334.05881976000001</v>
      </c>
      <c r="W73" s="8">
        <v>337.38605783999992</v>
      </c>
      <c r="X73" s="8">
        <v>327.35811851999995</v>
      </c>
      <c r="Y73" s="8">
        <v>297.35798111999998</v>
      </c>
    </row>
    <row r="74" spans="1:25" x14ac:dyDescent="0.25">
      <c r="A74" s="10" t="s">
        <v>58</v>
      </c>
      <c r="B74" s="8">
        <v>32.212620000000015</v>
      </c>
      <c r="C74" s="8">
        <v>46.349819999999994</v>
      </c>
      <c r="D74" s="8">
        <v>44.330220000000011</v>
      </c>
      <c r="E74" s="8">
        <v>56.39732999999999</v>
      </c>
      <c r="F74" s="8">
        <v>48.470400000000012</v>
      </c>
      <c r="G74" s="8">
        <v>42.4116</v>
      </c>
      <c r="H74" s="8">
        <v>40.29102000000001</v>
      </c>
      <c r="I74" s="8">
        <v>28.223506080000003</v>
      </c>
      <c r="J74" s="8">
        <v>22.16490804</v>
      </c>
      <c r="K74" s="8">
        <v>22.215600000000002</v>
      </c>
      <c r="L74" s="8">
        <v>22.215398040000004</v>
      </c>
      <c r="M74" s="8">
        <v>18.176329574028824</v>
      </c>
      <c r="N74" s="8">
        <v>17.8706995552499</v>
      </c>
      <c r="O74" s="8">
        <v>13.718984074643391</v>
      </c>
      <c r="P74" s="8">
        <v>14.069626614273112</v>
      </c>
      <c r="Q74" s="8">
        <v>7.4993549526784342</v>
      </c>
      <c r="R74" s="8">
        <v>10.612903691682503</v>
      </c>
      <c r="S74" s="8">
        <v>8.2371404775768085</v>
      </c>
      <c r="T74" s="8">
        <v>12.064176652150843</v>
      </c>
      <c r="U74" s="8">
        <v>15.987405175349931</v>
      </c>
      <c r="V74" s="8">
        <v>10.858017734733545</v>
      </c>
      <c r="W74" s="8">
        <v>15.336831388657046</v>
      </c>
      <c r="X74" s="8">
        <v>9.193756338164329</v>
      </c>
      <c r="Y74" s="8">
        <v>8.3637418312596736</v>
      </c>
    </row>
    <row r="75" spans="1:25" x14ac:dyDescent="0.25">
      <c r="A75" s="15" t="s">
        <v>59</v>
      </c>
      <c r="B75" s="16">
        <f>SUM(B76:B78)</f>
        <v>5997.9267590039999</v>
      </c>
      <c r="C75" s="16">
        <f t="shared" ref="C75:W75" si="34">SUM(C76:C78)</f>
        <v>6660.3119952959987</v>
      </c>
      <c r="D75" s="16">
        <f t="shared" si="34"/>
        <v>6443.7510978935998</v>
      </c>
      <c r="E75" s="16">
        <f t="shared" si="34"/>
        <v>6680.9952852119995</v>
      </c>
      <c r="F75" s="16">
        <f t="shared" si="34"/>
        <v>6038.4305943359996</v>
      </c>
      <c r="G75" s="16">
        <f t="shared" si="34"/>
        <v>5788.7852477903989</v>
      </c>
      <c r="H75" s="16">
        <f t="shared" si="34"/>
        <v>5562.4567694543985</v>
      </c>
      <c r="I75" s="16">
        <f t="shared" si="34"/>
        <v>5595.2895041135998</v>
      </c>
      <c r="J75" s="16">
        <f t="shared" si="34"/>
        <v>4916.9584287394646</v>
      </c>
      <c r="K75" s="16">
        <f t="shared" si="34"/>
        <v>4859.0167189060694</v>
      </c>
      <c r="L75" s="16">
        <f t="shared" si="34"/>
        <v>5236.8623697090025</v>
      </c>
      <c r="M75" s="16">
        <f t="shared" si="34"/>
        <v>4485.4327187925974</v>
      </c>
      <c r="N75" s="16">
        <f t="shared" si="34"/>
        <v>4749.4143791682391</v>
      </c>
      <c r="O75" s="16">
        <f t="shared" si="34"/>
        <v>4367.398525598318</v>
      </c>
      <c r="P75" s="16">
        <f t="shared" si="34"/>
        <v>4255.6207239132691</v>
      </c>
      <c r="Q75" s="16">
        <f t="shared" si="34"/>
        <v>4219.3500366011385</v>
      </c>
      <c r="R75" s="16">
        <f t="shared" si="34"/>
        <v>4335.2896218506139</v>
      </c>
      <c r="S75" s="16">
        <f t="shared" si="34"/>
        <v>4203.411139257214</v>
      </c>
      <c r="T75" s="16">
        <f t="shared" si="34"/>
        <v>3957.7425239019158</v>
      </c>
      <c r="U75" s="16">
        <f t="shared" si="34"/>
        <v>4033.1378372476406</v>
      </c>
      <c r="V75" s="16">
        <f t="shared" si="34"/>
        <v>3969.6597829718376</v>
      </c>
      <c r="W75" s="16">
        <f t="shared" si="34"/>
        <v>3594.0565127696864</v>
      </c>
      <c r="X75" s="16">
        <f t="shared" ref="X75:Y75" si="35">SUM(X76:X78)</f>
        <v>3520.4132985333717</v>
      </c>
      <c r="Y75" s="16">
        <f t="shared" si="35"/>
        <v>3111.7024567517233</v>
      </c>
    </row>
    <row r="76" spans="1:25" x14ac:dyDescent="0.25">
      <c r="A76" s="10" t="s">
        <v>60</v>
      </c>
      <c r="B76" s="8">
        <v>1139.2286107392001</v>
      </c>
      <c r="C76" s="8">
        <v>1183.6598844383998</v>
      </c>
      <c r="D76" s="8">
        <v>1167.4572585263995</v>
      </c>
      <c r="E76" s="8">
        <v>1146.7003392288</v>
      </c>
      <c r="F76" s="8">
        <v>1112.9491478592006</v>
      </c>
      <c r="G76" s="8">
        <v>1059.4183465583994</v>
      </c>
      <c r="H76" s="8">
        <v>1047.0211284671998</v>
      </c>
      <c r="I76" s="8">
        <v>998.14239779040008</v>
      </c>
      <c r="J76" s="8">
        <v>852.47360117626386</v>
      </c>
      <c r="K76" s="8">
        <v>910.48101384526933</v>
      </c>
      <c r="L76" s="8">
        <v>1068.8041961922022</v>
      </c>
      <c r="M76" s="8">
        <v>940.56899188132081</v>
      </c>
      <c r="N76" s="8">
        <v>1017.1887356420282</v>
      </c>
      <c r="O76" s="8">
        <v>923.2019127589698</v>
      </c>
      <c r="P76" s="8">
        <v>912.02071665373671</v>
      </c>
      <c r="Q76" s="8">
        <v>842.96997116626619</v>
      </c>
      <c r="R76" s="8">
        <v>922.82950184594938</v>
      </c>
      <c r="S76" s="8">
        <v>910.20394478170147</v>
      </c>
      <c r="T76" s="8">
        <v>898.13401539078541</v>
      </c>
      <c r="U76" s="8">
        <v>893.42547867237352</v>
      </c>
      <c r="V76" s="8">
        <v>809.37996813956124</v>
      </c>
      <c r="W76" s="8">
        <v>930.59939493861373</v>
      </c>
      <c r="X76" s="8">
        <v>910.89700031964003</v>
      </c>
      <c r="Y76" s="8">
        <v>831.74375175111641</v>
      </c>
    </row>
    <row r="77" spans="1:25" x14ac:dyDescent="0.25">
      <c r="A77" s="10" t="s">
        <v>61</v>
      </c>
      <c r="B77" s="8">
        <v>2841.0214721040002</v>
      </c>
      <c r="C77" s="8">
        <v>3475.8326750399992</v>
      </c>
      <c r="D77" s="8">
        <v>3232.0411272072006</v>
      </c>
      <c r="E77" s="8">
        <v>3478.7282664383997</v>
      </c>
      <c r="F77" s="8">
        <v>2939.4252123335996</v>
      </c>
      <c r="G77" s="8">
        <v>2731.3354697327995</v>
      </c>
      <c r="H77" s="8">
        <v>2566.7825630831985</v>
      </c>
      <c r="I77" s="8">
        <v>2599.4173131647999</v>
      </c>
      <c r="J77" s="8">
        <v>2101.7057340527999</v>
      </c>
      <c r="K77" s="8">
        <v>2053.4412230784001</v>
      </c>
      <c r="L77" s="8">
        <v>2376.6828861816002</v>
      </c>
      <c r="M77" s="8">
        <v>1892.7817752843871</v>
      </c>
      <c r="N77" s="8">
        <v>1993.5327020858579</v>
      </c>
      <c r="O77" s="8">
        <v>1789.9094077810378</v>
      </c>
      <c r="P77" s="8">
        <v>1777.8548367181095</v>
      </c>
      <c r="Q77" s="8">
        <v>1665.8286476359085</v>
      </c>
      <c r="R77" s="8">
        <v>1667.7015942822129</v>
      </c>
      <c r="S77" s="8">
        <v>1559.6090422007808</v>
      </c>
      <c r="T77" s="8">
        <v>1455.8955255324686</v>
      </c>
      <c r="U77" s="8">
        <v>1363.3139923279366</v>
      </c>
      <c r="V77" s="8">
        <v>1397.180279639844</v>
      </c>
      <c r="W77" s="8">
        <v>1155.3712068757204</v>
      </c>
      <c r="X77" s="8">
        <v>1080.0016655645925</v>
      </c>
      <c r="Y77" s="8">
        <v>787.18579319899879</v>
      </c>
    </row>
    <row r="78" spans="1:25" x14ac:dyDescent="0.25">
      <c r="A78" s="10" t="s">
        <v>62</v>
      </c>
      <c r="B78" s="8">
        <v>2017.6766761607996</v>
      </c>
      <c r="C78" s="8">
        <v>2000.8194358175999</v>
      </c>
      <c r="D78" s="8">
        <v>2044.2527121599999</v>
      </c>
      <c r="E78" s="8">
        <v>2055.5666795447996</v>
      </c>
      <c r="F78" s="8">
        <v>1986.0562341431998</v>
      </c>
      <c r="G78" s="8">
        <v>1998.0314314992002</v>
      </c>
      <c r="H78" s="8">
        <v>1948.6530779040002</v>
      </c>
      <c r="I78" s="8">
        <v>1997.7297931584001</v>
      </c>
      <c r="J78" s="8">
        <v>1962.7790935104003</v>
      </c>
      <c r="K78" s="8">
        <v>1895.0944819823997</v>
      </c>
      <c r="L78" s="8">
        <v>1791.3752873352</v>
      </c>
      <c r="M78" s="8">
        <v>1652.0819516268889</v>
      </c>
      <c r="N78" s="8">
        <v>1738.6929414403528</v>
      </c>
      <c r="O78" s="8">
        <v>1654.2872050583105</v>
      </c>
      <c r="P78" s="8">
        <v>1565.7451705414223</v>
      </c>
      <c r="Q78" s="8">
        <v>1710.5514177989637</v>
      </c>
      <c r="R78" s="8">
        <v>1744.7585257224521</v>
      </c>
      <c r="S78" s="8">
        <v>1733.5981522747313</v>
      </c>
      <c r="T78" s="8">
        <v>1603.7129829786618</v>
      </c>
      <c r="U78" s="8">
        <v>1776.3983662473306</v>
      </c>
      <c r="V78" s="8">
        <v>1763.0995351924319</v>
      </c>
      <c r="W78" s="8">
        <v>1508.0859109553523</v>
      </c>
      <c r="X78" s="8">
        <v>1529.5146326491395</v>
      </c>
      <c r="Y78" s="8">
        <v>1492.7729118016082</v>
      </c>
    </row>
    <row r="79" spans="1:25" x14ac:dyDescent="0.25">
      <c r="A79" s="15" t="s">
        <v>35</v>
      </c>
      <c r="B79" s="16">
        <f>SUM(B80:B81)</f>
        <v>1403.5452299999999</v>
      </c>
      <c r="C79" s="16">
        <f t="shared" ref="C79:W79" si="36">SUM(C80:C81)</f>
        <v>1503.72081</v>
      </c>
      <c r="D79" s="16">
        <f t="shared" si="36"/>
        <v>1465.4683500000001</v>
      </c>
      <c r="E79" s="16">
        <f t="shared" si="36"/>
        <v>1517.4825699999999</v>
      </c>
      <c r="F79" s="16">
        <f t="shared" si="36"/>
        <v>1383.0933299999999</v>
      </c>
      <c r="G79" s="16">
        <f t="shared" si="36"/>
        <v>1487.1494499999999</v>
      </c>
      <c r="H79" s="16">
        <f t="shared" si="36"/>
        <v>1400.0829900000001</v>
      </c>
      <c r="I79" s="16">
        <f t="shared" si="36"/>
        <v>1335.3840299999999</v>
      </c>
      <c r="J79" s="16">
        <f t="shared" si="36"/>
        <v>1182.8129799999999</v>
      </c>
      <c r="K79" s="16">
        <f t="shared" si="36"/>
        <v>1094.12878</v>
      </c>
      <c r="L79" s="16">
        <f t="shared" si="36"/>
        <v>1195.9567099999999</v>
      </c>
      <c r="M79" s="16">
        <f t="shared" si="36"/>
        <v>1024.9779900000001</v>
      </c>
      <c r="N79" s="16">
        <f t="shared" si="36"/>
        <v>1047.4613999999999</v>
      </c>
      <c r="O79" s="16">
        <f t="shared" si="36"/>
        <v>1011.35089</v>
      </c>
      <c r="P79" s="16">
        <f t="shared" si="36"/>
        <v>946.55925999999999</v>
      </c>
      <c r="Q79" s="16">
        <f t="shared" si="36"/>
        <v>960.06664000000001</v>
      </c>
      <c r="R79" s="16">
        <f t="shared" si="36"/>
        <v>889.11584000000005</v>
      </c>
      <c r="S79" s="16">
        <f t="shared" si="36"/>
        <v>925.81159000000002</v>
      </c>
      <c r="T79" s="16">
        <f t="shared" si="36"/>
        <v>718.24401999999998</v>
      </c>
      <c r="U79" s="16">
        <f t="shared" si="36"/>
        <v>752.19389000000001</v>
      </c>
      <c r="V79" s="16">
        <f t="shared" si="36"/>
        <v>701.52048000000002</v>
      </c>
      <c r="W79" s="16">
        <f t="shared" si="36"/>
        <v>693.00877000000003</v>
      </c>
      <c r="X79" s="16">
        <f t="shared" ref="X79:Y79" si="37">SUM(X80:X81)</f>
        <v>799.83100999999999</v>
      </c>
      <c r="Y79" s="16">
        <f t="shared" si="37"/>
        <v>718.65683000000001</v>
      </c>
    </row>
    <row r="80" spans="1:25" x14ac:dyDescent="0.25">
      <c r="A80" s="10" t="s">
        <v>36</v>
      </c>
      <c r="B80" s="8">
        <f t="shared" ref="B80:W80" si="38">B29</f>
        <v>1403.5452299999999</v>
      </c>
      <c r="C80" s="8">
        <f t="shared" si="38"/>
        <v>1503.72081</v>
      </c>
      <c r="D80" s="8">
        <f t="shared" si="38"/>
        <v>1465.4683500000001</v>
      </c>
      <c r="E80" s="8">
        <f t="shared" si="38"/>
        <v>1517.4825699999999</v>
      </c>
      <c r="F80" s="8">
        <f t="shared" si="38"/>
        <v>1383.0933299999999</v>
      </c>
      <c r="G80" s="8">
        <f t="shared" si="38"/>
        <v>1487.1494499999999</v>
      </c>
      <c r="H80" s="8">
        <f t="shared" si="38"/>
        <v>1400.0829900000001</v>
      </c>
      <c r="I80" s="8">
        <f t="shared" si="38"/>
        <v>1335.3840299999999</v>
      </c>
      <c r="J80" s="8">
        <f t="shared" si="38"/>
        <v>1182.8129799999999</v>
      </c>
      <c r="K80" s="8">
        <f t="shared" si="38"/>
        <v>1094.12878</v>
      </c>
      <c r="L80" s="8">
        <f t="shared" si="38"/>
        <v>1195.9567099999999</v>
      </c>
      <c r="M80" s="8">
        <f t="shared" si="38"/>
        <v>1024.9779900000001</v>
      </c>
      <c r="N80" s="8">
        <f t="shared" si="38"/>
        <v>1047.4613999999999</v>
      </c>
      <c r="O80" s="8">
        <f t="shared" si="38"/>
        <v>1011.35089</v>
      </c>
      <c r="P80" s="8">
        <f t="shared" si="38"/>
        <v>946.55925999999999</v>
      </c>
      <c r="Q80" s="8">
        <f t="shared" si="38"/>
        <v>960.06664000000001</v>
      </c>
      <c r="R80" s="8">
        <f t="shared" si="38"/>
        <v>889.11584000000005</v>
      </c>
      <c r="S80" s="8">
        <f t="shared" si="38"/>
        <v>925.81159000000002</v>
      </c>
      <c r="T80" s="8">
        <f t="shared" si="38"/>
        <v>718.24401999999998</v>
      </c>
      <c r="U80" s="8">
        <f t="shared" si="38"/>
        <v>752.19389000000001</v>
      </c>
      <c r="V80" s="8">
        <f t="shared" si="38"/>
        <v>701.52048000000002</v>
      </c>
      <c r="W80" s="8">
        <f t="shared" si="38"/>
        <v>693.00877000000003</v>
      </c>
      <c r="X80" s="8">
        <f t="shared" ref="X80:Y80" si="39">X29</f>
        <v>799.83100999999999</v>
      </c>
      <c r="Y80" s="8">
        <f t="shared" si="39"/>
        <v>718.65683000000001</v>
      </c>
    </row>
    <row r="81" spans="1:25" x14ac:dyDescent="0.25">
      <c r="A81" s="10" t="s">
        <v>37</v>
      </c>
      <c r="B81" s="8">
        <f t="shared" ref="B81:W81" si="40">B30</f>
        <v>0</v>
      </c>
      <c r="C81" s="8">
        <f t="shared" si="40"/>
        <v>0</v>
      </c>
      <c r="D81" s="8">
        <f t="shared" si="40"/>
        <v>0</v>
      </c>
      <c r="E81" s="8">
        <f t="shared" si="40"/>
        <v>0</v>
      </c>
      <c r="F81" s="8">
        <f t="shared" si="40"/>
        <v>0</v>
      </c>
      <c r="G81" s="8">
        <f t="shared" si="40"/>
        <v>0</v>
      </c>
      <c r="H81" s="8">
        <f t="shared" si="40"/>
        <v>0</v>
      </c>
      <c r="I81" s="8">
        <f t="shared" si="40"/>
        <v>0</v>
      </c>
      <c r="J81" s="8">
        <f t="shared" si="40"/>
        <v>0</v>
      </c>
      <c r="K81" s="8">
        <f t="shared" si="40"/>
        <v>0</v>
      </c>
      <c r="L81" s="8">
        <f t="shared" si="40"/>
        <v>0</v>
      </c>
      <c r="M81" s="8">
        <f t="shared" si="40"/>
        <v>0</v>
      </c>
      <c r="N81" s="8">
        <f t="shared" si="40"/>
        <v>0</v>
      </c>
      <c r="O81" s="8">
        <f t="shared" si="40"/>
        <v>0</v>
      </c>
      <c r="P81" s="8">
        <f t="shared" si="40"/>
        <v>0</v>
      </c>
      <c r="Q81" s="8">
        <f t="shared" si="40"/>
        <v>0</v>
      </c>
      <c r="R81" s="8">
        <f t="shared" si="40"/>
        <v>0</v>
      </c>
      <c r="S81" s="8">
        <f t="shared" si="40"/>
        <v>0</v>
      </c>
      <c r="T81" s="8">
        <f t="shared" si="40"/>
        <v>0</v>
      </c>
      <c r="U81" s="8">
        <f t="shared" si="40"/>
        <v>0</v>
      </c>
      <c r="V81" s="8">
        <f t="shared" si="40"/>
        <v>0</v>
      </c>
      <c r="W81" s="8">
        <f t="shared" si="40"/>
        <v>0</v>
      </c>
      <c r="X81" s="8">
        <f t="shared" ref="X81:Y81" si="41">X30</f>
        <v>0</v>
      </c>
      <c r="Y81" s="8">
        <f t="shared" si="41"/>
        <v>0</v>
      </c>
    </row>
    <row r="82" spans="1:25" x14ac:dyDescent="0.25">
      <c r="A82" s="17" t="s">
        <v>38</v>
      </c>
      <c r="B82" s="16">
        <f t="shared" ref="B82:W82" si="42">B31</f>
        <v>58.479199999999999</v>
      </c>
      <c r="C82" s="16">
        <f t="shared" si="42"/>
        <v>52.955440000000003</v>
      </c>
      <c r="D82" s="16">
        <f t="shared" si="42"/>
        <v>61.50224</v>
      </c>
      <c r="E82" s="16">
        <f t="shared" si="42"/>
        <v>56.02196</v>
      </c>
      <c r="F82" s="16">
        <f t="shared" si="42"/>
        <v>55.03689</v>
      </c>
      <c r="G82" s="16">
        <f t="shared" si="42"/>
        <v>70.421750000000003</v>
      </c>
      <c r="H82" s="16">
        <f t="shared" si="42"/>
        <v>58.224469999999997</v>
      </c>
      <c r="I82" s="16">
        <f t="shared" si="42"/>
        <v>80.909980000000004</v>
      </c>
      <c r="J82" s="16">
        <f t="shared" si="42"/>
        <v>97.134600000000006</v>
      </c>
      <c r="K82" s="16">
        <f t="shared" si="42"/>
        <v>74.714699999999993</v>
      </c>
      <c r="L82" s="16">
        <f t="shared" si="42"/>
        <v>96.410730000000001</v>
      </c>
      <c r="M82" s="16">
        <f t="shared" si="42"/>
        <v>87.792469999999994</v>
      </c>
      <c r="N82" s="16">
        <f t="shared" si="42"/>
        <v>101.81265</v>
      </c>
      <c r="O82" s="16">
        <f t="shared" si="42"/>
        <v>79.154380000000003</v>
      </c>
      <c r="P82" s="16">
        <f t="shared" si="42"/>
        <v>83.729680000000002</v>
      </c>
      <c r="Q82" s="16">
        <f t="shared" si="42"/>
        <v>108.52065</v>
      </c>
      <c r="R82" s="16">
        <f t="shared" si="42"/>
        <v>104.11068</v>
      </c>
      <c r="S82" s="16">
        <f t="shared" si="42"/>
        <v>146.58761000000001</v>
      </c>
      <c r="T82" s="16">
        <f t="shared" si="42"/>
        <v>90.786299999999997</v>
      </c>
      <c r="U82" s="16">
        <f t="shared" si="42"/>
        <v>65.144679999999994</v>
      </c>
      <c r="V82" s="16">
        <f t="shared" si="42"/>
        <v>76.339740000000006</v>
      </c>
      <c r="W82" s="16">
        <f t="shared" si="42"/>
        <v>67.862859999999998</v>
      </c>
      <c r="X82" s="16">
        <f t="shared" ref="X82:Y82" si="43">X31</f>
        <v>64.952389999999994</v>
      </c>
      <c r="Y82" s="16">
        <f t="shared" si="43"/>
        <v>86.202939999999998</v>
      </c>
    </row>
    <row r="83" spans="1:25" x14ac:dyDescent="0.25">
      <c r="A83" s="9" t="s">
        <v>39</v>
      </c>
      <c r="B83" s="8">
        <f t="shared" ref="B83:W83" si="44">B32</f>
        <v>0</v>
      </c>
      <c r="C83" s="8">
        <f t="shared" si="44"/>
        <v>0</v>
      </c>
      <c r="D83" s="8">
        <f t="shared" si="44"/>
        <v>0</v>
      </c>
      <c r="E83" s="8">
        <f t="shared" si="44"/>
        <v>0</v>
      </c>
      <c r="F83" s="8">
        <f t="shared" si="44"/>
        <v>0</v>
      </c>
      <c r="G83" s="8">
        <f t="shared" si="44"/>
        <v>0</v>
      </c>
      <c r="H83" s="8">
        <f t="shared" si="44"/>
        <v>0</v>
      </c>
      <c r="I83" s="8">
        <f t="shared" si="44"/>
        <v>0</v>
      </c>
      <c r="J83" s="8">
        <f t="shared" si="44"/>
        <v>0</v>
      </c>
      <c r="K83" s="8">
        <f t="shared" si="44"/>
        <v>0</v>
      </c>
      <c r="L83" s="8">
        <f t="shared" si="44"/>
        <v>0</v>
      </c>
      <c r="M83" s="8">
        <f t="shared" si="44"/>
        <v>0</v>
      </c>
      <c r="N83" s="8">
        <f t="shared" si="44"/>
        <v>0</v>
      </c>
      <c r="O83" s="8">
        <f t="shared" si="44"/>
        <v>0</v>
      </c>
      <c r="P83" s="8">
        <f t="shared" si="44"/>
        <v>0</v>
      </c>
      <c r="Q83" s="8">
        <f t="shared" si="44"/>
        <v>0</v>
      </c>
      <c r="R83" s="8">
        <f t="shared" si="44"/>
        <v>0</v>
      </c>
      <c r="S83" s="8">
        <f t="shared" si="44"/>
        <v>0</v>
      </c>
      <c r="T83" s="8">
        <f t="shared" si="44"/>
        <v>0</v>
      </c>
      <c r="U83" s="8">
        <f t="shared" si="44"/>
        <v>0</v>
      </c>
      <c r="V83" s="8">
        <f t="shared" si="44"/>
        <v>0</v>
      </c>
      <c r="W83" s="8">
        <f t="shared" si="44"/>
        <v>0</v>
      </c>
      <c r="X83" s="8">
        <f t="shared" ref="X83:Y83" si="45">X32</f>
        <v>0</v>
      </c>
      <c r="Y83" s="8">
        <f t="shared" si="45"/>
        <v>0</v>
      </c>
    </row>
    <row r="84" spans="1:25" x14ac:dyDescent="0.25">
      <c r="A84" s="18" t="s">
        <v>66</v>
      </c>
      <c r="B84" s="16">
        <f>SUM(B85:B88)</f>
        <v>3301.1564275351352</v>
      </c>
      <c r="C84" s="16">
        <f t="shared" ref="C84:W84" si="46">SUM(C85:C88)</f>
        <v>3283.782175377728</v>
      </c>
      <c r="D84" s="16">
        <f t="shared" si="46"/>
        <v>3325.5109735009605</v>
      </c>
      <c r="E84" s="16">
        <f t="shared" si="46"/>
        <v>3545.0522532964742</v>
      </c>
      <c r="F84" s="16">
        <f t="shared" si="46"/>
        <v>3590.5931229492689</v>
      </c>
      <c r="G84" s="16">
        <f t="shared" si="46"/>
        <v>3521.8540386315149</v>
      </c>
      <c r="H84" s="16">
        <f t="shared" si="46"/>
        <v>3788.7458586316684</v>
      </c>
      <c r="I84" s="16">
        <f t="shared" si="46"/>
        <v>3956.9661352405792</v>
      </c>
      <c r="J84" s="16">
        <f t="shared" si="46"/>
        <v>4016.725662715854</v>
      </c>
      <c r="K84" s="16">
        <f t="shared" si="46"/>
        <v>3181.5383119881863</v>
      </c>
      <c r="L84" s="16">
        <f t="shared" si="46"/>
        <v>3778.6824090586269</v>
      </c>
      <c r="M84" s="16">
        <f t="shared" si="46"/>
        <v>3797.9457162018593</v>
      </c>
      <c r="N84" s="16">
        <f t="shared" si="46"/>
        <v>3469.8908146184217</v>
      </c>
      <c r="O84" s="16">
        <f t="shared" si="46"/>
        <v>3433.3537840582226</v>
      </c>
      <c r="P84" s="16">
        <f t="shared" si="46"/>
        <v>3428.0330376943716</v>
      </c>
      <c r="Q84" s="16">
        <f t="shared" si="46"/>
        <v>3574.6945837851622</v>
      </c>
      <c r="R84" s="16">
        <f t="shared" si="46"/>
        <v>3891.3539522786878</v>
      </c>
      <c r="S84" s="16">
        <f t="shared" si="46"/>
        <v>4017.089949093514</v>
      </c>
      <c r="T84" s="16">
        <f t="shared" si="46"/>
        <v>3979.3934409944541</v>
      </c>
      <c r="U84" s="16">
        <f t="shared" si="46"/>
        <v>3650.8811588639678</v>
      </c>
      <c r="V84" s="16">
        <f t="shared" si="46"/>
        <v>3525.4317181670249</v>
      </c>
      <c r="W84" s="16">
        <f t="shared" si="46"/>
        <v>3848.0965564457319</v>
      </c>
      <c r="X84" s="16">
        <f t="shared" ref="X84:Y84" si="47">SUM(X85:X88)</f>
        <v>3253.4897511720183</v>
      </c>
      <c r="Y84" s="16">
        <f t="shared" si="47"/>
        <v>3294.5568614360104</v>
      </c>
    </row>
    <row r="85" spans="1:25" x14ac:dyDescent="0.25">
      <c r="A85" s="9" t="s">
        <v>67</v>
      </c>
      <c r="B85" s="8">
        <v>1080.4477099999999</v>
      </c>
      <c r="C85" s="8">
        <v>1084.4870800000001</v>
      </c>
      <c r="D85" s="8">
        <v>1084.3110099999999</v>
      </c>
      <c r="E85" s="8">
        <v>1127.5817400000001</v>
      </c>
      <c r="F85" s="8">
        <v>1189.3627799999999</v>
      </c>
      <c r="G85" s="8">
        <v>1176.1353300000003</v>
      </c>
      <c r="H85" s="8">
        <v>1270.1235300000003</v>
      </c>
      <c r="I85" s="8">
        <v>1295.2966300000001</v>
      </c>
      <c r="J85" s="8">
        <v>1227.45622</v>
      </c>
      <c r="K85" s="8">
        <v>909.44069999999999</v>
      </c>
      <c r="L85" s="8">
        <v>1167.52315</v>
      </c>
      <c r="M85" s="8">
        <v>1257.1603600000001</v>
      </c>
      <c r="N85" s="8">
        <v>1120.77296</v>
      </c>
      <c r="O85" s="8">
        <v>1061.6750400000001</v>
      </c>
      <c r="P85" s="8">
        <v>1032.6786999999999</v>
      </c>
      <c r="Q85" s="8">
        <v>966.70043999999996</v>
      </c>
      <c r="R85" s="8">
        <v>1084.64743</v>
      </c>
      <c r="S85" s="8">
        <v>1135.3549599999999</v>
      </c>
      <c r="T85" s="8">
        <v>1061.52808</v>
      </c>
      <c r="U85" s="8">
        <v>972.28142000000003</v>
      </c>
      <c r="V85" s="8">
        <v>946.93960000000004</v>
      </c>
      <c r="W85" s="8">
        <v>1016.96368</v>
      </c>
      <c r="X85" s="8">
        <v>940.27386999999999</v>
      </c>
      <c r="Y85" s="8">
        <v>764.72916999999995</v>
      </c>
    </row>
    <row r="86" spans="1:25" x14ac:dyDescent="0.25">
      <c r="A86" s="9" t="s">
        <v>68</v>
      </c>
      <c r="B86" s="8">
        <v>275.18878999999998</v>
      </c>
      <c r="C86" s="8">
        <v>282.98047000000003</v>
      </c>
      <c r="D86" s="8">
        <v>313.38357999999999</v>
      </c>
      <c r="E86" s="8">
        <v>311.29831999999999</v>
      </c>
      <c r="F86" s="8">
        <v>332.18493999999998</v>
      </c>
      <c r="G86" s="8">
        <v>301.50259</v>
      </c>
      <c r="H86" s="8">
        <v>374.654</v>
      </c>
      <c r="I86" s="8">
        <v>705.27958000000001</v>
      </c>
      <c r="J86" s="8">
        <v>821.60730999999998</v>
      </c>
      <c r="K86" s="8">
        <v>841.65151000000003</v>
      </c>
      <c r="L86" s="8">
        <v>866.79822000000001</v>
      </c>
      <c r="M86" s="8">
        <v>828.00747999999999</v>
      </c>
      <c r="N86" s="8">
        <v>843.29507999999998</v>
      </c>
      <c r="O86" s="8">
        <v>911.70226000000002</v>
      </c>
      <c r="P86" s="8">
        <v>770.95840999999996</v>
      </c>
      <c r="Q86" s="8">
        <v>907.60362999999995</v>
      </c>
      <c r="R86" s="8">
        <v>1033.6833899999999</v>
      </c>
      <c r="S86" s="8">
        <v>1139.6079400000001</v>
      </c>
      <c r="T86" s="8">
        <v>1101.1530299999999</v>
      </c>
      <c r="U86" s="8">
        <v>1142.07528</v>
      </c>
      <c r="V86" s="8">
        <v>1052.6768199999999</v>
      </c>
      <c r="W86" s="8">
        <v>957.11105999999995</v>
      </c>
      <c r="X86" s="8">
        <v>969.03635999999995</v>
      </c>
      <c r="Y86" s="8">
        <v>996.32879000000003</v>
      </c>
    </row>
    <row r="87" spans="1:25" x14ac:dyDescent="0.25">
      <c r="A87" s="9" t="s">
        <v>69</v>
      </c>
      <c r="B87" s="8">
        <v>1808.8759775351352</v>
      </c>
      <c r="C87" s="8">
        <v>1773.4717053777279</v>
      </c>
      <c r="D87" s="8">
        <v>1785.5729235009603</v>
      </c>
      <c r="E87" s="8">
        <v>1989.017103296474</v>
      </c>
      <c r="F87" s="8">
        <v>1958.927212949269</v>
      </c>
      <c r="G87" s="8">
        <v>1941.8789386315145</v>
      </c>
      <c r="H87" s="8">
        <v>2030.3127586316682</v>
      </c>
      <c r="I87" s="8">
        <v>1825.9621152405787</v>
      </c>
      <c r="J87" s="8">
        <v>1841.7713927158541</v>
      </c>
      <c r="K87" s="8">
        <v>1300.1192819881865</v>
      </c>
      <c r="L87" s="8">
        <v>1630.0152190586268</v>
      </c>
      <c r="M87" s="8">
        <v>1600.6448662018595</v>
      </c>
      <c r="N87" s="8">
        <v>1389.7685246184215</v>
      </c>
      <c r="O87" s="8">
        <v>1334.2122040582228</v>
      </c>
      <c r="P87" s="8">
        <v>1510.2308376943718</v>
      </c>
      <c r="Q87" s="8">
        <v>1562.0262637851622</v>
      </c>
      <c r="R87" s="8">
        <v>1628.5089822786877</v>
      </c>
      <c r="S87" s="8">
        <v>1601.537619093514</v>
      </c>
      <c r="T87" s="8">
        <v>1658.5836309944536</v>
      </c>
      <c r="U87" s="8">
        <v>1381.6968888639676</v>
      </c>
      <c r="V87" s="8">
        <v>1393.6722981670252</v>
      </c>
      <c r="W87" s="8">
        <v>1721.1486564457316</v>
      </c>
      <c r="X87" s="8">
        <v>1210.6663711720184</v>
      </c>
      <c r="Y87" s="8">
        <v>1412.5100914360105</v>
      </c>
    </row>
    <row r="88" spans="1:25" x14ac:dyDescent="0.25">
      <c r="A88" s="9" t="s">
        <v>65</v>
      </c>
      <c r="B88" s="8">
        <v>136.64394999999999</v>
      </c>
      <c r="C88" s="8">
        <v>142.84291999999999</v>
      </c>
      <c r="D88" s="8">
        <v>142.24346</v>
      </c>
      <c r="E88" s="8">
        <v>117.15509</v>
      </c>
      <c r="F88" s="8">
        <v>110.11819</v>
      </c>
      <c r="G88" s="8">
        <v>102.33718</v>
      </c>
      <c r="H88" s="8">
        <v>113.65557</v>
      </c>
      <c r="I88" s="8">
        <v>130.42780999999999</v>
      </c>
      <c r="J88" s="8">
        <v>125.89073999999999</v>
      </c>
      <c r="K88" s="8">
        <v>130.32682</v>
      </c>
      <c r="L88" s="8">
        <v>114.34582</v>
      </c>
      <c r="M88" s="8">
        <v>112.13301</v>
      </c>
      <c r="N88" s="8">
        <v>116.05425</v>
      </c>
      <c r="O88" s="8">
        <v>125.76428</v>
      </c>
      <c r="P88" s="8">
        <v>114.16509000000001</v>
      </c>
      <c r="Q88" s="8">
        <v>138.36425</v>
      </c>
      <c r="R88" s="8">
        <v>144.51415</v>
      </c>
      <c r="S88" s="8">
        <v>140.58942999999999</v>
      </c>
      <c r="T88" s="8">
        <v>158.12870000000001</v>
      </c>
      <c r="U88" s="8">
        <v>154.82757000000001</v>
      </c>
      <c r="V88" s="8">
        <v>132.143</v>
      </c>
      <c r="W88" s="8">
        <v>152.87316000000001</v>
      </c>
      <c r="X88" s="8">
        <v>133.51315</v>
      </c>
      <c r="Y88" s="8">
        <v>120.98881</v>
      </c>
    </row>
    <row r="89" spans="1:25" x14ac:dyDescent="0.25">
      <c r="A89" s="18" t="s">
        <v>40</v>
      </c>
      <c r="B89" s="16">
        <f t="shared" ref="B89:W89" si="48">B42</f>
        <v>350.85057</v>
      </c>
      <c r="C89" s="16">
        <f t="shared" si="48"/>
        <v>419.84845999999999</v>
      </c>
      <c r="D89" s="16">
        <f t="shared" si="48"/>
        <v>447.21325999999999</v>
      </c>
      <c r="E89" s="16">
        <f t="shared" si="48"/>
        <v>302.94333999999998</v>
      </c>
      <c r="F89" s="16">
        <f t="shared" si="48"/>
        <v>277.01866999999999</v>
      </c>
      <c r="G89" s="16">
        <f t="shared" si="48"/>
        <v>290.99585000000002</v>
      </c>
      <c r="H89" s="16">
        <f t="shared" si="48"/>
        <v>322.01078000000001</v>
      </c>
      <c r="I89" s="16">
        <f t="shared" si="48"/>
        <v>277.23291</v>
      </c>
      <c r="J89" s="16">
        <f t="shared" si="48"/>
        <v>326.55041999999997</v>
      </c>
      <c r="K89" s="16">
        <f t="shared" si="48"/>
        <v>339.71429000000001</v>
      </c>
      <c r="L89" s="16">
        <f t="shared" si="48"/>
        <v>278.98595</v>
      </c>
      <c r="M89" s="16">
        <f t="shared" si="48"/>
        <v>202.11526000000001</v>
      </c>
      <c r="N89" s="16">
        <f t="shared" si="48"/>
        <v>203.29345000000001</v>
      </c>
      <c r="O89" s="16">
        <f t="shared" si="48"/>
        <v>315.26283000000001</v>
      </c>
      <c r="P89" s="16">
        <f t="shared" si="48"/>
        <v>245.42250999999999</v>
      </c>
      <c r="Q89" s="16">
        <f t="shared" si="48"/>
        <v>166.71521000000001</v>
      </c>
      <c r="R89" s="16">
        <f t="shared" si="48"/>
        <v>258.74128000000002</v>
      </c>
      <c r="S89" s="16">
        <f t="shared" si="48"/>
        <v>188.62989999999999</v>
      </c>
      <c r="T89" s="16">
        <f t="shared" si="48"/>
        <v>202.50905</v>
      </c>
      <c r="U89" s="16">
        <f t="shared" si="48"/>
        <v>190.33147</v>
      </c>
      <c r="V89" s="16">
        <f t="shared" si="48"/>
        <v>202.85207</v>
      </c>
      <c r="W89" s="16">
        <f t="shared" si="48"/>
        <v>201.41579999999999</v>
      </c>
      <c r="X89" s="16">
        <f t="shared" ref="X89:Y89" si="49">X42</f>
        <v>224.72022999999999</v>
      </c>
      <c r="Y89" s="16">
        <f t="shared" si="49"/>
        <v>187.72066000000001</v>
      </c>
    </row>
    <row r="90" spans="1:25" x14ac:dyDescent="0.25">
      <c r="A90" s="18" t="s">
        <v>63</v>
      </c>
      <c r="B90" s="16">
        <f t="shared" ref="B90:W90" si="50">B43</f>
        <v>0</v>
      </c>
      <c r="C90" s="16">
        <f t="shared" si="50"/>
        <v>0</v>
      </c>
      <c r="D90" s="16">
        <f t="shared" si="50"/>
        <v>0</v>
      </c>
      <c r="E90" s="16">
        <f t="shared" si="50"/>
        <v>0</v>
      </c>
      <c r="F90" s="16">
        <f t="shared" si="50"/>
        <v>0</v>
      </c>
      <c r="G90" s="16">
        <f t="shared" si="50"/>
        <v>0</v>
      </c>
      <c r="H90" s="16">
        <f t="shared" si="50"/>
        <v>0</v>
      </c>
      <c r="I90" s="16">
        <f t="shared" si="50"/>
        <v>0</v>
      </c>
      <c r="J90" s="16">
        <f t="shared" si="50"/>
        <v>0</v>
      </c>
      <c r="K90" s="16">
        <f t="shared" si="50"/>
        <v>0</v>
      </c>
      <c r="L90" s="16">
        <f t="shared" si="50"/>
        <v>0</v>
      </c>
      <c r="M90" s="16">
        <f t="shared" si="50"/>
        <v>0</v>
      </c>
      <c r="N90" s="16">
        <f t="shared" si="50"/>
        <v>0</v>
      </c>
      <c r="O90" s="16">
        <f t="shared" si="50"/>
        <v>0</v>
      </c>
      <c r="P90" s="16">
        <f t="shared" si="50"/>
        <v>0</v>
      </c>
      <c r="Q90" s="16">
        <f t="shared" si="50"/>
        <v>0</v>
      </c>
      <c r="R90" s="16">
        <f t="shared" si="50"/>
        <v>0</v>
      </c>
      <c r="S90" s="16">
        <f t="shared" si="50"/>
        <v>0</v>
      </c>
      <c r="T90" s="16">
        <f t="shared" si="50"/>
        <v>0</v>
      </c>
      <c r="U90" s="16">
        <f t="shared" si="50"/>
        <v>0</v>
      </c>
      <c r="V90" s="16">
        <f t="shared" si="50"/>
        <v>0</v>
      </c>
      <c r="W90" s="16">
        <f t="shared" si="50"/>
        <v>0</v>
      </c>
      <c r="X90" s="16">
        <f t="shared" ref="X90:Y90" si="51">X43</f>
        <v>0</v>
      </c>
      <c r="Y90" s="16">
        <f t="shared" si="51"/>
        <v>0</v>
      </c>
    </row>
    <row r="91" spans="1:25" x14ac:dyDescent="0.25">
      <c r="A91" s="18" t="s">
        <v>64</v>
      </c>
      <c r="B91" s="16">
        <f t="shared" ref="B91:W91" si="52">B44</f>
        <v>0</v>
      </c>
      <c r="C91" s="16">
        <f t="shared" si="52"/>
        <v>0</v>
      </c>
      <c r="D91" s="16">
        <f t="shared" si="52"/>
        <v>0</v>
      </c>
      <c r="E91" s="16">
        <f t="shared" si="52"/>
        <v>0</v>
      </c>
      <c r="F91" s="16">
        <f t="shared" si="52"/>
        <v>0</v>
      </c>
      <c r="G91" s="16">
        <f t="shared" si="52"/>
        <v>0</v>
      </c>
      <c r="H91" s="16">
        <f t="shared" si="52"/>
        <v>0</v>
      </c>
      <c r="I91" s="16">
        <f t="shared" si="52"/>
        <v>0</v>
      </c>
      <c r="J91" s="16">
        <f t="shared" si="52"/>
        <v>0</v>
      </c>
      <c r="K91" s="16">
        <f t="shared" si="52"/>
        <v>0</v>
      </c>
      <c r="L91" s="16">
        <f t="shared" si="52"/>
        <v>0</v>
      </c>
      <c r="M91" s="16">
        <f t="shared" si="52"/>
        <v>0</v>
      </c>
      <c r="N91" s="16">
        <f t="shared" si="52"/>
        <v>0</v>
      </c>
      <c r="O91" s="16">
        <f t="shared" si="52"/>
        <v>0</v>
      </c>
      <c r="P91" s="16">
        <f t="shared" si="52"/>
        <v>0</v>
      </c>
      <c r="Q91" s="16">
        <f t="shared" si="52"/>
        <v>0</v>
      </c>
      <c r="R91" s="16">
        <f t="shared" si="52"/>
        <v>0</v>
      </c>
      <c r="S91" s="16">
        <f t="shared" si="52"/>
        <v>0</v>
      </c>
      <c r="T91" s="16">
        <f t="shared" si="52"/>
        <v>0</v>
      </c>
      <c r="U91" s="16">
        <f t="shared" si="52"/>
        <v>0</v>
      </c>
      <c r="V91" s="16">
        <f t="shared" si="52"/>
        <v>0</v>
      </c>
      <c r="W91" s="16">
        <f t="shared" si="52"/>
        <v>0</v>
      </c>
      <c r="X91" s="16">
        <f t="shared" ref="X91:Y91" si="53">X44</f>
        <v>0</v>
      </c>
      <c r="Y91" s="16">
        <f t="shared" si="53"/>
        <v>0</v>
      </c>
    </row>
    <row r="92" spans="1:25" x14ac:dyDescent="0.25">
      <c r="A92" s="18" t="s">
        <v>70</v>
      </c>
      <c r="B92" s="16">
        <f>SUM(B93:B94)</f>
        <v>3213.4531507200008</v>
      </c>
      <c r="C92" s="16">
        <f t="shared" ref="C92:W92" si="54">SUM(C93:C94)</f>
        <v>2929.4835382800002</v>
      </c>
      <c r="D92" s="16">
        <f t="shared" si="54"/>
        <v>3152.2281289200005</v>
      </c>
      <c r="E92" s="16">
        <f t="shared" si="54"/>
        <v>3173.7083364</v>
      </c>
      <c r="F92" s="16">
        <f t="shared" si="54"/>
        <v>2936.8620014400003</v>
      </c>
      <c r="G92" s="16">
        <f t="shared" si="54"/>
        <v>2914.4583964800004</v>
      </c>
      <c r="H92" s="16">
        <f t="shared" si="54"/>
        <v>3222.8497022400006</v>
      </c>
      <c r="I92" s="16">
        <f t="shared" si="54"/>
        <v>3109.8501241200006</v>
      </c>
      <c r="J92" s="16">
        <f t="shared" si="54"/>
        <v>3054.9644053200009</v>
      </c>
      <c r="K92" s="16">
        <f t="shared" si="54"/>
        <v>2345.9161287599995</v>
      </c>
      <c r="L92" s="16">
        <f t="shared" si="54"/>
        <v>2306.4570046800004</v>
      </c>
      <c r="M92" s="16">
        <f t="shared" si="54"/>
        <v>2564.3526804000003</v>
      </c>
      <c r="N92" s="16">
        <f t="shared" si="54"/>
        <v>2248.9120857600001</v>
      </c>
      <c r="O92" s="16">
        <f t="shared" si="54"/>
        <v>2330.7408370799999</v>
      </c>
      <c r="P92" s="16">
        <f t="shared" si="54"/>
        <v>2195.4151342800001</v>
      </c>
      <c r="Q92" s="16">
        <f t="shared" si="54"/>
        <v>2879.9250371999997</v>
      </c>
      <c r="R92" s="16">
        <f t="shared" si="54"/>
        <v>2855.8993158176154</v>
      </c>
      <c r="S92" s="16">
        <f t="shared" si="54"/>
        <v>3183.0471552481581</v>
      </c>
      <c r="T92" s="16">
        <f t="shared" si="54"/>
        <v>3391.725738760998</v>
      </c>
      <c r="U92" s="16">
        <f t="shared" si="54"/>
        <v>3605.6326722401345</v>
      </c>
      <c r="V92" s="16">
        <f t="shared" si="54"/>
        <v>1842.4525584437811</v>
      </c>
      <c r="W92" s="16">
        <f t="shared" si="54"/>
        <v>1728.1688642617755</v>
      </c>
      <c r="X92" s="16">
        <f t="shared" ref="X92:Y92" si="55">SUM(X93:X94)</f>
        <v>2672.2059702518836</v>
      </c>
      <c r="Y92" s="16">
        <f t="shared" si="55"/>
        <v>2784.1005966311623</v>
      </c>
    </row>
    <row r="93" spans="1:25" x14ac:dyDescent="0.25">
      <c r="A93" s="9" t="s">
        <v>71</v>
      </c>
      <c r="B93" s="8">
        <v>1042.9455650400002</v>
      </c>
      <c r="C93" s="8">
        <v>1070.9649950399998</v>
      </c>
      <c r="D93" s="8">
        <v>1058.5116849600004</v>
      </c>
      <c r="E93" s="8">
        <v>1092.7577699999999</v>
      </c>
      <c r="F93" s="8">
        <v>1260.8743499999996</v>
      </c>
      <c r="G93" s="8">
        <v>1267.1010050400002</v>
      </c>
      <c r="H93" s="8">
        <v>1410.3112237200003</v>
      </c>
      <c r="I93" s="8">
        <v>1625.1269400000003</v>
      </c>
      <c r="J93" s="8">
        <v>1758.9974349600009</v>
      </c>
      <c r="K93" s="8">
        <v>1541.0686499999995</v>
      </c>
      <c r="L93" s="8">
        <v>1625.1269400000003</v>
      </c>
      <c r="M93" s="8">
        <v>1920.8876187599999</v>
      </c>
      <c r="N93" s="8">
        <v>1855.5090350400001</v>
      </c>
      <c r="O93" s="8">
        <v>1914.6609637199999</v>
      </c>
      <c r="P93" s="8">
        <v>1886.6415337200001</v>
      </c>
      <c r="Q93" s="8">
        <v>1927.1140149600001</v>
      </c>
      <c r="R93" s="8">
        <v>1933.3406699999998</v>
      </c>
      <c r="S93" s="8">
        <v>2048.5317175200003</v>
      </c>
      <c r="T93" s="8">
        <v>2344.2923962800005</v>
      </c>
      <c r="U93" s="8">
        <v>2527.975355040001</v>
      </c>
      <c r="V93" s="8">
        <v>853.03595123999992</v>
      </c>
      <c r="W93" s="8">
        <v>834.3562449599998</v>
      </c>
      <c r="X93" s="8">
        <v>1600.2208375200003</v>
      </c>
      <c r="Y93" s="8">
        <v>1889.7548612399999</v>
      </c>
    </row>
    <row r="94" spans="1:25" x14ac:dyDescent="0.25">
      <c r="A94" s="11" t="s">
        <v>72</v>
      </c>
      <c r="B94" s="12">
        <v>2170.5075856800004</v>
      </c>
      <c r="C94" s="12">
        <v>1858.5185432400003</v>
      </c>
      <c r="D94" s="12">
        <v>2093.7164439600001</v>
      </c>
      <c r="E94" s="12">
        <v>2080.9505663999998</v>
      </c>
      <c r="F94" s="12">
        <v>1675.9876514400005</v>
      </c>
      <c r="G94" s="12">
        <v>1647.3573914400004</v>
      </c>
      <c r="H94" s="12">
        <v>1812.5384785200001</v>
      </c>
      <c r="I94" s="12">
        <v>1484.7231841200003</v>
      </c>
      <c r="J94" s="12">
        <v>1295.9669703599998</v>
      </c>
      <c r="K94" s="12">
        <v>804.84747875999994</v>
      </c>
      <c r="L94" s="12">
        <v>681.33006468000008</v>
      </c>
      <c r="M94" s="12">
        <v>643.46506164000016</v>
      </c>
      <c r="N94" s="12">
        <v>393.40305072000001</v>
      </c>
      <c r="O94" s="12">
        <v>416.07987336000002</v>
      </c>
      <c r="P94" s="12">
        <v>308.77360055999998</v>
      </c>
      <c r="Q94" s="12">
        <v>952.81102223999983</v>
      </c>
      <c r="R94" s="12">
        <v>922.55864581761534</v>
      </c>
      <c r="S94" s="12">
        <v>1134.5154377281578</v>
      </c>
      <c r="T94" s="12">
        <v>1047.4333424809972</v>
      </c>
      <c r="U94" s="12">
        <v>1077.6573172001335</v>
      </c>
      <c r="V94" s="12">
        <v>989.41660720378127</v>
      </c>
      <c r="W94" s="12">
        <v>893.81261930177561</v>
      </c>
      <c r="X94" s="12">
        <v>1071.9851327318831</v>
      </c>
      <c r="Y94" s="12">
        <v>894.34573539116229</v>
      </c>
    </row>
    <row r="96" spans="1:25" x14ac:dyDescent="0.25">
      <c r="A96" s="4" t="s">
        <v>112</v>
      </c>
      <c r="B96" s="5">
        <f>SUM(B97,B131,B136,B137,B138,B139)</f>
        <v>-2245.4777702706888</v>
      </c>
      <c r="C96" s="5">
        <f t="shared" ref="C96:W96" si="56">SUM(C97,C131,C136,C137,C138,C139)</f>
        <v>-2623.6043287987295</v>
      </c>
      <c r="D96" s="5">
        <f t="shared" si="56"/>
        <v>-2634.6133612970871</v>
      </c>
      <c r="E96" s="5">
        <f t="shared" si="56"/>
        <v>-3223.746078500224</v>
      </c>
      <c r="F96" s="5">
        <f t="shared" si="56"/>
        <v>-2748.2351849207885</v>
      </c>
      <c r="G96" s="5">
        <f t="shared" si="56"/>
        <v>-2607.4472170226995</v>
      </c>
      <c r="H96" s="5">
        <f t="shared" si="56"/>
        <v>-2805.8377902364737</v>
      </c>
      <c r="I96" s="5">
        <f t="shared" si="56"/>
        <v>-2829.7627200741736</v>
      </c>
      <c r="J96" s="5">
        <f t="shared" si="56"/>
        <v>-2459.4536082756795</v>
      </c>
      <c r="K96" s="5">
        <f t="shared" si="56"/>
        <v>-1931.2833571128554</v>
      </c>
      <c r="L96" s="5">
        <f t="shared" si="56"/>
        <v>-2301.3301679191495</v>
      </c>
      <c r="M96" s="5">
        <f t="shared" si="56"/>
        <v>-2383.4179193393429</v>
      </c>
      <c r="N96" s="5">
        <f t="shared" si="56"/>
        <v>-2003.0229508752805</v>
      </c>
      <c r="O96" s="5">
        <f t="shared" si="56"/>
        <v>-2168.1787482499899</v>
      </c>
      <c r="P96" s="5">
        <f t="shared" si="56"/>
        <v>-2235.145048797563</v>
      </c>
      <c r="Q96" s="5">
        <f t="shared" si="56"/>
        <v>-2376.7936617586442</v>
      </c>
      <c r="R96" s="5">
        <f t="shared" si="56"/>
        <v>-2490.6853786743195</v>
      </c>
      <c r="S96" s="5">
        <f t="shared" si="56"/>
        <v>-2501.9901828456796</v>
      </c>
      <c r="T96" s="5">
        <f t="shared" si="56"/>
        <v>-2327.3619738332527</v>
      </c>
      <c r="U96" s="5">
        <f t="shared" si="56"/>
        <v>-2148.2412103245042</v>
      </c>
      <c r="V96" s="5">
        <f t="shared" si="56"/>
        <v>-2213.8955372538085</v>
      </c>
      <c r="W96" s="5">
        <f t="shared" si="56"/>
        <v>-2282.6559596185975</v>
      </c>
      <c r="X96" s="5">
        <f t="shared" ref="X96:Y96" si="57">SUM(X97,X131,X136,X137,X138,X139)</f>
        <v>-1393.0748481121857</v>
      </c>
      <c r="Y96" s="5">
        <f t="shared" si="57"/>
        <v>-1662.4296040488794</v>
      </c>
    </row>
    <row r="97" spans="1:25" x14ac:dyDescent="0.25">
      <c r="A97" s="13" t="s">
        <v>77</v>
      </c>
      <c r="B97" s="14">
        <f>SUM(B98,B129,B130)</f>
        <v>-2722.5327020155528</v>
      </c>
      <c r="C97" s="14">
        <f t="shared" ref="C97:W97" si="58">SUM(C98,C129,C130)</f>
        <v>-3283.5763051410013</v>
      </c>
      <c r="D97" s="14">
        <f t="shared" si="58"/>
        <v>-3161.8995388761268</v>
      </c>
      <c r="E97" s="14">
        <f t="shared" si="58"/>
        <v>-3709.8229188037503</v>
      </c>
      <c r="F97" s="14">
        <f t="shared" si="58"/>
        <v>-3359.622900531519</v>
      </c>
      <c r="G97" s="14">
        <f t="shared" si="58"/>
        <v>-3059.2784319111847</v>
      </c>
      <c r="H97" s="14">
        <f t="shared" si="58"/>
        <v>-3247.822159364805</v>
      </c>
      <c r="I97" s="14">
        <f t="shared" si="58"/>
        <v>-3502.593390713595</v>
      </c>
      <c r="J97" s="14">
        <f t="shared" si="58"/>
        <v>-3184.2874502398245</v>
      </c>
      <c r="K97" s="14">
        <f t="shared" si="58"/>
        <v>-2604.9504663646694</v>
      </c>
      <c r="L97" s="14">
        <f t="shared" si="58"/>
        <v>-3112.3727041805223</v>
      </c>
      <c r="M97" s="14">
        <f t="shared" si="58"/>
        <v>-3168.510572737483</v>
      </c>
      <c r="N97" s="14">
        <f t="shared" si="58"/>
        <v>-2892.0572304968587</v>
      </c>
      <c r="O97" s="14">
        <f t="shared" si="58"/>
        <v>-2915.6878071117676</v>
      </c>
      <c r="P97" s="14">
        <f t="shared" si="58"/>
        <v>-2789.5278168231912</v>
      </c>
      <c r="Q97" s="14">
        <f t="shared" si="58"/>
        <v>-2966.8761807734818</v>
      </c>
      <c r="R97" s="14">
        <f t="shared" si="58"/>
        <v>-3056.5412105780169</v>
      </c>
      <c r="S97" s="14">
        <f t="shared" si="58"/>
        <v>-2837.3675485040076</v>
      </c>
      <c r="T97" s="14">
        <f t="shared" si="58"/>
        <v>-2773.083434077801</v>
      </c>
      <c r="U97" s="14">
        <f t="shared" si="58"/>
        <v>-2655.2330892204022</v>
      </c>
      <c r="V97" s="14">
        <f t="shared" si="58"/>
        <v>-2583.5164806430021</v>
      </c>
      <c r="W97" s="14">
        <f t="shared" si="58"/>
        <v>-2628.8790889110905</v>
      </c>
      <c r="X97" s="14">
        <f t="shared" ref="X97:Y97" si="59">SUM(X98,X129,X130)</f>
        <v>-2172.046916688284</v>
      </c>
      <c r="Y97" s="14">
        <f t="shared" si="59"/>
        <v>-2248.3903759817067</v>
      </c>
    </row>
    <row r="98" spans="1:25" x14ac:dyDescent="0.25">
      <c r="A98" s="9" t="s">
        <v>78</v>
      </c>
      <c r="B98" s="8">
        <f>SUM(B99,B116,B122,B126)</f>
        <v>-2722.5327020155528</v>
      </c>
      <c r="C98" s="8">
        <f t="shared" ref="C98:W98" si="60">SUM(C99,C116,C122,C126)</f>
        <v>-3283.5763051410013</v>
      </c>
      <c r="D98" s="8">
        <f t="shared" si="60"/>
        <v>-3161.8995388761268</v>
      </c>
      <c r="E98" s="8">
        <f t="shared" si="60"/>
        <v>-3709.8229188037503</v>
      </c>
      <c r="F98" s="8">
        <f t="shared" si="60"/>
        <v>-3359.622900531519</v>
      </c>
      <c r="G98" s="8">
        <f t="shared" si="60"/>
        <v>-3059.2784319111847</v>
      </c>
      <c r="H98" s="8">
        <f t="shared" si="60"/>
        <v>-3247.822159364805</v>
      </c>
      <c r="I98" s="8">
        <f t="shared" si="60"/>
        <v>-3502.593390713595</v>
      </c>
      <c r="J98" s="8">
        <f t="shared" si="60"/>
        <v>-3184.2874502398245</v>
      </c>
      <c r="K98" s="8">
        <f t="shared" si="60"/>
        <v>-2604.9504663646694</v>
      </c>
      <c r="L98" s="8">
        <f t="shared" si="60"/>
        <v>-3112.3727041805223</v>
      </c>
      <c r="M98" s="8">
        <f t="shared" si="60"/>
        <v>-3168.510572737483</v>
      </c>
      <c r="N98" s="8">
        <f t="shared" si="60"/>
        <v>-2892.0572304968587</v>
      </c>
      <c r="O98" s="8">
        <f t="shared" si="60"/>
        <v>-2915.6878071117676</v>
      </c>
      <c r="P98" s="8">
        <f t="shared" si="60"/>
        <v>-2789.5278168231912</v>
      </c>
      <c r="Q98" s="8">
        <f t="shared" si="60"/>
        <v>-2966.8761807734818</v>
      </c>
      <c r="R98" s="8">
        <f t="shared" si="60"/>
        <v>-3056.5412105780169</v>
      </c>
      <c r="S98" s="8">
        <f t="shared" si="60"/>
        <v>-2837.3675485040076</v>
      </c>
      <c r="T98" s="8">
        <f t="shared" si="60"/>
        <v>-2773.083434077801</v>
      </c>
      <c r="U98" s="8">
        <f t="shared" si="60"/>
        <v>-2655.2330892204022</v>
      </c>
      <c r="V98" s="8">
        <f t="shared" si="60"/>
        <v>-2583.5164806430021</v>
      </c>
      <c r="W98" s="8">
        <f t="shared" si="60"/>
        <v>-2628.8790889110905</v>
      </c>
      <c r="X98" s="8">
        <f t="shared" ref="X98:Y98" si="61">SUM(X99,X116,X122,X126)</f>
        <v>-2172.046916688284</v>
      </c>
      <c r="Y98" s="8">
        <f t="shared" si="61"/>
        <v>-2248.3903759817067</v>
      </c>
    </row>
    <row r="99" spans="1:25" x14ac:dyDescent="0.25">
      <c r="A99" s="15" t="s">
        <v>79</v>
      </c>
      <c r="B99" s="16">
        <f t="shared" ref="B99:W99" si="62">(B6+B10)-B52</f>
        <v>-2695.3247514515533</v>
      </c>
      <c r="C99" s="16">
        <f t="shared" si="62"/>
        <v>-2784.4282646850043</v>
      </c>
      <c r="D99" s="16">
        <f t="shared" si="62"/>
        <v>-2844.8201735425246</v>
      </c>
      <c r="E99" s="16">
        <f t="shared" si="62"/>
        <v>-3058.4183158717497</v>
      </c>
      <c r="F99" s="16">
        <f t="shared" si="62"/>
        <v>-3291.1937696755194</v>
      </c>
      <c r="G99" s="16">
        <f t="shared" si="62"/>
        <v>-2894.7048406007889</v>
      </c>
      <c r="H99" s="16">
        <f t="shared" si="62"/>
        <v>-3200.9703879504086</v>
      </c>
      <c r="I99" s="16">
        <f t="shared" si="62"/>
        <v>-3295.813520439995</v>
      </c>
      <c r="J99" s="16">
        <f t="shared" si="62"/>
        <v>-3147.6730575003603</v>
      </c>
      <c r="K99" s="16">
        <f t="shared" si="62"/>
        <v>-2527.3151112186024</v>
      </c>
      <c r="L99" s="16">
        <f t="shared" si="62"/>
        <v>-2938.8021277515218</v>
      </c>
      <c r="M99" s="16">
        <f t="shared" si="62"/>
        <v>-3112.4634169899437</v>
      </c>
      <c r="N99" s="16">
        <f t="shared" si="62"/>
        <v>-2833.9620351979393</v>
      </c>
      <c r="O99" s="16">
        <f t="shared" si="62"/>
        <v>-2695.7167144485866</v>
      </c>
      <c r="P99" s="16">
        <f t="shared" si="62"/>
        <v>-2580.4582347941614</v>
      </c>
      <c r="Q99" s="16">
        <f t="shared" si="62"/>
        <v>-2713.7088348875877</v>
      </c>
      <c r="R99" s="16">
        <f t="shared" si="62"/>
        <v>-2795.8054778391124</v>
      </c>
      <c r="S99" s="16">
        <f t="shared" si="62"/>
        <v>-2640.9215820065656</v>
      </c>
      <c r="T99" s="16">
        <f t="shared" si="62"/>
        <v>-2603.9172175977183</v>
      </c>
      <c r="U99" s="16">
        <f t="shared" si="62"/>
        <v>-2420.2007865413689</v>
      </c>
      <c r="V99" s="16">
        <f t="shared" si="62"/>
        <v>-2176.8919873238883</v>
      </c>
      <c r="W99" s="16">
        <f t="shared" si="62"/>
        <v>-2402.5397047861552</v>
      </c>
      <c r="X99" s="16">
        <f t="shared" ref="X99:Y99" si="63">(X6+X10)-X52</f>
        <v>-1803.4991877763823</v>
      </c>
      <c r="Y99" s="16">
        <f t="shared" si="63"/>
        <v>-1987.9153815968548</v>
      </c>
    </row>
    <row r="100" spans="1:25" x14ac:dyDescent="0.25">
      <c r="A100" s="19" t="s">
        <v>75</v>
      </c>
      <c r="B100" s="16">
        <f>SUM(B101:B103)</f>
        <v>-1922.4569730242449</v>
      </c>
      <c r="C100" s="16">
        <f t="shared" ref="C100:W100" si="64">SUM(C101:C103)</f>
        <v>-2094.3183135394283</v>
      </c>
      <c r="D100" s="16">
        <f t="shared" si="64"/>
        <v>-2196.7723704538712</v>
      </c>
      <c r="E100" s="16">
        <f t="shared" si="64"/>
        <v>-2490.9777906279264</v>
      </c>
      <c r="F100" s="16">
        <f t="shared" si="64"/>
        <v>-2624.7233703389579</v>
      </c>
      <c r="G100" s="16">
        <f t="shared" si="64"/>
        <v>-2147.8139854183496</v>
      </c>
      <c r="H100" s="16">
        <f t="shared" si="64"/>
        <v>-2575.4784300632136</v>
      </c>
      <c r="I100" s="16">
        <f t="shared" si="64"/>
        <v>-2630.8361721436918</v>
      </c>
      <c r="J100" s="16">
        <f t="shared" si="64"/>
        <v>-2437.5311520462892</v>
      </c>
      <c r="K100" s="16">
        <f t="shared" si="64"/>
        <v>-2037.3654941547557</v>
      </c>
      <c r="L100" s="16">
        <f t="shared" si="64"/>
        <v>-2367.9025818059449</v>
      </c>
      <c r="M100" s="16">
        <f t="shared" si="64"/>
        <v>-2451.7058070933954</v>
      </c>
      <c r="N100" s="16">
        <f t="shared" si="64"/>
        <v>-2203.7505817413557</v>
      </c>
      <c r="O100" s="16">
        <f t="shared" si="64"/>
        <v>-2115.8853884544687</v>
      </c>
      <c r="P100" s="16">
        <f t="shared" si="64"/>
        <v>-1977.2424033073985</v>
      </c>
      <c r="Q100" s="16">
        <f t="shared" si="64"/>
        <v>-2032.2658206679632</v>
      </c>
      <c r="R100" s="16">
        <f t="shared" si="64"/>
        <v>-2118.1237365196766</v>
      </c>
      <c r="S100" s="16">
        <f t="shared" si="64"/>
        <v>-1955.1608537174743</v>
      </c>
      <c r="T100" s="16">
        <f t="shared" si="64"/>
        <v>-1955.4293891978541</v>
      </c>
      <c r="U100" s="16">
        <f t="shared" si="64"/>
        <v>-1764.9037142765844</v>
      </c>
      <c r="V100" s="16">
        <f t="shared" si="64"/>
        <v>-1535.731781499697</v>
      </c>
      <c r="W100" s="16">
        <f t="shared" si="64"/>
        <v>-1696.8967961594283</v>
      </c>
      <c r="X100" s="16">
        <f t="shared" ref="X100:Y100" si="65">SUM(X101:X103)</f>
        <v>-1277.882268482306</v>
      </c>
      <c r="Y100" s="16">
        <f t="shared" si="65"/>
        <v>-1390.0531342266577</v>
      </c>
    </row>
    <row r="101" spans="1:25" x14ac:dyDescent="0.25">
      <c r="A101" s="20" t="s">
        <v>41</v>
      </c>
      <c r="B101" s="8">
        <f>B99-SUM(B102:B104)</f>
        <v>-1665.4084657337985</v>
      </c>
      <c r="C101" s="8">
        <f t="shared" ref="C101:W101" si="66">C99-SUM(C102:C104)</f>
        <v>-1869.655161148233</v>
      </c>
      <c r="D101" s="8">
        <f t="shared" si="66"/>
        <v>-1966.8914388489568</v>
      </c>
      <c r="E101" s="8">
        <f t="shared" si="66"/>
        <v>-2281.270027177678</v>
      </c>
      <c r="F101" s="8">
        <f t="shared" si="66"/>
        <v>-2376.5298198488917</v>
      </c>
      <c r="G101" s="8">
        <f t="shared" si="66"/>
        <v>-1854.0921018479135</v>
      </c>
      <c r="H101" s="8">
        <f t="shared" si="66"/>
        <v>-2318.490011347586</v>
      </c>
      <c r="I101" s="8">
        <f t="shared" si="66"/>
        <v>-2326.1071396671641</v>
      </c>
      <c r="J101" s="8">
        <f t="shared" si="66"/>
        <v>-2102.2773614750031</v>
      </c>
      <c r="K101" s="8">
        <f t="shared" si="66"/>
        <v>-1784.6625255237943</v>
      </c>
      <c r="L101" s="8">
        <f t="shared" si="66"/>
        <v>-2125.6803138430978</v>
      </c>
      <c r="M101" s="8">
        <f t="shared" si="66"/>
        <v>-2119.2136033722263</v>
      </c>
      <c r="N101" s="8">
        <f t="shared" si="66"/>
        <v>-1869.680344321144</v>
      </c>
      <c r="O101" s="8">
        <f t="shared" si="66"/>
        <v>-1807.0866175700892</v>
      </c>
      <c r="P101" s="8">
        <f t="shared" si="66"/>
        <v>-1675.4746377388294</v>
      </c>
      <c r="Q101" s="8">
        <f t="shared" si="66"/>
        <v>-1665.8547142622424</v>
      </c>
      <c r="R101" s="8">
        <f t="shared" si="66"/>
        <v>-1777.7490394596221</v>
      </c>
      <c r="S101" s="8">
        <f t="shared" si="66"/>
        <v>-1621.217719979426</v>
      </c>
      <c r="T101" s="8">
        <f t="shared" si="66"/>
        <v>-1642.2062056730626</v>
      </c>
      <c r="U101" s="8">
        <f t="shared" si="66"/>
        <v>-1449.7886712704887</v>
      </c>
      <c r="V101" s="8">
        <f t="shared" si="66"/>
        <v>-1220.9206408369082</v>
      </c>
      <c r="W101" s="8">
        <f t="shared" si="66"/>
        <v>-1372.9611096377525</v>
      </c>
      <c r="X101" s="8">
        <f t="shared" ref="X101:Y101" si="67">X99-SUM(X102:X104)</f>
        <v>-1036.786335784243</v>
      </c>
      <c r="Y101" s="8">
        <f t="shared" si="67"/>
        <v>-1025.0276846520858</v>
      </c>
    </row>
    <row r="102" spans="1:25" x14ac:dyDescent="0.25">
      <c r="A102" s="20" t="s">
        <v>42</v>
      </c>
      <c r="B102" s="8">
        <f t="shared" ref="B102:B103" si="68">IF(B55=0,0,B55/B$52*B$99)</f>
        <v>-147.20402639253487</v>
      </c>
      <c r="C102" s="8">
        <f t="shared" ref="C102:W102" si="69">IF(C55=0,0,C55/C$52*C$99)</f>
        <v>-130.70665413616337</v>
      </c>
      <c r="D102" s="8">
        <f t="shared" si="69"/>
        <v>-133.37905492059056</v>
      </c>
      <c r="E102" s="8">
        <f t="shared" si="69"/>
        <v>-115.48535904772186</v>
      </c>
      <c r="F102" s="8">
        <f t="shared" si="69"/>
        <v>-133.57734505399563</v>
      </c>
      <c r="G102" s="8">
        <f t="shared" si="69"/>
        <v>-160.66244699316948</v>
      </c>
      <c r="H102" s="8">
        <f t="shared" si="69"/>
        <v>-145.75804015384711</v>
      </c>
      <c r="I102" s="8">
        <f t="shared" si="69"/>
        <v>-192.9674790081892</v>
      </c>
      <c r="J102" s="8">
        <f t="shared" si="69"/>
        <v>-210.96274096529396</v>
      </c>
      <c r="K102" s="8">
        <f t="shared" si="69"/>
        <v>-188.06586917707747</v>
      </c>
      <c r="L102" s="8">
        <f t="shared" si="69"/>
        <v>-172.51851589477704</v>
      </c>
      <c r="M102" s="8">
        <f t="shared" si="69"/>
        <v>-222.64535927073325</v>
      </c>
      <c r="N102" s="8">
        <f t="shared" si="69"/>
        <v>-222.51551141267589</v>
      </c>
      <c r="O102" s="8">
        <f t="shared" si="69"/>
        <v>-198.64963885368581</v>
      </c>
      <c r="P102" s="8">
        <f t="shared" si="69"/>
        <v>-201.17471845987509</v>
      </c>
      <c r="Q102" s="8">
        <f t="shared" si="69"/>
        <v>-214.84166756212028</v>
      </c>
      <c r="R102" s="8">
        <f t="shared" si="69"/>
        <v>-192.24917974321323</v>
      </c>
      <c r="S102" s="8">
        <f t="shared" si="69"/>
        <v>-187.55093533020221</v>
      </c>
      <c r="T102" s="8">
        <f t="shared" si="69"/>
        <v>-171.99112659893191</v>
      </c>
      <c r="U102" s="8">
        <f t="shared" si="69"/>
        <v>-191.72924954585014</v>
      </c>
      <c r="V102" s="8">
        <f t="shared" si="69"/>
        <v>-186.93008126218047</v>
      </c>
      <c r="W102" s="8">
        <f t="shared" si="69"/>
        <v>-154.13228540186896</v>
      </c>
      <c r="X102" s="8">
        <f t="shared" ref="X102:Y102" si="70">IF(X55=0,0,X55/X$52*X$99)</f>
        <v>-127.73060370554838</v>
      </c>
      <c r="Y102" s="8">
        <f t="shared" si="70"/>
        <v>-193.17006577582507</v>
      </c>
    </row>
    <row r="103" spans="1:25" x14ac:dyDescent="0.25">
      <c r="A103" s="20" t="s">
        <v>76</v>
      </c>
      <c r="B103" s="8">
        <f t="shared" si="68"/>
        <v>-109.84448089791154</v>
      </c>
      <c r="C103" s="8">
        <f t="shared" ref="C103:W103" si="71">IF(C56=0,0,C56/C$52*C$99)</f>
        <v>-93.956498255032031</v>
      </c>
      <c r="D103" s="8">
        <f t="shared" si="71"/>
        <v>-96.501876684323648</v>
      </c>
      <c r="E103" s="8">
        <f t="shared" si="71"/>
        <v>-94.222404402526521</v>
      </c>
      <c r="F103" s="8">
        <f t="shared" si="71"/>
        <v>-114.61620543607076</v>
      </c>
      <c r="G103" s="8">
        <f t="shared" si="71"/>
        <v>-133.05943657726681</v>
      </c>
      <c r="H103" s="8">
        <f t="shared" si="71"/>
        <v>-111.23037856178065</v>
      </c>
      <c r="I103" s="8">
        <f t="shared" si="71"/>
        <v>-111.76155346833869</v>
      </c>
      <c r="J103" s="8">
        <f t="shared" si="71"/>
        <v>-124.29104960599221</v>
      </c>
      <c r="K103" s="8">
        <f t="shared" si="71"/>
        <v>-64.63709945388392</v>
      </c>
      <c r="L103" s="8">
        <f t="shared" si="71"/>
        <v>-69.703752068070116</v>
      </c>
      <c r="M103" s="8">
        <f t="shared" si="71"/>
        <v>-109.84684445043609</v>
      </c>
      <c r="N103" s="8">
        <f t="shared" si="71"/>
        <v>-111.55472600753575</v>
      </c>
      <c r="O103" s="8">
        <f t="shared" si="71"/>
        <v>-110.14913203069368</v>
      </c>
      <c r="P103" s="8">
        <f t="shared" si="71"/>
        <v>-100.59304710869391</v>
      </c>
      <c r="Q103" s="8">
        <f t="shared" si="71"/>
        <v>-151.56943884360064</v>
      </c>
      <c r="R103" s="8">
        <f t="shared" si="71"/>
        <v>-148.12551731684113</v>
      </c>
      <c r="S103" s="8">
        <f t="shared" si="71"/>
        <v>-146.39219840784611</v>
      </c>
      <c r="T103" s="8">
        <f t="shared" si="71"/>
        <v>-141.23205692585947</v>
      </c>
      <c r="U103" s="8">
        <f t="shared" si="71"/>
        <v>-123.38579346024554</v>
      </c>
      <c r="V103" s="8">
        <f t="shared" si="71"/>
        <v>-127.88105940060844</v>
      </c>
      <c r="W103" s="8">
        <f t="shared" si="71"/>
        <v>-169.80340111980678</v>
      </c>
      <c r="X103" s="8">
        <f t="shared" ref="X103:Y103" si="72">IF(X56=0,0,X56/X$52*X$99)</f>
        <v>-113.36532899251466</v>
      </c>
      <c r="Y103" s="8">
        <f t="shared" si="72"/>
        <v>-171.85538379874686</v>
      </c>
    </row>
    <row r="104" spans="1:25" x14ac:dyDescent="0.25">
      <c r="A104" s="19" t="s">
        <v>43</v>
      </c>
      <c r="B104" s="16">
        <f>SUM(B105:B115)</f>
        <v>-772.86777842730828</v>
      </c>
      <c r="C104" s="16">
        <f t="shared" ref="C104:W104" si="73">SUM(C105:C115)</f>
        <v>-690.10995114557579</v>
      </c>
      <c r="D104" s="16">
        <f t="shared" si="73"/>
        <v>-648.0478030886535</v>
      </c>
      <c r="E104" s="16">
        <f t="shared" si="73"/>
        <v>-567.44052524382323</v>
      </c>
      <c r="F104" s="16">
        <f t="shared" si="73"/>
        <v>-666.47039933656129</v>
      </c>
      <c r="G104" s="16">
        <f t="shared" si="73"/>
        <v>-746.89085518243928</v>
      </c>
      <c r="H104" s="16">
        <f t="shared" si="73"/>
        <v>-625.49195788719487</v>
      </c>
      <c r="I104" s="16">
        <f t="shared" si="73"/>
        <v>-664.97734829630326</v>
      </c>
      <c r="J104" s="16">
        <f t="shared" si="73"/>
        <v>-710.14190545407132</v>
      </c>
      <c r="K104" s="16">
        <f t="shared" si="73"/>
        <v>-489.94961706384663</v>
      </c>
      <c r="L104" s="16">
        <f t="shared" si="73"/>
        <v>-570.89954594557662</v>
      </c>
      <c r="M104" s="16">
        <f t="shared" si="73"/>
        <v>-660.75760989654827</v>
      </c>
      <c r="N104" s="16">
        <f t="shared" si="73"/>
        <v>-630.21145345658363</v>
      </c>
      <c r="O104" s="16">
        <f t="shared" si="73"/>
        <v>-579.83132599411795</v>
      </c>
      <c r="P104" s="16">
        <f t="shared" si="73"/>
        <v>-603.21583148676302</v>
      </c>
      <c r="Q104" s="16">
        <f t="shared" si="73"/>
        <v>-681.44301421962427</v>
      </c>
      <c r="R104" s="16">
        <f t="shared" si="73"/>
        <v>-677.68174131943601</v>
      </c>
      <c r="S104" s="16">
        <f t="shared" si="73"/>
        <v>-685.76072828909128</v>
      </c>
      <c r="T104" s="16">
        <f t="shared" si="73"/>
        <v>-648.48782839986427</v>
      </c>
      <c r="U104" s="16">
        <f t="shared" si="73"/>
        <v>-655.29707226478445</v>
      </c>
      <c r="V104" s="16">
        <f t="shared" si="73"/>
        <v>-641.16020582419128</v>
      </c>
      <c r="W104" s="16">
        <f t="shared" si="73"/>
        <v>-705.64290862672681</v>
      </c>
      <c r="X104" s="16">
        <f t="shared" ref="X104:Y104" si="74">SUM(X105:X115)</f>
        <v>-525.61691929407641</v>
      </c>
      <c r="Y104" s="16">
        <f t="shared" si="74"/>
        <v>-597.86224737019711</v>
      </c>
    </row>
    <row r="105" spans="1:25" x14ac:dyDescent="0.25">
      <c r="A105" s="20" t="s">
        <v>44</v>
      </c>
      <c r="B105" s="8">
        <f>IF(B58=0,0,B58/B$52*B$99)</f>
        <v>-146.14799943990016</v>
      </c>
      <c r="C105" s="8">
        <f t="shared" ref="C105:W105" si="75">IF(C58=0,0,C58/C$52*C$99)</f>
        <v>-115.86423171341588</v>
      </c>
      <c r="D105" s="8">
        <f t="shared" si="75"/>
        <v>-127.80782418160595</v>
      </c>
      <c r="E105" s="8">
        <f t="shared" si="75"/>
        <v>-89.711461673231312</v>
      </c>
      <c r="F105" s="8">
        <f t="shared" si="75"/>
        <v>-111.29234329586723</v>
      </c>
      <c r="G105" s="8">
        <f t="shared" si="75"/>
        <v>-131.54594243323399</v>
      </c>
      <c r="H105" s="8">
        <f t="shared" si="75"/>
        <v>-101.01000234445023</v>
      </c>
      <c r="I105" s="8">
        <f t="shared" si="75"/>
        <v>-102.84590002225221</v>
      </c>
      <c r="J105" s="8">
        <f t="shared" si="75"/>
        <v>-107.86224746599119</v>
      </c>
      <c r="K105" s="8">
        <f t="shared" si="75"/>
        <v>-68.750620531609215</v>
      </c>
      <c r="L105" s="8">
        <f t="shared" si="75"/>
        <v>-110.86436398701041</v>
      </c>
      <c r="M105" s="8">
        <f t="shared" si="75"/>
        <v>-114.48435302580008</v>
      </c>
      <c r="N105" s="8">
        <f t="shared" si="75"/>
        <v>-78.643003622267315</v>
      </c>
      <c r="O105" s="8">
        <f t="shared" si="75"/>
        <v>-73.807911030402636</v>
      </c>
      <c r="P105" s="8">
        <f t="shared" si="75"/>
        <v>-81.882813083651172</v>
      </c>
      <c r="Q105" s="8">
        <f t="shared" si="75"/>
        <v>-95.555519512938631</v>
      </c>
      <c r="R105" s="8">
        <f t="shared" si="75"/>
        <v>-97.186284057783624</v>
      </c>
      <c r="S105" s="8">
        <f t="shared" si="75"/>
        <v>-93.375240429106938</v>
      </c>
      <c r="T105" s="8">
        <f t="shared" si="75"/>
        <v>-94.881956155012745</v>
      </c>
      <c r="U105" s="8">
        <f t="shared" si="75"/>
        <v>-93.24762896989435</v>
      </c>
      <c r="V105" s="8">
        <f t="shared" si="75"/>
        <v>-95.118153642780726</v>
      </c>
      <c r="W105" s="8">
        <f t="shared" si="75"/>
        <v>-110.91625780457088</v>
      </c>
      <c r="X105" s="8">
        <f t="shared" ref="X105:Y105" si="76">IF(X58=0,0,X58/X$52*X$99)</f>
        <v>-79.262798416279523</v>
      </c>
      <c r="Y105" s="8">
        <f t="shared" si="76"/>
        <v>-101.32393165767415</v>
      </c>
    </row>
    <row r="106" spans="1:25" x14ac:dyDescent="0.25">
      <c r="A106" s="20" t="s">
        <v>45</v>
      </c>
      <c r="B106" s="8">
        <f t="shared" ref="B106:B115" si="77">IF(B59=0,0,B59/B$52*B$99)</f>
        <v>-7.3382023155772842</v>
      </c>
      <c r="C106" s="8">
        <f t="shared" ref="C106:W106" si="78">IF(C59=0,0,C59/C$52*C$99)</f>
        <v>-8.157116005942898</v>
      </c>
      <c r="D106" s="8">
        <f t="shared" si="78"/>
        <v>-5.143529206193044</v>
      </c>
      <c r="E106" s="8">
        <f t="shared" si="78"/>
        <v>-5.4431832073869595</v>
      </c>
      <c r="F106" s="8">
        <f t="shared" si="78"/>
        <v>-5.4742834896639803</v>
      </c>
      <c r="G106" s="8">
        <f t="shared" si="78"/>
        <v>-5.9611506030696662</v>
      </c>
      <c r="H106" s="8">
        <f t="shared" si="78"/>
        <v>-8.3450989345033975</v>
      </c>
      <c r="I106" s="8">
        <f t="shared" si="78"/>
        <v>-9.9071416384303745</v>
      </c>
      <c r="J106" s="8">
        <f t="shared" si="78"/>
        <v>-11.227591282346184</v>
      </c>
      <c r="K106" s="8">
        <f t="shared" si="78"/>
        <v>-7.2643367593819832</v>
      </c>
      <c r="L106" s="8">
        <f t="shared" si="78"/>
        <v>-8.8115177382838326</v>
      </c>
      <c r="M106" s="8">
        <f t="shared" si="78"/>
        <v>-10.638363157586152</v>
      </c>
      <c r="N106" s="8">
        <f t="shared" si="78"/>
        <v>-11.068191461465066</v>
      </c>
      <c r="O106" s="8">
        <f t="shared" si="78"/>
        <v>-9.5729255234105022</v>
      </c>
      <c r="P106" s="8">
        <f t="shared" si="78"/>
        <v>-9.1369560521618904</v>
      </c>
      <c r="Q106" s="8">
        <f t="shared" si="78"/>
        <v>-12.930448758721612</v>
      </c>
      <c r="R106" s="8">
        <f t="shared" si="78"/>
        <v>-13.349188085835809</v>
      </c>
      <c r="S106" s="8">
        <f t="shared" si="78"/>
        <v>-12.454374972094289</v>
      </c>
      <c r="T106" s="8">
        <f t="shared" si="78"/>
        <v>-13.812699558081972</v>
      </c>
      <c r="U106" s="8">
        <f t="shared" si="78"/>
        <v>-11.093350015165269</v>
      </c>
      <c r="V106" s="8">
        <f t="shared" si="78"/>
        <v>-11.497618713589915</v>
      </c>
      <c r="W106" s="8">
        <f t="shared" si="78"/>
        <v>-10.609744211663527</v>
      </c>
      <c r="X106" s="8">
        <f t="shared" ref="X106:Y106" si="79">IF(X59=0,0,X59/X$52*X$99)</f>
        <v>-8.7484313670998031</v>
      </c>
      <c r="Y106" s="8">
        <f t="shared" si="79"/>
        <v>-10.886417391557396</v>
      </c>
    </row>
    <row r="107" spans="1:25" x14ac:dyDescent="0.25">
      <c r="A107" s="20" t="s">
        <v>46</v>
      </c>
      <c r="B107" s="8">
        <f t="shared" si="77"/>
        <v>-73.157985749807438</v>
      </c>
      <c r="C107" s="8">
        <f t="shared" ref="C107:W107" si="80">IF(C60=0,0,C60/C$52*C$99)</f>
        <v>-69.59039407705346</v>
      </c>
      <c r="D107" s="8">
        <f t="shared" si="80"/>
        <v>-63.946914556914017</v>
      </c>
      <c r="E107" s="8">
        <f t="shared" si="80"/>
        <v>-68.16527104348647</v>
      </c>
      <c r="F107" s="8">
        <f t="shared" si="80"/>
        <v>-78.074355535006717</v>
      </c>
      <c r="G107" s="8">
        <f t="shared" si="80"/>
        <v>-93.968675845286029</v>
      </c>
      <c r="H107" s="8">
        <f t="shared" si="80"/>
        <v>-55.119592913100028</v>
      </c>
      <c r="I107" s="8">
        <f t="shared" si="80"/>
        <v>-63.301970554200423</v>
      </c>
      <c r="J107" s="8">
        <f t="shared" si="80"/>
        <v>-76.827433648290494</v>
      </c>
      <c r="K107" s="8">
        <f t="shared" si="80"/>
        <v>-52.770426104998791</v>
      </c>
      <c r="L107" s="8">
        <f t="shared" si="80"/>
        <v>-56.770723755136196</v>
      </c>
      <c r="M107" s="8">
        <f t="shared" si="80"/>
        <v>-73.377483775711084</v>
      </c>
      <c r="N107" s="8">
        <f t="shared" si="80"/>
        <v>-72.785514984949913</v>
      </c>
      <c r="O107" s="8">
        <f t="shared" si="80"/>
        <v>-73.852370700962638</v>
      </c>
      <c r="P107" s="8">
        <f t="shared" si="80"/>
        <v>-77.5594343176667</v>
      </c>
      <c r="Q107" s="8">
        <f t="shared" si="80"/>
        <v>-92.929715129397749</v>
      </c>
      <c r="R107" s="8">
        <f t="shared" si="80"/>
        <v>-92.408992558306096</v>
      </c>
      <c r="S107" s="8">
        <f t="shared" si="80"/>
        <v>-86.979203526784886</v>
      </c>
      <c r="T107" s="8">
        <f t="shared" si="80"/>
        <v>-91.274327445851796</v>
      </c>
      <c r="U107" s="8">
        <f t="shared" si="80"/>
        <v>-91.107335424991845</v>
      </c>
      <c r="V107" s="8">
        <f t="shared" si="80"/>
        <v>-93.148622112399465</v>
      </c>
      <c r="W107" s="8">
        <f t="shared" si="80"/>
        <v>-98.798861985853819</v>
      </c>
      <c r="X107" s="8">
        <f t="shared" ref="X107:Y107" si="81">IF(X60=0,0,X60/X$52*X$99)</f>
        <v>-77.600287707346197</v>
      </c>
      <c r="Y107" s="8">
        <f t="shared" si="81"/>
        <v>-96.419805191090347</v>
      </c>
    </row>
    <row r="108" spans="1:25" x14ac:dyDescent="0.25">
      <c r="A108" s="20" t="s">
        <v>48</v>
      </c>
      <c r="B108" s="8">
        <f t="shared" si="77"/>
        <v>-272.15218621005215</v>
      </c>
      <c r="C108" s="8">
        <f t="shared" ref="C108:W108" si="82">IF(C61=0,0,C61/C$52*C$99)</f>
        <v>-241.86742464487324</v>
      </c>
      <c r="D108" s="8">
        <f t="shared" si="82"/>
        <v>-215.38093329948816</v>
      </c>
      <c r="E108" s="8">
        <f t="shared" si="82"/>
        <v>-193.28127376409071</v>
      </c>
      <c r="F108" s="8">
        <f t="shared" si="82"/>
        <v>-219.02527377355443</v>
      </c>
      <c r="G108" s="8">
        <f t="shared" si="82"/>
        <v>-238.0961800889053</v>
      </c>
      <c r="H108" s="8">
        <f t="shared" si="82"/>
        <v>-231.12264444997567</v>
      </c>
      <c r="I108" s="8">
        <f t="shared" si="82"/>
        <v>-238.7522060624926</v>
      </c>
      <c r="J108" s="8">
        <f t="shared" si="82"/>
        <v>-246.72760402681627</v>
      </c>
      <c r="K108" s="8">
        <f t="shared" si="82"/>
        <v>-169.4547949548863</v>
      </c>
      <c r="L108" s="8">
        <f t="shared" si="82"/>
        <v>-192.34770009458427</v>
      </c>
      <c r="M108" s="8">
        <f t="shared" si="82"/>
        <v>-220.50165106871543</v>
      </c>
      <c r="N108" s="8">
        <f t="shared" si="82"/>
        <v>-221.67209287866953</v>
      </c>
      <c r="O108" s="8">
        <f t="shared" si="82"/>
        <v>-200.43989764418919</v>
      </c>
      <c r="P108" s="8">
        <f t="shared" si="82"/>
        <v>-207.25757515169701</v>
      </c>
      <c r="Q108" s="8">
        <f t="shared" si="82"/>
        <v>-229.81806656216199</v>
      </c>
      <c r="R108" s="8">
        <f t="shared" si="82"/>
        <v>-229.13790160755059</v>
      </c>
      <c r="S108" s="8">
        <f t="shared" si="82"/>
        <v>-235.32020973506479</v>
      </c>
      <c r="T108" s="8">
        <f t="shared" si="82"/>
        <v>-214.76754759927357</v>
      </c>
      <c r="U108" s="8">
        <f t="shared" si="82"/>
        <v>-216.93452104154986</v>
      </c>
      <c r="V108" s="8">
        <f t="shared" si="82"/>
        <v>-197.27958426598121</v>
      </c>
      <c r="W108" s="8">
        <f t="shared" si="82"/>
        <v>-220.71122564282612</v>
      </c>
      <c r="X108" s="8">
        <f t="shared" ref="X108:Y108" si="83">IF(X61=0,0,X61/X$52*X$99)</f>
        <v>-146.52046974364094</v>
      </c>
      <c r="Y108" s="8">
        <f t="shared" si="83"/>
        <v>-146.05138770857673</v>
      </c>
    </row>
    <row r="109" spans="1:25" x14ac:dyDescent="0.25">
      <c r="A109" s="20" t="s">
        <v>49</v>
      </c>
      <c r="B109" s="8">
        <f t="shared" si="77"/>
        <v>-32.578198777375704</v>
      </c>
      <c r="C109" s="8">
        <f t="shared" ref="C109:W109" si="84">IF(C62=0,0,C62/C$52*C$99)</f>
        <v>-26.751966952437378</v>
      </c>
      <c r="D109" s="8">
        <f t="shared" si="84"/>
        <v>-23.871607200622002</v>
      </c>
      <c r="E109" s="8">
        <f t="shared" si="84"/>
        <v>-19.989512814386462</v>
      </c>
      <c r="F109" s="8">
        <f t="shared" si="84"/>
        <v>-20.72454332605783</v>
      </c>
      <c r="G109" s="8">
        <f t="shared" si="84"/>
        <v>-22.743843259242642</v>
      </c>
      <c r="H109" s="8">
        <f t="shared" si="84"/>
        <v>-18.865907832032434</v>
      </c>
      <c r="I109" s="8">
        <f t="shared" si="84"/>
        <v>-19.352032803979267</v>
      </c>
      <c r="J109" s="8">
        <f t="shared" si="84"/>
        <v>-23.120926810112941</v>
      </c>
      <c r="K109" s="8">
        <f t="shared" si="84"/>
        <v>-20.350970716441154</v>
      </c>
      <c r="L109" s="8">
        <f t="shared" si="84"/>
        <v>-23.930589584511118</v>
      </c>
      <c r="M109" s="8">
        <f t="shared" si="84"/>
        <v>-30.237861294652976</v>
      </c>
      <c r="N109" s="8">
        <f t="shared" si="84"/>
        <v>-31.556012342021312</v>
      </c>
      <c r="O109" s="8">
        <f t="shared" si="84"/>
        <v>-25.084922981945788</v>
      </c>
      <c r="P109" s="8">
        <f t="shared" si="84"/>
        <v>-25.226896836878527</v>
      </c>
      <c r="Q109" s="8">
        <f t="shared" si="84"/>
        <v>-22.475328379736268</v>
      </c>
      <c r="R109" s="8">
        <f t="shared" si="84"/>
        <v>-20.336156718366389</v>
      </c>
      <c r="S109" s="8">
        <f t="shared" si="84"/>
        <v>-21.791153480348001</v>
      </c>
      <c r="T109" s="8">
        <f t="shared" si="84"/>
        <v>-17.631467322148307</v>
      </c>
      <c r="U109" s="8">
        <f t="shared" si="84"/>
        <v>-17.513177501659843</v>
      </c>
      <c r="V109" s="8">
        <f t="shared" si="84"/>
        <v>-19.098560706837503</v>
      </c>
      <c r="W109" s="8">
        <f t="shared" si="84"/>
        <v>-18.103579652981448</v>
      </c>
      <c r="X109" s="8">
        <f t="shared" ref="X109:Y109" si="85">IF(X62=0,0,X62/X$52*X$99)</f>
        <v>-12.54463286793141</v>
      </c>
      <c r="Y109" s="8">
        <f t="shared" si="85"/>
        <v>-19.419502443808636</v>
      </c>
    </row>
    <row r="110" spans="1:25" x14ac:dyDescent="0.25">
      <c r="A110" s="20" t="s">
        <v>47</v>
      </c>
      <c r="B110" s="8">
        <f t="shared" si="77"/>
        <v>-74.911276602063111</v>
      </c>
      <c r="C110" s="8">
        <f t="shared" ref="C110:W110" si="86">IF(C63=0,0,C63/C$52*C$99)</f>
        <v>-69.263309226000089</v>
      </c>
      <c r="D110" s="8">
        <f t="shared" si="86"/>
        <v>-67.733835402806477</v>
      </c>
      <c r="E110" s="8">
        <f t="shared" si="86"/>
        <v>-62.188110668668266</v>
      </c>
      <c r="F110" s="8">
        <f t="shared" si="86"/>
        <v>-76.853506605870237</v>
      </c>
      <c r="G110" s="8">
        <f t="shared" si="86"/>
        <v>-86.668230847953751</v>
      </c>
      <c r="H110" s="8">
        <f t="shared" si="86"/>
        <v>-75.402028487894313</v>
      </c>
      <c r="I110" s="8">
        <f t="shared" si="86"/>
        <v>-79.019480854283316</v>
      </c>
      <c r="J110" s="8">
        <f t="shared" si="86"/>
        <v>-87.823784708267112</v>
      </c>
      <c r="K110" s="8">
        <f t="shared" si="86"/>
        <v>-49.736602977025811</v>
      </c>
      <c r="L110" s="8">
        <f t="shared" si="86"/>
        <v>-52.353208822363214</v>
      </c>
      <c r="M110" s="8">
        <f t="shared" si="86"/>
        <v>-66.519840640269393</v>
      </c>
      <c r="N110" s="8">
        <f t="shared" si="86"/>
        <v>-63.301069254784963</v>
      </c>
      <c r="O110" s="8">
        <f t="shared" si="86"/>
        <v>-56.235811116672544</v>
      </c>
      <c r="P110" s="8">
        <f t="shared" si="86"/>
        <v>-55.891276612236517</v>
      </c>
      <c r="Q110" s="8">
        <f t="shared" si="86"/>
        <v>-70.166036608106452</v>
      </c>
      <c r="R110" s="8">
        <f t="shared" si="86"/>
        <v>-73.719149957174736</v>
      </c>
      <c r="S110" s="8">
        <f t="shared" si="86"/>
        <v>-76.745252680610534</v>
      </c>
      <c r="T110" s="8">
        <f t="shared" si="86"/>
        <v>-65.070255702669769</v>
      </c>
      <c r="U110" s="8">
        <f t="shared" si="86"/>
        <v>-65.66085543029007</v>
      </c>
      <c r="V110" s="8">
        <f t="shared" si="86"/>
        <v>-68.630742499819675</v>
      </c>
      <c r="W110" s="8">
        <f t="shared" si="86"/>
        <v>-75.154299769480971</v>
      </c>
      <c r="X110" s="8">
        <f t="shared" ref="X110:Y110" si="87">IF(X63=0,0,X63/X$52*X$99)</f>
        <v>-58.484943901761525</v>
      </c>
      <c r="Y110" s="8">
        <f t="shared" si="87"/>
        <v>-58.461404399699731</v>
      </c>
    </row>
    <row r="111" spans="1:25" x14ac:dyDescent="0.25">
      <c r="A111" s="20" t="s">
        <v>50</v>
      </c>
      <c r="B111" s="8">
        <f t="shared" si="77"/>
        <v>-10.536055499733452</v>
      </c>
      <c r="C111" s="8">
        <f t="shared" ref="C111:W111" si="88">IF(C64=0,0,C64/C$52*C$99)</f>
        <v>-11.702751105275155</v>
      </c>
      <c r="D111" s="8">
        <f t="shared" si="88"/>
        <v>-9.3015788837158588</v>
      </c>
      <c r="E111" s="8">
        <f t="shared" si="88"/>
        <v>-8.7915997847984535</v>
      </c>
      <c r="F111" s="8">
        <f t="shared" si="88"/>
        <v>-7.5746866457385078</v>
      </c>
      <c r="G111" s="8">
        <f t="shared" si="88"/>
        <v>-8.0885237834895527</v>
      </c>
      <c r="H111" s="8">
        <f t="shared" si="88"/>
        <v>-5.5650358706123528</v>
      </c>
      <c r="I111" s="8">
        <f t="shared" si="88"/>
        <v>-6.0210551960390246</v>
      </c>
      <c r="J111" s="8">
        <f t="shared" si="88"/>
        <v>-4.7956177761096104</v>
      </c>
      <c r="K111" s="8">
        <f t="shared" si="88"/>
        <v>-3.4874553934754569</v>
      </c>
      <c r="L111" s="8">
        <f t="shared" si="88"/>
        <v>-2.5544061401826883</v>
      </c>
      <c r="M111" s="8">
        <f t="shared" si="88"/>
        <v>-3.4222271631500769</v>
      </c>
      <c r="N111" s="8">
        <f t="shared" si="88"/>
        <v>-3.6556392724224587</v>
      </c>
      <c r="O111" s="8">
        <f t="shared" si="88"/>
        <v>-3.3755378893707126</v>
      </c>
      <c r="P111" s="8">
        <f t="shared" si="88"/>
        <v>-2.4373686054842088</v>
      </c>
      <c r="Q111" s="8">
        <f t="shared" si="88"/>
        <v>-2.9047002007299709</v>
      </c>
      <c r="R111" s="8">
        <f t="shared" si="88"/>
        <v>-3.4317541668690676</v>
      </c>
      <c r="S111" s="8">
        <f t="shared" si="88"/>
        <v>-3.265811505292485</v>
      </c>
      <c r="T111" s="8">
        <f t="shared" si="88"/>
        <v>-3.3117138813218694</v>
      </c>
      <c r="U111" s="8">
        <f t="shared" si="88"/>
        <v>-2.5776579408119766</v>
      </c>
      <c r="V111" s="8">
        <f t="shared" si="88"/>
        <v>-2.553294561504424</v>
      </c>
      <c r="W111" s="8">
        <f t="shared" si="88"/>
        <v>-1.9632502680427697</v>
      </c>
      <c r="X111" s="8">
        <f t="shared" ref="X111:Y111" si="89">IF(X64=0,0,X64/X$52*X$99)</f>
        <v>-1.4756296759404008</v>
      </c>
      <c r="Y111" s="8">
        <f t="shared" si="89"/>
        <v>-3.145343348951219</v>
      </c>
    </row>
    <row r="112" spans="1:25" x14ac:dyDescent="0.25">
      <c r="A112" s="20" t="s">
        <v>51</v>
      </c>
      <c r="B112" s="8">
        <f t="shared" si="77"/>
        <v>-18.285745812202304</v>
      </c>
      <c r="C112" s="8">
        <f t="shared" ref="C112:W112" si="90">IF(C65=0,0,C65/C$52*C$99)</f>
        <v>-14.065244960468196</v>
      </c>
      <c r="D112" s="8">
        <f t="shared" si="90"/>
        <v>-13.021794848505014</v>
      </c>
      <c r="E112" s="8">
        <f t="shared" si="90"/>
        <v>-11.45521648308141</v>
      </c>
      <c r="F112" s="8">
        <f t="shared" si="90"/>
        <v>-11.967318013930228</v>
      </c>
      <c r="G112" s="8">
        <f t="shared" si="90"/>
        <v>-16.182552163520132</v>
      </c>
      <c r="H112" s="8">
        <f t="shared" si="90"/>
        <v>-13.638698546207568</v>
      </c>
      <c r="I112" s="8">
        <f t="shared" si="90"/>
        <v>-13.124679750912762</v>
      </c>
      <c r="J112" s="8">
        <f t="shared" si="90"/>
        <v>-13.575669931816943</v>
      </c>
      <c r="K112" s="8">
        <f t="shared" si="90"/>
        <v>-11.52319532191466</v>
      </c>
      <c r="L112" s="8">
        <f t="shared" si="90"/>
        <v>-11.165666873170185</v>
      </c>
      <c r="M112" s="8">
        <f t="shared" si="90"/>
        <v>-13.836679583182484</v>
      </c>
      <c r="N112" s="8">
        <f t="shared" si="90"/>
        <v>-11.65003336529449</v>
      </c>
      <c r="O112" s="8">
        <f t="shared" si="90"/>
        <v>-10.28633332022314</v>
      </c>
      <c r="P112" s="8">
        <f t="shared" si="90"/>
        <v>-11.00301703444921</v>
      </c>
      <c r="Q112" s="8">
        <f t="shared" si="90"/>
        <v>-12.372837362562489</v>
      </c>
      <c r="R112" s="8">
        <f t="shared" si="90"/>
        <v>-11.489453806903589</v>
      </c>
      <c r="S112" s="8">
        <f t="shared" si="90"/>
        <v>-9.6967638226903521</v>
      </c>
      <c r="T112" s="8">
        <f t="shared" si="90"/>
        <v>-9.5445370014990374</v>
      </c>
      <c r="U112" s="8">
        <f t="shared" si="90"/>
        <v>-10.040918818842314</v>
      </c>
      <c r="V112" s="8">
        <f t="shared" si="90"/>
        <v>-7.7231334554646383</v>
      </c>
      <c r="W112" s="8">
        <f t="shared" si="90"/>
        <v>-8.9978780381247745</v>
      </c>
      <c r="X112" s="8">
        <f t="shared" ref="X112:Y112" si="91">IF(X65=0,0,X65/X$52*X$99)</f>
        <v>-7.2893755456865801</v>
      </c>
      <c r="Y112" s="8">
        <f t="shared" si="91"/>
        <v>-7.9870949251572698</v>
      </c>
    </row>
    <row r="113" spans="1:25" x14ac:dyDescent="0.25">
      <c r="A113" s="20" t="s">
        <v>52</v>
      </c>
      <c r="B113" s="8">
        <f t="shared" si="77"/>
        <v>-6.7061123708302324</v>
      </c>
      <c r="C113" s="8">
        <f t="shared" ref="C113:W113" si="92">IF(C66=0,0,C66/C$52*C$99)</f>
        <v>-5.7320422926803563</v>
      </c>
      <c r="D113" s="8">
        <f t="shared" si="92"/>
        <v>-4.7361159507372239</v>
      </c>
      <c r="E113" s="8">
        <f t="shared" si="92"/>
        <v>-4.3556651389158993</v>
      </c>
      <c r="F113" s="8">
        <f t="shared" si="92"/>
        <v>-4.3324752025834288</v>
      </c>
      <c r="G113" s="8">
        <f t="shared" si="92"/>
        <v>-4.3663687820771084</v>
      </c>
      <c r="H113" s="8">
        <f t="shared" si="92"/>
        <v>-3.4155451269464789</v>
      </c>
      <c r="I113" s="8">
        <f t="shared" si="92"/>
        <v>-3.9351770331197464</v>
      </c>
      <c r="J113" s="8">
        <f t="shared" si="92"/>
        <v>-4.6387614022830954</v>
      </c>
      <c r="K113" s="8">
        <f t="shared" si="92"/>
        <v>-2.4874629720134283</v>
      </c>
      <c r="L113" s="8">
        <f t="shared" si="92"/>
        <v>-2.1688440942808747</v>
      </c>
      <c r="M113" s="8">
        <f t="shared" si="92"/>
        <v>-2.6515391836017659</v>
      </c>
      <c r="N113" s="8">
        <f t="shared" si="92"/>
        <v>-2.6442535759669865</v>
      </c>
      <c r="O113" s="8">
        <f t="shared" si="92"/>
        <v>-2.4954518658977456</v>
      </c>
      <c r="P113" s="8">
        <f t="shared" si="92"/>
        <v>-2.9255706843209763</v>
      </c>
      <c r="Q113" s="8">
        <f t="shared" si="92"/>
        <v>-2.4786806158452768</v>
      </c>
      <c r="R113" s="8">
        <f t="shared" si="92"/>
        <v>-1.7574530231436529</v>
      </c>
      <c r="S113" s="8">
        <f t="shared" si="92"/>
        <v>-1.466380447674462</v>
      </c>
      <c r="T113" s="8">
        <f t="shared" si="92"/>
        <v>-0.88374840038323155</v>
      </c>
      <c r="U113" s="8">
        <f t="shared" si="92"/>
        <v>-0.66767852128127736</v>
      </c>
      <c r="V113" s="8">
        <f t="shared" si="92"/>
        <v>-0.74074601357162528</v>
      </c>
      <c r="W113" s="8">
        <f t="shared" si="92"/>
        <v>-1.2048383914200904</v>
      </c>
      <c r="X113" s="8">
        <f t="shared" ref="X113:Y113" si="93">IF(X66=0,0,X66/X$52*X$99)</f>
        <v>-1.143493387074954</v>
      </c>
      <c r="Y113" s="8">
        <f t="shared" si="93"/>
        <v>-1.0808085333054618</v>
      </c>
    </row>
    <row r="114" spans="1:25" x14ac:dyDescent="0.25">
      <c r="A114" s="20" t="s">
        <v>53</v>
      </c>
      <c r="B114" s="8">
        <f t="shared" si="77"/>
        <v>-13.422074665667246</v>
      </c>
      <c r="C114" s="8">
        <f t="shared" ref="C114:W114" si="94">IF(C67=0,0,C67/C$52*C$99)</f>
        <v>-12.486413342642464</v>
      </c>
      <c r="D114" s="8">
        <f t="shared" si="94"/>
        <v>-9.6838616828173638</v>
      </c>
      <c r="E114" s="8">
        <f t="shared" si="94"/>
        <v>-7.7853256107487114</v>
      </c>
      <c r="F114" s="8">
        <f t="shared" si="94"/>
        <v>-8.9071397125329614</v>
      </c>
      <c r="G114" s="8">
        <f t="shared" si="94"/>
        <v>-9.859552206363734</v>
      </c>
      <c r="H114" s="8">
        <f t="shared" si="94"/>
        <v>-9.0447781593889705</v>
      </c>
      <c r="I114" s="8">
        <f t="shared" si="94"/>
        <v>-10.336434892829578</v>
      </c>
      <c r="J114" s="8">
        <f t="shared" si="94"/>
        <v>-11.713873919862847</v>
      </c>
      <c r="K114" s="8">
        <f t="shared" si="94"/>
        <v>-8.302819065846343</v>
      </c>
      <c r="L114" s="8">
        <f t="shared" si="94"/>
        <v>-7.3779680842144026</v>
      </c>
      <c r="M114" s="8">
        <f t="shared" si="94"/>
        <v>-8.8898208874333022</v>
      </c>
      <c r="N114" s="8">
        <f t="shared" si="94"/>
        <v>-6.9625882883891688</v>
      </c>
      <c r="O114" s="8">
        <f t="shared" si="94"/>
        <v>-5.9231121829726607</v>
      </c>
      <c r="P114" s="8">
        <f t="shared" si="94"/>
        <v>-6.0611364058913519</v>
      </c>
      <c r="Q114" s="8">
        <f t="shared" si="94"/>
        <v>-5.9848962850009446</v>
      </c>
      <c r="R114" s="8">
        <f t="shared" si="94"/>
        <v>-4.5765400340409679</v>
      </c>
      <c r="S114" s="8">
        <f t="shared" si="94"/>
        <v>-3.6516011707129179</v>
      </c>
      <c r="T114" s="8">
        <f t="shared" si="94"/>
        <v>-5.9042421806582368</v>
      </c>
      <c r="U114" s="8">
        <f t="shared" si="94"/>
        <v>-3.9924548973969198</v>
      </c>
      <c r="V114" s="8">
        <f t="shared" si="94"/>
        <v>-2.6519162306967123</v>
      </c>
      <c r="W114" s="8">
        <f t="shared" si="94"/>
        <v>-3.8117181704347511</v>
      </c>
      <c r="X114" s="8">
        <f t="shared" ref="X114:Y114" si="95">IF(X67=0,0,X67/X$52*X$99)</f>
        <v>-6.6579135629589521</v>
      </c>
      <c r="Y114" s="8">
        <f t="shared" si="95"/>
        <v>-4.0481424731713203</v>
      </c>
    </row>
    <row r="115" spans="1:25" x14ac:dyDescent="0.25">
      <c r="A115" s="20" t="s">
        <v>74</v>
      </c>
      <c r="B115" s="8">
        <f t="shared" si="77"/>
        <v>-117.63194098409906</v>
      </c>
      <c r="C115" s="8">
        <f t="shared" ref="C115:W115" si="96">IF(C68=0,0,C68/C$52*C$99)</f>
        <v>-114.62905682478663</v>
      </c>
      <c r="D115" s="8">
        <f t="shared" si="96"/>
        <v>-107.4198078752484</v>
      </c>
      <c r="E115" s="8">
        <f t="shared" si="96"/>
        <v>-96.273905055028507</v>
      </c>
      <c r="F115" s="8">
        <f t="shared" si="96"/>
        <v>-122.24447373575572</v>
      </c>
      <c r="G115" s="8">
        <f t="shared" si="96"/>
        <v>-129.40983516929731</v>
      </c>
      <c r="H115" s="8">
        <f t="shared" si="96"/>
        <v>-103.96262522208335</v>
      </c>
      <c r="I115" s="8">
        <f t="shared" si="96"/>
        <v>-118.3812694877639</v>
      </c>
      <c r="J115" s="8">
        <f t="shared" si="96"/>
        <v>-121.82839448217462</v>
      </c>
      <c r="K115" s="8">
        <f t="shared" si="96"/>
        <v>-95.820932266253493</v>
      </c>
      <c r="L115" s="8">
        <f t="shared" si="96"/>
        <v>-102.55455677183937</v>
      </c>
      <c r="M115" s="8">
        <f t="shared" si="96"/>
        <v>-116.1977901164455</v>
      </c>
      <c r="N115" s="8">
        <f t="shared" si="96"/>
        <v>-126.27305441035239</v>
      </c>
      <c r="O115" s="8">
        <f t="shared" si="96"/>
        <v>-118.75705173807036</v>
      </c>
      <c r="P115" s="8">
        <f t="shared" si="96"/>
        <v>-123.83378670232544</v>
      </c>
      <c r="Q115" s="8">
        <f t="shared" si="96"/>
        <v>-133.82678480442286</v>
      </c>
      <c r="R115" s="8">
        <f t="shared" si="96"/>
        <v>-130.28886730346156</v>
      </c>
      <c r="S115" s="8">
        <f t="shared" si="96"/>
        <v>-141.01473651871154</v>
      </c>
      <c r="T115" s="8">
        <f t="shared" si="96"/>
        <v>-131.40533315296372</v>
      </c>
      <c r="U115" s="8">
        <f t="shared" si="96"/>
        <v>-142.46149370290075</v>
      </c>
      <c r="V115" s="8">
        <f t="shared" si="96"/>
        <v>-142.71783362154534</v>
      </c>
      <c r="W115" s="8">
        <f t="shared" si="96"/>
        <v>-155.37125469132755</v>
      </c>
      <c r="X115" s="8">
        <f t="shared" ref="X115:Y115" si="97">IF(X68=0,0,X68/X$52*X$99)</f>
        <v>-125.8889431183561</v>
      </c>
      <c r="Y115" s="8">
        <f t="shared" si="97"/>
        <v>-149.03840929720479</v>
      </c>
    </row>
    <row r="116" spans="1:25" x14ac:dyDescent="0.25">
      <c r="A116" s="15" t="s">
        <v>54</v>
      </c>
      <c r="B116" s="16">
        <f>SUM(B117:B121)</f>
        <v>195.92910844000079</v>
      </c>
      <c r="C116" s="16">
        <f t="shared" ref="C116:W116" si="98">SUM(C117:C121)</f>
        <v>175.19498484000238</v>
      </c>
      <c r="D116" s="16">
        <f t="shared" si="98"/>
        <v>186.81677255999818</v>
      </c>
      <c r="E116" s="16">
        <f t="shared" si="98"/>
        <v>187.84949227999849</v>
      </c>
      <c r="F116" s="16">
        <f t="shared" si="98"/>
        <v>228.48961348000003</v>
      </c>
      <c r="G116" s="16">
        <f t="shared" si="98"/>
        <v>200.66679648000294</v>
      </c>
      <c r="H116" s="16">
        <f t="shared" si="98"/>
        <v>191.26739804000238</v>
      </c>
      <c r="I116" s="16">
        <f t="shared" si="98"/>
        <v>209.39226384000017</v>
      </c>
      <c r="J116" s="16">
        <f t="shared" si="98"/>
        <v>187.66489599999977</v>
      </c>
      <c r="K116" s="16">
        <f t="shared" si="98"/>
        <v>184.81451376000166</v>
      </c>
      <c r="L116" s="16">
        <f t="shared" si="98"/>
        <v>168.47832328000189</v>
      </c>
      <c r="M116" s="16">
        <f t="shared" si="98"/>
        <v>160.56092304505714</v>
      </c>
      <c r="N116" s="16">
        <f t="shared" si="98"/>
        <v>158.06434386931943</v>
      </c>
      <c r="O116" s="16">
        <f t="shared" si="98"/>
        <v>-10.108257064862901</v>
      </c>
      <c r="P116" s="16">
        <f t="shared" si="98"/>
        <v>5.558931884238568</v>
      </c>
      <c r="Q116" s="16">
        <f t="shared" si="98"/>
        <v>32.280450715244726</v>
      </c>
      <c r="R116" s="16">
        <f t="shared" si="98"/>
        <v>20.366359111710025</v>
      </c>
      <c r="S116" s="16">
        <f t="shared" si="98"/>
        <v>51.596212759771781</v>
      </c>
      <c r="T116" s="16">
        <f t="shared" si="98"/>
        <v>48.972467421833123</v>
      </c>
      <c r="U116" s="16">
        <f t="shared" si="98"/>
        <v>35.294814568607379</v>
      </c>
      <c r="V116" s="16">
        <f t="shared" si="98"/>
        <v>21.836639652723633</v>
      </c>
      <c r="W116" s="16">
        <f t="shared" si="98"/>
        <v>22.49316864475125</v>
      </c>
      <c r="X116" s="16">
        <f t="shared" ref="X116:Y116" si="99">SUM(X117:X121)</f>
        <v>22.197399621470375</v>
      </c>
      <c r="Y116" s="16">
        <f t="shared" si="99"/>
        <v>27.721612366871341</v>
      </c>
    </row>
    <row r="117" spans="1:25" x14ac:dyDescent="0.25">
      <c r="A117" s="10" t="s">
        <v>73</v>
      </c>
      <c r="B117" s="8">
        <f t="shared" ref="B117:W117" si="100">B19-B70</f>
        <v>6.0981864799999812</v>
      </c>
      <c r="C117" s="8">
        <f t="shared" si="100"/>
        <v>4.8699815199999534</v>
      </c>
      <c r="D117" s="8">
        <f t="shared" si="100"/>
        <v>2.4883989599998131</v>
      </c>
      <c r="E117" s="8">
        <f t="shared" si="100"/>
        <v>6.0626082799998926</v>
      </c>
      <c r="F117" s="8">
        <f t="shared" si="100"/>
        <v>5.1391032400001109</v>
      </c>
      <c r="G117" s="8">
        <f t="shared" si="100"/>
        <v>-8.8461275200000955</v>
      </c>
      <c r="H117" s="8">
        <f t="shared" si="100"/>
        <v>-12.853249240000025</v>
      </c>
      <c r="I117" s="8">
        <f t="shared" si="100"/>
        <v>-11.555132960000037</v>
      </c>
      <c r="J117" s="8">
        <f t="shared" si="100"/>
        <v>-9.4488792400000534</v>
      </c>
      <c r="K117" s="8">
        <f t="shared" si="100"/>
        <v>-6.5940467600000261</v>
      </c>
      <c r="L117" s="8">
        <f t="shared" si="100"/>
        <v>-8.9895017200000495</v>
      </c>
      <c r="M117" s="8">
        <f t="shared" si="100"/>
        <v>-10.827201720000005</v>
      </c>
      <c r="N117" s="8">
        <f t="shared" si="100"/>
        <v>-10.015472960000011</v>
      </c>
      <c r="O117" s="8">
        <f t="shared" si="100"/>
        <v>-9.7123742800000059</v>
      </c>
      <c r="P117" s="8">
        <f t="shared" si="100"/>
        <v>-8.1011942800000156</v>
      </c>
      <c r="Q117" s="8">
        <f t="shared" si="100"/>
        <v>-4.7083592400000214</v>
      </c>
      <c r="R117" s="8">
        <f t="shared" si="100"/>
        <v>-4.9149067600000365</v>
      </c>
      <c r="S117" s="8">
        <f t="shared" si="100"/>
        <v>-0.41138296000002583</v>
      </c>
      <c r="T117" s="8">
        <f t="shared" si="100"/>
        <v>4.4010107599999628</v>
      </c>
      <c r="U117" s="8">
        <f t="shared" si="100"/>
        <v>7.9231744799999717</v>
      </c>
      <c r="V117" s="8">
        <f t="shared" si="100"/>
        <v>1.8579019999999815</v>
      </c>
      <c r="W117" s="8">
        <f t="shared" si="100"/>
        <v>3.0063257199999924</v>
      </c>
      <c r="X117" s="8">
        <f t="shared" ref="X117:Y117" si="101">X19-X70</f>
        <v>3.2647057199999949</v>
      </c>
      <c r="Y117" s="8">
        <f t="shared" si="101"/>
        <v>0.76965571999997451</v>
      </c>
    </row>
    <row r="118" spans="1:25" x14ac:dyDescent="0.25">
      <c r="A118" s="10" t="s">
        <v>56</v>
      </c>
      <c r="B118" s="8">
        <f t="shared" ref="B118:W118" si="102">B20-B71</f>
        <v>184.74569196000084</v>
      </c>
      <c r="C118" s="8">
        <f t="shared" si="102"/>
        <v>191.53101792000234</v>
      </c>
      <c r="D118" s="8">
        <f t="shared" si="102"/>
        <v>196.6823285599985</v>
      </c>
      <c r="E118" s="8">
        <f t="shared" si="102"/>
        <v>213.01968471999862</v>
      </c>
      <c r="F118" s="8">
        <f t="shared" si="102"/>
        <v>239.81057443999998</v>
      </c>
      <c r="G118" s="8">
        <f t="shared" si="102"/>
        <v>226.61189436000313</v>
      </c>
      <c r="H118" s="8">
        <f t="shared" si="102"/>
        <v>224.62422576000245</v>
      </c>
      <c r="I118" s="8">
        <f t="shared" si="102"/>
        <v>227.45531352000035</v>
      </c>
      <c r="J118" s="8">
        <f t="shared" si="102"/>
        <v>193.92787271999987</v>
      </c>
      <c r="K118" s="8">
        <f t="shared" si="102"/>
        <v>188.56016268000167</v>
      </c>
      <c r="L118" s="8">
        <f t="shared" si="102"/>
        <v>189.31465036000191</v>
      </c>
      <c r="M118" s="8">
        <f t="shared" si="102"/>
        <v>180.243105899086</v>
      </c>
      <c r="N118" s="8">
        <f t="shared" si="102"/>
        <v>167.13783306456935</v>
      </c>
      <c r="O118" s="8">
        <f t="shared" si="102"/>
        <v>-4.7438247502195736</v>
      </c>
      <c r="P118" s="8">
        <f t="shared" si="102"/>
        <v>16.705772138511747</v>
      </c>
      <c r="Q118" s="8">
        <f t="shared" si="102"/>
        <v>26.367346987923156</v>
      </c>
      <c r="R118" s="8">
        <f t="shared" si="102"/>
        <v>7.2664832833925175</v>
      </c>
      <c r="S118" s="8">
        <f t="shared" si="102"/>
        <v>25.922110397348661</v>
      </c>
      <c r="T118" s="8">
        <f t="shared" si="102"/>
        <v>19.308957153984011</v>
      </c>
      <c r="U118" s="8">
        <f t="shared" si="102"/>
        <v>13.673418623957332</v>
      </c>
      <c r="V118" s="8">
        <f t="shared" si="102"/>
        <v>14.504568787457174</v>
      </c>
      <c r="W118" s="8">
        <f t="shared" si="102"/>
        <v>18.51550543340818</v>
      </c>
      <c r="X118" s="8">
        <f t="shared" ref="X118:Y118" si="103">X20-X71</f>
        <v>15.062663719634656</v>
      </c>
      <c r="Y118" s="8">
        <f t="shared" si="103"/>
        <v>16.848968278130997</v>
      </c>
    </row>
    <row r="119" spans="1:25" x14ac:dyDescent="0.25">
      <c r="A119" s="10" t="s">
        <v>55</v>
      </c>
      <c r="B119" s="8">
        <f t="shared" ref="B119:W119" si="104">B21-B72</f>
        <v>11.049030360000017</v>
      </c>
      <c r="C119" s="8">
        <f t="shared" si="104"/>
        <v>1.8366814400000067</v>
      </c>
      <c r="D119" s="8">
        <f t="shared" si="104"/>
        <v>2.9775310799999772</v>
      </c>
      <c r="E119" s="8">
        <f t="shared" si="104"/>
        <v>2.5503610799999592</v>
      </c>
      <c r="F119" s="8">
        <f t="shared" si="104"/>
        <v>3.26146928</v>
      </c>
      <c r="G119" s="8">
        <f t="shared" si="104"/>
        <v>-2.0864614400000079</v>
      </c>
      <c r="H119" s="8">
        <f t="shared" si="104"/>
        <v>-6.9956139999999891</v>
      </c>
      <c r="I119" s="8">
        <f t="shared" si="104"/>
        <v>-2.027915280000002</v>
      </c>
      <c r="J119" s="8">
        <f t="shared" si="104"/>
        <v>1.4280148000000139</v>
      </c>
      <c r="K119" s="8">
        <f t="shared" si="104"/>
        <v>-2.8466740799999997</v>
      </c>
      <c r="L119" s="8">
        <f t="shared" si="104"/>
        <v>-2.6799906000000107</v>
      </c>
      <c r="M119" s="8">
        <f t="shared" si="104"/>
        <v>-2.7102449199999654</v>
      </c>
      <c r="N119" s="8">
        <f t="shared" si="104"/>
        <v>-2.8553549199999395</v>
      </c>
      <c r="O119" s="8">
        <f t="shared" si="104"/>
        <v>-0.91052000000000533</v>
      </c>
      <c r="P119" s="8">
        <f t="shared" si="104"/>
        <v>-2.5835800000000262</v>
      </c>
      <c r="Q119" s="8">
        <f t="shared" si="104"/>
        <v>-2.4046080800000169</v>
      </c>
      <c r="R119" s="8">
        <f t="shared" si="104"/>
        <v>-3.6530144000000035</v>
      </c>
      <c r="S119" s="8">
        <f t="shared" si="104"/>
        <v>-0.43583128000001636</v>
      </c>
      <c r="T119" s="8">
        <f t="shared" si="104"/>
        <v>-1.9467532400000067</v>
      </c>
      <c r="U119" s="8">
        <f t="shared" si="104"/>
        <v>-0.61609723999998778</v>
      </c>
      <c r="V119" s="8">
        <f t="shared" si="104"/>
        <v>-9.8023639999986756E-2</v>
      </c>
      <c r="W119" s="8">
        <f t="shared" si="104"/>
        <v>-4.6893279999977722E-2</v>
      </c>
      <c r="X119" s="8">
        <f t="shared" ref="X119:Y119" si="105">X21-X72</f>
        <v>0.62368503999998381</v>
      </c>
      <c r="Y119" s="8">
        <f t="shared" si="105"/>
        <v>0.73540132000000824</v>
      </c>
    </row>
    <row r="120" spans="1:25" x14ac:dyDescent="0.25">
      <c r="A120" s="10" t="s">
        <v>57</v>
      </c>
      <c r="B120" s="8">
        <f t="shared" ref="B120:W120" si="106">B22-B73</f>
        <v>26.248819639999965</v>
      </c>
      <c r="C120" s="8">
        <f t="shared" si="106"/>
        <v>23.307123960000069</v>
      </c>
      <c r="D120" s="8">
        <f t="shared" si="106"/>
        <v>28.998733959999925</v>
      </c>
      <c r="E120" s="8">
        <f t="shared" si="106"/>
        <v>22.614168199999995</v>
      </c>
      <c r="F120" s="8">
        <f t="shared" si="106"/>
        <v>28.748866519999922</v>
      </c>
      <c r="G120" s="8">
        <f t="shared" si="106"/>
        <v>27.399091079999891</v>
      </c>
      <c r="H120" s="8">
        <f t="shared" si="106"/>
        <v>26.783055519999948</v>
      </c>
      <c r="I120" s="8">
        <f t="shared" si="106"/>
        <v>23.743504639999855</v>
      </c>
      <c r="J120" s="8">
        <f t="shared" si="106"/>
        <v>23.922795759999929</v>
      </c>
      <c r="K120" s="8">
        <f t="shared" si="106"/>
        <v>27.910671920000027</v>
      </c>
      <c r="L120" s="8">
        <f t="shared" si="106"/>
        <v>13.048563280000053</v>
      </c>
      <c r="M120" s="8">
        <f t="shared" si="106"/>
        <v>12.031593359999931</v>
      </c>
      <c r="N120" s="8">
        <f t="shared" si="106"/>
        <v>21.66803823999993</v>
      </c>
      <c r="O120" s="8">
        <f t="shared" si="106"/>
        <v>18.977446040000075</v>
      </c>
      <c r="P120" s="8">
        <f t="shared" si="106"/>
        <v>13.607560639999974</v>
      </c>
      <c r="Q120" s="8">
        <f t="shared" si="106"/>
        <v>20.525426000000039</v>
      </c>
      <c r="R120" s="8">
        <f t="shared" si="106"/>
        <v>32.280700680000052</v>
      </c>
      <c r="S120" s="8">
        <f t="shared" si="106"/>
        <v>34.758457079999971</v>
      </c>
      <c r="T120" s="8">
        <f t="shared" si="106"/>
        <v>39.273429399999998</v>
      </c>
      <c r="U120" s="8">
        <f t="shared" si="106"/>
        <v>30.301723879999997</v>
      </c>
      <c r="V120" s="8">
        <f t="shared" si="106"/>
        <v>16.430210240000008</v>
      </c>
      <c r="W120" s="8">
        <f t="shared" si="106"/>
        <v>16.355062160000102</v>
      </c>
      <c r="X120" s="8">
        <f t="shared" ref="X120:Y120" si="107">X22-X73</f>
        <v>12.440101480000067</v>
      </c>
      <c r="Y120" s="8">
        <f t="shared" si="107"/>
        <v>17.731328880000035</v>
      </c>
    </row>
    <row r="121" spans="1:25" x14ac:dyDescent="0.25">
      <c r="A121" s="10" t="s">
        <v>58</v>
      </c>
      <c r="B121" s="8">
        <f t="shared" ref="B121:W121" si="108">B23-B74</f>
        <v>-32.212620000000015</v>
      </c>
      <c r="C121" s="8">
        <f t="shared" si="108"/>
        <v>-46.349819999999994</v>
      </c>
      <c r="D121" s="8">
        <f t="shared" si="108"/>
        <v>-44.330220000000011</v>
      </c>
      <c r="E121" s="8">
        <f t="shared" si="108"/>
        <v>-56.39732999999999</v>
      </c>
      <c r="F121" s="8">
        <f t="shared" si="108"/>
        <v>-48.470400000000012</v>
      </c>
      <c r="G121" s="8">
        <f t="shared" si="108"/>
        <v>-42.4116</v>
      </c>
      <c r="H121" s="8">
        <f t="shared" si="108"/>
        <v>-40.29102000000001</v>
      </c>
      <c r="I121" s="8">
        <f t="shared" si="108"/>
        <v>-28.223506080000003</v>
      </c>
      <c r="J121" s="8">
        <f t="shared" si="108"/>
        <v>-22.16490804</v>
      </c>
      <c r="K121" s="8">
        <f t="shared" si="108"/>
        <v>-22.215600000000002</v>
      </c>
      <c r="L121" s="8">
        <f t="shared" si="108"/>
        <v>-22.215398040000004</v>
      </c>
      <c r="M121" s="8">
        <f t="shared" si="108"/>
        <v>-18.176329574028824</v>
      </c>
      <c r="N121" s="8">
        <f t="shared" si="108"/>
        <v>-17.8706995552499</v>
      </c>
      <c r="O121" s="8">
        <f t="shared" si="108"/>
        <v>-13.718984074643391</v>
      </c>
      <c r="P121" s="8">
        <f t="shared" si="108"/>
        <v>-14.069626614273112</v>
      </c>
      <c r="Q121" s="8">
        <f t="shared" si="108"/>
        <v>-7.4993549526784342</v>
      </c>
      <c r="R121" s="8">
        <f t="shared" si="108"/>
        <v>-10.612903691682503</v>
      </c>
      <c r="S121" s="8">
        <f t="shared" si="108"/>
        <v>-8.2371404775768085</v>
      </c>
      <c r="T121" s="8">
        <f t="shared" si="108"/>
        <v>-12.064176652150843</v>
      </c>
      <c r="U121" s="8">
        <f t="shared" si="108"/>
        <v>-15.987405175349931</v>
      </c>
      <c r="V121" s="8">
        <f t="shared" si="108"/>
        <v>-10.858017734733545</v>
      </c>
      <c r="W121" s="8">
        <f t="shared" si="108"/>
        <v>-15.336831388657046</v>
      </c>
      <c r="X121" s="8">
        <f t="shared" ref="X121:Y121" si="109">X23-X74</f>
        <v>-9.193756338164329</v>
      </c>
      <c r="Y121" s="8">
        <f t="shared" si="109"/>
        <v>-8.3637418312596736</v>
      </c>
    </row>
    <row r="122" spans="1:25" x14ac:dyDescent="0.25">
      <c r="A122" s="15" t="s">
        <v>59</v>
      </c>
      <c r="B122" s="16">
        <f>SUM(B123:B125)</f>
        <v>-223.13705900399987</v>
      </c>
      <c r="C122" s="16">
        <f t="shared" ref="C122:W122" si="110">SUM(C123:C125)</f>
        <v>-674.34302529599904</v>
      </c>
      <c r="D122" s="16">
        <f t="shared" si="110"/>
        <v>-503.89613789360033</v>
      </c>
      <c r="E122" s="16">
        <f t="shared" si="110"/>
        <v>-839.25409521199913</v>
      </c>
      <c r="F122" s="16">
        <f t="shared" si="110"/>
        <v>-296.91874433599992</v>
      </c>
      <c r="G122" s="16">
        <f t="shared" si="110"/>
        <v>-365.24038779039893</v>
      </c>
      <c r="H122" s="16">
        <f t="shared" si="110"/>
        <v>-238.11916945439839</v>
      </c>
      <c r="I122" s="16">
        <f t="shared" si="110"/>
        <v>-416.17213411360012</v>
      </c>
      <c r="J122" s="16">
        <f t="shared" si="110"/>
        <v>-224.27928873946416</v>
      </c>
      <c r="K122" s="16">
        <f t="shared" si="110"/>
        <v>-262.4498689060689</v>
      </c>
      <c r="L122" s="16">
        <f t="shared" si="110"/>
        <v>-342.04889970900217</v>
      </c>
      <c r="M122" s="16">
        <f t="shared" si="110"/>
        <v>-216.60807879259676</v>
      </c>
      <c r="N122" s="16">
        <f t="shared" si="110"/>
        <v>-216.15953916823901</v>
      </c>
      <c r="O122" s="16">
        <f t="shared" si="110"/>
        <v>-209.86283559831816</v>
      </c>
      <c r="P122" s="16">
        <f t="shared" si="110"/>
        <v>-214.62851391326842</v>
      </c>
      <c r="Q122" s="16">
        <f t="shared" si="110"/>
        <v>-285.44779660113852</v>
      </c>
      <c r="R122" s="16">
        <f t="shared" si="110"/>
        <v>-281.10209185061444</v>
      </c>
      <c r="S122" s="16">
        <f t="shared" si="110"/>
        <v>-248.04217925721355</v>
      </c>
      <c r="T122" s="16">
        <f t="shared" si="110"/>
        <v>-218.13868390191578</v>
      </c>
      <c r="U122" s="16">
        <f t="shared" si="110"/>
        <v>-270.32711724764056</v>
      </c>
      <c r="V122" s="16">
        <f t="shared" si="110"/>
        <v>-428.46113297183706</v>
      </c>
      <c r="W122" s="16">
        <f t="shared" si="110"/>
        <v>-248.83255276968634</v>
      </c>
      <c r="X122" s="16">
        <f t="shared" ref="X122:Y122" si="111">SUM(X123:X125)</f>
        <v>-390.74512853337217</v>
      </c>
      <c r="Y122" s="16">
        <f t="shared" si="111"/>
        <v>-288.19660675172327</v>
      </c>
    </row>
    <row r="123" spans="1:25" x14ac:dyDescent="0.25">
      <c r="A123" s="10" t="s">
        <v>60</v>
      </c>
      <c r="B123" s="8">
        <f t="shared" ref="B123:W123" si="112">B25-B76</f>
        <v>429.79328926079984</v>
      </c>
      <c r="C123" s="8">
        <f t="shared" si="112"/>
        <v>429.00700556160018</v>
      </c>
      <c r="D123" s="8">
        <f t="shared" si="112"/>
        <v>431.64145147360045</v>
      </c>
      <c r="E123" s="8">
        <f t="shared" si="112"/>
        <v>425.63448077120006</v>
      </c>
      <c r="F123" s="8">
        <f t="shared" si="112"/>
        <v>429.3089221407995</v>
      </c>
      <c r="G123" s="8">
        <f t="shared" si="112"/>
        <v>422.37330344160046</v>
      </c>
      <c r="H123" s="8">
        <f t="shared" si="112"/>
        <v>423.96219153280026</v>
      </c>
      <c r="I123" s="8">
        <f t="shared" si="112"/>
        <v>436.13542220959994</v>
      </c>
      <c r="J123" s="8">
        <f t="shared" si="112"/>
        <v>400.1862288237362</v>
      </c>
      <c r="K123" s="8">
        <f t="shared" si="112"/>
        <v>321.27211615473072</v>
      </c>
      <c r="L123" s="8">
        <f t="shared" si="112"/>
        <v>272.88498380779788</v>
      </c>
      <c r="M123" s="8">
        <f t="shared" si="112"/>
        <v>288.62935811867908</v>
      </c>
      <c r="N123" s="8">
        <f t="shared" si="112"/>
        <v>306.85088435797184</v>
      </c>
      <c r="O123" s="8">
        <f t="shared" si="112"/>
        <v>299.37345724103022</v>
      </c>
      <c r="P123" s="8">
        <f t="shared" si="112"/>
        <v>293.66636334626321</v>
      </c>
      <c r="Q123" s="8">
        <f t="shared" si="112"/>
        <v>286.21286883373375</v>
      </c>
      <c r="R123" s="8">
        <f t="shared" si="112"/>
        <v>280.16846815405052</v>
      </c>
      <c r="S123" s="8">
        <f t="shared" si="112"/>
        <v>279.48963521829864</v>
      </c>
      <c r="T123" s="8">
        <f t="shared" si="112"/>
        <v>273.82907460921456</v>
      </c>
      <c r="U123" s="8">
        <f t="shared" si="112"/>
        <v>272.19129132762657</v>
      </c>
      <c r="V123" s="8">
        <f t="shared" si="112"/>
        <v>252.26050186043881</v>
      </c>
      <c r="W123" s="8">
        <f t="shared" si="112"/>
        <v>234.32689506138638</v>
      </c>
      <c r="X123" s="8">
        <f t="shared" ref="X123:Y123" si="113">X25-X76</f>
        <v>177.03970968035992</v>
      </c>
      <c r="Y123" s="8">
        <f t="shared" si="113"/>
        <v>298.53324824888364</v>
      </c>
    </row>
    <row r="124" spans="1:25" x14ac:dyDescent="0.25">
      <c r="A124" s="10" t="s">
        <v>61</v>
      </c>
      <c r="B124" s="8">
        <f t="shared" ref="B124:W124" si="114">B26-B77</f>
        <v>-308.22575210400009</v>
      </c>
      <c r="C124" s="8">
        <f t="shared" si="114"/>
        <v>-778.42941503999918</v>
      </c>
      <c r="D124" s="8">
        <f t="shared" si="114"/>
        <v>-585.14973720720081</v>
      </c>
      <c r="E124" s="8">
        <f t="shared" si="114"/>
        <v>-901.81438643839965</v>
      </c>
      <c r="F124" s="8">
        <f t="shared" si="114"/>
        <v>-411.71881233359954</v>
      </c>
      <c r="G124" s="8">
        <f t="shared" si="114"/>
        <v>-417.85212973279931</v>
      </c>
      <c r="H124" s="8">
        <f t="shared" si="114"/>
        <v>-295.32166308319847</v>
      </c>
      <c r="I124" s="8">
        <f t="shared" si="114"/>
        <v>-470.13078316480005</v>
      </c>
      <c r="J124" s="8">
        <f t="shared" si="114"/>
        <v>-261.34244405279992</v>
      </c>
      <c r="K124" s="8">
        <f t="shared" si="114"/>
        <v>-221.31560307840004</v>
      </c>
      <c r="L124" s="8">
        <f t="shared" si="114"/>
        <v>-395.17752618160011</v>
      </c>
      <c r="M124" s="8">
        <f t="shared" si="114"/>
        <v>-350.85647528438699</v>
      </c>
      <c r="N124" s="8">
        <f t="shared" si="114"/>
        <v>-354.55022208585797</v>
      </c>
      <c r="O124" s="8">
        <f t="shared" si="114"/>
        <v>-352.1616477810378</v>
      </c>
      <c r="P124" s="8">
        <f t="shared" si="114"/>
        <v>-384.29084671810938</v>
      </c>
      <c r="Q124" s="8">
        <f t="shared" si="114"/>
        <v>-406.70054763590861</v>
      </c>
      <c r="R124" s="8">
        <f t="shared" si="114"/>
        <v>-380.84919428221292</v>
      </c>
      <c r="S124" s="8">
        <f t="shared" si="114"/>
        <v>-355.02294220078079</v>
      </c>
      <c r="T124" s="8">
        <f t="shared" si="114"/>
        <v>-344.99594553246857</v>
      </c>
      <c r="U124" s="8">
        <f t="shared" si="114"/>
        <v>-339.18565232793662</v>
      </c>
      <c r="V124" s="8">
        <f t="shared" si="114"/>
        <v>-483.30420963984398</v>
      </c>
      <c r="W124" s="8">
        <f t="shared" si="114"/>
        <v>-314.34367687572046</v>
      </c>
      <c r="X124" s="8">
        <f t="shared" ref="X124:Y124" si="115">X26-X77</f>
        <v>-438.63200556459253</v>
      </c>
      <c r="Y124" s="8">
        <f t="shared" si="115"/>
        <v>-402.46871319899878</v>
      </c>
    </row>
    <row r="125" spans="1:25" x14ac:dyDescent="0.25">
      <c r="A125" s="10" t="s">
        <v>62</v>
      </c>
      <c r="B125" s="8">
        <f t="shared" ref="B125:W125" si="116">B27-B78</f>
        <v>-344.70459616079961</v>
      </c>
      <c r="C125" s="8">
        <f t="shared" si="116"/>
        <v>-324.92061581760004</v>
      </c>
      <c r="D125" s="8">
        <f t="shared" si="116"/>
        <v>-350.38785215999997</v>
      </c>
      <c r="E125" s="8">
        <f t="shared" si="116"/>
        <v>-363.07418954479954</v>
      </c>
      <c r="F125" s="8">
        <f t="shared" si="116"/>
        <v>-314.50885414319987</v>
      </c>
      <c r="G125" s="8">
        <f t="shared" si="116"/>
        <v>-369.76156149920007</v>
      </c>
      <c r="H125" s="8">
        <f t="shared" si="116"/>
        <v>-366.75969790400018</v>
      </c>
      <c r="I125" s="8">
        <f t="shared" si="116"/>
        <v>-382.17677315840001</v>
      </c>
      <c r="J125" s="8">
        <f t="shared" si="116"/>
        <v>-363.12307351040045</v>
      </c>
      <c r="K125" s="8">
        <f t="shared" si="116"/>
        <v>-362.40638198239958</v>
      </c>
      <c r="L125" s="8">
        <f t="shared" si="116"/>
        <v>-219.75635733519994</v>
      </c>
      <c r="M125" s="8">
        <f t="shared" si="116"/>
        <v>-154.38096162688885</v>
      </c>
      <c r="N125" s="8">
        <f t="shared" si="116"/>
        <v>-168.46020144035288</v>
      </c>
      <c r="O125" s="8">
        <f t="shared" si="116"/>
        <v>-157.07464505831058</v>
      </c>
      <c r="P125" s="8">
        <f t="shared" si="116"/>
        <v>-124.00403054142225</v>
      </c>
      <c r="Q125" s="8">
        <f t="shared" si="116"/>
        <v>-164.96011779896367</v>
      </c>
      <c r="R125" s="8">
        <f t="shared" si="116"/>
        <v>-180.42136572245204</v>
      </c>
      <c r="S125" s="8">
        <f t="shared" si="116"/>
        <v>-172.5088722747314</v>
      </c>
      <c r="T125" s="8">
        <f t="shared" si="116"/>
        <v>-146.97181297866177</v>
      </c>
      <c r="U125" s="8">
        <f t="shared" si="116"/>
        <v>-203.33275624733051</v>
      </c>
      <c r="V125" s="8">
        <f t="shared" si="116"/>
        <v>-197.41742519243189</v>
      </c>
      <c r="W125" s="8">
        <f t="shared" si="116"/>
        <v>-168.81577095535226</v>
      </c>
      <c r="X125" s="8">
        <f t="shared" ref="X125:Y125" si="117">X27-X78</f>
        <v>-129.15283264913955</v>
      </c>
      <c r="Y125" s="8">
        <f t="shared" si="117"/>
        <v>-184.26114180160812</v>
      </c>
    </row>
    <row r="126" spans="1:25" x14ac:dyDescent="0.25">
      <c r="A126" s="15" t="s">
        <v>35</v>
      </c>
      <c r="B126" s="16">
        <f>SUM(B127:B128)</f>
        <v>0</v>
      </c>
      <c r="C126" s="16">
        <f t="shared" ref="C126:W126" si="118">SUM(C127:C128)</f>
        <v>0</v>
      </c>
      <c r="D126" s="16">
        <f t="shared" si="118"/>
        <v>0</v>
      </c>
      <c r="E126" s="16">
        <f t="shared" si="118"/>
        <v>0</v>
      </c>
      <c r="F126" s="16">
        <f t="shared" si="118"/>
        <v>0</v>
      </c>
      <c r="G126" s="16">
        <f t="shared" si="118"/>
        <v>0</v>
      </c>
      <c r="H126" s="16">
        <f t="shared" si="118"/>
        <v>0</v>
      </c>
      <c r="I126" s="16">
        <f t="shared" si="118"/>
        <v>0</v>
      </c>
      <c r="J126" s="16">
        <f t="shared" si="118"/>
        <v>0</v>
      </c>
      <c r="K126" s="16">
        <f t="shared" si="118"/>
        <v>0</v>
      </c>
      <c r="L126" s="16">
        <f t="shared" si="118"/>
        <v>0</v>
      </c>
      <c r="M126" s="16">
        <f t="shared" si="118"/>
        <v>0</v>
      </c>
      <c r="N126" s="16">
        <f t="shared" si="118"/>
        <v>0</v>
      </c>
      <c r="O126" s="16">
        <f t="shared" si="118"/>
        <v>0</v>
      </c>
      <c r="P126" s="16">
        <f t="shared" si="118"/>
        <v>0</v>
      </c>
      <c r="Q126" s="16">
        <f t="shared" si="118"/>
        <v>0</v>
      </c>
      <c r="R126" s="16">
        <f t="shared" si="118"/>
        <v>0</v>
      </c>
      <c r="S126" s="16">
        <f t="shared" si="118"/>
        <v>0</v>
      </c>
      <c r="T126" s="16">
        <f t="shared" si="118"/>
        <v>0</v>
      </c>
      <c r="U126" s="16">
        <f t="shared" si="118"/>
        <v>0</v>
      </c>
      <c r="V126" s="16">
        <f t="shared" si="118"/>
        <v>0</v>
      </c>
      <c r="W126" s="16">
        <f t="shared" si="118"/>
        <v>0</v>
      </c>
      <c r="X126" s="16">
        <f t="shared" ref="X126:Y126" si="119">SUM(X127:X128)</f>
        <v>0</v>
      </c>
      <c r="Y126" s="16">
        <f t="shared" si="119"/>
        <v>0</v>
      </c>
    </row>
    <row r="127" spans="1:25" x14ac:dyDescent="0.25">
      <c r="A127" s="10" t="s">
        <v>36</v>
      </c>
      <c r="B127" s="8">
        <f t="shared" ref="B127:W127" si="120">B29-B80</f>
        <v>0</v>
      </c>
      <c r="C127" s="8">
        <f t="shared" si="120"/>
        <v>0</v>
      </c>
      <c r="D127" s="8">
        <f t="shared" si="120"/>
        <v>0</v>
      </c>
      <c r="E127" s="8">
        <f t="shared" si="120"/>
        <v>0</v>
      </c>
      <c r="F127" s="8">
        <f t="shared" si="120"/>
        <v>0</v>
      </c>
      <c r="G127" s="8">
        <f t="shared" si="120"/>
        <v>0</v>
      </c>
      <c r="H127" s="8">
        <f t="shared" si="120"/>
        <v>0</v>
      </c>
      <c r="I127" s="8">
        <f t="shared" si="120"/>
        <v>0</v>
      </c>
      <c r="J127" s="8">
        <f t="shared" si="120"/>
        <v>0</v>
      </c>
      <c r="K127" s="8">
        <f t="shared" si="120"/>
        <v>0</v>
      </c>
      <c r="L127" s="8">
        <f t="shared" si="120"/>
        <v>0</v>
      </c>
      <c r="M127" s="8">
        <f t="shared" si="120"/>
        <v>0</v>
      </c>
      <c r="N127" s="8">
        <f t="shared" si="120"/>
        <v>0</v>
      </c>
      <c r="O127" s="8">
        <f t="shared" si="120"/>
        <v>0</v>
      </c>
      <c r="P127" s="8">
        <f t="shared" si="120"/>
        <v>0</v>
      </c>
      <c r="Q127" s="8">
        <f t="shared" si="120"/>
        <v>0</v>
      </c>
      <c r="R127" s="8">
        <f t="shared" si="120"/>
        <v>0</v>
      </c>
      <c r="S127" s="8">
        <f t="shared" si="120"/>
        <v>0</v>
      </c>
      <c r="T127" s="8">
        <f t="shared" si="120"/>
        <v>0</v>
      </c>
      <c r="U127" s="8">
        <f t="shared" si="120"/>
        <v>0</v>
      </c>
      <c r="V127" s="8">
        <f t="shared" si="120"/>
        <v>0</v>
      </c>
      <c r="W127" s="8">
        <f t="shared" si="120"/>
        <v>0</v>
      </c>
      <c r="X127" s="8">
        <f t="shared" ref="X127:Y127" si="121">X29-X80</f>
        <v>0</v>
      </c>
      <c r="Y127" s="8">
        <f t="shared" si="121"/>
        <v>0</v>
      </c>
    </row>
    <row r="128" spans="1:25" x14ac:dyDescent="0.25">
      <c r="A128" s="10" t="s">
        <v>37</v>
      </c>
      <c r="B128" s="8">
        <f t="shared" ref="B128:W128" si="122">B30-B81</f>
        <v>0</v>
      </c>
      <c r="C128" s="8">
        <f t="shared" si="122"/>
        <v>0</v>
      </c>
      <c r="D128" s="8">
        <f t="shared" si="122"/>
        <v>0</v>
      </c>
      <c r="E128" s="8">
        <f t="shared" si="122"/>
        <v>0</v>
      </c>
      <c r="F128" s="8">
        <f t="shared" si="122"/>
        <v>0</v>
      </c>
      <c r="G128" s="8">
        <f t="shared" si="122"/>
        <v>0</v>
      </c>
      <c r="H128" s="8">
        <f t="shared" si="122"/>
        <v>0</v>
      </c>
      <c r="I128" s="8">
        <f t="shared" si="122"/>
        <v>0</v>
      </c>
      <c r="J128" s="8">
        <f t="shared" si="122"/>
        <v>0</v>
      </c>
      <c r="K128" s="8">
        <f t="shared" si="122"/>
        <v>0</v>
      </c>
      <c r="L128" s="8">
        <f t="shared" si="122"/>
        <v>0</v>
      </c>
      <c r="M128" s="8">
        <f t="shared" si="122"/>
        <v>0</v>
      </c>
      <c r="N128" s="8">
        <f t="shared" si="122"/>
        <v>0</v>
      </c>
      <c r="O128" s="8">
        <f t="shared" si="122"/>
        <v>0</v>
      </c>
      <c r="P128" s="8">
        <f t="shared" si="122"/>
        <v>0</v>
      </c>
      <c r="Q128" s="8">
        <f t="shared" si="122"/>
        <v>0</v>
      </c>
      <c r="R128" s="8">
        <f t="shared" si="122"/>
        <v>0</v>
      </c>
      <c r="S128" s="8">
        <f t="shared" si="122"/>
        <v>0</v>
      </c>
      <c r="T128" s="8">
        <f t="shared" si="122"/>
        <v>0</v>
      </c>
      <c r="U128" s="8">
        <f t="shared" si="122"/>
        <v>0</v>
      </c>
      <c r="V128" s="8">
        <f t="shared" si="122"/>
        <v>0</v>
      </c>
      <c r="W128" s="8">
        <f t="shared" si="122"/>
        <v>0</v>
      </c>
      <c r="X128" s="8">
        <f t="shared" ref="X128:Y128" si="123">X30-X81</f>
        <v>0</v>
      </c>
      <c r="Y128" s="8">
        <f t="shared" si="123"/>
        <v>0</v>
      </c>
    </row>
    <row r="129" spans="1:25" x14ac:dyDescent="0.25">
      <c r="A129" s="17" t="s">
        <v>38</v>
      </c>
      <c r="B129" s="16">
        <f t="shared" ref="B129:W129" si="124">B31-B82</f>
        <v>0</v>
      </c>
      <c r="C129" s="16">
        <f t="shared" si="124"/>
        <v>0</v>
      </c>
      <c r="D129" s="16">
        <f t="shared" si="124"/>
        <v>0</v>
      </c>
      <c r="E129" s="16">
        <f t="shared" si="124"/>
        <v>0</v>
      </c>
      <c r="F129" s="16">
        <f t="shared" si="124"/>
        <v>0</v>
      </c>
      <c r="G129" s="16">
        <f t="shared" si="124"/>
        <v>0</v>
      </c>
      <c r="H129" s="16">
        <f t="shared" si="124"/>
        <v>0</v>
      </c>
      <c r="I129" s="16">
        <f t="shared" si="124"/>
        <v>0</v>
      </c>
      <c r="J129" s="16">
        <f t="shared" si="124"/>
        <v>0</v>
      </c>
      <c r="K129" s="16">
        <f t="shared" si="124"/>
        <v>0</v>
      </c>
      <c r="L129" s="16">
        <f t="shared" si="124"/>
        <v>0</v>
      </c>
      <c r="M129" s="16">
        <f t="shared" si="124"/>
        <v>0</v>
      </c>
      <c r="N129" s="16">
        <f t="shared" si="124"/>
        <v>0</v>
      </c>
      <c r="O129" s="16">
        <f t="shared" si="124"/>
        <v>0</v>
      </c>
      <c r="P129" s="16">
        <f t="shared" si="124"/>
        <v>0</v>
      </c>
      <c r="Q129" s="16">
        <f t="shared" si="124"/>
        <v>0</v>
      </c>
      <c r="R129" s="16">
        <f t="shared" si="124"/>
        <v>0</v>
      </c>
      <c r="S129" s="16">
        <f t="shared" si="124"/>
        <v>0</v>
      </c>
      <c r="T129" s="16">
        <f t="shared" si="124"/>
        <v>0</v>
      </c>
      <c r="U129" s="16">
        <f t="shared" si="124"/>
        <v>0</v>
      </c>
      <c r="V129" s="16">
        <f t="shared" si="124"/>
        <v>0</v>
      </c>
      <c r="W129" s="16">
        <f t="shared" si="124"/>
        <v>0</v>
      </c>
      <c r="X129" s="16">
        <f t="shared" ref="X129:Y129" si="125">X31-X82</f>
        <v>0</v>
      </c>
      <c r="Y129" s="16">
        <f t="shared" si="125"/>
        <v>0</v>
      </c>
    </row>
    <row r="130" spans="1:25" x14ac:dyDescent="0.25">
      <c r="A130" s="9" t="s">
        <v>39</v>
      </c>
      <c r="B130" s="8">
        <f t="shared" ref="B130:W130" si="126">B32-B83</f>
        <v>0</v>
      </c>
      <c r="C130" s="8">
        <f t="shared" si="126"/>
        <v>0</v>
      </c>
      <c r="D130" s="8">
        <f t="shared" si="126"/>
        <v>0</v>
      </c>
      <c r="E130" s="8">
        <f t="shared" si="126"/>
        <v>0</v>
      </c>
      <c r="F130" s="8">
        <f t="shared" si="126"/>
        <v>0</v>
      </c>
      <c r="G130" s="8">
        <f t="shared" si="126"/>
        <v>0</v>
      </c>
      <c r="H130" s="8">
        <f t="shared" si="126"/>
        <v>0</v>
      </c>
      <c r="I130" s="8">
        <f t="shared" si="126"/>
        <v>0</v>
      </c>
      <c r="J130" s="8">
        <f t="shared" si="126"/>
        <v>0</v>
      </c>
      <c r="K130" s="8">
        <f t="shared" si="126"/>
        <v>0</v>
      </c>
      <c r="L130" s="8">
        <f t="shared" si="126"/>
        <v>0</v>
      </c>
      <c r="M130" s="8">
        <f t="shared" si="126"/>
        <v>0</v>
      </c>
      <c r="N130" s="8">
        <f t="shared" si="126"/>
        <v>0</v>
      </c>
      <c r="O130" s="8">
        <f t="shared" si="126"/>
        <v>0</v>
      </c>
      <c r="P130" s="8">
        <f t="shared" si="126"/>
        <v>0</v>
      </c>
      <c r="Q130" s="8">
        <f t="shared" si="126"/>
        <v>0</v>
      </c>
      <c r="R130" s="8">
        <f t="shared" si="126"/>
        <v>0</v>
      </c>
      <c r="S130" s="8">
        <f t="shared" si="126"/>
        <v>0</v>
      </c>
      <c r="T130" s="8">
        <f t="shared" si="126"/>
        <v>0</v>
      </c>
      <c r="U130" s="8">
        <f t="shared" si="126"/>
        <v>0</v>
      </c>
      <c r="V130" s="8">
        <f t="shared" si="126"/>
        <v>0</v>
      </c>
      <c r="W130" s="8">
        <f t="shared" si="126"/>
        <v>0</v>
      </c>
      <c r="X130" s="8">
        <f t="shared" ref="X130:Y130" si="127">X32-X83</f>
        <v>0</v>
      </c>
      <c r="Y130" s="8">
        <f t="shared" si="127"/>
        <v>0</v>
      </c>
    </row>
    <row r="131" spans="1:25" x14ac:dyDescent="0.25">
      <c r="A131" s="18" t="s">
        <v>66</v>
      </c>
      <c r="B131" s="16">
        <f>SUM(B132:B135)</f>
        <v>580.34820246486493</v>
      </c>
      <c r="C131" s="16">
        <f t="shared" ref="C131:W131" si="128">SUM(C132:C135)</f>
        <v>666.65443462227199</v>
      </c>
      <c r="D131" s="16">
        <f t="shared" si="128"/>
        <v>532.77031649903984</v>
      </c>
      <c r="E131" s="16">
        <f t="shared" si="128"/>
        <v>491.8488267035259</v>
      </c>
      <c r="F131" s="16">
        <f t="shared" si="128"/>
        <v>617.2341170507309</v>
      </c>
      <c r="G131" s="16">
        <f t="shared" si="128"/>
        <v>461.95761136848546</v>
      </c>
      <c r="H131" s="16">
        <f t="shared" si="128"/>
        <v>442.38323136833196</v>
      </c>
      <c r="I131" s="16">
        <f t="shared" si="128"/>
        <v>668.94569475942149</v>
      </c>
      <c r="J131" s="16">
        <f t="shared" si="128"/>
        <v>711.73423728414605</v>
      </c>
      <c r="K131" s="16">
        <f t="shared" si="128"/>
        <v>668.73896801181354</v>
      </c>
      <c r="L131" s="16">
        <f t="shared" si="128"/>
        <v>808.82955094137333</v>
      </c>
      <c r="M131" s="16">
        <f t="shared" si="128"/>
        <v>782.62866379814045</v>
      </c>
      <c r="N131" s="16">
        <f t="shared" si="128"/>
        <v>901.14401538157836</v>
      </c>
      <c r="O131" s="16">
        <f t="shared" si="128"/>
        <v>760.53910594177728</v>
      </c>
      <c r="P131" s="16">
        <f t="shared" si="128"/>
        <v>559.85083230562827</v>
      </c>
      <c r="Q131" s="16">
        <f t="shared" si="128"/>
        <v>588.3811962148377</v>
      </c>
      <c r="R131" s="16">
        <f t="shared" si="128"/>
        <v>568.09993772131247</v>
      </c>
      <c r="S131" s="16">
        <f t="shared" si="128"/>
        <v>326.62871090648605</v>
      </c>
      <c r="T131" s="16">
        <f t="shared" si="128"/>
        <v>437.71379900554643</v>
      </c>
      <c r="U131" s="16">
        <f t="shared" si="128"/>
        <v>493.26648113603233</v>
      </c>
      <c r="V131" s="16">
        <f t="shared" si="128"/>
        <v>363.09350183297465</v>
      </c>
      <c r="W131" s="16">
        <f t="shared" si="128"/>
        <v>372.93352355426828</v>
      </c>
      <c r="X131" s="16">
        <f t="shared" ref="X131:Y131" si="129">SUM(X132:X135)</f>
        <v>763.40833882798165</v>
      </c>
      <c r="Y131" s="16">
        <f t="shared" si="129"/>
        <v>562.65318856398949</v>
      </c>
    </row>
    <row r="132" spans="1:25" x14ac:dyDescent="0.25">
      <c r="A132" s="9" t="s">
        <v>67</v>
      </c>
      <c r="B132" s="8">
        <f t="shared" ref="B132:W132" si="130">B34-B85</f>
        <v>0</v>
      </c>
      <c r="C132" s="8">
        <f t="shared" si="130"/>
        <v>0</v>
      </c>
      <c r="D132" s="8">
        <f t="shared" si="130"/>
        <v>0</v>
      </c>
      <c r="E132" s="8">
        <f t="shared" si="130"/>
        <v>0</v>
      </c>
      <c r="F132" s="8">
        <f t="shared" si="130"/>
        <v>0</v>
      </c>
      <c r="G132" s="8">
        <f t="shared" si="130"/>
        <v>0</v>
      </c>
      <c r="H132" s="8">
        <f t="shared" si="130"/>
        <v>0</v>
      </c>
      <c r="I132" s="8">
        <f t="shared" si="130"/>
        <v>0</v>
      </c>
      <c r="J132" s="8">
        <f t="shared" si="130"/>
        <v>0</v>
      </c>
      <c r="K132" s="8">
        <f t="shared" si="130"/>
        <v>0</v>
      </c>
      <c r="L132" s="8">
        <f t="shared" si="130"/>
        <v>0</v>
      </c>
      <c r="M132" s="8">
        <f t="shared" si="130"/>
        <v>0</v>
      </c>
      <c r="N132" s="8">
        <f t="shared" si="130"/>
        <v>0</v>
      </c>
      <c r="O132" s="8">
        <f t="shared" si="130"/>
        <v>0</v>
      </c>
      <c r="P132" s="8">
        <f t="shared" si="130"/>
        <v>0</v>
      </c>
      <c r="Q132" s="8">
        <f t="shared" si="130"/>
        <v>0</v>
      </c>
      <c r="R132" s="8">
        <f t="shared" si="130"/>
        <v>0</v>
      </c>
      <c r="S132" s="8">
        <f t="shared" si="130"/>
        <v>0</v>
      </c>
      <c r="T132" s="8">
        <f t="shared" si="130"/>
        <v>0</v>
      </c>
      <c r="U132" s="8">
        <f t="shared" si="130"/>
        <v>0</v>
      </c>
      <c r="V132" s="8">
        <f t="shared" si="130"/>
        <v>0</v>
      </c>
      <c r="W132" s="8">
        <f t="shared" si="130"/>
        <v>0</v>
      </c>
      <c r="X132" s="8">
        <f t="shared" ref="X132:Y132" si="131">X34-X85</f>
        <v>0</v>
      </c>
      <c r="Y132" s="8">
        <f t="shared" si="131"/>
        <v>0</v>
      </c>
    </row>
    <row r="133" spans="1:25" x14ac:dyDescent="0.25">
      <c r="A133" s="9" t="s">
        <v>68</v>
      </c>
      <c r="B133" s="8">
        <f t="shared" ref="B133:W133" si="132">B35-B86</f>
        <v>0</v>
      </c>
      <c r="C133" s="8">
        <f t="shared" si="132"/>
        <v>0</v>
      </c>
      <c r="D133" s="8">
        <f t="shared" si="132"/>
        <v>0</v>
      </c>
      <c r="E133" s="8">
        <f t="shared" si="132"/>
        <v>0</v>
      </c>
      <c r="F133" s="8">
        <f t="shared" si="132"/>
        <v>0</v>
      </c>
      <c r="G133" s="8">
        <f t="shared" si="132"/>
        <v>0</v>
      </c>
      <c r="H133" s="8">
        <f t="shared" si="132"/>
        <v>0</v>
      </c>
      <c r="I133" s="8">
        <f t="shared" si="132"/>
        <v>0</v>
      </c>
      <c r="J133" s="8">
        <f t="shared" si="132"/>
        <v>0</v>
      </c>
      <c r="K133" s="8">
        <f t="shared" si="132"/>
        <v>0</v>
      </c>
      <c r="L133" s="8">
        <f t="shared" si="132"/>
        <v>0</v>
      </c>
      <c r="M133" s="8">
        <f t="shared" si="132"/>
        <v>0</v>
      </c>
      <c r="N133" s="8">
        <f t="shared" si="132"/>
        <v>0</v>
      </c>
      <c r="O133" s="8">
        <f t="shared" si="132"/>
        <v>0</v>
      </c>
      <c r="P133" s="8">
        <f t="shared" si="132"/>
        <v>0</v>
      </c>
      <c r="Q133" s="8">
        <f t="shared" si="132"/>
        <v>0</v>
      </c>
      <c r="R133" s="8">
        <f t="shared" si="132"/>
        <v>0</v>
      </c>
      <c r="S133" s="8">
        <f t="shared" si="132"/>
        <v>0</v>
      </c>
      <c r="T133" s="8">
        <f t="shared" si="132"/>
        <v>0</v>
      </c>
      <c r="U133" s="8">
        <f t="shared" si="132"/>
        <v>0</v>
      </c>
      <c r="V133" s="8">
        <f t="shared" si="132"/>
        <v>0</v>
      </c>
      <c r="W133" s="8">
        <f t="shared" si="132"/>
        <v>0</v>
      </c>
      <c r="X133" s="8">
        <f t="shared" ref="X133:Y133" si="133">X35-X86</f>
        <v>0</v>
      </c>
      <c r="Y133" s="8">
        <f t="shared" si="133"/>
        <v>0</v>
      </c>
    </row>
    <row r="134" spans="1:25" x14ac:dyDescent="0.25">
      <c r="A134" s="9" t="s">
        <v>69</v>
      </c>
      <c r="B134" s="8">
        <f t="shared" ref="B134:W134" si="134">B36-B87</f>
        <v>580.34820246486493</v>
      </c>
      <c r="C134" s="8">
        <f t="shared" si="134"/>
        <v>666.65443462227199</v>
      </c>
      <c r="D134" s="8">
        <f t="shared" si="134"/>
        <v>532.77031649903984</v>
      </c>
      <c r="E134" s="8">
        <f t="shared" si="134"/>
        <v>491.8488267035259</v>
      </c>
      <c r="F134" s="8">
        <f t="shared" si="134"/>
        <v>617.2341170507309</v>
      </c>
      <c r="G134" s="8">
        <f t="shared" si="134"/>
        <v>461.95761136848546</v>
      </c>
      <c r="H134" s="8">
        <f t="shared" si="134"/>
        <v>442.38323136833196</v>
      </c>
      <c r="I134" s="8">
        <f t="shared" si="134"/>
        <v>668.94569475942149</v>
      </c>
      <c r="J134" s="8">
        <f t="shared" si="134"/>
        <v>711.73423728414605</v>
      </c>
      <c r="K134" s="8">
        <f t="shared" si="134"/>
        <v>668.73896801181354</v>
      </c>
      <c r="L134" s="8">
        <f t="shared" si="134"/>
        <v>808.82955094137333</v>
      </c>
      <c r="M134" s="8">
        <f t="shared" si="134"/>
        <v>782.62866379814045</v>
      </c>
      <c r="N134" s="8">
        <f t="shared" si="134"/>
        <v>901.14401538157836</v>
      </c>
      <c r="O134" s="8">
        <f t="shared" si="134"/>
        <v>760.53910594177728</v>
      </c>
      <c r="P134" s="8">
        <f t="shared" si="134"/>
        <v>559.85083230562827</v>
      </c>
      <c r="Q134" s="8">
        <f t="shared" si="134"/>
        <v>588.3811962148377</v>
      </c>
      <c r="R134" s="8">
        <f t="shared" si="134"/>
        <v>568.09993772131247</v>
      </c>
      <c r="S134" s="8">
        <f t="shared" si="134"/>
        <v>326.62871090648605</v>
      </c>
      <c r="T134" s="8">
        <f t="shared" si="134"/>
        <v>437.71379900554643</v>
      </c>
      <c r="U134" s="8">
        <f t="shared" si="134"/>
        <v>493.26648113603233</v>
      </c>
      <c r="V134" s="8">
        <f t="shared" si="134"/>
        <v>363.09350183297465</v>
      </c>
      <c r="W134" s="8">
        <f t="shared" si="134"/>
        <v>372.93352355426828</v>
      </c>
      <c r="X134" s="8">
        <f t="shared" ref="X134:Y134" si="135">X36-X87</f>
        <v>763.40833882798165</v>
      </c>
      <c r="Y134" s="8">
        <f t="shared" si="135"/>
        <v>562.65318856398949</v>
      </c>
    </row>
    <row r="135" spans="1:25" x14ac:dyDescent="0.25">
      <c r="A135" s="9" t="s">
        <v>65</v>
      </c>
      <c r="B135" s="8">
        <f t="shared" ref="B135:W135" si="136">SUM(B37:B41)-B88</f>
        <v>0</v>
      </c>
      <c r="C135" s="8">
        <f t="shared" si="136"/>
        <v>0</v>
      </c>
      <c r="D135" s="8">
        <f t="shared" si="136"/>
        <v>0</v>
      </c>
      <c r="E135" s="8">
        <f t="shared" si="136"/>
        <v>0</v>
      </c>
      <c r="F135" s="8">
        <f t="shared" si="136"/>
        <v>0</v>
      </c>
      <c r="G135" s="8">
        <f t="shared" si="136"/>
        <v>0</v>
      </c>
      <c r="H135" s="8">
        <f t="shared" si="136"/>
        <v>0</v>
      </c>
      <c r="I135" s="8">
        <f t="shared" si="136"/>
        <v>0</v>
      </c>
      <c r="J135" s="8">
        <f t="shared" si="136"/>
        <v>0</v>
      </c>
      <c r="K135" s="8">
        <f t="shared" si="136"/>
        <v>0</v>
      </c>
      <c r="L135" s="8">
        <f t="shared" si="136"/>
        <v>0</v>
      </c>
      <c r="M135" s="8">
        <f t="shared" si="136"/>
        <v>0</v>
      </c>
      <c r="N135" s="8">
        <f t="shared" si="136"/>
        <v>0</v>
      </c>
      <c r="O135" s="8">
        <f t="shared" si="136"/>
        <v>0</v>
      </c>
      <c r="P135" s="8">
        <f t="shared" si="136"/>
        <v>0</v>
      </c>
      <c r="Q135" s="8">
        <f t="shared" si="136"/>
        <v>0</v>
      </c>
      <c r="R135" s="8">
        <f t="shared" si="136"/>
        <v>0</v>
      </c>
      <c r="S135" s="8">
        <f t="shared" si="136"/>
        <v>0</v>
      </c>
      <c r="T135" s="8">
        <f t="shared" si="136"/>
        <v>0</v>
      </c>
      <c r="U135" s="8">
        <f t="shared" si="136"/>
        <v>0</v>
      </c>
      <c r="V135" s="8">
        <f t="shared" si="136"/>
        <v>0</v>
      </c>
      <c r="W135" s="8">
        <f t="shared" si="136"/>
        <v>0</v>
      </c>
      <c r="X135" s="8">
        <f t="shared" ref="X135:Y135" si="137">SUM(X37:X41)-X88</f>
        <v>0</v>
      </c>
      <c r="Y135" s="8">
        <f t="shared" si="137"/>
        <v>0</v>
      </c>
    </row>
    <row r="136" spans="1:25" x14ac:dyDescent="0.25">
      <c r="A136" s="18" t="s">
        <v>40</v>
      </c>
      <c r="B136" s="16">
        <f t="shared" ref="B136:W136" si="138">B42-B89</f>
        <v>0</v>
      </c>
      <c r="C136" s="16">
        <f t="shared" si="138"/>
        <v>0</v>
      </c>
      <c r="D136" s="16">
        <f t="shared" si="138"/>
        <v>0</v>
      </c>
      <c r="E136" s="16">
        <f t="shared" si="138"/>
        <v>0</v>
      </c>
      <c r="F136" s="16">
        <f t="shared" si="138"/>
        <v>0</v>
      </c>
      <c r="G136" s="16">
        <f t="shared" si="138"/>
        <v>0</v>
      </c>
      <c r="H136" s="16">
        <f t="shared" si="138"/>
        <v>0</v>
      </c>
      <c r="I136" s="16">
        <f t="shared" si="138"/>
        <v>0</v>
      </c>
      <c r="J136" s="16">
        <f t="shared" si="138"/>
        <v>0</v>
      </c>
      <c r="K136" s="16">
        <f t="shared" si="138"/>
        <v>0</v>
      </c>
      <c r="L136" s="16">
        <f t="shared" si="138"/>
        <v>0</v>
      </c>
      <c r="M136" s="16">
        <f t="shared" si="138"/>
        <v>0</v>
      </c>
      <c r="N136" s="16">
        <f t="shared" si="138"/>
        <v>0</v>
      </c>
      <c r="O136" s="16">
        <f t="shared" si="138"/>
        <v>0</v>
      </c>
      <c r="P136" s="16">
        <f t="shared" si="138"/>
        <v>0</v>
      </c>
      <c r="Q136" s="16">
        <f t="shared" si="138"/>
        <v>0</v>
      </c>
      <c r="R136" s="16">
        <f t="shared" si="138"/>
        <v>0</v>
      </c>
      <c r="S136" s="16">
        <f t="shared" si="138"/>
        <v>0</v>
      </c>
      <c r="T136" s="16">
        <f t="shared" si="138"/>
        <v>0</v>
      </c>
      <c r="U136" s="16">
        <f t="shared" si="138"/>
        <v>0</v>
      </c>
      <c r="V136" s="16">
        <f t="shared" si="138"/>
        <v>0</v>
      </c>
      <c r="W136" s="16">
        <f t="shared" si="138"/>
        <v>0</v>
      </c>
      <c r="X136" s="16">
        <f t="shared" ref="X136:Y136" si="139">X42-X89</f>
        <v>0</v>
      </c>
      <c r="Y136" s="16">
        <f t="shared" si="139"/>
        <v>0</v>
      </c>
    </row>
    <row r="137" spans="1:25" x14ac:dyDescent="0.25">
      <c r="A137" s="18" t="s">
        <v>63</v>
      </c>
      <c r="B137" s="16">
        <f t="shared" ref="B137:W137" si="140">B43-B90</f>
        <v>0</v>
      </c>
      <c r="C137" s="16">
        <f t="shared" si="140"/>
        <v>0</v>
      </c>
      <c r="D137" s="16">
        <f t="shared" si="140"/>
        <v>0</v>
      </c>
      <c r="E137" s="16">
        <f t="shared" si="140"/>
        <v>0</v>
      </c>
      <c r="F137" s="16">
        <f t="shared" si="140"/>
        <v>0</v>
      </c>
      <c r="G137" s="16">
        <f t="shared" si="140"/>
        <v>0</v>
      </c>
      <c r="H137" s="16">
        <f t="shared" si="140"/>
        <v>0</v>
      </c>
      <c r="I137" s="16">
        <f t="shared" si="140"/>
        <v>0</v>
      </c>
      <c r="J137" s="16">
        <f t="shared" si="140"/>
        <v>0</v>
      </c>
      <c r="K137" s="16">
        <f t="shared" si="140"/>
        <v>0</v>
      </c>
      <c r="L137" s="16">
        <f t="shared" si="140"/>
        <v>0</v>
      </c>
      <c r="M137" s="16">
        <f t="shared" si="140"/>
        <v>0</v>
      </c>
      <c r="N137" s="16">
        <f t="shared" si="140"/>
        <v>0</v>
      </c>
      <c r="O137" s="16">
        <f t="shared" si="140"/>
        <v>0</v>
      </c>
      <c r="P137" s="16">
        <f t="shared" si="140"/>
        <v>0</v>
      </c>
      <c r="Q137" s="16">
        <f t="shared" si="140"/>
        <v>0</v>
      </c>
      <c r="R137" s="16">
        <f t="shared" si="140"/>
        <v>0</v>
      </c>
      <c r="S137" s="16">
        <f t="shared" si="140"/>
        <v>0</v>
      </c>
      <c r="T137" s="16">
        <f t="shared" si="140"/>
        <v>0</v>
      </c>
      <c r="U137" s="16">
        <f t="shared" si="140"/>
        <v>0</v>
      </c>
      <c r="V137" s="16">
        <f t="shared" si="140"/>
        <v>0</v>
      </c>
      <c r="W137" s="16">
        <f t="shared" si="140"/>
        <v>0</v>
      </c>
      <c r="X137" s="16">
        <f t="shared" ref="X137:Y137" si="141">X43-X90</f>
        <v>0</v>
      </c>
      <c r="Y137" s="16">
        <f t="shared" si="141"/>
        <v>0</v>
      </c>
    </row>
    <row r="138" spans="1:25" x14ac:dyDescent="0.25">
      <c r="A138" s="18" t="s">
        <v>64</v>
      </c>
      <c r="B138" s="16">
        <f t="shared" ref="B138:W138" si="142">B44-B91</f>
        <v>0</v>
      </c>
      <c r="C138" s="16">
        <f t="shared" si="142"/>
        <v>0</v>
      </c>
      <c r="D138" s="16">
        <f t="shared" si="142"/>
        <v>0</v>
      </c>
      <c r="E138" s="16">
        <f t="shared" si="142"/>
        <v>0</v>
      </c>
      <c r="F138" s="16">
        <f t="shared" si="142"/>
        <v>0</v>
      </c>
      <c r="G138" s="16">
        <f t="shared" si="142"/>
        <v>0</v>
      </c>
      <c r="H138" s="16">
        <f t="shared" si="142"/>
        <v>0</v>
      </c>
      <c r="I138" s="16">
        <f t="shared" si="142"/>
        <v>0</v>
      </c>
      <c r="J138" s="16">
        <f t="shared" si="142"/>
        <v>0</v>
      </c>
      <c r="K138" s="16">
        <f t="shared" si="142"/>
        <v>0</v>
      </c>
      <c r="L138" s="16">
        <f t="shared" si="142"/>
        <v>0</v>
      </c>
      <c r="M138" s="16">
        <f t="shared" si="142"/>
        <v>0</v>
      </c>
      <c r="N138" s="16">
        <f t="shared" si="142"/>
        <v>0</v>
      </c>
      <c r="O138" s="16">
        <f t="shared" si="142"/>
        <v>0</v>
      </c>
      <c r="P138" s="16">
        <f t="shared" si="142"/>
        <v>0</v>
      </c>
      <c r="Q138" s="16">
        <f t="shared" si="142"/>
        <v>0</v>
      </c>
      <c r="R138" s="16">
        <f t="shared" si="142"/>
        <v>0</v>
      </c>
      <c r="S138" s="16">
        <f t="shared" si="142"/>
        <v>0</v>
      </c>
      <c r="T138" s="16">
        <f t="shared" si="142"/>
        <v>0</v>
      </c>
      <c r="U138" s="16">
        <f t="shared" si="142"/>
        <v>0</v>
      </c>
      <c r="V138" s="16">
        <f t="shared" si="142"/>
        <v>0</v>
      </c>
      <c r="W138" s="16">
        <f t="shared" si="142"/>
        <v>0</v>
      </c>
      <c r="X138" s="16">
        <f t="shared" ref="X138:Y138" si="143">X44-X91</f>
        <v>0</v>
      </c>
      <c r="Y138" s="16">
        <f t="shared" si="143"/>
        <v>0</v>
      </c>
    </row>
    <row r="139" spans="1:25" x14ac:dyDescent="0.25">
      <c r="A139" s="18" t="s">
        <v>70</v>
      </c>
      <c r="B139" s="16">
        <f>SUM(B140:B141)</f>
        <v>-103.29327072000069</v>
      </c>
      <c r="C139" s="16">
        <f t="shared" ref="C139:W139" si="144">SUM(C140:C141)</f>
        <v>-6.682458280000219</v>
      </c>
      <c r="D139" s="16">
        <f t="shared" si="144"/>
        <v>-5.484138920000305</v>
      </c>
      <c r="E139" s="16">
        <f t="shared" si="144"/>
        <v>-5.7719863999996051</v>
      </c>
      <c r="F139" s="16">
        <f t="shared" si="144"/>
        <v>-5.8464014400001361</v>
      </c>
      <c r="G139" s="16">
        <f t="shared" si="144"/>
        <v>-10.126396480000494</v>
      </c>
      <c r="H139" s="16">
        <f t="shared" si="144"/>
        <v>-0.39886224000042603</v>
      </c>
      <c r="I139" s="16">
        <f t="shared" si="144"/>
        <v>3.8849758799995016</v>
      </c>
      <c r="J139" s="16">
        <f t="shared" si="144"/>
        <v>13.099604679999402</v>
      </c>
      <c r="K139" s="16">
        <f t="shared" si="144"/>
        <v>4.9281412400005138</v>
      </c>
      <c r="L139" s="16">
        <f t="shared" si="144"/>
        <v>2.2129853199994614</v>
      </c>
      <c r="M139" s="16">
        <f t="shared" si="144"/>
        <v>2.4639895999998771</v>
      </c>
      <c r="N139" s="16">
        <f t="shared" si="144"/>
        <v>-12.109735760000092</v>
      </c>
      <c r="O139" s="16">
        <f t="shared" si="144"/>
        <v>-13.030047079999974</v>
      </c>
      <c r="P139" s="16">
        <f t="shared" si="144"/>
        <v>-5.4680642799999646</v>
      </c>
      <c r="Q139" s="16">
        <f t="shared" si="144"/>
        <v>1.7013228000001845</v>
      </c>
      <c r="R139" s="16">
        <f t="shared" si="144"/>
        <v>-2.24410581761515</v>
      </c>
      <c r="S139" s="16">
        <f t="shared" si="144"/>
        <v>8.7486547518421958</v>
      </c>
      <c r="T139" s="16">
        <f t="shared" si="144"/>
        <v>8.0076612390021182</v>
      </c>
      <c r="U139" s="16">
        <f t="shared" si="144"/>
        <v>13.725397759865473</v>
      </c>
      <c r="V139" s="16">
        <f t="shared" si="144"/>
        <v>6.5274415562187187</v>
      </c>
      <c r="W139" s="16">
        <f t="shared" si="144"/>
        <v>-26.710394261775491</v>
      </c>
      <c r="X139" s="16">
        <f t="shared" ref="X139:Y139" si="145">SUM(X140:X141)</f>
        <v>15.563729748116657</v>
      </c>
      <c r="Y139" s="16">
        <f t="shared" si="145"/>
        <v>23.307583368837754</v>
      </c>
    </row>
    <row r="140" spans="1:25" x14ac:dyDescent="0.25">
      <c r="A140" s="9" t="s">
        <v>71</v>
      </c>
      <c r="B140" s="8">
        <f t="shared" ref="B140:W140" si="146">B46-B93</f>
        <v>20.335674959999778</v>
      </c>
      <c r="C140" s="8">
        <f t="shared" si="146"/>
        <v>19.012284960000216</v>
      </c>
      <c r="D140" s="8">
        <f t="shared" si="146"/>
        <v>19.05087503999971</v>
      </c>
      <c r="E140" s="8">
        <f t="shared" si="146"/>
        <v>20.797230000000127</v>
      </c>
      <c r="F140" s="8">
        <f t="shared" si="146"/>
        <v>21.355410000000347</v>
      </c>
      <c r="G140" s="8">
        <f t="shared" si="146"/>
        <v>23.085594959999753</v>
      </c>
      <c r="H140" s="8">
        <f t="shared" si="146"/>
        <v>24.284336279999707</v>
      </c>
      <c r="I140" s="8">
        <f t="shared" si="146"/>
        <v>30.474059999999781</v>
      </c>
      <c r="J140" s="8">
        <f t="shared" si="146"/>
        <v>33.084965039999133</v>
      </c>
      <c r="K140" s="8">
        <f t="shared" si="146"/>
        <v>29.034750000000486</v>
      </c>
      <c r="L140" s="8">
        <f t="shared" si="146"/>
        <v>28.387859999999591</v>
      </c>
      <c r="M140" s="8">
        <f t="shared" si="146"/>
        <v>35.748381240000072</v>
      </c>
      <c r="N140" s="8">
        <f t="shared" si="146"/>
        <v>33.043644959999938</v>
      </c>
      <c r="O140" s="8">
        <f t="shared" si="146"/>
        <v>34.581836280000061</v>
      </c>
      <c r="P140" s="8">
        <f t="shared" si="146"/>
        <v>34.119146279999995</v>
      </c>
      <c r="Q140" s="8">
        <f t="shared" si="146"/>
        <v>35.963585039999998</v>
      </c>
      <c r="R140" s="8">
        <f t="shared" si="146"/>
        <v>34.275330000000167</v>
      </c>
      <c r="S140" s="8">
        <f t="shared" si="146"/>
        <v>48.88984247999997</v>
      </c>
      <c r="T140" s="8">
        <f t="shared" si="146"/>
        <v>43.967403719999311</v>
      </c>
      <c r="U140" s="8">
        <f t="shared" si="146"/>
        <v>46.16120495999894</v>
      </c>
      <c r="V140" s="8">
        <f t="shared" si="146"/>
        <v>16.089608760000033</v>
      </c>
      <c r="W140" s="8">
        <f t="shared" si="146"/>
        <v>-10.292604959999835</v>
      </c>
      <c r="X140" s="8">
        <f t="shared" ref="X140:Y140" si="147">X46-X93</f>
        <v>29.313792479999847</v>
      </c>
      <c r="Y140" s="8">
        <f t="shared" si="147"/>
        <v>33.464998760000071</v>
      </c>
    </row>
    <row r="141" spans="1:25" x14ac:dyDescent="0.25">
      <c r="A141" s="11" t="s">
        <v>72</v>
      </c>
      <c r="B141" s="12">
        <f t="shared" ref="B141:W141" si="148">B47-B94</f>
        <v>-123.62894568000047</v>
      </c>
      <c r="C141" s="12">
        <f t="shared" si="148"/>
        <v>-25.694743240000435</v>
      </c>
      <c r="D141" s="12">
        <f t="shared" si="148"/>
        <v>-24.535013960000015</v>
      </c>
      <c r="E141" s="12">
        <f t="shared" si="148"/>
        <v>-26.569216399999732</v>
      </c>
      <c r="F141" s="12">
        <f t="shared" si="148"/>
        <v>-27.201811440000483</v>
      </c>
      <c r="G141" s="12">
        <f t="shared" si="148"/>
        <v>-33.211991440000247</v>
      </c>
      <c r="H141" s="12">
        <f t="shared" si="148"/>
        <v>-24.683198520000133</v>
      </c>
      <c r="I141" s="12">
        <f t="shared" si="148"/>
        <v>-26.58908412000028</v>
      </c>
      <c r="J141" s="12">
        <f t="shared" si="148"/>
        <v>-19.985360359999731</v>
      </c>
      <c r="K141" s="12">
        <f t="shared" si="148"/>
        <v>-24.106608759999972</v>
      </c>
      <c r="L141" s="12">
        <f t="shared" si="148"/>
        <v>-26.17487468000013</v>
      </c>
      <c r="M141" s="12">
        <f t="shared" si="148"/>
        <v>-33.284391640000194</v>
      </c>
      <c r="N141" s="12">
        <f t="shared" si="148"/>
        <v>-45.15338072000003</v>
      </c>
      <c r="O141" s="12">
        <f t="shared" si="148"/>
        <v>-47.611883360000036</v>
      </c>
      <c r="P141" s="12">
        <f t="shared" si="148"/>
        <v>-39.58721055999996</v>
      </c>
      <c r="Q141" s="12">
        <f t="shared" si="148"/>
        <v>-34.262262239999814</v>
      </c>
      <c r="R141" s="12">
        <f t="shared" si="148"/>
        <v>-36.519435817615317</v>
      </c>
      <c r="S141" s="12">
        <f t="shared" si="148"/>
        <v>-40.141187728157774</v>
      </c>
      <c r="T141" s="12">
        <f t="shared" si="148"/>
        <v>-35.959742480997193</v>
      </c>
      <c r="U141" s="12">
        <f t="shared" si="148"/>
        <v>-32.435807200133468</v>
      </c>
      <c r="V141" s="12">
        <f t="shared" si="148"/>
        <v>-9.5621672037813141</v>
      </c>
      <c r="W141" s="12">
        <f t="shared" si="148"/>
        <v>-16.417789301775656</v>
      </c>
      <c r="X141" s="12">
        <f t="shared" ref="X141:Y141" si="149">X47-X94</f>
        <v>-13.75006273188319</v>
      </c>
      <c r="Y141" s="12">
        <f t="shared" si="149"/>
        <v>-10.157415391162317</v>
      </c>
    </row>
  </sheetData>
  <pageMargins left="0.7" right="0.7" top="0.75" bottom="0.75" header="0.3" footer="0.3"/>
  <pageSetup paperSize="9" scale="89" fitToHeight="0" orientation="landscape" r:id="rId1"/>
  <headerFooter alignWithMargins="0"/>
  <ignoredErrors>
    <ignoredError sqref="B104:V104 B122:V122 B126:V126 B131:V131 B139:V139" formula="1"/>
    <ignoredError sqref="B28:Y28 B33:Y33 B135:Y135" formulaRange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pageSetUpPr fitToPage="1"/>
  </sheetPr>
  <dimension ref="A1:Y141"/>
  <sheetViews>
    <sheetView showGridLines="0" zoomScaleNormal="100" workbookViewId="0">
      <pane xSplit="1" ySplit="1" topLeftCell="D2" activePane="bottomRight" state="frozen"/>
      <selection activeCell="Y1" sqref="Y1"/>
      <selection pane="topRight" activeCell="Y1" sqref="Y1"/>
      <selection pane="bottomLeft" activeCell="Y1" sqref="Y1"/>
      <selection pane="bottomRight" activeCell="Y2" sqref="Y2"/>
    </sheetView>
  </sheetViews>
  <sheetFormatPr defaultRowHeight="11.25" x14ac:dyDescent="0.25"/>
  <cols>
    <col min="1" max="1" width="56" style="1" bestFit="1" customWidth="1"/>
    <col min="2" max="25" width="9.28515625" style="1" customWidth="1"/>
    <col min="26" max="16384" width="9.140625" style="1"/>
  </cols>
  <sheetData>
    <row r="1" spans="1:25" ht="12.75" x14ac:dyDescent="0.25">
      <c r="A1" s="2" t="s">
        <v>12</v>
      </c>
      <c r="B1" s="3">
        <v>2000</v>
      </c>
      <c r="C1" s="3">
        <v>2001</v>
      </c>
      <c r="D1" s="3">
        <v>2002</v>
      </c>
      <c r="E1" s="3">
        <v>2003</v>
      </c>
      <c r="F1" s="3">
        <v>2004</v>
      </c>
      <c r="G1" s="3">
        <v>2005</v>
      </c>
      <c r="H1" s="3">
        <v>2006</v>
      </c>
      <c r="I1" s="3">
        <v>2007</v>
      </c>
      <c r="J1" s="3">
        <v>2008</v>
      </c>
      <c r="K1" s="3">
        <v>2009</v>
      </c>
      <c r="L1" s="3">
        <v>2010</v>
      </c>
      <c r="M1" s="3">
        <v>2011</v>
      </c>
      <c r="N1" s="3">
        <v>2012</v>
      </c>
      <c r="O1" s="3">
        <v>2013</v>
      </c>
      <c r="P1" s="3">
        <v>2014</v>
      </c>
      <c r="Q1" s="3">
        <v>2015</v>
      </c>
      <c r="R1" s="3">
        <v>2016</v>
      </c>
      <c r="S1" s="3">
        <v>2017</v>
      </c>
      <c r="T1" s="3">
        <v>2018</v>
      </c>
      <c r="U1" s="3">
        <v>2019</v>
      </c>
      <c r="V1" s="3">
        <v>2020</v>
      </c>
      <c r="W1" s="3">
        <v>2021</v>
      </c>
      <c r="X1" s="3">
        <v>2022</v>
      </c>
      <c r="Y1" s="3">
        <v>2023</v>
      </c>
    </row>
    <row r="2" spans="1:25" x14ac:dyDescent="0.25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 x14ac:dyDescent="0.25">
      <c r="A3" s="4" t="s">
        <v>110</v>
      </c>
      <c r="B3" s="5">
        <f>SUM(B4,B33,B42,B43,B44,B45)</f>
        <v>436604.37785000005</v>
      </c>
      <c r="C3" s="5">
        <f t="shared" ref="C3:W3" si="0">SUM(C4,C33,C42,C43,C44,C45)</f>
        <v>439865.49167999998</v>
      </c>
      <c r="D3" s="5">
        <f t="shared" si="0"/>
        <v>435364.07522000012</v>
      </c>
      <c r="E3" s="5">
        <f t="shared" si="0"/>
        <v>442371.57962999999</v>
      </c>
      <c r="F3" s="5">
        <f t="shared" si="0"/>
        <v>446462.22625000007</v>
      </c>
      <c r="G3" s="5">
        <f t="shared" si="0"/>
        <v>448654.04202999995</v>
      </c>
      <c r="H3" s="5">
        <f t="shared" si="0"/>
        <v>440233.57470000006</v>
      </c>
      <c r="I3" s="5">
        <f t="shared" si="0"/>
        <v>431296.31667000003</v>
      </c>
      <c r="J3" s="5">
        <f t="shared" si="0"/>
        <v>423712.02072000003</v>
      </c>
      <c r="K3" s="5">
        <f t="shared" si="0"/>
        <v>404356.38543999993</v>
      </c>
      <c r="L3" s="5">
        <f t="shared" si="0"/>
        <v>409953.10447000002</v>
      </c>
      <c r="M3" s="5">
        <f t="shared" si="0"/>
        <v>389272.04048000003</v>
      </c>
      <c r="N3" s="5">
        <f t="shared" si="0"/>
        <v>391324.83936000004</v>
      </c>
      <c r="O3" s="5">
        <f t="shared" si="0"/>
        <v>392273.13322000002</v>
      </c>
      <c r="P3" s="5">
        <f t="shared" si="0"/>
        <v>359162.47986999998</v>
      </c>
      <c r="Q3" s="5">
        <f t="shared" si="0"/>
        <v>363970.55233999994</v>
      </c>
      <c r="R3" s="5">
        <f t="shared" si="0"/>
        <v>366894.78258000006</v>
      </c>
      <c r="S3" s="5">
        <f t="shared" si="0"/>
        <v>370379.70176000003</v>
      </c>
      <c r="T3" s="5">
        <f t="shared" si="0"/>
        <v>356398.37409</v>
      </c>
      <c r="U3" s="5">
        <f t="shared" si="0"/>
        <v>350111.12900000002</v>
      </c>
      <c r="V3" s="5">
        <f t="shared" si="0"/>
        <v>301009.2378</v>
      </c>
      <c r="W3" s="5">
        <f t="shared" si="0"/>
        <v>328193.02394000004</v>
      </c>
      <c r="X3" s="5">
        <f t="shared" ref="X3:Y3" si="1">SUM(X4,X33,X42,X43,X44,X45)</f>
        <v>321995.56131000002</v>
      </c>
      <c r="Y3" s="5">
        <f t="shared" si="1"/>
        <v>298761.25231999997</v>
      </c>
    </row>
    <row r="4" spans="1:25" x14ac:dyDescent="0.25">
      <c r="A4" s="13" t="s">
        <v>115</v>
      </c>
      <c r="B4" s="14">
        <f>SUM(B5,B31,B32)</f>
        <v>369864.82020000007</v>
      </c>
      <c r="C4" s="14">
        <f t="shared" ref="C4:W4" si="2">SUM(C5,C31,C32)</f>
        <v>376225.21684999997</v>
      </c>
      <c r="D4" s="14">
        <f t="shared" si="2"/>
        <v>370980.62208000006</v>
      </c>
      <c r="E4" s="14">
        <f t="shared" si="2"/>
        <v>378252.14363000001</v>
      </c>
      <c r="F4" s="14">
        <f t="shared" si="2"/>
        <v>377933.80531000003</v>
      </c>
      <c r="G4" s="14">
        <f t="shared" si="2"/>
        <v>380496.10567999998</v>
      </c>
      <c r="H4" s="14">
        <f t="shared" si="2"/>
        <v>369708.59212000004</v>
      </c>
      <c r="I4" s="14">
        <f t="shared" si="2"/>
        <v>359130.15507000004</v>
      </c>
      <c r="J4" s="14">
        <f t="shared" si="2"/>
        <v>356769.62436999998</v>
      </c>
      <c r="K4" s="14">
        <f t="shared" si="2"/>
        <v>347890.33756999997</v>
      </c>
      <c r="L4" s="14">
        <f t="shared" si="2"/>
        <v>350040.23419000005</v>
      </c>
      <c r="M4" s="14">
        <f t="shared" si="2"/>
        <v>328137.22399000003</v>
      </c>
      <c r="N4" s="14">
        <f t="shared" si="2"/>
        <v>333121.07698000001</v>
      </c>
      <c r="O4" s="14">
        <f t="shared" si="2"/>
        <v>332923.98758000002</v>
      </c>
      <c r="P4" s="14">
        <f t="shared" si="2"/>
        <v>300717.46676999994</v>
      </c>
      <c r="Q4" s="14">
        <f t="shared" si="2"/>
        <v>306897.51046999998</v>
      </c>
      <c r="R4" s="14">
        <f t="shared" si="2"/>
        <v>310265.68882000004</v>
      </c>
      <c r="S4" s="14">
        <f t="shared" si="2"/>
        <v>311744.04683000001</v>
      </c>
      <c r="T4" s="14">
        <f t="shared" si="2"/>
        <v>296858.5012</v>
      </c>
      <c r="U4" s="14">
        <f t="shared" si="2"/>
        <v>291010.05948</v>
      </c>
      <c r="V4" s="14">
        <f t="shared" si="2"/>
        <v>259629.859</v>
      </c>
      <c r="W4" s="14">
        <f t="shared" si="2"/>
        <v>281733.17988000007</v>
      </c>
      <c r="X4" s="14">
        <f t="shared" ref="X4:Y4" si="3">SUM(X5,X31,X32)</f>
        <v>272740.58314</v>
      </c>
      <c r="Y4" s="14">
        <f t="shared" si="3"/>
        <v>250807.46250999998</v>
      </c>
    </row>
    <row r="5" spans="1:25" x14ac:dyDescent="0.25">
      <c r="A5" s="9" t="s">
        <v>116</v>
      </c>
      <c r="B5" s="8">
        <f>SUM(B6,B10,B18,B24,B28)</f>
        <v>365568.40756000008</v>
      </c>
      <c r="C5" s="8">
        <f t="shared" ref="C5:W5" si="4">SUM(C6,C10,C18,C24,C28)</f>
        <v>371965.20081999997</v>
      </c>
      <c r="D5" s="8">
        <f t="shared" si="4"/>
        <v>366968.55790000007</v>
      </c>
      <c r="E5" s="8">
        <f t="shared" si="4"/>
        <v>374279.09023999999</v>
      </c>
      <c r="F5" s="8">
        <f t="shared" si="4"/>
        <v>373929.94307000004</v>
      </c>
      <c r="G5" s="8">
        <f t="shared" si="4"/>
        <v>376486.86293999996</v>
      </c>
      <c r="H5" s="8">
        <f t="shared" si="4"/>
        <v>365391.41415000003</v>
      </c>
      <c r="I5" s="8">
        <f t="shared" si="4"/>
        <v>354504.84453000006</v>
      </c>
      <c r="J5" s="8">
        <f t="shared" si="4"/>
        <v>351858.62072999997</v>
      </c>
      <c r="K5" s="8">
        <f t="shared" si="4"/>
        <v>343260.16751</v>
      </c>
      <c r="L5" s="8">
        <f t="shared" si="4"/>
        <v>345818.87127000006</v>
      </c>
      <c r="M5" s="8">
        <f t="shared" si="4"/>
        <v>324146.19568</v>
      </c>
      <c r="N5" s="8">
        <f t="shared" si="4"/>
        <v>329718.79743999999</v>
      </c>
      <c r="O5" s="8">
        <f t="shared" si="4"/>
        <v>329787.41644</v>
      </c>
      <c r="P5" s="8">
        <f t="shared" si="4"/>
        <v>297668.91072999995</v>
      </c>
      <c r="Q5" s="8">
        <f t="shared" si="4"/>
        <v>303951.67523999995</v>
      </c>
      <c r="R5" s="8">
        <f t="shared" si="4"/>
        <v>307307.88854000001</v>
      </c>
      <c r="S5" s="8">
        <f t="shared" si="4"/>
        <v>308841.97964999999</v>
      </c>
      <c r="T5" s="8">
        <f t="shared" si="4"/>
        <v>293860.98781999998</v>
      </c>
      <c r="U5" s="8">
        <f t="shared" si="4"/>
        <v>288422.20020000002</v>
      </c>
      <c r="V5" s="8">
        <f t="shared" si="4"/>
        <v>257426.05731999999</v>
      </c>
      <c r="W5" s="8">
        <f t="shared" si="4"/>
        <v>279978.24532000005</v>
      </c>
      <c r="X5" s="8">
        <f t="shared" ref="X5:Y5" si="5">SUM(X6,X10,X18,X24,X28)</f>
        <v>271102.29346999998</v>
      </c>
      <c r="Y5" s="8">
        <f t="shared" si="5"/>
        <v>249184.61680999998</v>
      </c>
    </row>
    <row r="6" spans="1:25" x14ac:dyDescent="0.25">
      <c r="A6" s="15" t="s">
        <v>117</v>
      </c>
      <c r="B6" s="16">
        <f>SUM(B7:B9)</f>
        <v>61952.440719999999</v>
      </c>
      <c r="C6" s="16">
        <f t="shared" ref="C6:W6" si="6">SUM(C7:C9)</f>
        <v>55415.244989999999</v>
      </c>
      <c r="D6" s="16">
        <f t="shared" si="6"/>
        <v>58679.037570000008</v>
      </c>
      <c r="E6" s="16">
        <f t="shared" si="6"/>
        <v>62073.672889999994</v>
      </c>
      <c r="F6" s="16">
        <f t="shared" si="6"/>
        <v>60943.690310000005</v>
      </c>
      <c r="G6" s="16">
        <f t="shared" si="6"/>
        <v>66343.248989999993</v>
      </c>
      <c r="H6" s="16">
        <f t="shared" si="6"/>
        <v>62282.230299999996</v>
      </c>
      <c r="I6" s="16">
        <f t="shared" si="6"/>
        <v>61962.816279999999</v>
      </c>
      <c r="J6" s="16">
        <f t="shared" si="6"/>
        <v>60819.819530000008</v>
      </c>
      <c r="K6" s="16">
        <f t="shared" si="6"/>
        <v>59029.892689999993</v>
      </c>
      <c r="L6" s="16">
        <f t="shared" si="6"/>
        <v>59625.305030000003</v>
      </c>
      <c r="M6" s="16">
        <f t="shared" si="6"/>
        <v>54389.280500000001</v>
      </c>
      <c r="N6" s="16">
        <f t="shared" si="6"/>
        <v>56615.137279999995</v>
      </c>
      <c r="O6" s="16">
        <f t="shared" si="6"/>
        <v>55003.421460000005</v>
      </c>
      <c r="P6" s="16">
        <f t="shared" si="6"/>
        <v>41797.534339999998</v>
      </c>
      <c r="Q6" s="16">
        <f t="shared" si="6"/>
        <v>44685.668879999997</v>
      </c>
      <c r="R6" s="16">
        <f t="shared" si="6"/>
        <v>48192.668210000003</v>
      </c>
      <c r="S6" s="16">
        <f t="shared" si="6"/>
        <v>52093.534520000001</v>
      </c>
      <c r="T6" s="16">
        <f t="shared" si="6"/>
        <v>42722.751529999994</v>
      </c>
      <c r="U6" s="16">
        <f t="shared" si="6"/>
        <v>41353.484680000001</v>
      </c>
      <c r="V6" s="16">
        <f t="shared" si="6"/>
        <v>36956.694530000001</v>
      </c>
      <c r="W6" s="16">
        <f t="shared" si="6"/>
        <v>39540.921620000001</v>
      </c>
      <c r="X6" s="16">
        <f t="shared" ref="X6:Y6" si="7">SUM(X7:X9)</f>
        <v>40659.442559999996</v>
      </c>
      <c r="Y6" s="16">
        <f t="shared" si="7"/>
        <v>33775.826529999998</v>
      </c>
    </row>
    <row r="7" spans="1:25" x14ac:dyDescent="0.25">
      <c r="A7" s="10" t="s">
        <v>118</v>
      </c>
      <c r="B7" s="8">
        <v>44036.140870000003</v>
      </c>
      <c r="C7" s="8">
        <v>37685.863729999997</v>
      </c>
      <c r="D7" s="8">
        <v>41786.666190000004</v>
      </c>
      <c r="E7" s="8">
        <v>45182.980239999997</v>
      </c>
      <c r="F7" s="8">
        <v>43941.12242</v>
      </c>
      <c r="G7" s="8">
        <v>49546.862379999999</v>
      </c>
      <c r="H7" s="8">
        <v>45346.204539999999</v>
      </c>
      <c r="I7" s="8">
        <v>45274.996460000002</v>
      </c>
      <c r="J7" s="8">
        <v>44421.297680000003</v>
      </c>
      <c r="K7" s="8">
        <v>43614.107649999998</v>
      </c>
      <c r="L7" s="8">
        <v>45737.553760000003</v>
      </c>
      <c r="M7" s="8">
        <v>40857.413610000003</v>
      </c>
      <c r="N7" s="8">
        <v>45285.94889</v>
      </c>
      <c r="O7" s="8">
        <v>44143.307650000002</v>
      </c>
      <c r="P7" s="8">
        <v>30917.743849999999</v>
      </c>
      <c r="Q7" s="8">
        <v>34141.365339999997</v>
      </c>
      <c r="R7" s="8">
        <v>37985.418080000003</v>
      </c>
      <c r="S7" s="8">
        <v>42297.164429999997</v>
      </c>
      <c r="T7" s="8">
        <v>33580.585619999998</v>
      </c>
      <c r="U7" s="8">
        <v>32289.737700000001</v>
      </c>
      <c r="V7" s="8">
        <v>29766.259480000001</v>
      </c>
      <c r="W7" s="8">
        <v>32500.982410000001</v>
      </c>
      <c r="X7" s="8">
        <v>33277.397819999998</v>
      </c>
      <c r="Y7" s="8">
        <v>26123.39272</v>
      </c>
    </row>
    <row r="8" spans="1:25" x14ac:dyDescent="0.25">
      <c r="A8" s="10" t="s">
        <v>119</v>
      </c>
      <c r="B8" s="8">
        <v>13585.09024</v>
      </c>
      <c r="C8" s="8">
        <v>13621.40036</v>
      </c>
      <c r="D8" s="8">
        <v>12975.26161</v>
      </c>
      <c r="E8" s="8">
        <v>12929.957549999999</v>
      </c>
      <c r="F8" s="8">
        <v>13266.96545</v>
      </c>
      <c r="G8" s="8">
        <v>13288.29321</v>
      </c>
      <c r="H8" s="8">
        <v>13422.77765</v>
      </c>
      <c r="I8" s="8">
        <v>13233.69009</v>
      </c>
      <c r="J8" s="8">
        <v>13036.51505</v>
      </c>
      <c r="K8" s="8">
        <v>12362.68648</v>
      </c>
      <c r="L8" s="8">
        <v>10915.437120000001</v>
      </c>
      <c r="M8" s="8">
        <v>10582.13746</v>
      </c>
      <c r="N8" s="8">
        <v>8618.4472900000001</v>
      </c>
      <c r="O8" s="8">
        <v>8052.51368</v>
      </c>
      <c r="P8" s="8">
        <v>7926.03287</v>
      </c>
      <c r="Q8" s="8">
        <v>7610.9298500000004</v>
      </c>
      <c r="R8" s="8">
        <v>7353.2801499999996</v>
      </c>
      <c r="S8" s="8">
        <v>6830.1223600000003</v>
      </c>
      <c r="T8" s="8">
        <v>6222.0060999999996</v>
      </c>
      <c r="U8" s="8">
        <v>6222.3811999999998</v>
      </c>
      <c r="V8" s="8">
        <v>5089.0853399999996</v>
      </c>
      <c r="W8" s="8">
        <v>4879.8261899999998</v>
      </c>
      <c r="X8" s="8">
        <v>5189.0522000000001</v>
      </c>
      <c r="Y8" s="8">
        <v>5617.6800800000001</v>
      </c>
    </row>
    <row r="9" spans="1:25" x14ac:dyDescent="0.25">
      <c r="A9" s="10" t="s">
        <v>120</v>
      </c>
      <c r="B9" s="8">
        <v>4331.2096099999999</v>
      </c>
      <c r="C9" s="8">
        <v>4107.9808999999996</v>
      </c>
      <c r="D9" s="8">
        <v>3917.10977</v>
      </c>
      <c r="E9" s="8">
        <v>3960.7350999999999</v>
      </c>
      <c r="F9" s="8">
        <v>3735.6024400000001</v>
      </c>
      <c r="G9" s="8">
        <v>3508.0934000000002</v>
      </c>
      <c r="H9" s="8">
        <v>3513.24811</v>
      </c>
      <c r="I9" s="8">
        <v>3454.1297300000001</v>
      </c>
      <c r="J9" s="8">
        <v>3362.0068000000001</v>
      </c>
      <c r="K9" s="8">
        <v>3053.0985599999999</v>
      </c>
      <c r="L9" s="8">
        <v>2972.3141500000002</v>
      </c>
      <c r="M9" s="8">
        <v>2949.7294299999999</v>
      </c>
      <c r="N9" s="8">
        <v>2710.7411000000002</v>
      </c>
      <c r="O9" s="8">
        <v>2807.6001299999998</v>
      </c>
      <c r="P9" s="8">
        <v>2953.7576199999999</v>
      </c>
      <c r="Q9" s="8">
        <v>2933.3736899999999</v>
      </c>
      <c r="R9" s="8">
        <v>2853.9699799999999</v>
      </c>
      <c r="S9" s="8">
        <v>2966.24773</v>
      </c>
      <c r="T9" s="8">
        <v>2920.1598100000001</v>
      </c>
      <c r="U9" s="8">
        <v>2841.3657800000001</v>
      </c>
      <c r="V9" s="8">
        <v>2101.34971</v>
      </c>
      <c r="W9" s="8">
        <v>2160.1130199999998</v>
      </c>
      <c r="X9" s="8">
        <v>2192.9925400000002</v>
      </c>
      <c r="Y9" s="8">
        <v>2034.7537299999999</v>
      </c>
    </row>
    <row r="10" spans="1:25" x14ac:dyDescent="0.25">
      <c r="A10" s="15" t="s">
        <v>121</v>
      </c>
      <c r="B10" s="16">
        <f>SUM(B11:B17)</f>
        <v>65639.839850000004</v>
      </c>
      <c r="C10" s="16">
        <f t="shared" ref="C10:W10" si="8">SUM(C11:C17)</f>
        <v>70659.629910000003</v>
      </c>
      <c r="D10" s="16">
        <f t="shared" si="8"/>
        <v>66531.19829</v>
      </c>
      <c r="E10" s="16">
        <f t="shared" si="8"/>
        <v>66652.943549999996</v>
      </c>
      <c r="F10" s="16">
        <f t="shared" si="8"/>
        <v>62705.478579999995</v>
      </c>
      <c r="G10" s="16">
        <f t="shared" si="8"/>
        <v>64169.104389999993</v>
      </c>
      <c r="H10" s="16">
        <f t="shared" si="8"/>
        <v>63083.534910000009</v>
      </c>
      <c r="I10" s="16">
        <f t="shared" si="8"/>
        <v>62053.02463</v>
      </c>
      <c r="J10" s="16">
        <f t="shared" si="8"/>
        <v>60183.089409999993</v>
      </c>
      <c r="K10" s="16">
        <f t="shared" si="8"/>
        <v>51506.723230000003</v>
      </c>
      <c r="L10" s="16">
        <f t="shared" si="8"/>
        <v>54997.389260000004</v>
      </c>
      <c r="M10" s="16">
        <f t="shared" si="8"/>
        <v>52319.024569999994</v>
      </c>
      <c r="N10" s="16">
        <f t="shared" si="8"/>
        <v>50850.805810000005</v>
      </c>
      <c r="O10" s="16">
        <f t="shared" si="8"/>
        <v>50300.628240000005</v>
      </c>
      <c r="P10" s="16">
        <f t="shared" si="8"/>
        <v>47708.785660000001</v>
      </c>
      <c r="Q10" s="16">
        <f t="shared" si="8"/>
        <v>46529.532169999999</v>
      </c>
      <c r="R10" s="16">
        <f t="shared" si="8"/>
        <v>46140.597139999998</v>
      </c>
      <c r="S10" s="16">
        <f t="shared" si="8"/>
        <v>44032.547060000004</v>
      </c>
      <c r="T10" s="16">
        <f t="shared" si="8"/>
        <v>43812.598180000001</v>
      </c>
      <c r="U10" s="16">
        <f t="shared" si="8"/>
        <v>42621.424650000001</v>
      </c>
      <c r="V10" s="16">
        <f t="shared" si="8"/>
        <v>39001.515339999998</v>
      </c>
      <c r="W10" s="16">
        <f t="shared" si="8"/>
        <v>41886.378270000001</v>
      </c>
      <c r="X10" s="16">
        <f t="shared" ref="X10:Y10" si="9">SUM(X11:X17)</f>
        <v>38425.859250000001</v>
      </c>
      <c r="Y10" s="16">
        <f t="shared" si="9"/>
        <v>35321.715839999997</v>
      </c>
    </row>
    <row r="11" spans="1:25" x14ac:dyDescent="0.25">
      <c r="A11" s="10" t="s">
        <v>122</v>
      </c>
      <c r="B11" s="8">
        <v>9489.4752100000005</v>
      </c>
      <c r="C11" s="8">
        <v>8915.7670500000004</v>
      </c>
      <c r="D11" s="8">
        <v>8686.7217799999999</v>
      </c>
      <c r="E11" s="8">
        <v>9048.3020300000007</v>
      </c>
      <c r="F11" s="8">
        <v>8114.4741100000001</v>
      </c>
      <c r="G11" s="8">
        <v>8646.9161800000002</v>
      </c>
      <c r="H11" s="8">
        <v>7979.9203299999999</v>
      </c>
      <c r="I11" s="8">
        <v>8483.6871100000008</v>
      </c>
      <c r="J11" s="8">
        <v>8938.9105099999997</v>
      </c>
      <c r="K11" s="8">
        <v>6081.8164399999996</v>
      </c>
      <c r="L11" s="8">
        <v>7108.8626299999996</v>
      </c>
      <c r="M11" s="8">
        <v>6108.4200600000004</v>
      </c>
      <c r="N11" s="8">
        <v>6387.1166499999999</v>
      </c>
      <c r="O11" s="8">
        <v>6073.1806500000002</v>
      </c>
      <c r="P11" s="8">
        <v>6204.84836</v>
      </c>
      <c r="Q11" s="8">
        <v>6463.9946200000004</v>
      </c>
      <c r="R11" s="8">
        <v>5652.3656799999999</v>
      </c>
      <c r="S11" s="8">
        <v>5777.0116500000004</v>
      </c>
      <c r="T11" s="8">
        <v>5950.4380000000001</v>
      </c>
      <c r="U11" s="8">
        <v>5305.3948</v>
      </c>
      <c r="V11" s="8">
        <v>3839.5819499999998</v>
      </c>
      <c r="W11" s="8">
        <v>4547.6145999999999</v>
      </c>
      <c r="X11" s="8">
        <v>3804.0822899999998</v>
      </c>
      <c r="Y11" s="8">
        <v>3307.5397400000002</v>
      </c>
    </row>
    <row r="12" spans="1:25" x14ac:dyDescent="0.25">
      <c r="A12" s="10" t="s">
        <v>123</v>
      </c>
      <c r="B12" s="8">
        <v>1502.3961899999999</v>
      </c>
      <c r="C12" s="8">
        <v>1698.8318200000001</v>
      </c>
      <c r="D12" s="8">
        <v>1442.62327</v>
      </c>
      <c r="E12" s="8">
        <v>1150.5444600000001</v>
      </c>
      <c r="F12" s="8">
        <v>1057.0652399999999</v>
      </c>
      <c r="G12" s="8">
        <v>1020.8361</v>
      </c>
      <c r="H12" s="8">
        <v>1078.63868</v>
      </c>
      <c r="I12" s="8">
        <v>1022.55022</v>
      </c>
      <c r="J12" s="8">
        <v>1002.43792</v>
      </c>
      <c r="K12" s="8">
        <v>826.36812999999995</v>
      </c>
      <c r="L12" s="8">
        <v>844.22756000000004</v>
      </c>
      <c r="M12" s="8">
        <v>756.93862999999999</v>
      </c>
      <c r="N12" s="8">
        <v>848.25919999999996</v>
      </c>
      <c r="O12" s="8">
        <v>787.83636000000001</v>
      </c>
      <c r="P12" s="8">
        <v>738.49234999999999</v>
      </c>
      <c r="Q12" s="8">
        <v>779.66300999999999</v>
      </c>
      <c r="R12" s="8">
        <v>941.24419999999998</v>
      </c>
      <c r="S12" s="8">
        <v>822.32973000000004</v>
      </c>
      <c r="T12" s="8">
        <v>775.10242000000005</v>
      </c>
      <c r="U12" s="8">
        <v>781.36987999999997</v>
      </c>
      <c r="V12" s="8">
        <v>648.05422999999996</v>
      </c>
      <c r="W12" s="8">
        <v>755.64643000000001</v>
      </c>
      <c r="X12" s="8">
        <v>751.14184</v>
      </c>
      <c r="Y12" s="8">
        <v>661.82297000000005</v>
      </c>
    </row>
    <row r="13" spans="1:25" x14ac:dyDescent="0.25">
      <c r="A13" s="10" t="s">
        <v>124</v>
      </c>
      <c r="B13" s="8">
        <v>13986.66469</v>
      </c>
      <c r="C13" s="8">
        <v>16441.787270000001</v>
      </c>
      <c r="D13" s="8">
        <v>14778.71213</v>
      </c>
      <c r="E13" s="8">
        <v>15395.05287</v>
      </c>
      <c r="F13" s="8">
        <v>14209.14759</v>
      </c>
      <c r="G13" s="8">
        <v>15120.84405</v>
      </c>
      <c r="H13" s="8">
        <v>14208.519329999999</v>
      </c>
      <c r="I13" s="8">
        <v>14054.63616</v>
      </c>
      <c r="J13" s="8">
        <v>14022.93355</v>
      </c>
      <c r="K13" s="8">
        <v>12982.334409999999</v>
      </c>
      <c r="L13" s="8">
        <v>13419.942660000001</v>
      </c>
      <c r="M13" s="8">
        <v>12900.11895</v>
      </c>
      <c r="N13" s="8">
        <v>12435.09122</v>
      </c>
      <c r="O13" s="8">
        <v>11969.051369999999</v>
      </c>
      <c r="P13" s="8">
        <v>10914.91446</v>
      </c>
      <c r="Q13" s="8">
        <v>10627.24872</v>
      </c>
      <c r="R13" s="8">
        <v>9892.6919199999993</v>
      </c>
      <c r="S13" s="8">
        <v>9175.7245199999998</v>
      </c>
      <c r="T13" s="8">
        <v>9167.7675400000007</v>
      </c>
      <c r="U13" s="8">
        <v>8514.3856699999997</v>
      </c>
      <c r="V13" s="8">
        <v>8294.2293000000009</v>
      </c>
      <c r="W13" s="8">
        <v>8640.9326099999998</v>
      </c>
      <c r="X13" s="8">
        <v>8148.3945299999996</v>
      </c>
      <c r="Y13" s="8">
        <v>7545.5154400000001</v>
      </c>
    </row>
    <row r="14" spans="1:25" x14ac:dyDescent="0.25">
      <c r="A14" s="10" t="s">
        <v>125</v>
      </c>
      <c r="B14" s="8">
        <v>5251.2459600000002</v>
      </c>
      <c r="C14" s="8">
        <v>5058.95406</v>
      </c>
      <c r="D14" s="8">
        <v>4572.5745500000003</v>
      </c>
      <c r="E14" s="8">
        <v>4642.5701300000001</v>
      </c>
      <c r="F14" s="8">
        <v>4268.7161599999999</v>
      </c>
      <c r="G14" s="8">
        <v>4018.2261600000002</v>
      </c>
      <c r="H14" s="8">
        <v>3959.7979399999999</v>
      </c>
      <c r="I14" s="8">
        <v>3602.5959400000002</v>
      </c>
      <c r="J14" s="8">
        <v>3185.8476999999998</v>
      </c>
      <c r="K14" s="8">
        <v>2731.1416199999999</v>
      </c>
      <c r="L14" s="8">
        <v>2897.2706899999998</v>
      </c>
      <c r="M14" s="8">
        <v>2429.6871299999998</v>
      </c>
      <c r="N14" s="8">
        <v>2465.8120600000002</v>
      </c>
      <c r="O14" s="8">
        <v>2835.7056600000001</v>
      </c>
      <c r="P14" s="8">
        <v>2691.3229799999999</v>
      </c>
      <c r="Q14" s="8">
        <v>2586.4109899999999</v>
      </c>
      <c r="R14" s="8">
        <v>2683.6550499999998</v>
      </c>
      <c r="S14" s="8">
        <v>2464.1181999999999</v>
      </c>
      <c r="T14" s="8">
        <v>2400.5731000000001</v>
      </c>
      <c r="U14" s="8">
        <v>2294.8256799999999</v>
      </c>
      <c r="V14" s="8">
        <v>2152.5180099999998</v>
      </c>
      <c r="W14" s="8">
        <v>2283.6678900000002</v>
      </c>
      <c r="X14" s="8">
        <v>2159.62185</v>
      </c>
      <c r="Y14" s="8">
        <v>1975.1574900000001</v>
      </c>
    </row>
    <row r="15" spans="1:25" x14ac:dyDescent="0.25">
      <c r="A15" s="10" t="s">
        <v>126</v>
      </c>
      <c r="B15" s="8">
        <v>10400.19845</v>
      </c>
      <c r="C15" s="8">
        <v>10727.96189</v>
      </c>
      <c r="D15" s="8">
        <v>10574.220289999999</v>
      </c>
      <c r="E15" s="8">
        <v>10210.78506</v>
      </c>
      <c r="F15" s="8">
        <v>9614.7161099999994</v>
      </c>
      <c r="G15" s="8">
        <v>10247.28586</v>
      </c>
      <c r="H15" s="8">
        <v>10483.685820000001</v>
      </c>
      <c r="I15" s="8">
        <v>10540.50719</v>
      </c>
      <c r="J15" s="8">
        <v>9670.4311699999998</v>
      </c>
      <c r="K15" s="8">
        <v>8801.5842200000006</v>
      </c>
      <c r="L15" s="8">
        <v>9970.1838499999994</v>
      </c>
      <c r="M15" s="8">
        <v>9682.1944899999999</v>
      </c>
      <c r="N15" s="8">
        <v>9026.7859800000006</v>
      </c>
      <c r="O15" s="8">
        <v>9301.5607799999998</v>
      </c>
      <c r="P15" s="8">
        <v>8940.8861400000005</v>
      </c>
      <c r="Q15" s="8">
        <v>8672.6976400000003</v>
      </c>
      <c r="R15" s="8">
        <v>8954.9125399999994</v>
      </c>
      <c r="S15" s="8">
        <v>8323.31826</v>
      </c>
      <c r="T15" s="8">
        <v>8264.0077399999991</v>
      </c>
      <c r="U15" s="8">
        <v>8244.3125899999995</v>
      </c>
      <c r="V15" s="8">
        <v>7546.17004</v>
      </c>
      <c r="W15" s="8">
        <v>7732.4160499999998</v>
      </c>
      <c r="X15" s="8">
        <v>7427.8560399999997</v>
      </c>
      <c r="Y15" s="8">
        <v>6705.4645700000001</v>
      </c>
    </row>
    <row r="16" spans="1:25" x14ac:dyDescent="0.25">
      <c r="A16" s="10" t="s">
        <v>127</v>
      </c>
      <c r="B16" s="8">
        <v>13224.417509999999</v>
      </c>
      <c r="C16" s="8">
        <v>14330.31618</v>
      </c>
      <c r="D16" s="8">
        <v>12845.69245</v>
      </c>
      <c r="E16" s="8">
        <v>12740.93081</v>
      </c>
      <c r="F16" s="8">
        <v>12674.31603</v>
      </c>
      <c r="G16" s="8">
        <v>12702.91584</v>
      </c>
      <c r="H16" s="8">
        <v>13754.814340000001</v>
      </c>
      <c r="I16" s="8">
        <v>13744.40028</v>
      </c>
      <c r="J16" s="8">
        <v>13104.67499</v>
      </c>
      <c r="K16" s="8">
        <v>11788.384550000001</v>
      </c>
      <c r="L16" s="8">
        <v>12199.676890000001</v>
      </c>
      <c r="M16" s="8">
        <v>11711.939679999999</v>
      </c>
      <c r="N16" s="8">
        <v>11097.20127</v>
      </c>
      <c r="O16" s="8">
        <v>10612.89039</v>
      </c>
      <c r="P16" s="8">
        <v>10196.57797</v>
      </c>
      <c r="Q16" s="8">
        <v>9422.7343899999996</v>
      </c>
      <c r="R16" s="8">
        <v>9945.0674400000007</v>
      </c>
      <c r="S16" s="8">
        <v>9278.8487100000002</v>
      </c>
      <c r="T16" s="8">
        <v>9350.8863999999994</v>
      </c>
      <c r="U16" s="8">
        <v>9581.1647200000007</v>
      </c>
      <c r="V16" s="8">
        <v>8673.7824799999999</v>
      </c>
      <c r="W16" s="8">
        <v>9575.9395600000007</v>
      </c>
      <c r="X16" s="8">
        <v>8844.7234499999995</v>
      </c>
      <c r="Y16" s="8">
        <v>8170.4064699999999</v>
      </c>
    </row>
    <row r="17" spans="1:25" x14ac:dyDescent="0.25">
      <c r="A17" s="10" t="s">
        <v>128</v>
      </c>
      <c r="B17" s="8">
        <v>11785.44184</v>
      </c>
      <c r="C17" s="8">
        <v>13486.011640000001</v>
      </c>
      <c r="D17" s="8">
        <v>13630.65382</v>
      </c>
      <c r="E17" s="8">
        <v>13464.75819</v>
      </c>
      <c r="F17" s="8">
        <v>12767.04334</v>
      </c>
      <c r="G17" s="8">
        <v>12412.0802</v>
      </c>
      <c r="H17" s="8">
        <v>11618.15847</v>
      </c>
      <c r="I17" s="8">
        <v>10604.647730000001</v>
      </c>
      <c r="J17" s="8">
        <v>10257.853569999999</v>
      </c>
      <c r="K17" s="8">
        <v>8295.0938600000009</v>
      </c>
      <c r="L17" s="8">
        <v>8557.2249800000009</v>
      </c>
      <c r="M17" s="8">
        <v>8729.7256300000008</v>
      </c>
      <c r="N17" s="8">
        <v>8590.5394300000007</v>
      </c>
      <c r="O17" s="8">
        <v>8720.4030299999995</v>
      </c>
      <c r="P17" s="8">
        <v>8021.7434000000003</v>
      </c>
      <c r="Q17" s="8">
        <v>7976.7828</v>
      </c>
      <c r="R17" s="8">
        <v>8070.6603100000002</v>
      </c>
      <c r="S17" s="8">
        <v>8191.1959900000002</v>
      </c>
      <c r="T17" s="8">
        <v>7903.8229799999999</v>
      </c>
      <c r="U17" s="8">
        <v>7899.9713099999999</v>
      </c>
      <c r="V17" s="8">
        <v>7847.1793299999999</v>
      </c>
      <c r="W17" s="8">
        <v>8350.1611300000004</v>
      </c>
      <c r="X17" s="8">
        <v>7290.0392499999998</v>
      </c>
      <c r="Y17" s="8">
        <v>6955.8091599999998</v>
      </c>
    </row>
    <row r="18" spans="1:25" x14ac:dyDescent="0.25">
      <c r="A18" s="15" t="s">
        <v>129</v>
      </c>
      <c r="B18" s="16">
        <f>SUM(B19:B23)</f>
        <v>139834.66195000001</v>
      </c>
      <c r="C18" s="16">
        <f t="shared" ref="C18:W18" si="10">SUM(C19:C23)</f>
        <v>142547.74690000003</v>
      </c>
      <c r="D18" s="16">
        <f t="shared" si="10"/>
        <v>143362.69590000002</v>
      </c>
      <c r="E18" s="16">
        <f t="shared" si="10"/>
        <v>142785.94289999999</v>
      </c>
      <c r="F18" s="16">
        <f t="shared" si="10"/>
        <v>142983.27583000003</v>
      </c>
      <c r="G18" s="16">
        <f t="shared" si="10"/>
        <v>140583.95676</v>
      </c>
      <c r="H18" s="16">
        <f t="shared" si="10"/>
        <v>139975.28865999999</v>
      </c>
      <c r="I18" s="16">
        <f t="shared" si="10"/>
        <v>138466.79949</v>
      </c>
      <c r="J18" s="16">
        <f t="shared" si="10"/>
        <v>132143.49137</v>
      </c>
      <c r="K18" s="16">
        <f t="shared" si="10"/>
        <v>131769.82079999999</v>
      </c>
      <c r="L18" s="16">
        <f t="shared" si="10"/>
        <v>132532.54901000002</v>
      </c>
      <c r="M18" s="16">
        <f t="shared" si="10"/>
        <v>133680.84815999999</v>
      </c>
      <c r="N18" s="16">
        <f t="shared" si="10"/>
        <v>131983.15760000001</v>
      </c>
      <c r="O18" s="16">
        <f t="shared" si="10"/>
        <v>131586.57718000002</v>
      </c>
      <c r="P18" s="16">
        <f t="shared" si="10"/>
        <v>131114.89362999998</v>
      </c>
      <c r="Q18" s="16">
        <f t="shared" si="10"/>
        <v>132618.3014</v>
      </c>
      <c r="R18" s="16">
        <f t="shared" si="10"/>
        <v>132996.4945</v>
      </c>
      <c r="S18" s="16">
        <f t="shared" si="10"/>
        <v>132916.40725999998</v>
      </c>
      <c r="T18" s="16">
        <f t="shared" si="10"/>
        <v>130392.64498</v>
      </c>
      <c r="U18" s="16">
        <f t="shared" si="10"/>
        <v>129675.76354000001</v>
      </c>
      <c r="V18" s="16">
        <f t="shared" si="10"/>
        <v>109040.72362</v>
      </c>
      <c r="W18" s="16">
        <f t="shared" si="10"/>
        <v>123033.75815000001</v>
      </c>
      <c r="X18" s="16">
        <f t="shared" ref="X18:Y18" si="11">SUM(X19:X23)</f>
        <v>127301.06200000001</v>
      </c>
      <c r="Y18" s="16">
        <f t="shared" si="11"/>
        <v>122158.12778</v>
      </c>
    </row>
    <row r="19" spans="1:25" x14ac:dyDescent="0.25">
      <c r="A19" s="10" t="s">
        <v>130</v>
      </c>
      <c r="B19" s="8">
        <v>5649.8872799999999</v>
      </c>
      <c r="C19" s="8">
        <v>5335.4723199999999</v>
      </c>
      <c r="D19" s="8">
        <v>5181.7982899999997</v>
      </c>
      <c r="E19" s="8">
        <v>4728.9229599999999</v>
      </c>
      <c r="F19" s="8">
        <v>4801.3662100000001</v>
      </c>
      <c r="G19" s="8">
        <v>4663.7903999999999</v>
      </c>
      <c r="H19" s="8">
        <v>4466.2508399999997</v>
      </c>
      <c r="I19" s="8">
        <v>4412.8258999999998</v>
      </c>
      <c r="J19" s="8">
        <v>4452.2612399999998</v>
      </c>
      <c r="K19" s="8">
        <v>4420.9095500000003</v>
      </c>
      <c r="L19" s="8">
        <v>4391.3919699999997</v>
      </c>
      <c r="M19" s="8">
        <v>4598.0984200000003</v>
      </c>
      <c r="N19" s="8">
        <v>4620.74406</v>
      </c>
      <c r="O19" s="8">
        <v>4557.7458699999997</v>
      </c>
      <c r="P19" s="8">
        <v>4367.9499900000001</v>
      </c>
      <c r="Q19" s="8">
        <v>4362.3827300000003</v>
      </c>
      <c r="R19" s="8">
        <v>4501.0649599999997</v>
      </c>
      <c r="S19" s="8">
        <v>4649.9367599999996</v>
      </c>
      <c r="T19" s="8">
        <v>4893.5475500000002</v>
      </c>
      <c r="U19" s="8">
        <v>4973.2734799999998</v>
      </c>
      <c r="V19" s="8">
        <v>3053.7085200000001</v>
      </c>
      <c r="W19" s="8">
        <v>3769.52405</v>
      </c>
      <c r="X19" s="8">
        <v>4584.5862500000003</v>
      </c>
      <c r="Y19" s="8">
        <v>4375.3888999999999</v>
      </c>
    </row>
    <row r="20" spans="1:25" x14ac:dyDescent="0.25">
      <c r="A20" s="10" t="s">
        <v>131</v>
      </c>
      <c r="B20" s="8">
        <v>130421.04895</v>
      </c>
      <c r="C20" s="8">
        <v>133608.05238000001</v>
      </c>
      <c r="D20" s="8">
        <v>134462.78485</v>
      </c>
      <c r="E20" s="8">
        <v>134337.99622</v>
      </c>
      <c r="F20" s="8">
        <v>134650.25839</v>
      </c>
      <c r="G20" s="8">
        <v>132595.10808000001</v>
      </c>
      <c r="H20" s="8">
        <v>132458.07193999999</v>
      </c>
      <c r="I20" s="8">
        <v>131216.14347000001</v>
      </c>
      <c r="J20" s="8">
        <v>124687.58468</v>
      </c>
      <c r="K20" s="8">
        <v>124495.20896</v>
      </c>
      <c r="L20" s="8">
        <v>125333.00996</v>
      </c>
      <c r="M20" s="8">
        <v>126290.65349</v>
      </c>
      <c r="N20" s="8">
        <v>124511.63</v>
      </c>
      <c r="O20" s="8">
        <v>124243.87519000001</v>
      </c>
      <c r="P20" s="8">
        <v>124090.36678</v>
      </c>
      <c r="Q20" s="8">
        <v>125596.70295000001</v>
      </c>
      <c r="R20" s="8">
        <v>125844.91204</v>
      </c>
      <c r="S20" s="8">
        <v>125816.7984</v>
      </c>
      <c r="T20" s="8">
        <v>123025.75343</v>
      </c>
      <c r="U20" s="8">
        <v>122214.63687</v>
      </c>
      <c r="V20" s="8">
        <v>103797.91605</v>
      </c>
      <c r="W20" s="8">
        <v>117009.29725</v>
      </c>
      <c r="X20" s="8">
        <v>120365.16776</v>
      </c>
      <c r="Y20" s="8">
        <v>115655.55407</v>
      </c>
    </row>
    <row r="21" spans="1:25" x14ac:dyDescent="0.25">
      <c r="A21" s="10" t="s">
        <v>132</v>
      </c>
      <c r="B21" s="8">
        <v>764.55904999999996</v>
      </c>
      <c r="C21" s="8">
        <v>727.00175999999999</v>
      </c>
      <c r="D21" s="8">
        <v>748.46307000000002</v>
      </c>
      <c r="E21" s="8">
        <v>716.27111000000002</v>
      </c>
      <c r="F21" s="8">
        <v>705.54044999999996</v>
      </c>
      <c r="G21" s="8">
        <v>638.47387000000003</v>
      </c>
      <c r="H21" s="8">
        <v>614.05907000000002</v>
      </c>
      <c r="I21" s="8">
        <v>575.50460999999996</v>
      </c>
      <c r="J21" s="8">
        <v>583.13149999999996</v>
      </c>
      <c r="K21" s="8">
        <v>530.36532</v>
      </c>
      <c r="L21" s="8">
        <v>502.26139999999998</v>
      </c>
      <c r="M21" s="8">
        <v>509.00846999999999</v>
      </c>
      <c r="N21" s="8">
        <v>466.12882999999999</v>
      </c>
      <c r="O21" s="8">
        <v>460.80398000000002</v>
      </c>
      <c r="P21" s="8">
        <v>426.81828999999999</v>
      </c>
      <c r="Q21" s="8">
        <v>433.68893000000003</v>
      </c>
      <c r="R21" s="8">
        <v>381.82006000000001</v>
      </c>
      <c r="S21" s="8">
        <v>403.46974</v>
      </c>
      <c r="T21" s="8">
        <v>358.97045000000003</v>
      </c>
      <c r="U21" s="8">
        <v>359.61538000000002</v>
      </c>
      <c r="V21" s="8">
        <v>300.40359000000001</v>
      </c>
      <c r="W21" s="8">
        <v>342.97188</v>
      </c>
      <c r="X21" s="8">
        <v>355.24865999999997</v>
      </c>
      <c r="Y21" s="8">
        <v>333.38762000000003</v>
      </c>
    </row>
    <row r="22" spans="1:25" x14ac:dyDescent="0.25">
      <c r="A22" s="10" t="s">
        <v>133</v>
      </c>
      <c r="B22" s="8">
        <v>2515.7041199999999</v>
      </c>
      <c r="C22" s="8">
        <v>2431.6941099999999</v>
      </c>
      <c r="D22" s="8">
        <v>2393.4970199999998</v>
      </c>
      <c r="E22" s="8">
        <v>2340.5894600000001</v>
      </c>
      <c r="F22" s="8">
        <v>1991.6424300000001</v>
      </c>
      <c r="G22" s="8">
        <v>1760.2188699999999</v>
      </c>
      <c r="H22" s="8">
        <v>1696.3556799999999</v>
      </c>
      <c r="I22" s="8">
        <v>1610.5051900000001</v>
      </c>
      <c r="J22" s="8">
        <v>1757.6260199999999</v>
      </c>
      <c r="K22" s="8">
        <v>1707.20363</v>
      </c>
      <c r="L22" s="8">
        <v>1766.9038800000001</v>
      </c>
      <c r="M22" s="8">
        <v>1781.9189799999999</v>
      </c>
      <c r="N22" s="8">
        <v>1850.9585999999999</v>
      </c>
      <c r="O22" s="8">
        <v>1833.9628499999999</v>
      </c>
      <c r="P22" s="8">
        <v>1768.65471</v>
      </c>
      <c r="Q22" s="8">
        <v>1801.5927300000001</v>
      </c>
      <c r="R22" s="8">
        <v>1879.70373</v>
      </c>
      <c r="S22" s="8">
        <v>1679.91698</v>
      </c>
      <c r="T22" s="8">
        <v>1738.04917</v>
      </c>
      <c r="U22" s="8">
        <v>1668.39293</v>
      </c>
      <c r="V22" s="8">
        <v>1578.9091699999999</v>
      </c>
      <c r="W22" s="8">
        <v>1673.7510299999999</v>
      </c>
      <c r="X22" s="8">
        <v>1618.3684000000001</v>
      </c>
      <c r="Y22" s="8">
        <v>1466.5670500000001</v>
      </c>
    </row>
    <row r="23" spans="1:25" x14ac:dyDescent="0.25">
      <c r="A23" s="10" t="s">
        <v>134</v>
      </c>
      <c r="B23" s="8">
        <v>483.46255000000002</v>
      </c>
      <c r="C23" s="8">
        <v>445.52632999999997</v>
      </c>
      <c r="D23" s="8">
        <v>576.15266999999994</v>
      </c>
      <c r="E23" s="8">
        <v>662.16314999999997</v>
      </c>
      <c r="F23" s="8">
        <v>834.46834999999999</v>
      </c>
      <c r="G23" s="8">
        <v>926.36554000000001</v>
      </c>
      <c r="H23" s="8">
        <v>740.55112999999994</v>
      </c>
      <c r="I23" s="8">
        <v>651.82032000000004</v>
      </c>
      <c r="J23" s="8">
        <v>662.88792999999998</v>
      </c>
      <c r="K23" s="8">
        <v>616.13333999999998</v>
      </c>
      <c r="L23" s="8">
        <v>538.98180000000002</v>
      </c>
      <c r="M23" s="8">
        <v>501.16879999999998</v>
      </c>
      <c r="N23" s="8">
        <v>533.69610999999998</v>
      </c>
      <c r="O23" s="8">
        <v>490.18929000000003</v>
      </c>
      <c r="P23" s="8">
        <v>461.10386</v>
      </c>
      <c r="Q23" s="8">
        <v>423.93405999999999</v>
      </c>
      <c r="R23" s="8">
        <v>388.99371000000002</v>
      </c>
      <c r="S23" s="8">
        <v>366.28537999999998</v>
      </c>
      <c r="T23" s="8">
        <v>376.32438000000002</v>
      </c>
      <c r="U23" s="8">
        <v>459.84487999999999</v>
      </c>
      <c r="V23" s="8">
        <v>309.78629000000001</v>
      </c>
      <c r="W23" s="8">
        <v>238.21394000000001</v>
      </c>
      <c r="X23" s="8">
        <v>377.69092999999998</v>
      </c>
      <c r="Y23" s="8">
        <v>327.23014000000001</v>
      </c>
    </row>
    <row r="24" spans="1:25" x14ac:dyDescent="0.25">
      <c r="A24" s="15" t="s">
        <v>135</v>
      </c>
      <c r="B24" s="16">
        <f>SUM(B25:B27)</f>
        <v>96183.800350000005</v>
      </c>
      <c r="C24" s="16">
        <f t="shared" ref="C24:W24" si="12">SUM(C25:C27)</f>
        <v>101245.58877</v>
      </c>
      <c r="D24" s="16">
        <f t="shared" si="12"/>
        <v>95729.873659999997</v>
      </c>
      <c r="E24" s="16">
        <f t="shared" si="12"/>
        <v>99891.368570000006</v>
      </c>
      <c r="F24" s="16">
        <f t="shared" si="12"/>
        <v>104422.31922</v>
      </c>
      <c r="G24" s="16">
        <f t="shared" si="12"/>
        <v>102764.60514000001</v>
      </c>
      <c r="H24" s="16">
        <f t="shared" si="12"/>
        <v>97402.18551000001</v>
      </c>
      <c r="I24" s="16">
        <f t="shared" si="12"/>
        <v>89503.379189999992</v>
      </c>
      <c r="J24" s="16">
        <f t="shared" si="12"/>
        <v>96177.862590000004</v>
      </c>
      <c r="K24" s="16">
        <f t="shared" si="12"/>
        <v>98697.054550000001</v>
      </c>
      <c r="L24" s="16">
        <f t="shared" si="12"/>
        <v>96405.40827</v>
      </c>
      <c r="M24" s="16">
        <f t="shared" si="12"/>
        <v>81081.449240000002</v>
      </c>
      <c r="N24" s="16">
        <f t="shared" si="12"/>
        <v>87961.071059999987</v>
      </c>
      <c r="O24" s="16">
        <f t="shared" si="12"/>
        <v>90639.10901</v>
      </c>
      <c r="P24" s="16">
        <f t="shared" si="12"/>
        <v>74903.821649999998</v>
      </c>
      <c r="Q24" s="16">
        <f t="shared" si="12"/>
        <v>78053.414919999996</v>
      </c>
      <c r="R24" s="16">
        <f t="shared" si="12"/>
        <v>78603.355460000006</v>
      </c>
      <c r="S24" s="16">
        <f t="shared" si="12"/>
        <v>78447.390120000011</v>
      </c>
      <c r="T24" s="16">
        <f t="shared" si="12"/>
        <v>75436.407789999997</v>
      </c>
      <c r="U24" s="16">
        <f t="shared" si="12"/>
        <v>73280.783749999988</v>
      </c>
      <c r="V24" s="16">
        <f t="shared" si="12"/>
        <v>71111.151369999992</v>
      </c>
      <c r="W24" s="16">
        <f t="shared" si="12"/>
        <v>73586.153619999997</v>
      </c>
      <c r="X24" s="16">
        <f t="shared" ref="X24:Y24" si="13">SUM(X25:X27)</f>
        <v>62749.647290000001</v>
      </c>
      <c r="Y24" s="16">
        <f t="shared" si="13"/>
        <v>55826.207389999996</v>
      </c>
    </row>
    <row r="25" spans="1:25" x14ac:dyDescent="0.25">
      <c r="A25" s="10" t="s">
        <v>136</v>
      </c>
      <c r="B25" s="8">
        <v>25845.417839999998</v>
      </c>
      <c r="C25" s="8">
        <v>26911.073100000001</v>
      </c>
      <c r="D25" s="8">
        <v>24237.662</v>
      </c>
      <c r="E25" s="8">
        <v>27489.488130000002</v>
      </c>
      <c r="F25" s="8">
        <v>27806.128479999999</v>
      </c>
      <c r="G25" s="8">
        <v>27239.778160000002</v>
      </c>
      <c r="H25" s="8">
        <v>24760.875749999999</v>
      </c>
      <c r="I25" s="8">
        <v>24511.083429999999</v>
      </c>
      <c r="J25" s="8">
        <v>25942.768390000001</v>
      </c>
      <c r="K25" s="8">
        <v>28236.417730000001</v>
      </c>
      <c r="L25" s="8">
        <v>28542.852930000001</v>
      </c>
      <c r="M25" s="8">
        <v>20447.940780000001</v>
      </c>
      <c r="N25" s="8">
        <v>23251.684109999998</v>
      </c>
      <c r="O25" s="8">
        <v>24710.32834</v>
      </c>
      <c r="P25" s="8">
        <v>22456.129379999998</v>
      </c>
      <c r="Q25" s="8">
        <v>23100.338650000002</v>
      </c>
      <c r="R25" s="8">
        <v>21499.062829999999</v>
      </c>
      <c r="S25" s="8">
        <v>23054.263029999998</v>
      </c>
      <c r="T25" s="8">
        <v>22824.556759999999</v>
      </c>
      <c r="U25" s="8">
        <v>22053.624339999998</v>
      </c>
      <c r="V25" s="8">
        <v>21067.685249999999</v>
      </c>
      <c r="W25" s="8">
        <v>21151.690129999999</v>
      </c>
      <c r="X25" s="8">
        <v>19592.487369999999</v>
      </c>
      <c r="Y25" s="8">
        <v>16225.59569</v>
      </c>
    </row>
    <row r="26" spans="1:25" x14ac:dyDescent="0.25">
      <c r="A26" s="10" t="s">
        <v>137</v>
      </c>
      <c r="B26" s="8">
        <v>58184.841099999998</v>
      </c>
      <c r="C26" s="8">
        <v>62035.77087</v>
      </c>
      <c r="D26" s="8">
        <v>59616.703580000001</v>
      </c>
      <c r="E26" s="8">
        <v>60672.59016</v>
      </c>
      <c r="F26" s="8">
        <v>64396.59302</v>
      </c>
      <c r="G26" s="8">
        <v>63615.391450000003</v>
      </c>
      <c r="H26" s="8">
        <v>61135.834110000003</v>
      </c>
      <c r="I26" s="8">
        <v>53710.540869999997</v>
      </c>
      <c r="J26" s="8">
        <v>58730.114260000002</v>
      </c>
      <c r="K26" s="8">
        <v>58857.910830000001</v>
      </c>
      <c r="L26" s="8">
        <v>56652.093459999996</v>
      </c>
      <c r="M26" s="8">
        <v>49582.750330000003</v>
      </c>
      <c r="N26" s="8">
        <v>54103.069779999998</v>
      </c>
      <c r="O26" s="8">
        <v>54840.5458</v>
      </c>
      <c r="P26" s="8">
        <v>41405.886509999997</v>
      </c>
      <c r="Q26" s="8">
        <v>44071.311710000002</v>
      </c>
      <c r="R26" s="8">
        <v>46907.910219999998</v>
      </c>
      <c r="S26" s="8">
        <v>45425.529540000003</v>
      </c>
      <c r="T26" s="8">
        <v>42587.790180000004</v>
      </c>
      <c r="U26" s="8">
        <v>41483.534939999998</v>
      </c>
      <c r="V26" s="8">
        <v>39143.935819999999</v>
      </c>
      <c r="W26" s="8">
        <v>41614.466710000001</v>
      </c>
      <c r="X26" s="8">
        <v>32777.828869999998</v>
      </c>
      <c r="Y26" s="8">
        <v>29570.55039</v>
      </c>
    </row>
    <row r="27" spans="1:25" x14ac:dyDescent="0.25">
      <c r="A27" s="10" t="s">
        <v>138</v>
      </c>
      <c r="B27" s="8">
        <v>12153.54141</v>
      </c>
      <c r="C27" s="8">
        <v>12298.7448</v>
      </c>
      <c r="D27" s="8">
        <v>11875.50808</v>
      </c>
      <c r="E27" s="8">
        <v>11729.290279999999</v>
      </c>
      <c r="F27" s="8">
        <v>12219.59772</v>
      </c>
      <c r="G27" s="8">
        <v>11909.435530000001</v>
      </c>
      <c r="H27" s="8">
        <v>11505.47565</v>
      </c>
      <c r="I27" s="8">
        <v>11281.75489</v>
      </c>
      <c r="J27" s="8">
        <v>11504.979939999999</v>
      </c>
      <c r="K27" s="8">
        <v>11602.725990000001</v>
      </c>
      <c r="L27" s="8">
        <v>11210.461880000001</v>
      </c>
      <c r="M27" s="8">
        <v>11050.75813</v>
      </c>
      <c r="N27" s="8">
        <v>10606.31717</v>
      </c>
      <c r="O27" s="8">
        <v>11088.23487</v>
      </c>
      <c r="P27" s="8">
        <v>11041.805759999999</v>
      </c>
      <c r="Q27" s="8">
        <v>10881.76456</v>
      </c>
      <c r="R27" s="8">
        <v>10196.38241</v>
      </c>
      <c r="S27" s="8">
        <v>9967.5975500000004</v>
      </c>
      <c r="T27" s="8">
        <v>10024.06085</v>
      </c>
      <c r="U27" s="8">
        <v>9743.6244700000007</v>
      </c>
      <c r="V27" s="8">
        <v>10899.5303</v>
      </c>
      <c r="W27" s="8">
        <v>10819.996779999999</v>
      </c>
      <c r="X27" s="8">
        <v>10379.331050000001</v>
      </c>
      <c r="Y27" s="8">
        <v>10030.061309999999</v>
      </c>
    </row>
    <row r="28" spans="1:25" x14ac:dyDescent="0.25">
      <c r="A28" s="15" t="s">
        <v>35</v>
      </c>
      <c r="B28" s="16">
        <f>SUM(B29:B30)</f>
        <v>1957.6646900000001</v>
      </c>
      <c r="C28" s="16">
        <f t="shared" ref="C28:W28" si="14">SUM(C29:C30)</f>
        <v>2096.9902499999998</v>
      </c>
      <c r="D28" s="16">
        <f t="shared" si="14"/>
        <v>2665.7524800000001</v>
      </c>
      <c r="E28" s="16">
        <f t="shared" si="14"/>
        <v>2875.1623300000001</v>
      </c>
      <c r="F28" s="16">
        <f t="shared" si="14"/>
        <v>2875.17913</v>
      </c>
      <c r="G28" s="16">
        <f t="shared" si="14"/>
        <v>2625.9476599999998</v>
      </c>
      <c r="H28" s="16">
        <f t="shared" si="14"/>
        <v>2648.1747700000001</v>
      </c>
      <c r="I28" s="16">
        <f t="shared" si="14"/>
        <v>2518.82494</v>
      </c>
      <c r="J28" s="16">
        <f t="shared" si="14"/>
        <v>2534.3578299999999</v>
      </c>
      <c r="K28" s="16">
        <f t="shared" si="14"/>
        <v>2256.6762399999998</v>
      </c>
      <c r="L28" s="16">
        <f t="shared" si="14"/>
        <v>2258.2197000000001</v>
      </c>
      <c r="M28" s="16">
        <f t="shared" si="14"/>
        <v>2675.59321</v>
      </c>
      <c r="N28" s="16">
        <f t="shared" si="14"/>
        <v>2308.6256899999998</v>
      </c>
      <c r="O28" s="16">
        <f t="shared" si="14"/>
        <v>2257.68055</v>
      </c>
      <c r="P28" s="16">
        <f t="shared" si="14"/>
        <v>2143.87545</v>
      </c>
      <c r="Q28" s="16">
        <f t="shared" si="14"/>
        <v>2064.7578699999999</v>
      </c>
      <c r="R28" s="16">
        <f t="shared" si="14"/>
        <v>1374.77323</v>
      </c>
      <c r="S28" s="16">
        <f t="shared" si="14"/>
        <v>1352.10069</v>
      </c>
      <c r="T28" s="16">
        <f t="shared" si="14"/>
        <v>1496.5853400000001</v>
      </c>
      <c r="U28" s="16">
        <f t="shared" si="14"/>
        <v>1490.7435800000001</v>
      </c>
      <c r="V28" s="16">
        <f t="shared" si="14"/>
        <v>1315.97246</v>
      </c>
      <c r="W28" s="16">
        <f t="shared" si="14"/>
        <v>1931.0336600000001</v>
      </c>
      <c r="X28" s="16">
        <f t="shared" ref="X28:Y28" si="15">SUM(X29:X30)</f>
        <v>1966.2823699999999</v>
      </c>
      <c r="Y28" s="16">
        <f t="shared" si="15"/>
        <v>2102.73927</v>
      </c>
    </row>
    <row r="29" spans="1:25" x14ac:dyDescent="0.25">
      <c r="A29" s="10" t="s">
        <v>36</v>
      </c>
      <c r="B29" s="8">
        <v>1957.6646900000001</v>
      </c>
      <c r="C29" s="8">
        <v>2096.9902499999998</v>
      </c>
      <c r="D29" s="8">
        <v>2665.7524800000001</v>
      </c>
      <c r="E29" s="8">
        <v>2875.1623300000001</v>
      </c>
      <c r="F29" s="8">
        <v>2875.17913</v>
      </c>
      <c r="G29" s="8">
        <v>2625.9476599999998</v>
      </c>
      <c r="H29" s="8">
        <v>2648.1747700000001</v>
      </c>
      <c r="I29" s="8">
        <v>2518.82494</v>
      </c>
      <c r="J29" s="8">
        <v>2534.3578299999999</v>
      </c>
      <c r="K29" s="8">
        <v>2256.6762399999998</v>
      </c>
      <c r="L29" s="8">
        <v>2258.2197000000001</v>
      </c>
      <c r="M29" s="8">
        <v>2675.59321</v>
      </c>
      <c r="N29" s="8">
        <v>2308.6256899999998</v>
      </c>
      <c r="O29" s="8">
        <v>2257.68055</v>
      </c>
      <c r="P29" s="8">
        <v>2143.87545</v>
      </c>
      <c r="Q29" s="8">
        <v>2064.7578699999999</v>
      </c>
      <c r="R29" s="8">
        <v>1374.77323</v>
      </c>
      <c r="S29" s="8">
        <v>1352.10069</v>
      </c>
      <c r="T29" s="8">
        <v>1496.5853400000001</v>
      </c>
      <c r="U29" s="8">
        <v>1490.7435800000001</v>
      </c>
      <c r="V29" s="8">
        <v>1315.97246</v>
      </c>
      <c r="W29" s="8">
        <v>1931.0336600000001</v>
      </c>
      <c r="X29" s="8">
        <v>1966.2823699999999</v>
      </c>
      <c r="Y29" s="8">
        <v>2102.73927</v>
      </c>
    </row>
    <row r="30" spans="1:25" x14ac:dyDescent="0.25">
      <c r="A30" s="10" t="s">
        <v>37</v>
      </c>
      <c r="B30" s="8">
        <v>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</row>
    <row r="31" spans="1:25" x14ac:dyDescent="0.25">
      <c r="A31" s="17" t="s">
        <v>38</v>
      </c>
      <c r="B31" s="16">
        <v>4296.4126399999996</v>
      </c>
      <c r="C31" s="16">
        <v>4260.0160299999998</v>
      </c>
      <c r="D31" s="16">
        <v>4012.0641799999999</v>
      </c>
      <c r="E31" s="16">
        <v>3973.05339</v>
      </c>
      <c r="F31" s="16">
        <v>4003.8622399999999</v>
      </c>
      <c r="G31" s="16">
        <v>4009.2427400000001</v>
      </c>
      <c r="H31" s="16">
        <v>4317.1779699999997</v>
      </c>
      <c r="I31" s="16">
        <v>4625.3105400000004</v>
      </c>
      <c r="J31" s="16">
        <v>4911.0036399999999</v>
      </c>
      <c r="K31" s="16">
        <v>4630.1700600000004</v>
      </c>
      <c r="L31" s="16">
        <v>4221.3629199999996</v>
      </c>
      <c r="M31" s="16">
        <v>3991.0283100000001</v>
      </c>
      <c r="N31" s="16">
        <v>3402.27954</v>
      </c>
      <c r="O31" s="16">
        <v>3136.57114</v>
      </c>
      <c r="P31" s="16">
        <v>3048.5560399999999</v>
      </c>
      <c r="Q31" s="16">
        <v>2945.8352300000001</v>
      </c>
      <c r="R31" s="16">
        <v>2957.8002799999999</v>
      </c>
      <c r="S31" s="16">
        <v>2902.06718</v>
      </c>
      <c r="T31" s="16">
        <v>2997.5133799999999</v>
      </c>
      <c r="U31" s="16">
        <v>2587.8592800000001</v>
      </c>
      <c r="V31" s="16">
        <v>2203.80168</v>
      </c>
      <c r="W31" s="16">
        <v>1754.9345599999999</v>
      </c>
      <c r="X31" s="16">
        <v>1638.2896699999999</v>
      </c>
      <c r="Y31" s="16">
        <v>1622.8457000000001</v>
      </c>
    </row>
    <row r="32" spans="1:25" x14ac:dyDescent="0.25">
      <c r="A32" s="9" t="s">
        <v>39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</row>
    <row r="33" spans="1:25" x14ac:dyDescent="0.25">
      <c r="A33" s="18" t="s">
        <v>139</v>
      </c>
      <c r="B33" s="16">
        <f>SUM(B34:B41)</f>
        <v>40215.61054999999</v>
      </c>
      <c r="C33" s="16">
        <f t="shared" ref="C33:W33" si="16">SUM(C34:C41)</f>
        <v>38476.712319999999</v>
      </c>
      <c r="D33" s="16">
        <f t="shared" si="16"/>
        <v>39329.888829999989</v>
      </c>
      <c r="E33" s="16">
        <f t="shared" si="16"/>
        <v>38236.176949999994</v>
      </c>
      <c r="F33" s="16">
        <f t="shared" si="16"/>
        <v>40274.960429999999</v>
      </c>
      <c r="G33" s="16">
        <f t="shared" si="16"/>
        <v>40299.942659999993</v>
      </c>
      <c r="H33" s="16">
        <f t="shared" si="16"/>
        <v>41451.481199999995</v>
      </c>
      <c r="I33" s="16">
        <f t="shared" si="16"/>
        <v>42306.463179999999</v>
      </c>
      <c r="J33" s="16">
        <f t="shared" si="16"/>
        <v>38152.467140000001</v>
      </c>
      <c r="K33" s="16">
        <f t="shared" si="16"/>
        <v>28962.793829999999</v>
      </c>
      <c r="L33" s="16">
        <f t="shared" si="16"/>
        <v>32715.217400000001</v>
      </c>
      <c r="M33" s="16">
        <f t="shared" si="16"/>
        <v>32482.669749999997</v>
      </c>
      <c r="N33" s="16">
        <f t="shared" si="16"/>
        <v>30510.119750000005</v>
      </c>
      <c r="O33" s="16">
        <f t="shared" si="16"/>
        <v>32591.436659999999</v>
      </c>
      <c r="P33" s="16">
        <f t="shared" si="16"/>
        <v>32174.152340000004</v>
      </c>
      <c r="Q33" s="16">
        <f t="shared" si="16"/>
        <v>30811.725280000002</v>
      </c>
      <c r="R33" s="16">
        <f t="shared" si="16"/>
        <v>31028.355119999997</v>
      </c>
      <c r="S33" s="16">
        <f t="shared" si="16"/>
        <v>32350.842639999999</v>
      </c>
      <c r="T33" s="16">
        <f t="shared" si="16"/>
        <v>31885.189579999998</v>
      </c>
      <c r="U33" s="16">
        <f t="shared" si="16"/>
        <v>31020.944030000002</v>
      </c>
      <c r="V33" s="16">
        <f t="shared" si="16"/>
        <v>26728.105759999999</v>
      </c>
      <c r="W33" s="16">
        <f t="shared" si="16"/>
        <v>30513.180700000004</v>
      </c>
      <c r="X33" s="16">
        <f t="shared" ref="X33:Y33" si="17">SUM(X34:X41)</f>
        <v>27724.097099999999</v>
      </c>
      <c r="Y33" s="16">
        <f t="shared" si="17"/>
        <v>24637.653900000001</v>
      </c>
    </row>
    <row r="34" spans="1:25" x14ac:dyDescent="0.25">
      <c r="A34" s="9" t="s">
        <v>140</v>
      </c>
      <c r="B34" s="8">
        <v>12337.12898</v>
      </c>
      <c r="C34" s="8">
        <v>12276.8493</v>
      </c>
      <c r="D34" s="8">
        <v>12274.590399999999</v>
      </c>
      <c r="E34" s="8">
        <v>12138.956249999999</v>
      </c>
      <c r="F34" s="8">
        <v>12778.32295</v>
      </c>
      <c r="G34" s="8">
        <v>12617.98062</v>
      </c>
      <c r="H34" s="8">
        <v>12976.89149</v>
      </c>
      <c r="I34" s="8">
        <v>13122.37095</v>
      </c>
      <c r="J34" s="8">
        <v>12366.140369999999</v>
      </c>
      <c r="K34" s="8">
        <v>10549.14162</v>
      </c>
      <c r="L34" s="8">
        <v>11019.977339999999</v>
      </c>
      <c r="M34" s="8">
        <v>11335.199409999999</v>
      </c>
      <c r="N34" s="8">
        <v>10595.620140000001</v>
      </c>
      <c r="O34" s="8">
        <v>10621.25909</v>
      </c>
      <c r="P34" s="8">
        <v>10234.29003</v>
      </c>
      <c r="Q34" s="8">
        <v>9687.3104500000009</v>
      </c>
      <c r="R34" s="8">
        <v>9594.5567599999995</v>
      </c>
      <c r="S34" s="8">
        <v>9500.9306500000002</v>
      </c>
      <c r="T34" s="8">
        <v>9936.1861700000009</v>
      </c>
      <c r="U34" s="8">
        <v>10016.10853</v>
      </c>
      <c r="V34" s="8">
        <v>9054.1464400000004</v>
      </c>
      <c r="W34" s="8">
        <v>9740.4347400000006</v>
      </c>
      <c r="X34" s="8">
        <v>9262.1408599999995</v>
      </c>
      <c r="Y34" s="8">
        <v>8396.5232400000004</v>
      </c>
    </row>
    <row r="35" spans="1:25" x14ac:dyDescent="0.25">
      <c r="A35" s="9" t="s">
        <v>141</v>
      </c>
      <c r="B35" s="8">
        <v>9722.7260700000006</v>
      </c>
      <c r="C35" s="8">
        <v>9393.0314799999996</v>
      </c>
      <c r="D35" s="8">
        <v>8910.5927599999995</v>
      </c>
      <c r="E35" s="8">
        <v>8640.3269299999993</v>
      </c>
      <c r="F35" s="8">
        <v>8975.2536700000001</v>
      </c>
      <c r="G35" s="8">
        <v>9107.1962199999998</v>
      </c>
      <c r="H35" s="8">
        <v>8301.8961600000002</v>
      </c>
      <c r="I35" s="8">
        <v>8743.9032100000004</v>
      </c>
      <c r="J35" s="8">
        <v>8334.5239399999991</v>
      </c>
      <c r="K35" s="8">
        <v>7350.3714</v>
      </c>
      <c r="L35" s="8">
        <v>7276.4490599999999</v>
      </c>
      <c r="M35" s="8">
        <v>7292.4399299999995</v>
      </c>
      <c r="N35" s="8">
        <v>7112.4005299999999</v>
      </c>
      <c r="O35" s="8">
        <v>7193.4203399999997</v>
      </c>
      <c r="P35" s="8">
        <v>7599.9998100000003</v>
      </c>
      <c r="Q35" s="8">
        <v>7541.51001</v>
      </c>
      <c r="R35" s="8">
        <v>7389.7001600000003</v>
      </c>
      <c r="S35" s="8">
        <v>7651.7060499999998</v>
      </c>
      <c r="T35" s="8">
        <v>7311.326</v>
      </c>
      <c r="U35" s="8">
        <v>7341.9715800000004</v>
      </c>
      <c r="V35" s="8">
        <v>6867.6486400000003</v>
      </c>
      <c r="W35" s="8">
        <v>6930.8979600000002</v>
      </c>
      <c r="X35" s="8">
        <v>5762.2398000000003</v>
      </c>
      <c r="Y35" s="8">
        <v>5868.6917100000001</v>
      </c>
    </row>
    <row r="36" spans="1:25" x14ac:dyDescent="0.25">
      <c r="A36" s="9" t="s">
        <v>142</v>
      </c>
      <c r="B36" s="8">
        <v>17040.017489999998</v>
      </c>
      <c r="C36" s="8">
        <v>15697.31061</v>
      </c>
      <c r="D36" s="8">
        <v>17177.725569999999</v>
      </c>
      <c r="E36" s="8">
        <v>16498.191879999998</v>
      </c>
      <c r="F36" s="8">
        <v>17434.310280000002</v>
      </c>
      <c r="G36" s="8">
        <v>17435.929189999999</v>
      </c>
      <c r="H36" s="8">
        <v>19185.087200000002</v>
      </c>
      <c r="I36" s="8">
        <v>19246.38392</v>
      </c>
      <c r="J36" s="8">
        <v>16407.128649999999</v>
      </c>
      <c r="K36" s="8">
        <v>10127.55978</v>
      </c>
      <c r="L36" s="8">
        <v>13427.75736</v>
      </c>
      <c r="M36" s="8">
        <v>12900.712869999999</v>
      </c>
      <c r="N36" s="8">
        <v>11886.24337</v>
      </c>
      <c r="O36" s="8">
        <v>13786.54989</v>
      </c>
      <c r="P36" s="8">
        <v>13352.27759</v>
      </c>
      <c r="Q36" s="8">
        <v>12689.312809999999</v>
      </c>
      <c r="R36" s="8">
        <v>13116.237569999999</v>
      </c>
      <c r="S36" s="8">
        <v>14456.92733</v>
      </c>
      <c r="T36" s="8">
        <v>13835.56804</v>
      </c>
      <c r="U36" s="8">
        <v>12910.81084</v>
      </c>
      <c r="V36" s="8">
        <v>10073.01124</v>
      </c>
      <c r="W36" s="8">
        <v>12804.028270000001</v>
      </c>
      <c r="X36" s="8">
        <v>11567.255230000001</v>
      </c>
      <c r="Y36" s="8">
        <v>9432.6732900000006</v>
      </c>
    </row>
    <row r="37" spans="1:25" x14ac:dyDescent="0.25">
      <c r="A37" s="9" t="s">
        <v>143</v>
      </c>
      <c r="B37" s="8">
        <v>1094.8802000000001</v>
      </c>
      <c r="C37" s="8">
        <v>1081.25092</v>
      </c>
      <c r="D37" s="8">
        <v>926.49589000000003</v>
      </c>
      <c r="E37" s="8">
        <v>912.18164000000002</v>
      </c>
      <c r="F37" s="8">
        <v>1040.3150000000001</v>
      </c>
      <c r="G37" s="8">
        <v>1083.11474</v>
      </c>
      <c r="H37" s="8">
        <v>935.80362000000002</v>
      </c>
      <c r="I37" s="8">
        <v>1147.6963699999999</v>
      </c>
      <c r="J37" s="8">
        <v>989.97445000000005</v>
      </c>
      <c r="K37" s="8">
        <v>889.2903</v>
      </c>
      <c r="L37" s="8">
        <v>955.75190999999995</v>
      </c>
      <c r="M37" s="8">
        <v>921.41940999999997</v>
      </c>
      <c r="N37" s="8">
        <v>868.08997999999997</v>
      </c>
      <c r="O37" s="8">
        <v>939.84133999999995</v>
      </c>
      <c r="P37" s="8">
        <v>969.72402999999997</v>
      </c>
      <c r="Q37" s="8">
        <v>872.32340999999997</v>
      </c>
      <c r="R37" s="8">
        <v>908.51928999999996</v>
      </c>
      <c r="S37" s="8">
        <v>711.45168000000001</v>
      </c>
      <c r="T37" s="8">
        <v>783.40155000000004</v>
      </c>
      <c r="U37" s="8">
        <v>748.00084000000004</v>
      </c>
      <c r="V37" s="8">
        <v>729.13958000000002</v>
      </c>
      <c r="W37" s="8">
        <v>1025.1377500000001</v>
      </c>
      <c r="X37" s="8">
        <v>1124.5172500000001</v>
      </c>
      <c r="Y37" s="8">
        <v>936.91016999999999</v>
      </c>
    </row>
    <row r="38" spans="1:25" x14ac:dyDescent="0.25">
      <c r="A38" s="9" t="s">
        <v>144</v>
      </c>
      <c r="B38" s="8">
        <v>0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</row>
    <row r="39" spans="1:25" x14ac:dyDescent="0.25">
      <c r="A39" s="9" t="s">
        <v>145</v>
      </c>
      <c r="B39" s="8">
        <v>0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</row>
    <row r="40" spans="1:25" x14ac:dyDescent="0.25">
      <c r="A40" s="9" t="s">
        <v>146</v>
      </c>
      <c r="B40" s="8">
        <v>20.814080000000001</v>
      </c>
      <c r="C40" s="8">
        <v>28.226279999999999</v>
      </c>
      <c r="D40" s="8">
        <v>40.440480000000001</v>
      </c>
      <c r="E40" s="8">
        <v>46.476520000000001</v>
      </c>
      <c r="F40" s="8">
        <v>46.714799999999997</v>
      </c>
      <c r="G40" s="8">
        <v>55.678159999999998</v>
      </c>
      <c r="H40" s="8">
        <v>51.759</v>
      </c>
      <c r="I40" s="8">
        <v>46.064999999999998</v>
      </c>
      <c r="J40" s="8">
        <v>54.655999999999999</v>
      </c>
      <c r="K40" s="8">
        <v>46.387</v>
      </c>
      <c r="L40" s="8">
        <v>35.238</v>
      </c>
      <c r="M40" s="8">
        <v>32.854399999999998</v>
      </c>
      <c r="N40" s="8">
        <v>47.722000000000001</v>
      </c>
      <c r="O40" s="8">
        <v>50.322130000000001</v>
      </c>
      <c r="P40" s="8">
        <v>17.816009999999999</v>
      </c>
      <c r="Q40" s="8">
        <v>21.208410000000001</v>
      </c>
      <c r="R40" s="8">
        <v>19.274909999999998</v>
      </c>
      <c r="S40" s="8">
        <v>29.76379</v>
      </c>
      <c r="T40" s="8">
        <v>18.652509999999999</v>
      </c>
      <c r="U40" s="8">
        <v>3.98828</v>
      </c>
      <c r="V40" s="8">
        <v>4.0570899999999996</v>
      </c>
      <c r="W40" s="8">
        <v>12.565810000000001</v>
      </c>
      <c r="X40" s="8">
        <v>7.8144099999999996</v>
      </c>
      <c r="Y40" s="8">
        <v>2.7610399999999999</v>
      </c>
    </row>
    <row r="41" spans="1:25" x14ac:dyDescent="0.25">
      <c r="A41" s="9" t="s">
        <v>147</v>
      </c>
      <c r="B41" s="8">
        <v>4.3729999999999998E-2</v>
      </c>
      <c r="C41" s="8">
        <v>4.3729999999999998E-2</v>
      </c>
      <c r="D41" s="8">
        <v>4.3729999999999998E-2</v>
      </c>
      <c r="E41" s="8">
        <v>4.3729999999999998E-2</v>
      </c>
      <c r="F41" s="8">
        <v>4.3729999999999998E-2</v>
      </c>
      <c r="G41" s="8">
        <v>4.3729999999999998E-2</v>
      </c>
      <c r="H41" s="8">
        <v>4.3729999999999998E-2</v>
      </c>
      <c r="I41" s="8">
        <v>4.3729999999999998E-2</v>
      </c>
      <c r="J41" s="8">
        <v>4.3729999999999998E-2</v>
      </c>
      <c r="K41" s="8">
        <v>4.3729999999999998E-2</v>
      </c>
      <c r="L41" s="8">
        <v>4.3729999999999998E-2</v>
      </c>
      <c r="M41" s="8">
        <v>4.3729999999999998E-2</v>
      </c>
      <c r="N41" s="8">
        <v>4.3729999999999998E-2</v>
      </c>
      <c r="O41" s="8">
        <v>4.3869999999999999E-2</v>
      </c>
      <c r="P41" s="8">
        <v>4.487E-2</v>
      </c>
      <c r="Q41" s="8">
        <v>6.019E-2</v>
      </c>
      <c r="R41" s="8">
        <v>6.6430000000000003E-2</v>
      </c>
      <c r="S41" s="8">
        <v>6.3140000000000002E-2</v>
      </c>
      <c r="T41" s="8">
        <v>5.5309999999999998E-2</v>
      </c>
      <c r="U41" s="8">
        <v>6.3960000000000003E-2</v>
      </c>
      <c r="V41" s="8">
        <v>0.10277</v>
      </c>
      <c r="W41" s="8">
        <v>0.11617</v>
      </c>
      <c r="X41" s="8">
        <v>0.12955</v>
      </c>
      <c r="Y41" s="8">
        <v>9.4450000000000006E-2</v>
      </c>
    </row>
    <row r="42" spans="1:25" x14ac:dyDescent="0.25">
      <c r="A42" s="18" t="s">
        <v>40</v>
      </c>
      <c r="B42" s="16">
        <v>1984.3799300000001</v>
      </c>
      <c r="C42" s="16">
        <v>1959.6645100000001</v>
      </c>
      <c r="D42" s="16">
        <v>1975.06007</v>
      </c>
      <c r="E42" s="16">
        <v>1981.30117</v>
      </c>
      <c r="F42" s="16">
        <v>1975.8607</v>
      </c>
      <c r="G42" s="16">
        <v>1968.0033699999999</v>
      </c>
      <c r="H42" s="16">
        <v>1895.3220200000001</v>
      </c>
      <c r="I42" s="16">
        <v>1873.0745300000001</v>
      </c>
      <c r="J42" s="16">
        <v>1940.5666200000001</v>
      </c>
      <c r="K42" s="16">
        <v>2077.9022</v>
      </c>
      <c r="L42" s="16">
        <v>1911.02322</v>
      </c>
      <c r="M42" s="16">
        <v>2103.1849400000001</v>
      </c>
      <c r="N42" s="16">
        <v>2166.6051499999999</v>
      </c>
      <c r="O42" s="16">
        <v>2013.97677</v>
      </c>
      <c r="P42" s="16">
        <v>2115.9839700000002</v>
      </c>
      <c r="Q42" s="16">
        <v>2112.59474</v>
      </c>
      <c r="R42" s="16">
        <v>2123.3478599999999</v>
      </c>
      <c r="S42" s="16">
        <v>2095.5482999999999</v>
      </c>
      <c r="T42" s="16">
        <v>2218.2279699999999</v>
      </c>
      <c r="U42" s="16">
        <v>2039.67671</v>
      </c>
      <c r="V42" s="16">
        <v>2061.8420799999999</v>
      </c>
      <c r="W42" s="16">
        <v>1959.24353</v>
      </c>
      <c r="X42" s="16">
        <v>1924.6723099999999</v>
      </c>
      <c r="Y42" s="16">
        <v>2121.6985100000002</v>
      </c>
    </row>
    <row r="43" spans="1:25" x14ac:dyDescent="0.25">
      <c r="A43" s="18" t="s">
        <v>63</v>
      </c>
      <c r="B43" s="16">
        <v>1692.1444799999999</v>
      </c>
      <c r="C43" s="16">
        <v>1628.7249899999999</v>
      </c>
      <c r="D43" s="16">
        <v>1602.6198199999999</v>
      </c>
      <c r="E43" s="16">
        <v>1607.79279</v>
      </c>
      <c r="F43" s="16">
        <v>1480.5668900000001</v>
      </c>
      <c r="G43" s="16">
        <v>1540.0239200000001</v>
      </c>
      <c r="H43" s="16">
        <v>1606.54468</v>
      </c>
      <c r="I43" s="16">
        <v>1487.5496700000001</v>
      </c>
      <c r="J43" s="16">
        <v>1542.78243</v>
      </c>
      <c r="K43" s="16">
        <v>1518.1895300000001</v>
      </c>
      <c r="L43" s="16">
        <v>1602.4449300000001</v>
      </c>
      <c r="M43" s="16">
        <v>1645.8440800000001</v>
      </c>
      <c r="N43" s="16">
        <v>1536.40777</v>
      </c>
      <c r="O43" s="16">
        <v>1536.2557099999999</v>
      </c>
      <c r="P43" s="16">
        <v>1784.0884100000001</v>
      </c>
      <c r="Q43" s="16">
        <v>1533.08671</v>
      </c>
      <c r="R43" s="16">
        <v>1540.81322</v>
      </c>
      <c r="S43" s="16">
        <v>1464.70894</v>
      </c>
      <c r="T43" s="16">
        <v>1423.2011600000001</v>
      </c>
      <c r="U43" s="16">
        <v>1793.6644899999999</v>
      </c>
      <c r="V43" s="16">
        <v>1596.47498</v>
      </c>
      <c r="W43" s="16">
        <v>1846.32061</v>
      </c>
      <c r="X43" s="16">
        <v>1627.6447599999999</v>
      </c>
      <c r="Y43" s="16">
        <v>1340.5446300000001</v>
      </c>
    </row>
    <row r="44" spans="1:25" x14ac:dyDescent="0.25">
      <c r="A44" s="18" t="s">
        <v>64</v>
      </c>
      <c r="B44" s="16">
        <v>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</row>
    <row r="45" spans="1:25" x14ac:dyDescent="0.25">
      <c r="A45" s="18" t="s">
        <v>148</v>
      </c>
      <c r="B45" s="16">
        <f>SUM(B46:B47)</f>
        <v>22847.422689999999</v>
      </c>
      <c r="C45" s="16">
        <f t="shared" ref="C45:W45" si="18">SUM(C46:C47)</f>
        <v>21575.173009999999</v>
      </c>
      <c r="D45" s="16">
        <f t="shared" si="18"/>
        <v>21475.884420000002</v>
      </c>
      <c r="E45" s="16">
        <f t="shared" si="18"/>
        <v>22294.165090000002</v>
      </c>
      <c r="F45" s="16">
        <f t="shared" si="18"/>
        <v>24797.032919999998</v>
      </c>
      <c r="G45" s="16">
        <f t="shared" si="18"/>
        <v>24349.966400000001</v>
      </c>
      <c r="H45" s="16">
        <f t="shared" si="18"/>
        <v>25571.634679999999</v>
      </c>
      <c r="I45" s="16">
        <f t="shared" si="18"/>
        <v>26499.074219999999</v>
      </c>
      <c r="J45" s="16">
        <f t="shared" si="18"/>
        <v>25306.580159999998</v>
      </c>
      <c r="K45" s="16">
        <f t="shared" si="18"/>
        <v>23907.16231</v>
      </c>
      <c r="L45" s="16">
        <f t="shared" si="18"/>
        <v>23684.184730000001</v>
      </c>
      <c r="M45" s="16">
        <f t="shared" si="18"/>
        <v>24903.117720000002</v>
      </c>
      <c r="N45" s="16">
        <f t="shared" si="18"/>
        <v>23990.629710000001</v>
      </c>
      <c r="O45" s="16">
        <f t="shared" si="18"/>
        <v>23207.476500000001</v>
      </c>
      <c r="P45" s="16">
        <f t="shared" si="18"/>
        <v>22370.788379999998</v>
      </c>
      <c r="Q45" s="16">
        <f t="shared" si="18"/>
        <v>22615.635139999999</v>
      </c>
      <c r="R45" s="16">
        <f t="shared" si="18"/>
        <v>21936.577560000002</v>
      </c>
      <c r="S45" s="16">
        <f t="shared" si="18"/>
        <v>22724.555049999999</v>
      </c>
      <c r="T45" s="16">
        <f t="shared" si="18"/>
        <v>24013.25418</v>
      </c>
      <c r="U45" s="16">
        <f t="shared" si="18"/>
        <v>24246.784290000003</v>
      </c>
      <c r="V45" s="16">
        <f t="shared" si="18"/>
        <v>10992.955980000001</v>
      </c>
      <c r="W45" s="16">
        <f t="shared" si="18"/>
        <v>12141.09922</v>
      </c>
      <c r="X45" s="16">
        <f t="shared" ref="X45:Y45" si="19">SUM(X46:X47)</f>
        <v>17978.563999999998</v>
      </c>
      <c r="Y45" s="16">
        <f t="shared" si="19"/>
        <v>19853.892770000002</v>
      </c>
    </row>
    <row r="46" spans="1:25" x14ac:dyDescent="0.25">
      <c r="A46" s="9" t="s">
        <v>149</v>
      </c>
      <c r="B46" s="8">
        <v>14655.10375</v>
      </c>
      <c r="C46" s="8">
        <v>14704.207189999999</v>
      </c>
      <c r="D46" s="8">
        <v>14761.236860000001</v>
      </c>
      <c r="E46" s="8">
        <v>14856.355390000001</v>
      </c>
      <c r="F46" s="8">
        <v>15836.3061</v>
      </c>
      <c r="G46" s="8">
        <v>16039.581700000001</v>
      </c>
      <c r="H46" s="8">
        <v>16868.227299999999</v>
      </c>
      <c r="I46" s="8">
        <v>17474.072049999999</v>
      </c>
      <c r="J46" s="8">
        <v>17658.471969999999</v>
      </c>
      <c r="K46" s="8">
        <v>16206.6468</v>
      </c>
      <c r="L46" s="8">
        <v>16258.787270000001</v>
      </c>
      <c r="M46" s="8">
        <v>16924.139920000001</v>
      </c>
      <c r="N46" s="8">
        <v>16511.199250000001</v>
      </c>
      <c r="O46" s="8">
        <v>16411.680990000001</v>
      </c>
      <c r="P46" s="8">
        <v>16603.436129999998</v>
      </c>
      <c r="Q46" s="8">
        <v>17556.982889999999</v>
      </c>
      <c r="R46" s="8">
        <v>17262.566790000001</v>
      </c>
      <c r="S46" s="8">
        <v>17540.92453</v>
      </c>
      <c r="T46" s="8">
        <v>18169.30543</v>
      </c>
      <c r="U46" s="8">
        <v>19073.998080000001</v>
      </c>
      <c r="V46" s="8">
        <v>8186.25396</v>
      </c>
      <c r="W46" s="8">
        <v>8970.3767700000008</v>
      </c>
      <c r="X46" s="8">
        <v>14270.501969999999</v>
      </c>
      <c r="Y46" s="8">
        <v>16479.051960000001</v>
      </c>
    </row>
    <row r="47" spans="1:25" x14ac:dyDescent="0.25">
      <c r="A47" s="11" t="s">
        <v>150</v>
      </c>
      <c r="B47" s="12">
        <v>8192.3189399999992</v>
      </c>
      <c r="C47" s="12">
        <v>6870.9658200000003</v>
      </c>
      <c r="D47" s="12">
        <v>6714.6475600000003</v>
      </c>
      <c r="E47" s="12">
        <v>7437.8096999999998</v>
      </c>
      <c r="F47" s="12">
        <v>8960.7268199999999</v>
      </c>
      <c r="G47" s="12">
        <v>8310.3847000000005</v>
      </c>
      <c r="H47" s="12">
        <v>8703.4073800000006</v>
      </c>
      <c r="I47" s="12">
        <v>9025.0021699999998</v>
      </c>
      <c r="J47" s="12">
        <v>7648.1081899999999</v>
      </c>
      <c r="K47" s="12">
        <v>7700.5155100000002</v>
      </c>
      <c r="L47" s="12">
        <v>7425.3974600000001</v>
      </c>
      <c r="M47" s="12">
        <v>7978.9777999999997</v>
      </c>
      <c r="N47" s="12">
        <v>7479.4304599999996</v>
      </c>
      <c r="O47" s="12">
        <v>6795.7955099999999</v>
      </c>
      <c r="P47" s="12">
        <v>5767.3522499999999</v>
      </c>
      <c r="Q47" s="12">
        <v>5058.6522500000001</v>
      </c>
      <c r="R47" s="12">
        <v>4674.0107699999999</v>
      </c>
      <c r="S47" s="12">
        <v>5183.6305199999997</v>
      </c>
      <c r="T47" s="12">
        <v>5843.9487499999996</v>
      </c>
      <c r="U47" s="12">
        <v>5172.7862100000002</v>
      </c>
      <c r="V47" s="12">
        <v>2806.7020200000002</v>
      </c>
      <c r="W47" s="12">
        <v>3170.7224500000002</v>
      </c>
      <c r="X47" s="12">
        <v>3708.06203</v>
      </c>
      <c r="Y47" s="12">
        <v>3374.8408100000001</v>
      </c>
    </row>
    <row r="49" spans="1:25" x14ac:dyDescent="0.25">
      <c r="A49" s="4" t="s">
        <v>111</v>
      </c>
      <c r="B49" s="5">
        <f>SUM(B50,B84,B89,B90,B91,B92)</f>
        <v>433000.54533113044</v>
      </c>
      <c r="C49" s="5">
        <f t="shared" ref="C49:W49" si="20">SUM(C50,C84,C89,C90,C91,C92)</f>
        <v>433881.33667279803</v>
      </c>
      <c r="D49" s="5">
        <f t="shared" si="20"/>
        <v>428331.13118243514</v>
      </c>
      <c r="E49" s="5">
        <f t="shared" si="20"/>
        <v>431372.85694566398</v>
      </c>
      <c r="F49" s="5">
        <f t="shared" si="20"/>
        <v>435881.93732570682</v>
      </c>
      <c r="G49" s="5">
        <f t="shared" si="20"/>
        <v>436853.0347024455</v>
      </c>
      <c r="H49" s="5">
        <f t="shared" si="20"/>
        <v>427893.87207661208</v>
      </c>
      <c r="I49" s="5">
        <f t="shared" si="20"/>
        <v>419972.97745272523</v>
      </c>
      <c r="J49" s="5">
        <f t="shared" si="20"/>
        <v>413106.7517981056</v>
      </c>
      <c r="K49" s="5">
        <f t="shared" si="20"/>
        <v>393125.71290584136</v>
      </c>
      <c r="L49" s="5">
        <f t="shared" si="20"/>
        <v>397049.26284107746</v>
      </c>
      <c r="M49" s="5">
        <f t="shared" si="20"/>
        <v>389205.40082619403</v>
      </c>
      <c r="N49" s="5">
        <f t="shared" si="20"/>
        <v>391124.51720374858</v>
      </c>
      <c r="O49" s="5">
        <f t="shared" si="20"/>
        <v>390350.86764806556</v>
      </c>
      <c r="P49" s="5">
        <f t="shared" si="20"/>
        <v>356398.05764874275</v>
      </c>
      <c r="Q49" s="5">
        <f t="shared" si="20"/>
        <v>361389.62121640914</v>
      </c>
      <c r="R49" s="5">
        <f t="shared" si="20"/>
        <v>361460.87228171469</v>
      </c>
      <c r="S49" s="5">
        <f t="shared" si="20"/>
        <v>369144.16059111443</v>
      </c>
      <c r="T49" s="5">
        <f t="shared" si="20"/>
        <v>363180.09863761521</v>
      </c>
      <c r="U49" s="5">
        <f t="shared" si="20"/>
        <v>355643.16543415748</v>
      </c>
      <c r="V49" s="5">
        <f t="shared" si="20"/>
        <v>304181.72864564083</v>
      </c>
      <c r="W49" s="5">
        <f t="shared" si="20"/>
        <v>332708.80736707005</v>
      </c>
      <c r="X49" s="5">
        <f t="shared" ref="X49:Y49" si="21">SUM(X50,X84,X89,X90,X91,X92)</f>
        <v>327010.38974753476</v>
      </c>
      <c r="Y49" s="5">
        <f t="shared" si="21"/>
        <v>302419.38935051393</v>
      </c>
    </row>
    <row r="50" spans="1:25" x14ac:dyDescent="0.25">
      <c r="A50" s="13" t="s">
        <v>77</v>
      </c>
      <c r="B50" s="14">
        <f>SUM(B51,B82,B83)</f>
        <v>370396.26340989105</v>
      </c>
      <c r="C50" s="14">
        <f t="shared" ref="C50:W50" si="22">SUM(C51,C82,C83)</f>
        <v>374394.69006497483</v>
      </c>
      <c r="D50" s="14">
        <f t="shared" si="22"/>
        <v>368729.60572646692</v>
      </c>
      <c r="E50" s="14">
        <f t="shared" si="22"/>
        <v>372448.54695783951</v>
      </c>
      <c r="F50" s="14">
        <f t="shared" si="22"/>
        <v>373383.09781791229</v>
      </c>
      <c r="G50" s="14">
        <f t="shared" si="22"/>
        <v>375372.13320040551</v>
      </c>
      <c r="H50" s="14">
        <f t="shared" si="22"/>
        <v>365880.7404993177</v>
      </c>
      <c r="I50" s="14">
        <f t="shared" si="22"/>
        <v>356827.18694919511</v>
      </c>
      <c r="J50" s="14">
        <f t="shared" si="22"/>
        <v>353070.20996547752</v>
      </c>
      <c r="K50" s="14">
        <f t="shared" si="22"/>
        <v>340000.28823752806</v>
      </c>
      <c r="L50" s="14">
        <f t="shared" si="22"/>
        <v>341768.24017829215</v>
      </c>
      <c r="M50" s="14">
        <f t="shared" si="22"/>
        <v>332414.75208290218</v>
      </c>
      <c r="N50" s="14">
        <f t="shared" si="22"/>
        <v>336238.76712310105</v>
      </c>
      <c r="O50" s="14">
        <f t="shared" si="22"/>
        <v>335816.10320894211</v>
      </c>
      <c r="P50" s="14">
        <f t="shared" si="22"/>
        <v>302024.83974576916</v>
      </c>
      <c r="Q50" s="14">
        <f t="shared" si="22"/>
        <v>308279.98148794647</v>
      </c>
      <c r="R50" s="14">
        <f t="shared" si="22"/>
        <v>309341.2733655246</v>
      </c>
      <c r="S50" s="14">
        <f t="shared" si="22"/>
        <v>315731.10932450497</v>
      </c>
      <c r="T50" s="14">
        <f t="shared" si="22"/>
        <v>308363.04091367754</v>
      </c>
      <c r="U50" s="14">
        <f t="shared" si="22"/>
        <v>300824.05597229308</v>
      </c>
      <c r="V50" s="14">
        <f t="shared" si="22"/>
        <v>265852.18737303285</v>
      </c>
      <c r="W50" s="14">
        <f t="shared" si="22"/>
        <v>290988.07755548775</v>
      </c>
      <c r="X50" s="14">
        <f t="shared" ref="X50:Y50" si="23">SUM(X51,X82,X83)</f>
        <v>281597.68551261682</v>
      </c>
      <c r="Y50" s="14">
        <f t="shared" si="23"/>
        <v>258747.6653375699</v>
      </c>
    </row>
    <row r="51" spans="1:25" x14ac:dyDescent="0.25">
      <c r="A51" s="9" t="s">
        <v>78</v>
      </c>
      <c r="B51" s="8">
        <f>SUM(B52,B69,B75,B79)</f>
        <v>366099.85076989105</v>
      </c>
      <c r="C51" s="8">
        <f t="shared" ref="C51:W51" si="24">SUM(C52,C69,C75,C79)</f>
        <v>370134.67403497483</v>
      </c>
      <c r="D51" s="8">
        <f t="shared" si="24"/>
        <v>364717.54154646693</v>
      </c>
      <c r="E51" s="8">
        <f t="shared" si="24"/>
        <v>368475.4935678395</v>
      </c>
      <c r="F51" s="8">
        <f t="shared" si="24"/>
        <v>369379.2355779123</v>
      </c>
      <c r="G51" s="8">
        <f t="shared" si="24"/>
        <v>371362.8904604055</v>
      </c>
      <c r="H51" s="8">
        <f t="shared" si="24"/>
        <v>361563.56252931769</v>
      </c>
      <c r="I51" s="8">
        <f t="shared" si="24"/>
        <v>352201.87640919513</v>
      </c>
      <c r="J51" s="8">
        <f t="shared" si="24"/>
        <v>348159.20632547751</v>
      </c>
      <c r="K51" s="8">
        <f t="shared" si="24"/>
        <v>335370.11817752809</v>
      </c>
      <c r="L51" s="8">
        <f t="shared" si="24"/>
        <v>337546.87725829217</v>
      </c>
      <c r="M51" s="8">
        <f t="shared" si="24"/>
        <v>328423.72377290216</v>
      </c>
      <c r="N51" s="8">
        <f t="shared" si="24"/>
        <v>332836.48758310103</v>
      </c>
      <c r="O51" s="8">
        <f t="shared" si="24"/>
        <v>332679.53206894209</v>
      </c>
      <c r="P51" s="8">
        <f t="shared" si="24"/>
        <v>298976.28370576916</v>
      </c>
      <c r="Q51" s="8">
        <f t="shared" si="24"/>
        <v>305334.14625794644</v>
      </c>
      <c r="R51" s="8">
        <f t="shared" si="24"/>
        <v>306383.47308552457</v>
      </c>
      <c r="S51" s="8">
        <f t="shared" si="24"/>
        <v>312829.04214450496</v>
      </c>
      <c r="T51" s="8">
        <f t="shared" si="24"/>
        <v>305365.52753367752</v>
      </c>
      <c r="U51" s="8">
        <f t="shared" si="24"/>
        <v>298236.1966922931</v>
      </c>
      <c r="V51" s="8">
        <f t="shared" si="24"/>
        <v>263648.38569303288</v>
      </c>
      <c r="W51" s="8">
        <f t="shared" si="24"/>
        <v>289233.14299548772</v>
      </c>
      <c r="X51" s="8">
        <f t="shared" ref="X51:Y51" si="25">SUM(X52,X69,X75,X79)</f>
        <v>279959.3958426168</v>
      </c>
      <c r="Y51" s="8">
        <f t="shared" si="25"/>
        <v>257124.81963756989</v>
      </c>
    </row>
    <row r="52" spans="1:25" x14ac:dyDescent="0.25">
      <c r="A52" s="15" t="s">
        <v>79</v>
      </c>
      <c r="B52" s="16">
        <f>SUM(B53,B57)</f>
        <v>130036.14535416359</v>
      </c>
      <c r="C52" s="16">
        <f t="shared" ref="C52:W52" si="26">SUM(C53,C57)</f>
        <v>126882.07833221594</v>
      </c>
      <c r="D52" s="16">
        <f t="shared" si="26"/>
        <v>127162.06869522679</v>
      </c>
      <c r="E52" s="16">
        <f t="shared" si="26"/>
        <v>128948.42001372838</v>
      </c>
      <c r="F52" s="16">
        <f t="shared" si="26"/>
        <v>125380.63728187516</v>
      </c>
      <c r="G52" s="16">
        <f t="shared" si="26"/>
        <v>132943.85830946814</v>
      </c>
      <c r="H52" s="16">
        <f t="shared" si="26"/>
        <v>127961.52072111725</v>
      </c>
      <c r="I52" s="16">
        <f t="shared" si="26"/>
        <v>128470.79221475159</v>
      </c>
      <c r="J52" s="16">
        <f t="shared" si="26"/>
        <v>123653.51817939138</v>
      </c>
      <c r="K52" s="16">
        <f t="shared" si="26"/>
        <v>110764.46049185528</v>
      </c>
      <c r="L52" s="16">
        <f t="shared" si="26"/>
        <v>114605.31145676656</v>
      </c>
      <c r="M52" s="16">
        <f t="shared" si="26"/>
        <v>111496.29851017988</v>
      </c>
      <c r="N52" s="16">
        <f t="shared" si="26"/>
        <v>111959.64087562349</v>
      </c>
      <c r="O52" s="16">
        <f t="shared" si="26"/>
        <v>109433.08619693853</v>
      </c>
      <c r="P52" s="16">
        <f t="shared" si="26"/>
        <v>92632.254589452423</v>
      </c>
      <c r="Q52" s="16">
        <f t="shared" si="26"/>
        <v>94387.424217783409</v>
      </c>
      <c r="R52" s="16">
        <f t="shared" si="26"/>
        <v>95464.464110272966</v>
      </c>
      <c r="S52" s="16">
        <f t="shared" si="26"/>
        <v>101727.9305505463</v>
      </c>
      <c r="T52" s="16">
        <f t="shared" si="26"/>
        <v>100022.29418634805</v>
      </c>
      <c r="U52" s="16">
        <f t="shared" si="26"/>
        <v>96144.188238482719</v>
      </c>
      <c r="V52" s="16">
        <f t="shared" si="26"/>
        <v>83961.251769603434</v>
      </c>
      <c r="W52" s="16">
        <f t="shared" si="26"/>
        <v>91071.465580041491</v>
      </c>
      <c r="X52" s="16">
        <f t="shared" ref="X52:Y52" si="27">SUM(X53,X57)</f>
        <v>88593.997130903648</v>
      </c>
      <c r="Y52" s="16">
        <f t="shared" si="27"/>
        <v>75520.376658117253</v>
      </c>
    </row>
    <row r="53" spans="1:25" x14ac:dyDescent="0.25">
      <c r="A53" s="19" t="s">
        <v>75</v>
      </c>
      <c r="B53" s="16">
        <f>SUM(B54:B56)</f>
        <v>78206.642842194167</v>
      </c>
      <c r="C53" s="16">
        <f t="shared" ref="C53:W53" si="28">SUM(C54:C56)</f>
        <v>70833.703825964825</v>
      </c>
      <c r="D53" s="16">
        <f t="shared" si="28"/>
        <v>73491.002921811771</v>
      </c>
      <c r="E53" s="16">
        <f t="shared" si="28"/>
        <v>76003.908888477526</v>
      </c>
      <c r="F53" s="16">
        <f t="shared" si="28"/>
        <v>75653.269492383406</v>
      </c>
      <c r="G53" s="16">
        <f t="shared" si="28"/>
        <v>81652.850640016026</v>
      </c>
      <c r="H53" s="16">
        <f t="shared" si="28"/>
        <v>77447.28711410657</v>
      </c>
      <c r="I53" s="16">
        <f t="shared" si="28"/>
        <v>79058.542077580903</v>
      </c>
      <c r="J53" s="16">
        <f t="shared" si="28"/>
        <v>75453.709287500635</v>
      </c>
      <c r="K53" s="16">
        <f t="shared" si="28"/>
        <v>72577.361500487197</v>
      </c>
      <c r="L53" s="16">
        <f t="shared" si="28"/>
        <v>73278.909069988964</v>
      </c>
      <c r="M53" s="16">
        <f t="shared" si="28"/>
        <v>65289.099256864756</v>
      </c>
      <c r="N53" s="16">
        <f t="shared" si="28"/>
        <v>67148.172721797222</v>
      </c>
      <c r="O53" s="16">
        <f t="shared" si="28"/>
        <v>64351.782926475767</v>
      </c>
      <c r="P53" s="16">
        <f t="shared" si="28"/>
        <v>50248.260802975761</v>
      </c>
      <c r="Q53" s="16">
        <f t="shared" si="28"/>
        <v>53287.920819914158</v>
      </c>
      <c r="R53" s="16">
        <f t="shared" si="28"/>
        <v>53987.067112492914</v>
      </c>
      <c r="S53" s="16">
        <f t="shared" si="28"/>
        <v>62795.785100763402</v>
      </c>
      <c r="T53" s="16">
        <f t="shared" si="28"/>
        <v>60295.478658107822</v>
      </c>
      <c r="U53" s="16">
        <f t="shared" si="28"/>
        <v>57808.20386355021</v>
      </c>
      <c r="V53" s="16">
        <f t="shared" si="28"/>
        <v>49370.124208277542</v>
      </c>
      <c r="W53" s="16">
        <f t="shared" si="28"/>
        <v>53267.180060971885</v>
      </c>
      <c r="X53" s="16">
        <f t="shared" ref="X53:Y53" si="29">SUM(X54:X56)</f>
        <v>54469.358599520318</v>
      </c>
      <c r="Y53" s="16">
        <f t="shared" si="29"/>
        <v>44074.960859563522</v>
      </c>
    </row>
    <row r="54" spans="1:25" x14ac:dyDescent="0.25">
      <c r="A54" s="20" t="s">
        <v>41</v>
      </c>
      <c r="B54" s="8">
        <v>49709.772898071249</v>
      </c>
      <c r="C54" s="8">
        <v>43823.064260681749</v>
      </c>
      <c r="D54" s="8">
        <v>47926.695567889583</v>
      </c>
      <c r="E54" s="8">
        <v>50468.116742875223</v>
      </c>
      <c r="F54" s="8">
        <v>49840.931792581956</v>
      </c>
      <c r="G54" s="8">
        <v>59307.568181419578</v>
      </c>
      <c r="H54" s="8">
        <v>54645.127405148582</v>
      </c>
      <c r="I54" s="8">
        <v>55623.741404423461</v>
      </c>
      <c r="J54" s="8">
        <v>50898.366301888491</v>
      </c>
      <c r="K54" s="8">
        <v>51168.278917982636</v>
      </c>
      <c r="L54" s="8">
        <v>52879.609597270341</v>
      </c>
      <c r="M54" s="8">
        <v>46790.652355504761</v>
      </c>
      <c r="N54" s="8">
        <v>51087.355692448473</v>
      </c>
      <c r="O54" s="8">
        <v>49405.906008970742</v>
      </c>
      <c r="P54" s="8">
        <v>37381.29913129301</v>
      </c>
      <c r="Q54" s="8">
        <v>39750.681395000604</v>
      </c>
      <c r="R54" s="8">
        <v>41895.38505375899</v>
      </c>
      <c r="S54" s="8">
        <v>46228.281678603205</v>
      </c>
      <c r="T54" s="8">
        <v>37278.227395568174</v>
      </c>
      <c r="U54" s="8">
        <v>36498.722850962615</v>
      </c>
      <c r="V54" s="8">
        <v>33141.047390473141</v>
      </c>
      <c r="W54" s="8">
        <v>35354.213342792107</v>
      </c>
      <c r="X54" s="8">
        <v>36331.97002283037</v>
      </c>
      <c r="Y54" s="8">
        <v>27949.736853833085</v>
      </c>
    </row>
    <row r="55" spans="1:25" x14ac:dyDescent="0.25">
      <c r="A55" s="20" t="s">
        <v>42</v>
      </c>
      <c r="B55" s="8">
        <v>16924.087706759998</v>
      </c>
      <c r="C55" s="8">
        <v>16083.560402640003</v>
      </c>
      <c r="D55" s="8">
        <v>14505.08185296</v>
      </c>
      <c r="E55" s="8">
        <v>14560.950339360001</v>
      </c>
      <c r="F55" s="8">
        <v>14259.436399079999</v>
      </c>
      <c r="G55" s="8">
        <v>11250.3573648</v>
      </c>
      <c r="H55" s="8">
        <v>11749.818929040001</v>
      </c>
      <c r="I55" s="8">
        <v>12804.837898680003</v>
      </c>
      <c r="J55" s="8">
        <v>14597.9630712</v>
      </c>
      <c r="K55" s="8">
        <v>13951.809426600003</v>
      </c>
      <c r="L55" s="8">
        <v>11909.808348120001</v>
      </c>
      <c r="M55" s="8">
        <v>10244.072067839999</v>
      </c>
      <c r="N55" s="8">
        <v>7978.3696382705248</v>
      </c>
      <c r="O55" s="8">
        <v>6594.4864839250058</v>
      </c>
      <c r="P55" s="8">
        <v>6408.240805099339</v>
      </c>
      <c r="Q55" s="8">
        <v>6536.3906204693303</v>
      </c>
      <c r="R55" s="8">
        <v>6269.3326337526269</v>
      </c>
      <c r="S55" s="8">
        <v>6029.8103832593224</v>
      </c>
      <c r="T55" s="8">
        <v>5880.6820445128405</v>
      </c>
      <c r="U55" s="8">
        <v>5375.1367634603312</v>
      </c>
      <c r="V55" s="8">
        <v>4351.4138920844089</v>
      </c>
      <c r="W55" s="8">
        <v>3965.0474056004309</v>
      </c>
      <c r="X55" s="8">
        <v>4713.6543114816041</v>
      </c>
      <c r="Y55" s="8">
        <v>4945.426568570434</v>
      </c>
    </row>
    <row r="56" spans="1:25" x14ac:dyDescent="0.25">
      <c r="A56" s="20" t="s">
        <v>76</v>
      </c>
      <c r="B56" s="8">
        <v>11572.782237362913</v>
      </c>
      <c r="C56" s="8">
        <v>10927.07916264308</v>
      </c>
      <c r="D56" s="8">
        <v>11059.225500962188</v>
      </c>
      <c r="E56" s="8">
        <v>10974.841806242295</v>
      </c>
      <c r="F56" s="8">
        <v>11552.901300721458</v>
      </c>
      <c r="G56" s="8">
        <v>11094.925093796452</v>
      </c>
      <c r="H56" s="8">
        <v>11052.34077991798</v>
      </c>
      <c r="I56" s="8">
        <v>10629.962774477432</v>
      </c>
      <c r="J56" s="8">
        <v>9957.3799144121404</v>
      </c>
      <c r="K56" s="8">
        <v>7457.2731559045587</v>
      </c>
      <c r="L56" s="8">
        <v>8489.4911245986295</v>
      </c>
      <c r="M56" s="8">
        <v>8254.3748335199998</v>
      </c>
      <c r="N56" s="8">
        <v>8082.4473910782281</v>
      </c>
      <c r="O56" s="8">
        <v>8351.3904335800162</v>
      </c>
      <c r="P56" s="8">
        <v>6458.7208665834141</v>
      </c>
      <c r="Q56" s="8">
        <v>7000.8488044442201</v>
      </c>
      <c r="R56" s="8">
        <v>5822.3494249813011</v>
      </c>
      <c r="S56" s="8">
        <v>10537.693038900874</v>
      </c>
      <c r="T56" s="8">
        <v>17136.569218026809</v>
      </c>
      <c r="U56" s="8">
        <v>15934.344249127269</v>
      </c>
      <c r="V56" s="8">
        <v>11877.66292572</v>
      </c>
      <c r="W56" s="8">
        <v>13947.919312579346</v>
      </c>
      <c r="X56" s="8">
        <v>13423.73426520835</v>
      </c>
      <c r="Y56" s="8">
        <v>11179.797437159999</v>
      </c>
    </row>
    <row r="57" spans="1:25" x14ac:dyDescent="0.25">
      <c r="A57" s="19" t="s">
        <v>43</v>
      </c>
      <c r="B57" s="16">
        <f>SUM(B58:B68)</f>
        <v>51829.502511969418</v>
      </c>
      <c r="C57" s="16">
        <f t="shared" ref="C57:W57" si="30">SUM(C58:C68)</f>
        <v>56048.374506251115</v>
      </c>
      <c r="D57" s="16">
        <f t="shared" si="30"/>
        <v>53671.065773415015</v>
      </c>
      <c r="E57" s="16">
        <f t="shared" si="30"/>
        <v>52944.51112525085</v>
      </c>
      <c r="F57" s="16">
        <f t="shared" si="30"/>
        <v>49727.367789491742</v>
      </c>
      <c r="G57" s="16">
        <f t="shared" si="30"/>
        <v>51291.007669452098</v>
      </c>
      <c r="H57" s="16">
        <f t="shared" si="30"/>
        <v>50514.233607010683</v>
      </c>
      <c r="I57" s="16">
        <f t="shared" si="30"/>
        <v>49412.250137170697</v>
      </c>
      <c r="J57" s="16">
        <f t="shared" si="30"/>
        <v>48199.808891890745</v>
      </c>
      <c r="K57" s="16">
        <f t="shared" si="30"/>
        <v>38187.09899136809</v>
      </c>
      <c r="L57" s="16">
        <f t="shared" si="30"/>
        <v>41326.402386777605</v>
      </c>
      <c r="M57" s="16">
        <f t="shared" si="30"/>
        <v>46207.199253315121</v>
      </c>
      <c r="N57" s="16">
        <f t="shared" si="30"/>
        <v>44811.468153826267</v>
      </c>
      <c r="O57" s="16">
        <f t="shared" si="30"/>
        <v>45081.303270462769</v>
      </c>
      <c r="P57" s="16">
        <f t="shared" si="30"/>
        <v>42383.993786476662</v>
      </c>
      <c r="Q57" s="16">
        <f t="shared" si="30"/>
        <v>41099.503397869245</v>
      </c>
      <c r="R57" s="16">
        <f t="shared" si="30"/>
        <v>41477.396997780059</v>
      </c>
      <c r="S57" s="16">
        <f t="shared" si="30"/>
        <v>38932.145449782904</v>
      </c>
      <c r="T57" s="16">
        <f t="shared" si="30"/>
        <v>39726.815528240229</v>
      </c>
      <c r="U57" s="16">
        <f t="shared" si="30"/>
        <v>38335.984374932515</v>
      </c>
      <c r="V57" s="16">
        <f t="shared" si="30"/>
        <v>34591.127561325891</v>
      </c>
      <c r="W57" s="16">
        <f t="shared" si="30"/>
        <v>37804.285519069606</v>
      </c>
      <c r="X57" s="16">
        <f t="shared" ref="X57:Y57" si="31">SUM(X58:X68)</f>
        <v>34124.638531383331</v>
      </c>
      <c r="Y57" s="16">
        <f t="shared" si="31"/>
        <v>31445.415798553739</v>
      </c>
    </row>
    <row r="58" spans="1:25" x14ac:dyDescent="0.25">
      <c r="A58" s="20" t="s">
        <v>44</v>
      </c>
      <c r="B58" s="8">
        <v>1826.0776889999997</v>
      </c>
      <c r="C58" s="8">
        <v>1973.2909636800002</v>
      </c>
      <c r="D58" s="8">
        <v>2757.8420910078521</v>
      </c>
      <c r="E58" s="8">
        <v>2623.7229699671871</v>
      </c>
      <c r="F58" s="8">
        <v>2408.5344970868182</v>
      </c>
      <c r="G58" s="8">
        <v>2962.6876047678816</v>
      </c>
      <c r="H58" s="8">
        <v>3255.4130364067196</v>
      </c>
      <c r="I58" s="8">
        <v>3202.8803337670188</v>
      </c>
      <c r="J58" s="8">
        <v>2817.5248677668883</v>
      </c>
      <c r="K58" s="8">
        <v>2483.9073295256003</v>
      </c>
      <c r="L58" s="8">
        <v>2811.0114061254881</v>
      </c>
      <c r="M58" s="8">
        <v>1817.6156010008178</v>
      </c>
      <c r="N58" s="8">
        <v>1745.1240509467252</v>
      </c>
      <c r="O58" s="8">
        <v>1745.3658053143702</v>
      </c>
      <c r="P58" s="8">
        <v>1975.5030384139764</v>
      </c>
      <c r="Q58" s="8">
        <v>1955.7718699328093</v>
      </c>
      <c r="R58" s="8">
        <v>2041.5592932041077</v>
      </c>
      <c r="S58" s="8">
        <v>2249.565157968806</v>
      </c>
      <c r="T58" s="8">
        <v>2371.3432069422147</v>
      </c>
      <c r="U58" s="8">
        <v>2383.7183213542112</v>
      </c>
      <c r="V58" s="8">
        <v>2202.6037222316418</v>
      </c>
      <c r="W58" s="8">
        <v>2413.9933936859716</v>
      </c>
      <c r="X58" s="8">
        <v>1788.4874352258626</v>
      </c>
      <c r="Y58" s="8">
        <v>1643.5396316025392</v>
      </c>
    </row>
    <row r="59" spans="1:25" x14ac:dyDescent="0.25">
      <c r="A59" s="20" t="s">
        <v>45</v>
      </c>
      <c r="B59" s="8">
        <v>1615.2563023200003</v>
      </c>
      <c r="C59" s="8">
        <v>1076.0937156</v>
      </c>
      <c r="D59" s="8">
        <v>1268.6571716423891</v>
      </c>
      <c r="E59" s="8">
        <v>803.50855308000007</v>
      </c>
      <c r="F59" s="8">
        <v>833.13390024</v>
      </c>
      <c r="G59" s="8">
        <v>1271.7124236002055</v>
      </c>
      <c r="H59" s="8">
        <v>899.31796200016811</v>
      </c>
      <c r="I59" s="8">
        <v>782.81826840007466</v>
      </c>
      <c r="J59" s="8">
        <v>769.61206152013074</v>
      </c>
      <c r="K59" s="8">
        <v>878.61498444007441</v>
      </c>
      <c r="L59" s="8">
        <v>582.34875048000004</v>
      </c>
      <c r="M59" s="8">
        <v>667.16507268000009</v>
      </c>
      <c r="N59" s="8">
        <v>703.51307839661251</v>
      </c>
      <c r="O59" s="8">
        <v>679.1710100240781</v>
      </c>
      <c r="P59" s="8">
        <v>660.44331025410474</v>
      </c>
      <c r="Q59" s="8">
        <v>678.66166536933201</v>
      </c>
      <c r="R59" s="8">
        <v>726.07671505097335</v>
      </c>
      <c r="S59" s="8">
        <v>714.6444267409438</v>
      </c>
      <c r="T59" s="8">
        <v>833.61102608594774</v>
      </c>
      <c r="U59" s="8">
        <v>745.91072004362024</v>
      </c>
      <c r="V59" s="8">
        <v>593.33027781279827</v>
      </c>
      <c r="W59" s="8">
        <v>754.99193098348451</v>
      </c>
      <c r="X59" s="8">
        <v>600.05199432477787</v>
      </c>
      <c r="Y59" s="8">
        <v>527.20466177351796</v>
      </c>
    </row>
    <row r="60" spans="1:25" x14ac:dyDescent="0.25">
      <c r="A60" s="20" t="s">
        <v>46</v>
      </c>
      <c r="B60" s="8">
        <v>8043.8325638399992</v>
      </c>
      <c r="C60" s="8">
        <v>9734.6487416399996</v>
      </c>
      <c r="D60" s="8">
        <v>9239.0132041222205</v>
      </c>
      <c r="E60" s="8">
        <v>10210.735989002036</v>
      </c>
      <c r="F60" s="8">
        <v>8395.3511031623711</v>
      </c>
      <c r="G60" s="8">
        <v>7683.7746376824452</v>
      </c>
      <c r="H60" s="8">
        <v>6092.0229074422587</v>
      </c>
      <c r="I60" s="8">
        <v>6584.5994335224823</v>
      </c>
      <c r="J60" s="8">
        <v>7089.1686097222218</v>
      </c>
      <c r="K60" s="8">
        <v>4837.1712393608595</v>
      </c>
      <c r="L60" s="8">
        <v>4100.7535909203743</v>
      </c>
      <c r="M60" s="8">
        <v>12216.728463840001</v>
      </c>
      <c r="N60" s="8">
        <v>11704.620091409801</v>
      </c>
      <c r="O60" s="8">
        <v>12367.815696517668</v>
      </c>
      <c r="P60" s="8">
        <v>11164.811048389791</v>
      </c>
      <c r="Q60" s="8">
        <v>9906.0168431348648</v>
      </c>
      <c r="R60" s="8">
        <v>9516.4543694552449</v>
      </c>
      <c r="S60" s="8">
        <v>8406.9276478207776</v>
      </c>
      <c r="T60" s="8">
        <v>8981.7733609046718</v>
      </c>
      <c r="U60" s="8">
        <v>8913.3092830374844</v>
      </c>
      <c r="V60" s="8">
        <v>8022.0247780261607</v>
      </c>
      <c r="W60" s="8">
        <v>7546.5451736723153</v>
      </c>
      <c r="X60" s="8">
        <v>6639.2155247107657</v>
      </c>
      <c r="Y60" s="8">
        <v>6587.3196826632457</v>
      </c>
    </row>
    <row r="61" spans="1:25" x14ac:dyDescent="0.25">
      <c r="A61" s="20" t="s">
        <v>48</v>
      </c>
      <c r="B61" s="8">
        <v>4552.1655332400005</v>
      </c>
      <c r="C61" s="8">
        <v>4265.2152064799993</v>
      </c>
      <c r="D61" s="8">
        <v>4399.4833462799998</v>
      </c>
      <c r="E61" s="8">
        <v>4473.2988964800006</v>
      </c>
      <c r="F61" s="8">
        <v>3984.7382769600017</v>
      </c>
      <c r="G61" s="8">
        <v>3101.861917440001</v>
      </c>
      <c r="H61" s="8">
        <v>3760.8430136400016</v>
      </c>
      <c r="I61" s="8">
        <v>2537.7008976000006</v>
      </c>
      <c r="J61" s="8">
        <v>2480.8394573999999</v>
      </c>
      <c r="K61" s="8">
        <v>2006.0273556000002</v>
      </c>
      <c r="L61" s="8">
        <v>2317.6684714087514</v>
      </c>
      <c r="M61" s="8">
        <v>2216.2382245025565</v>
      </c>
      <c r="N61" s="8">
        <v>2314.2381643466015</v>
      </c>
      <c r="O61" s="8">
        <v>2584.6050460586703</v>
      </c>
      <c r="P61" s="8">
        <v>2405.8059346151385</v>
      </c>
      <c r="Q61" s="8">
        <v>2290.2014665853567</v>
      </c>
      <c r="R61" s="8">
        <v>2315.1343783112643</v>
      </c>
      <c r="S61" s="8">
        <v>2153.7563308545455</v>
      </c>
      <c r="T61" s="8">
        <v>2291.0593297671098</v>
      </c>
      <c r="U61" s="8">
        <v>2168.8706016125557</v>
      </c>
      <c r="V61" s="8">
        <v>2117.7832450473998</v>
      </c>
      <c r="W61" s="8">
        <v>2147.8197157269146</v>
      </c>
      <c r="X61" s="8">
        <v>1997.2470246614309</v>
      </c>
      <c r="Y61" s="8">
        <v>1637.7440415874632</v>
      </c>
    </row>
    <row r="62" spans="1:25" x14ac:dyDescent="0.25">
      <c r="A62" s="20" t="s">
        <v>49</v>
      </c>
      <c r="B62" s="8">
        <v>9107.0505374411405</v>
      </c>
      <c r="C62" s="8">
        <v>9367.9770988812888</v>
      </c>
      <c r="D62" s="8">
        <v>9562.0917934810641</v>
      </c>
      <c r="E62" s="8">
        <v>9185.2555359609905</v>
      </c>
      <c r="F62" s="8">
        <v>9074.6876372410461</v>
      </c>
      <c r="G62" s="8">
        <v>7244.4504841206726</v>
      </c>
      <c r="H62" s="8">
        <v>7326.4735170006543</v>
      </c>
      <c r="I62" s="8">
        <v>7869.066637680784</v>
      </c>
      <c r="J62" s="8">
        <v>7339.1745448804868</v>
      </c>
      <c r="K62" s="8">
        <v>7063.4023002004469</v>
      </c>
      <c r="L62" s="8">
        <v>7794.8102048405799</v>
      </c>
      <c r="M62" s="8">
        <v>8632.1418201993165</v>
      </c>
      <c r="N62" s="8">
        <v>8291.9872040727969</v>
      </c>
      <c r="O62" s="8">
        <v>7731.6941625628633</v>
      </c>
      <c r="P62" s="8">
        <v>7200.9783087547166</v>
      </c>
      <c r="Q62" s="8">
        <v>7908.1092263389037</v>
      </c>
      <c r="R62" s="8">
        <v>7924.6549544103818</v>
      </c>
      <c r="S62" s="8">
        <v>7671.3009933659714</v>
      </c>
      <c r="T62" s="8">
        <v>7693.417540298261</v>
      </c>
      <c r="U62" s="8">
        <v>6537.2313892213451</v>
      </c>
      <c r="V62" s="8">
        <v>6302.7139614438729</v>
      </c>
      <c r="W62" s="8">
        <v>7093.8410370450174</v>
      </c>
      <c r="X62" s="8">
        <v>6274.1559692941846</v>
      </c>
      <c r="Y62" s="8">
        <v>5464.3631525341516</v>
      </c>
    </row>
    <row r="63" spans="1:25" x14ac:dyDescent="0.25">
      <c r="A63" s="20" t="s">
        <v>47</v>
      </c>
      <c r="B63" s="8">
        <v>8744.7856698010091</v>
      </c>
      <c r="C63" s="8">
        <v>10496.600640361194</v>
      </c>
      <c r="D63" s="8">
        <v>10688.779790641025</v>
      </c>
      <c r="E63" s="8">
        <v>10380.23665128112</v>
      </c>
      <c r="F63" s="8">
        <v>10357.160717881365</v>
      </c>
      <c r="G63" s="8">
        <v>9927.272141281308</v>
      </c>
      <c r="H63" s="8">
        <v>10094.649932881286</v>
      </c>
      <c r="I63" s="8">
        <v>9742.6754888411579</v>
      </c>
      <c r="J63" s="8">
        <v>9557.1269686819414</v>
      </c>
      <c r="K63" s="8">
        <v>8422.9498083619219</v>
      </c>
      <c r="L63" s="8">
        <v>8564.7174894017935</v>
      </c>
      <c r="M63" s="8">
        <v>10930.928596201622</v>
      </c>
      <c r="N63" s="8">
        <v>10505.548671488616</v>
      </c>
      <c r="O63" s="8">
        <v>10096.912692447047</v>
      </c>
      <c r="P63" s="8">
        <v>9871.442496562393</v>
      </c>
      <c r="Q63" s="8">
        <v>9340.84295221703</v>
      </c>
      <c r="R63" s="8">
        <v>9746.3300040281192</v>
      </c>
      <c r="S63" s="8">
        <v>8628.5099012224146</v>
      </c>
      <c r="T63" s="8">
        <v>9237.5513502657523</v>
      </c>
      <c r="U63" s="8">
        <v>9453.5082006398334</v>
      </c>
      <c r="V63" s="8">
        <v>8563.2588352229832</v>
      </c>
      <c r="W63" s="8">
        <v>9421.1553607219867</v>
      </c>
      <c r="X63" s="8">
        <v>9123.8424261236087</v>
      </c>
      <c r="Y63" s="8">
        <v>8354.9434655123951</v>
      </c>
    </row>
    <row r="64" spans="1:25" x14ac:dyDescent="0.25">
      <c r="A64" s="20" t="s">
        <v>50</v>
      </c>
      <c r="B64" s="8">
        <v>2025.4317433204296</v>
      </c>
      <c r="C64" s="8">
        <v>2044.0448168405226</v>
      </c>
      <c r="D64" s="8">
        <v>1811.1182943603546</v>
      </c>
      <c r="E64" s="8">
        <v>1890.98357652</v>
      </c>
      <c r="F64" s="8">
        <v>1985.7400120803545</v>
      </c>
      <c r="G64" s="8">
        <v>1662.5569539601865</v>
      </c>
      <c r="H64" s="8">
        <v>1516.6286791202429</v>
      </c>
      <c r="I64" s="8">
        <v>1532.6044678802241</v>
      </c>
      <c r="J64" s="8">
        <v>1025.7104088002241</v>
      </c>
      <c r="K64" s="8">
        <v>1126.0459522801118</v>
      </c>
      <c r="L64" s="8">
        <v>1152.2566990801311</v>
      </c>
      <c r="M64" s="8">
        <v>941.86284552011205</v>
      </c>
      <c r="N64" s="8">
        <v>978.48772754952597</v>
      </c>
      <c r="O64" s="8">
        <v>1059.5811399565441</v>
      </c>
      <c r="P64" s="8">
        <v>861.49764763647136</v>
      </c>
      <c r="Q64" s="8">
        <v>887.11541539803352</v>
      </c>
      <c r="R64" s="8">
        <v>966.64186840655918</v>
      </c>
      <c r="S64" s="8">
        <v>983.09378800697914</v>
      </c>
      <c r="T64" s="8">
        <v>936.18930828302712</v>
      </c>
      <c r="U64" s="8">
        <v>918.05320933825101</v>
      </c>
      <c r="V64" s="8">
        <v>618.17642210939141</v>
      </c>
      <c r="W64" s="8">
        <v>914.09283046232395</v>
      </c>
      <c r="X64" s="8">
        <v>751.51871277399323</v>
      </c>
      <c r="Y64" s="8">
        <v>692.91246042001148</v>
      </c>
    </row>
    <row r="65" spans="1:25" x14ac:dyDescent="0.25">
      <c r="A65" s="20" t="s">
        <v>51</v>
      </c>
      <c r="B65" s="8">
        <v>2945.0802348005054</v>
      </c>
      <c r="C65" s="8">
        <v>2946.6705186005788</v>
      </c>
      <c r="D65" s="8">
        <v>2687.3187145207653</v>
      </c>
      <c r="E65" s="8">
        <v>2852.6403380409706</v>
      </c>
      <c r="F65" s="8">
        <v>2791.1548198809146</v>
      </c>
      <c r="G65" s="8">
        <v>2650.046067720411</v>
      </c>
      <c r="H65" s="8">
        <v>2680.8400472404105</v>
      </c>
      <c r="I65" s="8">
        <v>2509.6095828003918</v>
      </c>
      <c r="J65" s="8">
        <v>1917.0352634407466</v>
      </c>
      <c r="K65" s="8">
        <v>1870.2376218005227</v>
      </c>
      <c r="L65" s="8">
        <v>2151.0502567207468</v>
      </c>
      <c r="M65" s="8">
        <v>2286.8354228406906</v>
      </c>
      <c r="N65" s="8">
        <v>2332.5943295284028</v>
      </c>
      <c r="O65" s="8">
        <v>2583.0320461328774</v>
      </c>
      <c r="P65" s="8">
        <v>2198.5694550708818</v>
      </c>
      <c r="Q65" s="8">
        <v>2102.9571869675283</v>
      </c>
      <c r="R65" s="8">
        <v>2202.8508266511885</v>
      </c>
      <c r="S65" s="8">
        <v>2042.2375304165123</v>
      </c>
      <c r="T65" s="8">
        <v>1663.0066381794818</v>
      </c>
      <c r="U65" s="8">
        <v>1642.174269558805</v>
      </c>
      <c r="V65" s="8">
        <v>1295.4976663572538</v>
      </c>
      <c r="W65" s="8">
        <v>1785.6232187583967</v>
      </c>
      <c r="X65" s="8">
        <v>1538.4032602730335</v>
      </c>
      <c r="Y65" s="8">
        <v>1274.4989157961552</v>
      </c>
    </row>
    <row r="66" spans="1:25" x14ac:dyDescent="0.25">
      <c r="A66" s="20" t="s">
        <v>52</v>
      </c>
      <c r="B66" s="8">
        <v>3267.8233894800014</v>
      </c>
      <c r="C66" s="8">
        <v>3656.9640139199992</v>
      </c>
      <c r="D66" s="8">
        <v>3572.6956354800009</v>
      </c>
      <c r="E66" s="8">
        <v>3559.3816294799994</v>
      </c>
      <c r="F66" s="8">
        <v>3131.8783516800013</v>
      </c>
      <c r="G66" s="8">
        <v>855.89998344000026</v>
      </c>
      <c r="H66" s="8">
        <v>914.49361043999988</v>
      </c>
      <c r="I66" s="8">
        <v>671.07334895999998</v>
      </c>
      <c r="J66" s="8">
        <v>669.80190384000002</v>
      </c>
      <c r="K66" s="8">
        <v>502.57889532000013</v>
      </c>
      <c r="L66" s="8">
        <v>425.11438512000012</v>
      </c>
      <c r="M66" s="8">
        <v>487.7383399200001</v>
      </c>
      <c r="N66" s="8">
        <v>419.40291894996318</v>
      </c>
      <c r="O66" s="8">
        <v>435.89566727151589</v>
      </c>
      <c r="P66" s="8">
        <v>381.65235410300141</v>
      </c>
      <c r="Q66" s="8">
        <v>390.27608194957668</v>
      </c>
      <c r="R66" s="8">
        <v>416.71526526744549</v>
      </c>
      <c r="S66" s="8">
        <v>463.30197685313436</v>
      </c>
      <c r="T66" s="8">
        <v>331.2770359742405</v>
      </c>
      <c r="U66" s="8">
        <v>286.1360959756588</v>
      </c>
      <c r="V66" s="8">
        <v>199.39505857292951</v>
      </c>
      <c r="W66" s="8">
        <v>306.58822065367673</v>
      </c>
      <c r="X66" s="8">
        <v>277.63079631027722</v>
      </c>
      <c r="Y66" s="8">
        <v>254.34441351257726</v>
      </c>
    </row>
    <row r="67" spans="1:25" x14ac:dyDescent="0.25">
      <c r="A67" s="20" t="s">
        <v>53</v>
      </c>
      <c r="B67" s="8">
        <v>0</v>
      </c>
      <c r="C67" s="8">
        <v>0</v>
      </c>
      <c r="D67" s="8">
        <v>0</v>
      </c>
      <c r="E67" s="8">
        <v>76.908413159999995</v>
      </c>
      <c r="F67" s="8">
        <v>52.211951280000008</v>
      </c>
      <c r="G67" s="8">
        <v>108.22131000000002</v>
      </c>
      <c r="H67" s="8">
        <v>123.87223727999999</v>
      </c>
      <c r="I67" s="8">
        <v>138.83327424000001</v>
      </c>
      <c r="J67" s="8">
        <v>290.69598168000005</v>
      </c>
      <c r="K67" s="8">
        <v>218.53392156000007</v>
      </c>
      <c r="L67" s="8">
        <v>221.27948423999999</v>
      </c>
      <c r="M67" s="8">
        <v>260.51628960000005</v>
      </c>
      <c r="N67" s="8">
        <v>261.41179569784248</v>
      </c>
      <c r="O67" s="8">
        <v>236.11904773719948</v>
      </c>
      <c r="P67" s="8">
        <v>224.98747115283146</v>
      </c>
      <c r="Q67" s="8">
        <v>234.26280751133334</v>
      </c>
      <c r="R67" s="8">
        <v>214.3012050229824</v>
      </c>
      <c r="S67" s="8">
        <v>253.85033039887259</v>
      </c>
      <c r="T67" s="8">
        <v>265.76692708343478</v>
      </c>
      <c r="U67" s="8">
        <v>223.08539909535185</v>
      </c>
      <c r="V67" s="8">
        <v>191.29376827769988</v>
      </c>
      <c r="W67" s="8">
        <v>237.27970882759499</v>
      </c>
      <c r="X67" s="8">
        <v>192.6836467797504</v>
      </c>
      <c r="Y67" s="8">
        <v>226.05912266142204</v>
      </c>
    </row>
    <row r="68" spans="1:25" x14ac:dyDescent="0.25">
      <c r="A68" s="20" t="s">
        <v>74</v>
      </c>
      <c r="B68" s="8">
        <v>9701.9988487263381</v>
      </c>
      <c r="C68" s="8">
        <v>10486.868790247532</v>
      </c>
      <c r="D68" s="8">
        <v>7684.0657318793465</v>
      </c>
      <c r="E68" s="8">
        <v>6887.8385722785542</v>
      </c>
      <c r="F68" s="8">
        <v>6712.7765219988669</v>
      </c>
      <c r="G68" s="8">
        <v>13822.524145438982</v>
      </c>
      <c r="H68" s="8">
        <v>13849.678663558954</v>
      </c>
      <c r="I68" s="8">
        <v>13840.388403478557</v>
      </c>
      <c r="J68" s="8">
        <v>14243.1188241581</v>
      </c>
      <c r="K68" s="8">
        <v>8777.6295829185565</v>
      </c>
      <c r="L68" s="8">
        <v>11205.391648439743</v>
      </c>
      <c r="M68" s="8">
        <v>5749.4285770100078</v>
      </c>
      <c r="N68" s="8">
        <v>5554.5401214393769</v>
      </c>
      <c r="O68" s="8">
        <v>5561.1109564399339</v>
      </c>
      <c r="P68" s="8">
        <v>5438.3027215233606</v>
      </c>
      <c r="Q68" s="8">
        <v>5405.2878824644786</v>
      </c>
      <c r="R68" s="8">
        <v>5406.6781179717982</v>
      </c>
      <c r="S68" s="8">
        <v>5364.9573661339473</v>
      </c>
      <c r="T68" s="8">
        <v>5121.8198044560868</v>
      </c>
      <c r="U68" s="8">
        <v>5063.9868850553985</v>
      </c>
      <c r="V68" s="8">
        <v>4485.0498262237661</v>
      </c>
      <c r="W68" s="8">
        <v>5182.3549285319259</v>
      </c>
      <c r="X68" s="8">
        <v>4941.4017409056478</v>
      </c>
      <c r="Y68" s="8">
        <v>4782.4862504902649</v>
      </c>
    </row>
    <row r="69" spans="1:25" x14ac:dyDescent="0.25">
      <c r="A69" s="15" t="s">
        <v>54</v>
      </c>
      <c r="B69" s="16">
        <f>SUM(B70:B74)</f>
        <v>133692.73753680004</v>
      </c>
      <c r="C69" s="16">
        <f t="shared" ref="C69:W69" si="32">SUM(C70:C74)</f>
        <v>135454.72783787997</v>
      </c>
      <c r="D69" s="16">
        <f t="shared" si="32"/>
        <v>135374.83515179995</v>
      </c>
      <c r="E69" s="16">
        <f t="shared" si="32"/>
        <v>132839.99087939999</v>
      </c>
      <c r="F69" s="16">
        <f t="shared" si="32"/>
        <v>133077.93364260002</v>
      </c>
      <c r="G69" s="16">
        <f t="shared" si="32"/>
        <v>130811.96792663999</v>
      </c>
      <c r="H69" s="16">
        <f t="shared" si="32"/>
        <v>131139.15651755998</v>
      </c>
      <c r="I69" s="16">
        <f t="shared" si="32"/>
        <v>130310.55564192001</v>
      </c>
      <c r="J69" s="16">
        <f t="shared" si="32"/>
        <v>124335.40683600001</v>
      </c>
      <c r="K69" s="16">
        <f t="shared" si="32"/>
        <v>122944.49793503998</v>
      </c>
      <c r="L69" s="16">
        <f t="shared" si="32"/>
        <v>123285.80083283999</v>
      </c>
      <c r="M69" s="16">
        <f t="shared" si="32"/>
        <v>131375.33833895999</v>
      </c>
      <c r="N69" s="16">
        <f t="shared" si="32"/>
        <v>129135.7432018738</v>
      </c>
      <c r="O69" s="16">
        <f t="shared" si="32"/>
        <v>128610.13272262784</v>
      </c>
      <c r="P69" s="16">
        <f t="shared" si="32"/>
        <v>127836.17789188219</v>
      </c>
      <c r="Q69" s="16">
        <f t="shared" si="32"/>
        <v>129452.24164873408</v>
      </c>
      <c r="R69" s="16">
        <f t="shared" si="32"/>
        <v>130172.37645923565</v>
      </c>
      <c r="S69" s="16">
        <f t="shared" si="32"/>
        <v>130462.30591805914</v>
      </c>
      <c r="T69" s="16">
        <f t="shared" si="32"/>
        <v>128125.77095386726</v>
      </c>
      <c r="U69" s="16">
        <f t="shared" si="32"/>
        <v>127059.12465937233</v>
      </c>
      <c r="V69" s="16">
        <f t="shared" si="32"/>
        <v>106960.40633961975</v>
      </c>
      <c r="W69" s="16">
        <f t="shared" si="32"/>
        <v>121631.83284225517</v>
      </c>
      <c r="X69" s="16">
        <f t="shared" ref="X69:Y69" si="33">SUM(X70:X74)</f>
        <v>125080.79899741976</v>
      </c>
      <c r="Y69" s="16">
        <f t="shared" si="33"/>
        <v>120961.58285615667</v>
      </c>
    </row>
    <row r="70" spans="1:25" x14ac:dyDescent="0.25">
      <c r="A70" s="10" t="s">
        <v>73</v>
      </c>
      <c r="B70" s="8">
        <v>3175.3169280000006</v>
      </c>
      <c r="C70" s="8">
        <v>3238.8026579999996</v>
      </c>
      <c r="D70" s="8">
        <v>3020.0878260000004</v>
      </c>
      <c r="E70" s="8">
        <v>2794.5227253600001</v>
      </c>
      <c r="F70" s="8">
        <v>2667.7687773600001</v>
      </c>
      <c r="G70" s="8">
        <v>2646.1163005200006</v>
      </c>
      <c r="H70" s="8">
        <v>2639.9333894400006</v>
      </c>
      <c r="I70" s="8">
        <v>2639.9333894400006</v>
      </c>
      <c r="J70" s="8">
        <v>2643.047997480001</v>
      </c>
      <c r="K70" s="8">
        <v>2510.0531924400007</v>
      </c>
      <c r="L70" s="8">
        <v>2429.7190650000002</v>
      </c>
      <c r="M70" s="8">
        <v>4522.9425951599997</v>
      </c>
      <c r="N70" s="8">
        <v>4556.7658753200012</v>
      </c>
      <c r="O70" s="8">
        <v>4481.2956862799992</v>
      </c>
      <c r="P70" s="8">
        <v>4288.0819327200015</v>
      </c>
      <c r="Q70" s="8">
        <v>4287.9466850399986</v>
      </c>
      <c r="R70" s="8">
        <v>4423.304298959999</v>
      </c>
      <c r="S70" s="8">
        <v>4565.9471731199992</v>
      </c>
      <c r="T70" s="8">
        <v>4800.4516375200019</v>
      </c>
      <c r="U70" s="8">
        <v>4880.14122924</v>
      </c>
      <c r="V70" s="8">
        <v>2953.9144119600001</v>
      </c>
      <c r="W70" s="8">
        <v>3628.8474620400002</v>
      </c>
      <c r="X70" s="8">
        <v>4749.3226476000009</v>
      </c>
      <c r="Y70" s="8">
        <v>4278.7624589999996</v>
      </c>
    </row>
    <row r="71" spans="1:25" x14ac:dyDescent="0.25">
      <c r="A71" s="10" t="s">
        <v>56</v>
      </c>
      <c r="B71" s="8">
        <v>127894.12777944002</v>
      </c>
      <c r="C71" s="8">
        <v>130124.18468447999</v>
      </c>
      <c r="D71" s="8">
        <v>130228.65332531997</v>
      </c>
      <c r="E71" s="8">
        <v>127903.90912163998</v>
      </c>
      <c r="F71" s="8">
        <v>128071.65417732003</v>
      </c>
      <c r="G71" s="8">
        <v>126060.55836299999</v>
      </c>
      <c r="H71" s="8">
        <v>126375.21106847998</v>
      </c>
      <c r="I71" s="8">
        <v>125535.13553088001</v>
      </c>
      <c r="J71" s="8">
        <v>119603.70803736002</v>
      </c>
      <c r="K71" s="8">
        <v>118383.30402407999</v>
      </c>
      <c r="L71" s="8">
        <v>118827.78425243999</v>
      </c>
      <c r="M71" s="8">
        <v>124859.50452179999</v>
      </c>
      <c r="N71" s="8">
        <v>122622.00946769695</v>
      </c>
      <c r="O71" s="8">
        <v>122166.93169063434</v>
      </c>
      <c r="P71" s="8">
        <v>121619.95191500585</v>
      </c>
      <c r="Q71" s="8">
        <v>123217.46026481871</v>
      </c>
      <c r="R71" s="8">
        <v>123904.94481265418</v>
      </c>
      <c r="S71" s="8">
        <v>124000.11867160274</v>
      </c>
      <c r="T71" s="8">
        <v>121548.95080790186</v>
      </c>
      <c r="U71" s="8">
        <v>120376.36319031173</v>
      </c>
      <c r="V71" s="8">
        <v>102466.41337547892</v>
      </c>
      <c r="W71" s="8">
        <v>116233.55991936318</v>
      </c>
      <c r="X71" s="8">
        <v>118436.9418940382</v>
      </c>
      <c r="Y71" s="8">
        <v>114820.05980108927</v>
      </c>
    </row>
    <row r="72" spans="1:25" x14ac:dyDescent="0.25">
      <c r="A72" s="10" t="s">
        <v>55</v>
      </c>
      <c r="B72" s="8">
        <v>1162.8806072399998</v>
      </c>
      <c r="C72" s="8">
        <v>767.8982703600002</v>
      </c>
      <c r="D72" s="8">
        <v>790.20234071999982</v>
      </c>
      <c r="E72" s="8">
        <v>741.83261723999976</v>
      </c>
      <c r="F72" s="8">
        <v>738.6757793999999</v>
      </c>
      <c r="G72" s="8">
        <v>669.22774776000006</v>
      </c>
      <c r="H72" s="8">
        <v>647.13041640000006</v>
      </c>
      <c r="I72" s="8">
        <v>602.93628720000004</v>
      </c>
      <c r="J72" s="8">
        <v>625.03335179999999</v>
      </c>
      <c r="K72" s="8">
        <v>571.36897583999996</v>
      </c>
      <c r="L72" s="8">
        <v>539.80166448</v>
      </c>
      <c r="M72" s="8">
        <v>545.43323483999995</v>
      </c>
      <c r="N72" s="8">
        <v>500.5855436400002</v>
      </c>
      <c r="O72" s="8">
        <v>494.72642700000006</v>
      </c>
      <c r="P72" s="8">
        <v>461.13894216000011</v>
      </c>
      <c r="Q72" s="8">
        <v>468.5855475599999</v>
      </c>
      <c r="R72" s="8">
        <v>399.01747391999982</v>
      </c>
      <c r="S72" s="8">
        <v>414.94331268000013</v>
      </c>
      <c r="T72" s="8">
        <v>363.59574732000004</v>
      </c>
      <c r="U72" s="8">
        <v>364.91834340000003</v>
      </c>
      <c r="V72" s="8">
        <v>303.92393615999998</v>
      </c>
      <c r="W72" s="8">
        <v>349.68394655999998</v>
      </c>
      <c r="X72" s="8">
        <v>358.52597352000004</v>
      </c>
      <c r="Y72" s="8">
        <v>338.13990755999987</v>
      </c>
    </row>
    <row r="73" spans="1:25" x14ac:dyDescent="0.25">
      <c r="A73" s="10" t="s">
        <v>57</v>
      </c>
      <c r="B73" s="8">
        <v>1460.4122221199998</v>
      </c>
      <c r="C73" s="8">
        <v>1323.8422250399999</v>
      </c>
      <c r="D73" s="8">
        <v>1335.8916597600003</v>
      </c>
      <c r="E73" s="8">
        <v>1399.72641516</v>
      </c>
      <c r="F73" s="8">
        <v>1599.8349085200002</v>
      </c>
      <c r="G73" s="8">
        <v>1436.0655153599998</v>
      </c>
      <c r="H73" s="8">
        <v>1476.8816432399999</v>
      </c>
      <c r="I73" s="8">
        <v>1532.5504344000001</v>
      </c>
      <c r="J73" s="8">
        <v>1463.6174493600001</v>
      </c>
      <c r="K73" s="8">
        <v>1478.8629226800001</v>
      </c>
      <c r="L73" s="8">
        <v>1484.7595909199999</v>
      </c>
      <c r="M73" s="8">
        <v>1405.10697516</v>
      </c>
      <c r="N73" s="8">
        <v>1414.0317895200003</v>
      </c>
      <c r="O73" s="8">
        <v>1424.8290959999999</v>
      </c>
      <c r="P73" s="8">
        <v>1424.6573166000003</v>
      </c>
      <c r="Q73" s="8">
        <v>1435.9060177199997</v>
      </c>
      <c r="R73" s="8">
        <v>1402.4142532799999</v>
      </c>
      <c r="S73" s="8">
        <v>1402.34405328</v>
      </c>
      <c r="T73" s="8">
        <v>1412.0024662799999</v>
      </c>
      <c r="U73" s="8">
        <v>1436.5758963600003</v>
      </c>
      <c r="V73" s="8">
        <v>1234.3246181999998</v>
      </c>
      <c r="W73" s="8">
        <v>1417.2771214799998</v>
      </c>
      <c r="X73" s="8">
        <v>1535.5146293999999</v>
      </c>
      <c r="Y73" s="8">
        <v>1512.0643517999999</v>
      </c>
    </row>
    <row r="74" spans="1:25" x14ac:dyDescent="0.25">
      <c r="A74" s="10" t="s">
        <v>58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0.90882000000000007</v>
      </c>
      <c r="L74" s="8">
        <v>3.7362600000000006</v>
      </c>
      <c r="M74" s="8">
        <v>42.351011999999997</v>
      </c>
      <c r="N74" s="8">
        <v>42.350525696852976</v>
      </c>
      <c r="O74" s="8">
        <v>42.349822713490859</v>
      </c>
      <c r="P74" s="8">
        <v>42.347785396337954</v>
      </c>
      <c r="Q74" s="8">
        <v>42.34313359538038</v>
      </c>
      <c r="R74" s="8">
        <v>42.695620421459274</v>
      </c>
      <c r="S74" s="8">
        <v>78.952707376392908</v>
      </c>
      <c r="T74" s="8">
        <v>0.77029484540689419</v>
      </c>
      <c r="U74" s="8">
        <v>1.1260000605912315</v>
      </c>
      <c r="V74" s="8">
        <v>1.8299978208282623</v>
      </c>
      <c r="W74" s="8">
        <v>2.4643928119940282</v>
      </c>
      <c r="X74" s="8">
        <v>0.49385286156723862</v>
      </c>
      <c r="Y74" s="8">
        <v>12.556336707394268</v>
      </c>
    </row>
    <row r="75" spans="1:25" x14ac:dyDescent="0.25">
      <c r="A75" s="15" t="s">
        <v>59</v>
      </c>
      <c r="B75" s="16">
        <f>SUM(B76:B78)</f>
        <v>100413.30318892738</v>
      </c>
      <c r="C75" s="16">
        <f t="shared" ref="C75:W75" si="34">SUM(C76:C78)</f>
        <v>105700.87761487892</v>
      </c>
      <c r="D75" s="16">
        <f t="shared" si="34"/>
        <v>99514.885219440155</v>
      </c>
      <c r="E75" s="16">
        <f t="shared" si="34"/>
        <v>103811.92034471112</v>
      </c>
      <c r="F75" s="16">
        <f t="shared" si="34"/>
        <v>108045.48552343711</v>
      </c>
      <c r="G75" s="16">
        <f t="shared" si="34"/>
        <v>104981.11656429735</v>
      </c>
      <c r="H75" s="16">
        <f t="shared" si="34"/>
        <v>99814.710520640481</v>
      </c>
      <c r="I75" s="16">
        <f t="shared" si="34"/>
        <v>90901.703612523488</v>
      </c>
      <c r="J75" s="16">
        <f t="shared" si="34"/>
        <v>97635.92348008613</v>
      </c>
      <c r="K75" s="16">
        <f t="shared" si="34"/>
        <v>99404.483510632825</v>
      </c>
      <c r="L75" s="16">
        <f t="shared" si="34"/>
        <v>97397.54526868563</v>
      </c>
      <c r="M75" s="16">
        <f t="shared" si="34"/>
        <v>82876.493713762262</v>
      </c>
      <c r="N75" s="16">
        <f t="shared" si="34"/>
        <v>89432.477815603721</v>
      </c>
      <c r="O75" s="16">
        <f t="shared" si="34"/>
        <v>92378.632599375749</v>
      </c>
      <c r="P75" s="16">
        <f t="shared" si="34"/>
        <v>76363.975774434541</v>
      </c>
      <c r="Q75" s="16">
        <f t="shared" si="34"/>
        <v>79429.722521428994</v>
      </c>
      <c r="R75" s="16">
        <f t="shared" si="34"/>
        <v>79371.859286015984</v>
      </c>
      <c r="S75" s="16">
        <f t="shared" si="34"/>
        <v>79286.704985899516</v>
      </c>
      <c r="T75" s="16">
        <f t="shared" si="34"/>
        <v>75720.877053462216</v>
      </c>
      <c r="U75" s="16">
        <f t="shared" si="34"/>
        <v>73542.140214438041</v>
      </c>
      <c r="V75" s="16">
        <f t="shared" si="34"/>
        <v>71410.755123809693</v>
      </c>
      <c r="W75" s="16">
        <f t="shared" si="34"/>
        <v>74598.81091319109</v>
      </c>
      <c r="X75" s="16">
        <f t="shared" ref="X75:Y75" si="35">SUM(X76:X78)</f>
        <v>64318.31734429342</v>
      </c>
      <c r="Y75" s="16">
        <f t="shared" si="35"/>
        <v>58540.120853295986</v>
      </c>
    </row>
    <row r="76" spans="1:25" x14ac:dyDescent="0.25">
      <c r="A76" s="10" t="s">
        <v>60</v>
      </c>
      <c r="B76" s="8">
        <v>27696.374867684928</v>
      </c>
      <c r="C76" s="8">
        <v>28745.399515397428</v>
      </c>
      <c r="D76" s="8">
        <v>25737.825017037932</v>
      </c>
      <c r="E76" s="8">
        <v>29284.018875349771</v>
      </c>
      <c r="F76" s="8">
        <v>29757.603209475903</v>
      </c>
      <c r="G76" s="8">
        <v>28171.742966496226</v>
      </c>
      <c r="H76" s="8">
        <v>25508.543276719527</v>
      </c>
      <c r="I76" s="8">
        <v>24792.152938202667</v>
      </c>
      <c r="J76" s="8">
        <v>25724.873589404702</v>
      </c>
      <c r="K76" s="8">
        <v>28110.308165751667</v>
      </c>
      <c r="L76" s="8">
        <v>28914.346012844537</v>
      </c>
      <c r="M76" s="8">
        <v>22129.255061361775</v>
      </c>
      <c r="N76" s="8">
        <v>23999.32959809453</v>
      </c>
      <c r="O76" s="8">
        <v>25166.83914377054</v>
      </c>
      <c r="P76" s="8">
        <v>23552.347557471432</v>
      </c>
      <c r="Q76" s="8">
        <v>24203.252344023163</v>
      </c>
      <c r="R76" s="8">
        <v>22053.244597168978</v>
      </c>
      <c r="S76" s="8">
        <v>23683.9877359907</v>
      </c>
      <c r="T76" s="8">
        <v>23228.333819369222</v>
      </c>
      <c r="U76" s="8">
        <v>22619.248652794122</v>
      </c>
      <c r="V76" s="8">
        <v>21839.564155755812</v>
      </c>
      <c r="W76" s="8">
        <v>22292.626307908115</v>
      </c>
      <c r="X76" s="8">
        <v>21044.844799521572</v>
      </c>
      <c r="Y76" s="8">
        <v>18263.409624011099</v>
      </c>
    </row>
    <row r="77" spans="1:25" x14ac:dyDescent="0.25">
      <c r="A77" s="10" t="s">
        <v>61</v>
      </c>
      <c r="B77" s="8">
        <v>60565.114132562449</v>
      </c>
      <c r="C77" s="8">
        <v>64396.643348521495</v>
      </c>
      <c r="D77" s="8">
        <v>60875.906999402221</v>
      </c>
      <c r="E77" s="8">
        <v>61870.199316121361</v>
      </c>
      <c r="F77" s="8">
        <v>65132.119210681209</v>
      </c>
      <c r="G77" s="8">
        <v>64076.40736776113</v>
      </c>
      <c r="H77" s="8">
        <v>61967.61866304095</v>
      </c>
      <c r="I77" s="8">
        <v>54092.834664120812</v>
      </c>
      <c r="J77" s="8">
        <v>59658.132439801426</v>
      </c>
      <c r="K77" s="8">
        <v>59129.792192161171</v>
      </c>
      <c r="L77" s="8">
        <v>56685.443625361106</v>
      </c>
      <c r="M77" s="8">
        <v>48817.111058280454</v>
      </c>
      <c r="N77" s="8">
        <v>54039.092848732609</v>
      </c>
      <c r="O77" s="8">
        <v>55295.562992056104</v>
      </c>
      <c r="P77" s="8">
        <v>41069.158174944634</v>
      </c>
      <c r="Q77" s="8">
        <v>43601.483385185078</v>
      </c>
      <c r="R77" s="8">
        <v>46622.872616761138</v>
      </c>
      <c r="S77" s="8">
        <v>45105.721202535256</v>
      </c>
      <c r="T77" s="8">
        <v>41794.977086338731</v>
      </c>
      <c r="U77" s="8">
        <v>40538.850988260878</v>
      </c>
      <c r="V77" s="8">
        <v>38320.165821848976</v>
      </c>
      <c r="W77" s="8">
        <v>40987.75859678127</v>
      </c>
      <c r="X77" s="8">
        <v>32328.133978390371</v>
      </c>
      <c r="Y77" s="8">
        <v>29271.567509169887</v>
      </c>
    </row>
    <row r="78" spans="1:25" x14ac:dyDescent="0.25">
      <c r="A78" s="10" t="s">
        <v>62</v>
      </c>
      <c r="B78" s="8">
        <v>12151.814188680002</v>
      </c>
      <c r="C78" s="8">
        <v>12558.834750959999</v>
      </c>
      <c r="D78" s="8">
        <v>12901.153202999998</v>
      </c>
      <c r="E78" s="8">
        <v>12657.702153239999</v>
      </c>
      <c r="F78" s="8">
        <v>13155.763103280002</v>
      </c>
      <c r="G78" s="8">
        <v>12732.966230040001</v>
      </c>
      <c r="H78" s="8">
        <v>12338.54858088</v>
      </c>
      <c r="I78" s="8">
        <v>12016.7160102</v>
      </c>
      <c r="J78" s="8">
        <v>12252.917450880002</v>
      </c>
      <c r="K78" s="8">
        <v>12164.383152720002</v>
      </c>
      <c r="L78" s="8">
        <v>11797.755630479996</v>
      </c>
      <c r="M78" s="8">
        <v>11930.127594120022</v>
      </c>
      <c r="N78" s="8">
        <v>11394.055368776579</v>
      </c>
      <c r="O78" s="8">
        <v>11916.230463549096</v>
      </c>
      <c r="P78" s="8">
        <v>11742.470042018467</v>
      </c>
      <c r="Q78" s="8">
        <v>11624.98679222075</v>
      </c>
      <c r="R78" s="8">
        <v>10695.74207208587</v>
      </c>
      <c r="S78" s="8">
        <v>10496.996047373552</v>
      </c>
      <c r="T78" s="8">
        <v>10697.566147754264</v>
      </c>
      <c r="U78" s="8">
        <v>10384.040573383045</v>
      </c>
      <c r="V78" s="8">
        <v>11251.025146204909</v>
      </c>
      <c r="W78" s="8">
        <v>11318.426008501707</v>
      </c>
      <c r="X78" s="8">
        <v>10945.338566381477</v>
      </c>
      <c r="Y78" s="8">
        <v>11005.143720115</v>
      </c>
    </row>
    <row r="79" spans="1:25" x14ac:dyDescent="0.25">
      <c r="A79" s="15" t="s">
        <v>35</v>
      </c>
      <c r="B79" s="16">
        <f>SUM(B80:B81)</f>
        <v>1957.6646900000001</v>
      </c>
      <c r="C79" s="16">
        <f t="shared" ref="C79:W79" si="36">SUM(C80:C81)</f>
        <v>2096.9902499999998</v>
      </c>
      <c r="D79" s="16">
        <f t="shared" si="36"/>
        <v>2665.7524800000001</v>
      </c>
      <c r="E79" s="16">
        <f t="shared" si="36"/>
        <v>2875.1623300000001</v>
      </c>
      <c r="F79" s="16">
        <f t="shared" si="36"/>
        <v>2875.17913</v>
      </c>
      <c r="G79" s="16">
        <f t="shared" si="36"/>
        <v>2625.9476599999998</v>
      </c>
      <c r="H79" s="16">
        <f t="shared" si="36"/>
        <v>2648.1747700000001</v>
      </c>
      <c r="I79" s="16">
        <f t="shared" si="36"/>
        <v>2518.82494</v>
      </c>
      <c r="J79" s="16">
        <f t="shared" si="36"/>
        <v>2534.3578299999999</v>
      </c>
      <c r="K79" s="16">
        <f t="shared" si="36"/>
        <v>2256.6762399999998</v>
      </c>
      <c r="L79" s="16">
        <f t="shared" si="36"/>
        <v>2258.2197000000001</v>
      </c>
      <c r="M79" s="16">
        <f t="shared" si="36"/>
        <v>2675.59321</v>
      </c>
      <c r="N79" s="16">
        <f t="shared" si="36"/>
        <v>2308.6256899999998</v>
      </c>
      <c r="O79" s="16">
        <f t="shared" si="36"/>
        <v>2257.68055</v>
      </c>
      <c r="P79" s="16">
        <f t="shared" si="36"/>
        <v>2143.87545</v>
      </c>
      <c r="Q79" s="16">
        <f t="shared" si="36"/>
        <v>2064.7578699999999</v>
      </c>
      <c r="R79" s="16">
        <f t="shared" si="36"/>
        <v>1374.77323</v>
      </c>
      <c r="S79" s="16">
        <f t="shared" si="36"/>
        <v>1352.10069</v>
      </c>
      <c r="T79" s="16">
        <f t="shared" si="36"/>
        <v>1496.5853400000001</v>
      </c>
      <c r="U79" s="16">
        <f t="shared" si="36"/>
        <v>1490.7435800000001</v>
      </c>
      <c r="V79" s="16">
        <f t="shared" si="36"/>
        <v>1315.97246</v>
      </c>
      <c r="W79" s="16">
        <f t="shared" si="36"/>
        <v>1931.0336600000001</v>
      </c>
      <c r="X79" s="16">
        <f t="shared" ref="X79:Y79" si="37">SUM(X80:X81)</f>
        <v>1966.2823699999999</v>
      </c>
      <c r="Y79" s="16">
        <f t="shared" si="37"/>
        <v>2102.73927</v>
      </c>
    </row>
    <row r="80" spans="1:25" x14ac:dyDescent="0.25">
      <c r="A80" s="10" t="s">
        <v>36</v>
      </c>
      <c r="B80" s="8">
        <f t="shared" ref="B80:W80" si="38">B29</f>
        <v>1957.6646900000001</v>
      </c>
      <c r="C80" s="8">
        <f t="shared" si="38"/>
        <v>2096.9902499999998</v>
      </c>
      <c r="D80" s="8">
        <f t="shared" si="38"/>
        <v>2665.7524800000001</v>
      </c>
      <c r="E80" s="8">
        <f t="shared" si="38"/>
        <v>2875.1623300000001</v>
      </c>
      <c r="F80" s="8">
        <f t="shared" si="38"/>
        <v>2875.17913</v>
      </c>
      <c r="G80" s="8">
        <f t="shared" si="38"/>
        <v>2625.9476599999998</v>
      </c>
      <c r="H80" s="8">
        <f t="shared" si="38"/>
        <v>2648.1747700000001</v>
      </c>
      <c r="I80" s="8">
        <f t="shared" si="38"/>
        <v>2518.82494</v>
      </c>
      <c r="J80" s="8">
        <f t="shared" si="38"/>
        <v>2534.3578299999999</v>
      </c>
      <c r="K80" s="8">
        <f t="shared" si="38"/>
        <v>2256.6762399999998</v>
      </c>
      <c r="L80" s="8">
        <f t="shared" si="38"/>
        <v>2258.2197000000001</v>
      </c>
      <c r="M80" s="8">
        <f t="shared" si="38"/>
        <v>2675.59321</v>
      </c>
      <c r="N80" s="8">
        <f t="shared" si="38"/>
        <v>2308.6256899999998</v>
      </c>
      <c r="O80" s="8">
        <f t="shared" si="38"/>
        <v>2257.68055</v>
      </c>
      <c r="P80" s="8">
        <f t="shared" si="38"/>
        <v>2143.87545</v>
      </c>
      <c r="Q80" s="8">
        <f t="shared" si="38"/>
        <v>2064.7578699999999</v>
      </c>
      <c r="R80" s="8">
        <f t="shared" si="38"/>
        <v>1374.77323</v>
      </c>
      <c r="S80" s="8">
        <f t="shared" si="38"/>
        <v>1352.10069</v>
      </c>
      <c r="T80" s="8">
        <f t="shared" si="38"/>
        <v>1496.5853400000001</v>
      </c>
      <c r="U80" s="8">
        <f t="shared" si="38"/>
        <v>1490.7435800000001</v>
      </c>
      <c r="V80" s="8">
        <f t="shared" si="38"/>
        <v>1315.97246</v>
      </c>
      <c r="W80" s="8">
        <f t="shared" si="38"/>
        <v>1931.0336600000001</v>
      </c>
      <c r="X80" s="8">
        <f t="shared" ref="X80:Y80" si="39">X29</f>
        <v>1966.2823699999999</v>
      </c>
      <c r="Y80" s="8">
        <f t="shared" si="39"/>
        <v>2102.73927</v>
      </c>
    </row>
    <row r="81" spans="1:25" x14ac:dyDescent="0.25">
      <c r="A81" s="10" t="s">
        <v>37</v>
      </c>
      <c r="B81" s="8">
        <f t="shared" ref="B81:W81" si="40">B30</f>
        <v>0</v>
      </c>
      <c r="C81" s="8">
        <f t="shared" si="40"/>
        <v>0</v>
      </c>
      <c r="D81" s="8">
        <f t="shared" si="40"/>
        <v>0</v>
      </c>
      <c r="E81" s="8">
        <f t="shared" si="40"/>
        <v>0</v>
      </c>
      <c r="F81" s="8">
        <f t="shared" si="40"/>
        <v>0</v>
      </c>
      <c r="G81" s="8">
        <f t="shared" si="40"/>
        <v>0</v>
      </c>
      <c r="H81" s="8">
        <f t="shared" si="40"/>
        <v>0</v>
      </c>
      <c r="I81" s="8">
        <f t="shared" si="40"/>
        <v>0</v>
      </c>
      <c r="J81" s="8">
        <f t="shared" si="40"/>
        <v>0</v>
      </c>
      <c r="K81" s="8">
        <f t="shared" si="40"/>
        <v>0</v>
      </c>
      <c r="L81" s="8">
        <f t="shared" si="40"/>
        <v>0</v>
      </c>
      <c r="M81" s="8">
        <f t="shared" si="40"/>
        <v>0</v>
      </c>
      <c r="N81" s="8">
        <f t="shared" si="40"/>
        <v>0</v>
      </c>
      <c r="O81" s="8">
        <f t="shared" si="40"/>
        <v>0</v>
      </c>
      <c r="P81" s="8">
        <f t="shared" si="40"/>
        <v>0</v>
      </c>
      <c r="Q81" s="8">
        <f t="shared" si="40"/>
        <v>0</v>
      </c>
      <c r="R81" s="8">
        <f t="shared" si="40"/>
        <v>0</v>
      </c>
      <c r="S81" s="8">
        <f t="shared" si="40"/>
        <v>0</v>
      </c>
      <c r="T81" s="8">
        <f t="shared" si="40"/>
        <v>0</v>
      </c>
      <c r="U81" s="8">
        <f t="shared" si="40"/>
        <v>0</v>
      </c>
      <c r="V81" s="8">
        <f t="shared" si="40"/>
        <v>0</v>
      </c>
      <c r="W81" s="8">
        <f t="shared" si="40"/>
        <v>0</v>
      </c>
      <c r="X81" s="8">
        <f t="shared" ref="X81:Y81" si="41">X30</f>
        <v>0</v>
      </c>
      <c r="Y81" s="8">
        <f t="shared" si="41"/>
        <v>0</v>
      </c>
    </row>
    <row r="82" spans="1:25" x14ac:dyDescent="0.25">
      <c r="A82" s="17" t="s">
        <v>38</v>
      </c>
      <c r="B82" s="16">
        <f t="shared" ref="B82:W82" si="42">B31</f>
        <v>4296.4126399999996</v>
      </c>
      <c r="C82" s="16">
        <f t="shared" si="42"/>
        <v>4260.0160299999998</v>
      </c>
      <c r="D82" s="16">
        <f t="shared" si="42"/>
        <v>4012.0641799999999</v>
      </c>
      <c r="E82" s="16">
        <f t="shared" si="42"/>
        <v>3973.05339</v>
      </c>
      <c r="F82" s="16">
        <f t="shared" si="42"/>
        <v>4003.8622399999999</v>
      </c>
      <c r="G82" s="16">
        <f t="shared" si="42"/>
        <v>4009.2427400000001</v>
      </c>
      <c r="H82" s="16">
        <f t="shared" si="42"/>
        <v>4317.1779699999997</v>
      </c>
      <c r="I82" s="16">
        <f t="shared" si="42"/>
        <v>4625.3105400000004</v>
      </c>
      <c r="J82" s="16">
        <f t="shared" si="42"/>
        <v>4911.0036399999999</v>
      </c>
      <c r="K82" s="16">
        <f t="shared" si="42"/>
        <v>4630.1700600000004</v>
      </c>
      <c r="L82" s="16">
        <f t="shared" si="42"/>
        <v>4221.3629199999996</v>
      </c>
      <c r="M82" s="16">
        <f t="shared" si="42"/>
        <v>3991.0283100000001</v>
      </c>
      <c r="N82" s="16">
        <f t="shared" si="42"/>
        <v>3402.27954</v>
      </c>
      <c r="O82" s="16">
        <f t="shared" si="42"/>
        <v>3136.57114</v>
      </c>
      <c r="P82" s="16">
        <f t="shared" si="42"/>
        <v>3048.5560399999999</v>
      </c>
      <c r="Q82" s="16">
        <f t="shared" si="42"/>
        <v>2945.8352300000001</v>
      </c>
      <c r="R82" s="16">
        <f t="shared" si="42"/>
        <v>2957.8002799999999</v>
      </c>
      <c r="S82" s="16">
        <f t="shared" si="42"/>
        <v>2902.06718</v>
      </c>
      <c r="T82" s="16">
        <f t="shared" si="42"/>
        <v>2997.5133799999999</v>
      </c>
      <c r="U82" s="16">
        <f t="shared" si="42"/>
        <v>2587.8592800000001</v>
      </c>
      <c r="V82" s="16">
        <f t="shared" si="42"/>
        <v>2203.80168</v>
      </c>
      <c r="W82" s="16">
        <f t="shared" si="42"/>
        <v>1754.9345599999999</v>
      </c>
      <c r="X82" s="16">
        <f t="shared" ref="X82:Y82" si="43">X31</f>
        <v>1638.2896699999999</v>
      </c>
      <c r="Y82" s="16">
        <f t="shared" si="43"/>
        <v>1622.8457000000001</v>
      </c>
    </row>
    <row r="83" spans="1:25" x14ac:dyDescent="0.25">
      <c r="A83" s="9" t="s">
        <v>39</v>
      </c>
      <c r="B83" s="8">
        <f t="shared" ref="B83:W83" si="44">B32</f>
        <v>0</v>
      </c>
      <c r="C83" s="8">
        <f t="shared" si="44"/>
        <v>0</v>
      </c>
      <c r="D83" s="8">
        <f t="shared" si="44"/>
        <v>0</v>
      </c>
      <c r="E83" s="8">
        <f t="shared" si="44"/>
        <v>0</v>
      </c>
      <c r="F83" s="8">
        <f t="shared" si="44"/>
        <v>0</v>
      </c>
      <c r="G83" s="8">
        <f t="shared" si="44"/>
        <v>0</v>
      </c>
      <c r="H83" s="8">
        <f t="shared" si="44"/>
        <v>0</v>
      </c>
      <c r="I83" s="8">
        <f t="shared" si="44"/>
        <v>0</v>
      </c>
      <c r="J83" s="8">
        <f t="shared" si="44"/>
        <v>0</v>
      </c>
      <c r="K83" s="8">
        <f t="shared" si="44"/>
        <v>0</v>
      </c>
      <c r="L83" s="8">
        <f t="shared" si="44"/>
        <v>0</v>
      </c>
      <c r="M83" s="8">
        <f t="shared" si="44"/>
        <v>0</v>
      </c>
      <c r="N83" s="8">
        <f t="shared" si="44"/>
        <v>0</v>
      </c>
      <c r="O83" s="8">
        <f t="shared" si="44"/>
        <v>0</v>
      </c>
      <c r="P83" s="8">
        <f t="shared" si="44"/>
        <v>0</v>
      </c>
      <c r="Q83" s="8">
        <f t="shared" si="44"/>
        <v>0</v>
      </c>
      <c r="R83" s="8">
        <f t="shared" si="44"/>
        <v>0</v>
      </c>
      <c r="S83" s="8">
        <f t="shared" si="44"/>
        <v>0</v>
      </c>
      <c r="T83" s="8">
        <f t="shared" si="44"/>
        <v>0</v>
      </c>
      <c r="U83" s="8">
        <f t="shared" si="44"/>
        <v>0</v>
      </c>
      <c r="V83" s="8">
        <f t="shared" si="44"/>
        <v>0</v>
      </c>
      <c r="W83" s="8">
        <f t="shared" si="44"/>
        <v>0</v>
      </c>
      <c r="X83" s="8">
        <f t="shared" ref="X83:Y83" si="45">X32</f>
        <v>0</v>
      </c>
      <c r="Y83" s="8">
        <f t="shared" si="45"/>
        <v>0</v>
      </c>
    </row>
    <row r="84" spans="1:25" x14ac:dyDescent="0.25">
      <c r="A84" s="18" t="s">
        <v>66</v>
      </c>
      <c r="B84" s="16">
        <f>SUM(B85:B88)</f>
        <v>34154.638369559369</v>
      </c>
      <c r="C84" s="16">
        <f t="shared" ref="C84:W84" si="46">SUM(C85:C88)</f>
        <v>32677.993352743208</v>
      </c>
      <c r="D84" s="16">
        <f t="shared" si="46"/>
        <v>32980.898483208191</v>
      </c>
      <c r="E84" s="16">
        <f t="shared" si="46"/>
        <v>32225.405541344466</v>
      </c>
      <c r="F84" s="16">
        <f t="shared" si="46"/>
        <v>33849.548555634508</v>
      </c>
      <c r="G84" s="16">
        <f t="shared" si="46"/>
        <v>33360.276115480003</v>
      </c>
      <c r="H84" s="16">
        <f t="shared" si="46"/>
        <v>32837.583368094318</v>
      </c>
      <c r="I84" s="16">
        <f t="shared" si="46"/>
        <v>33268.282746370212</v>
      </c>
      <c r="J84" s="16">
        <f t="shared" si="46"/>
        <v>31039.41896926803</v>
      </c>
      <c r="K84" s="16">
        <f t="shared" si="46"/>
        <v>25621.000389793277</v>
      </c>
      <c r="L84" s="16">
        <f t="shared" si="46"/>
        <v>27775.066417745315</v>
      </c>
      <c r="M84" s="16">
        <f t="shared" si="46"/>
        <v>27946.22559073185</v>
      </c>
      <c r="N84" s="16">
        <f t="shared" si="46"/>
        <v>26892.250547647549</v>
      </c>
      <c r="O84" s="16">
        <f t="shared" si="46"/>
        <v>27529.619023243442</v>
      </c>
      <c r="P84" s="16">
        <f t="shared" si="46"/>
        <v>27924.76699605356</v>
      </c>
      <c r="Q84" s="16">
        <f t="shared" si="46"/>
        <v>26627.972227502651</v>
      </c>
      <c r="R84" s="16">
        <f t="shared" si="46"/>
        <v>26196.181850830089</v>
      </c>
      <c r="S84" s="16">
        <f t="shared" si="46"/>
        <v>27027.158533289454</v>
      </c>
      <c r="T84" s="16">
        <f t="shared" si="46"/>
        <v>27033.305563457674</v>
      </c>
      <c r="U84" s="16">
        <f t="shared" si="46"/>
        <v>26745.164788944334</v>
      </c>
      <c r="V84" s="16">
        <f t="shared" si="46"/>
        <v>23567.963028168044</v>
      </c>
      <c r="W84" s="16">
        <f t="shared" si="46"/>
        <v>25691.460051342325</v>
      </c>
      <c r="X84" s="16">
        <f t="shared" ref="X84:Y84" si="47">SUM(X85:X88)</f>
        <v>23347.873108757951</v>
      </c>
      <c r="Y84" s="16">
        <f t="shared" si="47"/>
        <v>20674.718721663994</v>
      </c>
    </row>
    <row r="85" spans="1:25" x14ac:dyDescent="0.25">
      <c r="A85" s="9" t="s">
        <v>67</v>
      </c>
      <c r="B85" s="8">
        <v>12337.128980000001</v>
      </c>
      <c r="C85" s="8">
        <v>12276.8493</v>
      </c>
      <c r="D85" s="8">
        <v>12274.590399999999</v>
      </c>
      <c r="E85" s="8">
        <v>12138.956249999999</v>
      </c>
      <c r="F85" s="8">
        <v>12778.32295</v>
      </c>
      <c r="G85" s="8">
        <v>12617.98062</v>
      </c>
      <c r="H85" s="8">
        <v>12976.89149</v>
      </c>
      <c r="I85" s="8">
        <v>13122.370949999999</v>
      </c>
      <c r="J85" s="8">
        <v>12366.140369999999</v>
      </c>
      <c r="K85" s="8">
        <v>10549.14162</v>
      </c>
      <c r="L85" s="8">
        <v>11019.977339999999</v>
      </c>
      <c r="M85" s="8">
        <v>11335.199409999999</v>
      </c>
      <c r="N85" s="8">
        <v>10595.620140000001</v>
      </c>
      <c r="O85" s="8">
        <v>10621.25909</v>
      </c>
      <c r="P85" s="8">
        <v>10234.29003</v>
      </c>
      <c r="Q85" s="8">
        <v>9687.3104500000009</v>
      </c>
      <c r="R85" s="8">
        <v>9594.5567599999995</v>
      </c>
      <c r="S85" s="8">
        <v>9500.9306500000002</v>
      </c>
      <c r="T85" s="8">
        <v>9936.1861700000009</v>
      </c>
      <c r="U85" s="8">
        <v>10016.10853</v>
      </c>
      <c r="V85" s="8">
        <v>9054.1464400000004</v>
      </c>
      <c r="W85" s="8">
        <v>9740.4347400000006</v>
      </c>
      <c r="X85" s="8">
        <v>9262.1408599999995</v>
      </c>
      <c r="Y85" s="8">
        <v>8396.5232400000004</v>
      </c>
    </row>
    <row r="86" spans="1:25" x14ac:dyDescent="0.25">
      <c r="A86" s="9" t="s">
        <v>68</v>
      </c>
      <c r="B86" s="8">
        <v>9722.7260700000006</v>
      </c>
      <c r="C86" s="8">
        <v>9393.0314799999996</v>
      </c>
      <c r="D86" s="8">
        <v>8910.5927599999995</v>
      </c>
      <c r="E86" s="8">
        <v>8640.3269299999993</v>
      </c>
      <c r="F86" s="8">
        <v>8975.2536700000001</v>
      </c>
      <c r="G86" s="8">
        <v>9107.1962199999998</v>
      </c>
      <c r="H86" s="8">
        <v>8301.8961600000002</v>
      </c>
      <c r="I86" s="8">
        <v>8743.9032100000004</v>
      </c>
      <c r="J86" s="8">
        <v>8334.5239399999991</v>
      </c>
      <c r="K86" s="8">
        <v>7350.3714</v>
      </c>
      <c r="L86" s="8">
        <v>7276.4490599999999</v>
      </c>
      <c r="M86" s="8">
        <v>7292.4399299999995</v>
      </c>
      <c r="N86" s="8">
        <v>7112.4005299999999</v>
      </c>
      <c r="O86" s="8">
        <v>7193.4203399999997</v>
      </c>
      <c r="P86" s="8">
        <v>7599.9998100000003</v>
      </c>
      <c r="Q86" s="8">
        <v>7541.51001</v>
      </c>
      <c r="R86" s="8">
        <v>7389.7001600000003</v>
      </c>
      <c r="S86" s="8">
        <v>7651.7060499999998</v>
      </c>
      <c r="T86" s="8">
        <v>7311.326</v>
      </c>
      <c r="U86" s="8">
        <v>7341.9715800000004</v>
      </c>
      <c r="V86" s="8">
        <v>6867.6486400000003</v>
      </c>
      <c r="W86" s="8">
        <v>6930.8979600000002</v>
      </c>
      <c r="X86" s="8">
        <v>5762.2398000000003</v>
      </c>
      <c r="Y86" s="8">
        <v>5868.6917100000001</v>
      </c>
    </row>
    <row r="87" spans="1:25" x14ac:dyDescent="0.25">
      <c r="A87" s="9" t="s">
        <v>69</v>
      </c>
      <c r="B87" s="8">
        <v>10979.045309559366</v>
      </c>
      <c r="C87" s="8">
        <v>9898.5916427432094</v>
      </c>
      <c r="D87" s="8">
        <v>10828.73522320819</v>
      </c>
      <c r="E87" s="8">
        <v>10487.420471344467</v>
      </c>
      <c r="F87" s="8">
        <v>11008.898405634505</v>
      </c>
      <c r="G87" s="8">
        <v>10496.262645480001</v>
      </c>
      <c r="H87" s="8">
        <v>10571.189368094316</v>
      </c>
      <c r="I87" s="8">
        <v>10208.203486370212</v>
      </c>
      <c r="J87" s="8">
        <v>9294.0804792680283</v>
      </c>
      <c r="K87" s="8">
        <v>6785.7663397932793</v>
      </c>
      <c r="L87" s="8">
        <v>8487.606377745311</v>
      </c>
      <c r="M87" s="8">
        <v>8364.2687107318543</v>
      </c>
      <c r="N87" s="8">
        <v>8268.3741676475474</v>
      </c>
      <c r="O87" s="8">
        <v>8724.7322532434409</v>
      </c>
      <c r="P87" s="8">
        <v>9102.8922460535596</v>
      </c>
      <c r="Q87" s="8">
        <v>8505.5597575026459</v>
      </c>
      <c r="R87" s="8">
        <v>8284.0643008300885</v>
      </c>
      <c r="S87" s="8">
        <v>9133.2432232894553</v>
      </c>
      <c r="T87" s="8">
        <v>8983.6840234576739</v>
      </c>
      <c r="U87" s="8">
        <v>8635.0315989443334</v>
      </c>
      <c r="V87" s="8">
        <v>6912.868508168046</v>
      </c>
      <c r="W87" s="8">
        <v>7982.3076213423274</v>
      </c>
      <c r="X87" s="8">
        <v>7191.0312387579515</v>
      </c>
      <c r="Y87" s="8">
        <v>5469.7381116639917</v>
      </c>
    </row>
    <row r="88" spans="1:25" x14ac:dyDescent="0.25">
      <c r="A88" s="9" t="s">
        <v>65</v>
      </c>
      <c r="B88" s="8">
        <v>1115.73801</v>
      </c>
      <c r="C88" s="8">
        <v>1109.5209299999999</v>
      </c>
      <c r="D88" s="8">
        <v>966.98009999999999</v>
      </c>
      <c r="E88" s="8">
        <v>958.70189000000005</v>
      </c>
      <c r="F88" s="8">
        <v>1087.0735299999999</v>
      </c>
      <c r="G88" s="8">
        <v>1138.83663</v>
      </c>
      <c r="H88" s="8">
        <v>987.60635000000002</v>
      </c>
      <c r="I88" s="8">
        <v>1193.8051</v>
      </c>
      <c r="J88" s="8">
        <v>1044.67418</v>
      </c>
      <c r="K88" s="8">
        <v>935.72103000000004</v>
      </c>
      <c r="L88" s="8">
        <v>991.03363999999999</v>
      </c>
      <c r="M88" s="8">
        <v>954.31753999999989</v>
      </c>
      <c r="N88" s="8">
        <v>915.85570999999993</v>
      </c>
      <c r="O88" s="8">
        <v>990.20733999999993</v>
      </c>
      <c r="P88" s="8">
        <v>987.58490999999992</v>
      </c>
      <c r="Q88" s="8">
        <v>893.59200999999996</v>
      </c>
      <c r="R88" s="8">
        <v>927.8606299999999</v>
      </c>
      <c r="S88" s="8">
        <v>741.27860999999996</v>
      </c>
      <c r="T88" s="8">
        <v>802.10937000000001</v>
      </c>
      <c r="U88" s="8">
        <v>752.05308000000002</v>
      </c>
      <c r="V88" s="8">
        <v>733.29944</v>
      </c>
      <c r="W88" s="8">
        <v>1037.8197299999999</v>
      </c>
      <c r="X88" s="8">
        <v>1132.4612099999999</v>
      </c>
      <c r="Y88" s="8">
        <v>939.76566000000003</v>
      </c>
    </row>
    <row r="89" spans="1:25" x14ac:dyDescent="0.25">
      <c r="A89" s="18" t="s">
        <v>40</v>
      </c>
      <c r="B89" s="16">
        <f t="shared" ref="B89:W89" si="48">B42</f>
        <v>1984.3799300000001</v>
      </c>
      <c r="C89" s="16">
        <f t="shared" si="48"/>
        <v>1959.6645100000001</v>
      </c>
      <c r="D89" s="16">
        <f t="shared" si="48"/>
        <v>1975.06007</v>
      </c>
      <c r="E89" s="16">
        <f t="shared" si="48"/>
        <v>1981.30117</v>
      </c>
      <c r="F89" s="16">
        <f t="shared" si="48"/>
        <v>1975.8607</v>
      </c>
      <c r="G89" s="16">
        <f t="shared" si="48"/>
        <v>1968.0033699999999</v>
      </c>
      <c r="H89" s="16">
        <f t="shared" si="48"/>
        <v>1895.3220200000001</v>
      </c>
      <c r="I89" s="16">
        <f t="shared" si="48"/>
        <v>1873.0745300000001</v>
      </c>
      <c r="J89" s="16">
        <f t="shared" si="48"/>
        <v>1940.5666200000001</v>
      </c>
      <c r="K89" s="16">
        <f t="shared" si="48"/>
        <v>2077.9022</v>
      </c>
      <c r="L89" s="16">
        <f t="shared" si="48"/>
        <v>1911.02322</v>
      </c>
      <c r="M89" s="16">
        <f t="shared" si="48"/>
        <v>2103.1849400000001</v>
      </c>
      <c r="N89" s="16">
        <f t="shared" si="48"/>
        <v>2166.6051499999999</v>
      </c>
      <c r="O89" s="16">
        <f t="shared" si="48"/>
        <v>2013.97677</v>
      </c>
      <c r="P89" s="16">
        <f t="shared" si="48"/>
        <v>2115.9839700000002</v>
      </c>
      <c r="Q89" s="16">
        <f t="shared" si="48"/>
        <v>2112.59474</v>
      </c>
      <c r="R89" s="16">
        <f t="shared" si="48"/>
        <v>2123.3478599999999</v>
      </c>
      <c r="S89" s="16">
        <f t="shared" si="48"/>
        <v>2095.5482999999999</v>
      </c>
      <c r="T89" s="16">
        <f t="shared" si="48"/>
        <v>2218.2279699999999</v>
      </c>
      <c r="U89" s="16">
        <f t="shared" si="48"/>
        <v>2039.67671</v>
      </c>
      <c r="V89" s="16">
        <f t="shared" si="48"/>
        <v>2061.8420799999999</v>
      </c>
      <c r="W89" s="16">
        <f t="shared" si="48"/>
        <v>1959.24353</v>
      </c>
      <c r="X89" s="16">
        <f t="shared" ref="X89:Y89" si="49">X42</f>
        <v>1924.6723099999999</v>
      </c>
      <c r="Y89" s="16">
        <f t="shared" si="49"/>
        <v>2121.6985100000002</v>
      </c>
    </row>
    <row r="90" spans="1:25" x14ac:dyDescent="0.25">
      <c r="A90" s="18" t="s">
        <v>63</v>
      </c>
      <c r="B90" s="16">
        <f t="shared" ref="B90:W90" si="50">B43</f>
        <v>1692.1444799999999</v>
      </c>
      <c r="C90" s="16">
        <f t="shared" si="50"/>
        <v>1628.7249899999999</v>
      </c>
      <c r="D90" s="16">
        <f t="shared" si="50"/>
        <v>1602.6198199999999</v>
      </c>
      <c r="E90" s="16">
        <f t="shared" si="50"/>
        <v>1607.79279</v>
      </c>
      <c r="F90" s="16">
        <f t="shared" si="50"/>
        <v>1480.5668900000001</v>
      </c>
      <c r="G90" s="16">
        <f t="shared" si="50"/>
        <v>1540.0239200000001</v>
      </c>
      <c r="H90" s="16">
        <f t="shared" si="50"/>
        <v>1606.54468</v>
      </c>
      <c r="I90" s="16">
        <f t="shared" si="50"/>
        <v>1487.5496700000001</v>
      </c>
      <c r="J90" s="16">
        <f t="shared" si="50"/>
        <v>1542.78243</v>
      </c>
      <c r="K90" s="16">
        <f t="shared" si="50"/>
        <v>1518.1895300000001</v>
      </c>
      <c r="L90" s="16">
        <f t="shared" si="50"/>
        <v>1602.4449300000001</v>
      </c>
      <c r="M90" s="16">
        <f t="shared" si="50"/>
        <v>1645.8440800000001</v>
      </c>
      <c r="N90" s="16">
        <f t="shared" si="50"/>
        <v>1536.40777</v>
      </c>
      <c r="O90" s="16">
        <f t="shared" si="50"/>
        <v>1536.2557099999999</v>
      </c>
      <c r="P90" s="16">
        <f t="shared" si="50"/>
        <v>1784.0884100000001</v>
      </c>
      <c r="Q90" s="16">
        <f t="shared" si="50"/>
        <v>1533.08671</v>
      </c>
      <c r="R90" s="16">
        <f t="shared" si="50"/>
        <v>1540.81322</v>
      </c>
      <c r="S90" s="16">
        <f t="shared" si="50"/>
        <v>1464.70894</v>
      </c>
      <c r="T90" s="16">
        <f t="shared" si="50"/>
        <v>1423.2011600000001</v>
      </c>
      <c r="U90" s="16">
        <f t="shared" si="50"/>
        <v>1793.6644899999999</v>
      </c>
      <c r="V90" s="16">
        <f t="shared" si="50"/>
        <v>1596.47498</v>
      </c>
      <c r="W90" s="16">
        <f t="shared" si="50"/>
        <v>1846.32061</v>
      </c>
      <c r="X90" s="16">
        <f t="shared" ref="X90:Y90" si="51">X43</f>
        <v>1627.6447599999999</v>
      </c>
      <c r="Y90" s="16">
        <f t="shared" si="51"/>
        <v>1340.5446300000001</v>
      </c>
    </row>
    <row r="91" spans="1:25" x14ac:dyDescent="0.25">
      <c r="A91" s="18" t="s">
        <v>64</v>
      </c>
      <c r="B91" s="16">
        <f t="shared" ref="B91:W91" si="52">B44</f>
        <v>0</v>
      </c>
      <c r="C91" s="16">
        <f t="shared" si="52"/>
        <v>0</v>
      </c>
      <c r="D91" s="16">
        <f t="shared" si="52"/>
        <v>0</v>
      </c>
      <c r="E91" s="16">
        <f t="shared" si="52"/>
        <v>0</v>
      </c>
      <c r="F91" s="16">
        <f t="shared" si="52"/>
        <v>0</v>
      </c>
      <c r="G91" s="16">
        <f t="shared" si="52"/>
        <v>0</v>
      </c>
      <c r="H91" s="16">
        <f t="shared" si="52"/>
        <v>0</v>
      </c>
      <c r="I91" s="16">
        <f t="shared" si="52"/>
        <v>0</v>
      </c>
      <c r="J91" s="16">
        <f t="shared" si="52"/>
        <v>0</v>
      </c>
      <c r="K91" s="16">
        <f t="shared" si="52"/>
        <v>0</v>
      </c>
      <c r="L91" s="16">
        <f t="shared" si="52"/>
        <v>0</v>
      </c>
      <c r="M91" s="16">
        <f t="shared" si="52"/>
        <v>0</v>
      </c>
      <c r="N91" s="16">
        <f t="shared" si="52"/>
        <v>0</v>
      </c>
      <c r="O91" s="16">
        <f t="shared" si="52"/>
        <v>0</v>
      </c>
      <c r="P91" s="16">
        <f t="shared" si="52"/>
        <v>0</v>
      </c>
      <c r="Q91" s="16">
        <f t="shared" si="52"/>
        <v>0</v>
      </c>
      <c r="R91" s="16">
        <f t="shared" si="52"/>
        <v>0</v>
      </c>
      <c r="S91" s="16">
        <f t="shared" si="52"/>
        <v>0</v>
      </c>
      <c r="T91" s="16">
        <f t="shared" si="52"/>
        <v>0</v>
      </c>
      <c r="U91" s="16">
        <f t="shared" si="52"/>
        <v>0</v>
      </c>
      <c r="V91" s="16">
        <f t="shared" si="52"/>
        <v>0</v>
      </c>
      <c r="W91" s="16">
        <f t="shared" si="52"/>
        <v>0</v>
      </c>
      <c r="X91" s="16">
        <f t="shared" ref="X91:Y91" si="53">X44</f>
        <v>0</v>
      </c>
      <c r="Y91" s="16">
        <f t="shared" si="53"/>
        <v>0</v>
      </c>
    </row>
    <row r="92" spans="1:25" x14ac:dyDescent="0.25">
      <c r="A92" s="18" t="s">
        <v>70</v>
      </c>
      <c r="B92" s="16">
        <f>SUM(B93:B94)</f>
        <v>24773.119141679999</v>
      </c>
      <c r="C92" s="16">
        <f t="shared" ref="C92:W92" si="54">SUM(C93:C94)</f>
        <v>23220.263755080003</v>
      </c>
      <c r="D92" s="16">
        <f t="shared" si="54"/>
        <v>23042.947082759998</v>
      </c>
      <c r="E92" s="16">
        <f t="shared" si="54"/>
        <v>23109.810486479997</v>
      </c>
      <c r="F92" s="16">
        <f t="shared" si="54"/>
        <v>25192.863362160002</v>
      </c>
      <c r="G92" s="16">
        <f t="shared" si="54"/>
        <v>24612.598096560003</v>
      </c>
      <c r="H92" s="16">
        <f t="shared" si="54"/>
        <v>25673.681509199996</v>
      </c>
      <c r="I92" s="16">
        <f t="shared" si="54"/>
        <v>26516.883557159999</v>
      </c>
      <c r="J92" s="16">
        <f t="shared" si="54"/>
        <v>25513.773813360007</v>
      </c>
      <c r="K92" s="16">
        <f t="shared" si="54"/>
        <v>23908.332548520008</v>
      </c>
      <c r="L92" s="16">
        <f t="shared" si="54"/>
        <v>23992.488095040004</v>
      </c>
      <c r="M92" s="16">
        <f t="shared" si="54"/>
        <v>25095.394132560003</v>
      </c>
      <c r="N92" s="16">
        <f t="shared" si="54"/>
        <v>24290.486613000001</v>
      </c>
      <c r="O92" s="16">
        <f t="shared" si="54"/>
        <v>23454.912935880002</v>
      </c>
      <c r="P92" s="16">
        <f t="shared" si="54"/>
        <v>22548.378526920005</v>
      </c>
      <c r="Q92" s="16">
        <f t="shared" si="54"/>
        <v>22835.98605096</v>
      </c>
      <c r="R92" s="16">
        <f t="shared" si="54"/>
        <v>22259.255985360003</v>
      </c>
      <c r="S92" s="16">
        <f t="shared" si="54"/>
        <v>22825.635493320002</v>
      </c>
      <c r="T92" s="16">
        <f t="shared" si="54"/>
        <v>24142.323030480009</v>
      </c>
      <c r="U92" s="16">
        <f t="shared" si="54"/>
        <v>24240.603472919996</v>
      </c>
      <c r="V92" s="16">
        <f t="shared" si="54"/>
        <v>11103.261184440002</v>
      </c>
      <c r="W92" s="16">
        <f t="shared" si="54"/>
        <v>12223.705620240002</v>
      </c>
      <c r="X92" s="16">
        <f t="shared" ref="X92:Y92" si="55">SUM(X93:X94)</f>
        <v>18512.514056160009</v>
      </c>
      <c r="Y92" s="16">
        <f t="shared" si="55"/>
        <v>19534.762151280003</v>
      </c>
    </row>
    <row r="93" spans="1:25" x14ac:dyDescent="0.25">
      <c r="A93" s="9" t="s">
        <v>71</v>
      </c>
      <c r="B93" s="8">
        <v>15701.752079999998</v>
      </c>
      <c r="C93" s="8">
        <v>15527.358630000004</v>
      </c>
      <c r="D93" s="8">
        <v>15590.774429999996</v>
      </c>
      <c r="E93" s="8">
        <v>15117.709904279998</v>
      </c>
      <c r="F93" s="8">
        <v>16162.655784840001</v>
      </c>
      <c r="G93" s="8">
        <v>16357.423825440001</v>
      </c>
      <c r="H93" s="8">
        <v>17121.038321879998</v>
      </c>
      <c r="I93" s="8">
        <v>17748.624115439998</v>
      </c>
      <c r="J93" s="8">
        <v>17853.736968720004</v>
      </c>
      <c r="K93" s="8">
        <v>16264.677053160005</v>
      </c>
      <c r="L93" s="8">
        <v>16580.015871840002</v>
      </c>
      <c r="M93" s="8">
        <v>16595.297526600003</v>
      </c>
      <c r="N93" s="8">
        <v>16242.807402720002</v>
      </c>
      <c r="O93" s="8">
        <v>16101.081372600001</v>
      </c>
      <c r="P93" s="8">
        <v>16255.934214480005</v>
      </c>
      <c r="Q93" s="8">
        <v>17209.666949760001</v>
      </c>
      <c r="R93" s="8">
        <v>16927.667499600004</v>
      </c>
      <c r="S93" s="8">
        <v>17193.27254184</v>
      </c>
      <c r="T93" s="8">
        <v>17794.073054520006</v>
      </c>
      <c r="U93" s="8">
        <v>18689.452641359996</v>
      </c>
      <c r="V93" s="8">
        <v>7935.4869534000018</v>
      </c>
      <c r="W93" s="8">
        <v>8628.6291537600009</v>
      </c>
      <c r="X93" s="8">
        <v>14708.931916320007</v>
      </c>
      <c r="Y93" s="8">
        <v>16121.800996920005</v>
      </c>
    </row>
    <row r="94" spans="1:25" x14ac:dyDescent="0.25">
      <c r="A94" s="11" t="s">
        <v>72</v>
      </c>
      <c r="B94" s="12">
        <v>9071.3670616800009</v>
      </c>
      <c r="C94" s="12">
        <v>7692.9051250799994</v>
      </c>
      <c r="D94" s="12">
        <v>7452.1726527600013</v>
      </c>
      <c r="E94" s="12">
        <v>7992.1005821999988</v>
      </c>
      <c r="F94" s="12">
        <v>9030.2075773200013</v>
      </c>
      <c r="G94" s="12">
        <v>8255.1742711200022</v>
      </c>
      <c r="H94" s="12">
        <v>8552.6431873199999</v>
      </c>
      <c r="I94" s="12">
        <v>8768.2594417199998</v>
      </c>
      <c r="J94" s="12">
        <v>7660.0368446400007</v>
      </c>
      <c r="K94" s="12">
        <v>7643.6554953600034</v>
      </c>
      <c r="L94" s="12">
        <v>7412.4722232000022</v>
      </c>
      <c r="M94" s="12">
        <v>8500.0966059600014</v>
      </c>
      <c r="N94" s="12">
        <v>8047.6792102799991</v>
      </c>
      <c r="O94" s="12">
        <v>7353.8315632800004</v>
      </c>
      <c r="P94" s="12">
        <v>6292.4443124400013</v>
      </c>
      <c r="Q94" s="12">
        <v>5626.3191011999979</v>
      </c>
      <c r="R94" s="12">
        <v>5331.5884857600004</v>
      </c>
      <c r="S94" s="12">
        <v>5632.3629514800004</v>
      </c>
      <c r="T94" s="12">
        <v>6348.2499759600014</v>
      </c>
      <c r="U94" s="12">
        <v>5551.1508315599995</v>
      </c>
      <c r="V94" s="12">
        <v>3167.7742310399999</v>
      </c>
      <c r="W94" s="12">
        <v>3595.0764664800004</v>
      </c>
      <c r="X94" s="12">
        <v>3803.5821398400008</v>
      </c>
      <c r="Y94" s="12">
        <v>3412.9611543599999</v>
      </c>
    </row>
    <row r="96" spans="1:25" x14ac:dyDescent="0.25">
      <c r="A96" s="4" t="s">
        <v>112</v>
      </c>
      <c r="B96" s="5">
        <f>SUM(B97,B131,B136,B137,B138,B139)</f>
        <v>3603.8325188696399</v>
      </c>
      <c r="C96" s="5">
        <f t="shared" ref="C96:W96" si="56">SUM(C97,C131,C136,C137,C138,C139)</f>
        <v>5984.1550072019427</v>
      </c>
      <c r="D96" s="5">
        <f t="shared" si="56"/>
        <v>7032.9440375649137</v>
      </c>
      <c r="E96" s="5">
        <f t="shared" si="56"/>
        <v>10998.722684336028</v>
      </c>
      <c r="F96" s="5">
        <f t="shared" si="56"/>
        <v>10580.288924293196</v>
      </c>
      <c r="G96" s="5">
        <f t="shared" si="56"/>
        <v>11801.007327554507</v>
      </c>
      <c r="H96" s="5">
        <f t="shared" si="56"/>
        <v>12339.702623387981</v>
      </c>
      <c r="I96" s="5">
        <f t="shared" si="56"/>
        <v>11323.33921727471</v>
      </c>
      <c r="J96" s="5">
        <f t="shared" si="56"/>
        <v>10605.268921894429</v>
      </c>
      <c r="K96" s="5">
        <f t="shared" si="56"/>
        <v>11230.672534158608</v>
      </c>
      <c r="L96" s="5">
        <f t="shared" si="56"/>
        <v>12903.841628922504</v>
      </c>
      <c r="M96" s="5">
        <f t="shared" si="56"/>
        <v>66.639653806022579</v>
      </c>
      <c r="N96" s="5">
        <f t="shared" si="56"/>
        <v>200.32215625144818</v>
      </c>
      <c r="O96" s="5">
        <f t="shared" si="56"/>
        <v>1922.265571934463</v>
      </c>
      <c r="P96" s="5">
        <f t="shared" si="56"/>
        <v>2764.4222212572863</v>
      </c>
      <c r="Q96" s="5">
        <f t="shared" si="56"/>
        <v>2580.9311235908726</v>
      </c>
      <c r="R96" s="5">
        <f t="shared" si="56"/>
        <v>5433.9102982853092</v>
      </c>
      <c r="S96" s="5">
        <f t="shared" si="56"/>
        <v>1235.5411688856002</v>
      </c>
      <c r="T96" s="5">
        <f t="shared" si="56"/>
        <v>-6781.7245476152184</v>
      </c>
      <c r="U96" s="5">
        <f t="shared" si="56"/>
        <v>-5532.0364341574232</v>
      </c>
      <c r="V96" s="5">
        <f t="shared" si="56"/>
        <v>-3172.4908456409389</v>
      </c>
      <c r="W96" s="5">
        <f t="shared" si="56"/>
        <v>-4515.783427070086</v>
      </c>
      <c r="X96" s="5">
        <f t="shared" ref="X96:Y96" si="57">SUM(X97,X131,X136,X137,X138,X139)</f>
        <v>-5014.8284375347994</v>
      </c>
      <c r="Y96" s="5">
        <f t="shared" si="57"/>
        <v>-3658.1370305139062</v>
      </c>
    </row>
    <row r="97" spans="1:25" x14ac:dyDescent="0.25">
      <c r="A97" s="13" t="s">
        <v>77</v>
      </c>
      <c r="B97" s="14">
        <f>SUM(B98,B129,B130)</f>
        <v>-531.44320989099288</v>
      </c>
      <c r="C97" s="14">
        <f t="shared" ref="C97:W97" si="58">SUM(C98,C129,C130)</f>
        <v>1830.5267850251557</v>
      </c>
      <c r="D97" s="14">
        <f t="shared" si="58"/>
        <v>2251.0163535331012</v>
      </c>
      <c r="E97" s="14">
        <f t="shared" si="58"/>
        <v>5803.5966721604927</v>
      </c>
      <c r="F97" s="14">
        <f t="shared" si="58"/>
        <v>4550.7074920877021</v>
      </c>
      <c r="G97" s="14">
        <f t="shared" si="58"/>
        <v>5123.9724795945112</v>
      </c>
      <c r="H97" s="14">
        <f t="shared" si="58"/>
        <v>3827.8516206822933</v>
      </c>
      <c r="I97" s="14">
        <f t="shared" si="58"/>
        <v>2302.9681208049196</v>
      </c>
      <c r="J97" s="14">
        <f t="shared" si="58"/>
        <v>3699.4144045224657</v>
      </c>
      <c r="K97" s="14">
        <f t="shared" si="58"/>
        <v>7890.0493324718955</v>
      </c>
      <c r="L97" s="14">
        <f t="shared" si="58"/>
        <v>8271.9940117078186</v>
      </c>
      <c r="M97" s="14">
        <f t="shared" si="58"/>
        <v>-4277.5280929021192</v>
      </c>
      <c r="N97" s="14">
        <f t="shared" si="58"/>
        <v>-3117.6901431010047</v>
      </c>
      <c r="O97" s="14">
        <f t="shared" si="58"/>
        <v>-2892.1156289420951</v>
      </c>
      <c r="P97" s="14">
        <f t="shared" si="58"/>
        <v>-1307.3729757691458</v>
      </c>
      <c r="Q97" s="14">
        <f t="shared" si="58"/>
        <v>-1382.471017946481</v>
      </c>
      <c r="R97" s="14">
        <f t="shared" si="58"/>
        <v>924.41545447540148</v>
      </c>
      <c r="S97" s="14">
        <f t="shared" si="58"/>
        <v>-3987.062494504944</v>
      </c>
      <c r="T97" s="14">
        <f t="shared" si="58"/>
        <v>-11504.539713677537</v>
      </c>
      <c r="U97" s="14">
        <f t="shared" si="58"/>
        <v>-9813.9964922930958</v>
      </c>
      <c r="V97" s="14">
        <f t="shared" si="58"/>
        <v>-6222.3283730328912</v>
      </c>
      <c r="W97" s="14">
        <f t="shared" si="58"/>
        <v>-9254.8976754877585</v>
      </c>
      <c r="X97" s="14">
        <f t="shared" ref="X97:Y97" si="59">SUM(X98,X129,X130)</f>
        <v>-8857.1023726168405</v>
      </c>
      <c r="Y97" s="14">
        <f t="shared" si="59"/>
        <v>-7940.2028275699113</v>
      </c>
    </row>
    <row r="98" spans="1:25" x14ac:dyDescent="0.25">
      <c r="A98" s="9" t="s">
        <v>78</v>
      </c>
      <c r="B98" s="8">
        <f>SUM(B99,B116,B122,B126)</f>
        <v>-531.44320989099288</v>
      </c>
      <c r="C98" s="8">
        <f t="shared" ref="C98:W98" si="60">SUM(C99,C116,C122,C126)</f>
        <v>1830.5267850251557</v>
      </c>
      <c r="D98" s="8">
        <f t="shared" si="60"/>
        <v>2251.0163535331012</v>
      </c>
      <c r="E98" s="8">
        <f t="shared" si="60"/>
        <v>5803.5966721604927</v>
      </c>
      <c r="F98" s="8">
        <f t="shared" si="60"/>
        <v>4550.7074920877021</v>
      </c>
      <c r="G98" s="8">
        <f t="shared" si="60"/>
        <v>5123.9724795945112</v>
      </c>
      <c r="H98" s="8">
        <f t="shared" si="60"/>
        <v>3827.8516206822933</v>
      </c>
      <c r="I98" s="8">
        <f t="shared" si="60"/>
        <v>2302.9681208049196</v>
      </c>
      <c r="J98" s="8">
        <f t="shared" si="60"/>
        <v>3699.4144045224657</v>
      </c>
      <c r="K98" s="8">
        <f t="shared" si="60"/>
        <v>7890.0493324718955</v>
      </c>
      <c r="L98" s="8">
        <f t="shared" si="60"/>
        <v>8271.9940117078186</v>
      </c>
      <c r="M98" s="8">
        <f t="shared" si="60"/>
        <v>-4277.5280929021192</v>
      </c>
      <c r="N98" s="8">
        <f t="shared" si="60"/>
        <v>-3117.6901431010047</v>
      </c>
      <c r="O98" s="8">
        <f t="shared" si="60"/>
        <v>-2892.1156289420951</v>
      </c>
      <c r="P98" s="8">
        <f t="shared" si="60"/>
        <v>-1307.3729757691458</v>
      </c>
      <c r="Q98" s="8">
        <f t="shared" si="60"/>
        <v>-1382.471017946481</v>
      </c>
      <c r="R98" s="8">
        <f t="shared" si="60"/>
        <v>924.41545447540148</v>
      </c>
      <c r="S98" s="8">
        <f t="shared" si="60"/>
        <v>-3987.062494504944</v>
      </c>
      <c r="T98" s="8">
        <f t="shared" si="60"/>
        <v>-11504.539713677537</v>
      </c>
      <c r="U98" s="8">
        <f t="shared" si="60"/>
        <v>-9813.9964922930958</v>
      </c>
      <c r="V98" s="8">
        <f t="shared" si="60"/>
        <v>-6222.3283730328912</v>
      </c>
      <c r="W98" s="8">
        <f t="shared" si="60"/>
        <v>-9254.8976754877585</v>
      </c>
      <c r="X98" s="8">
        <f t="shared" ref="X98:Y98" si="61">SUM(X99,X116,X122,X126)</f>
        <v>-8857.1023726168405</v>
      </c>
      <c r="Y98" s="8">
        <f t="shared" si="61"/>
        <v>-7940.2028275699113</v>
      </c>
    </row>
    <row r="99" spans="1:25" x14ac:dyDescent="0.25">
      <c r="A99" s="15" t="s">
        <v>79</v>
      </c>
      <c r="B99" s="16">
        <f t="shared" ref="B99:W99" si="62">(B6+B10)-B52</f>
        <v>-2443.864784163583</v>
      </c>
      <c r="C99" s="16">
        <f t="shared" si="62"/>
        <v>-807.20343221594521</v>
      </c>
      <c r="D99" s="16">
        <f t="shared" si="62"/>
        <v>-1951.8328352267708</v>
      </c>
      <c r="E99" s="16">
        <f t="shared" si="62"/>
        <v>-221.80357372839353</v>
      </c>
      <c r="F99" s="16">
        <f t="shared" si="62"/>
        <v>-1731.4683918751543</v>
      </c>
      <c r="G99" s="16">
        <f t="shared" si="62"/>
        <v>-2431.5049294681521</v>
      </c>
      <c r="H99" s="16">
        <f t="shared" si="62"/>
        <v>-2595.7555111172405</v>
      </c>
      <c r="I99" s="16">
        <f t="shared" si="62"/>
        <v>-4454.9513047515939</v>
      </c>
      <c r="J99" s="16">
        <f t="shared" si="62"/>
        <v>-2650.6092393913859</v>
      </c>
      <c r="K99" s="16">
        <f t="shared" si="62"/>
        <v>-227.84457185528299</v>
      </c>
      <c r="L99" s="16">
        <f t="shared" si="62"/>
        <v>17.382833233452402</v>
      </c>
      <c r="M99" s="16">
        <f t="shared" si="62"/>
        <v>-4787.9934401798819</v>
      </c>
      <c r="N99" s="16">
        <f t="shared" si="62"/>
        <v>-4493.697785623488</v>
      </c>
      <c r="O99" s="16">
        <f t="shared" si="62"/>
        <v>-4129.0364969385264</v>
      </c>
      <c r="P99" s="16">
        <f t="shared" si="62"/>
        <v>-3125.9345894524158</v>
      </c>
      <c r="Q99" s="16">
        <f t="shared" si="62"/>
        <v>-3172.2231677834061</v>
      </c>
      <c r="R99" s="16">
        <f t="shared" si="62"/>
        <v>-1131.1987602729641</v>
      </c>
      <c r="S99" s="16">
        <f t="shared" si="62"/>
        <v>-5601.8489705462998</v>
      </c>
      <c r="T99" s="16">
        <f t="shared" si="62"/>
        <v>-13486.944476348057</v>
      </c>
      <c r="U99" s="16">
        <f t="shared" si="62"/>
        <v>-12169.278908482724</v>
      </c>
      <c r="V99" s="16">
        <f t="shared" si="62"/>
        <v>-8003.0418996034423</v>
      </c>
      <c r="W99" s="16">
        <f t="shared" si="62"/>
        <v>-9644.1656900414964</v>
      </c>
      <c r="X99" s="16">
        <f t="shared" ref="X99:Y99" si="63">(X6+X10)-X52</f>
        <v>-9508.6953209036437</v>
      </c>
      <c r="Y99" s="16">
        <f t="shared" si="63"/>
        <v>-6422.8342881172575</v>
      </c>
    </row>
    <row r="100" spans="1:25" x14ac:dyDescent="0.25">
      <c r="A100" s="19" t="s">
        <v>75</v>
      </c>
      <c r="B100" s="16">
        <f>SUM(B101:B103)</f>
        <v>-1469.7948774869435</v>
      </c>
      <c r="C100" s="16">
        <f t="shared" ref="C100:W100" si="64">SUM(C101:C103)</f>
        <v>-450.63266299263472</v>
      </c>
      <c r="D100" s="16">
        <f t="shared" si="64"/>
        <v>-1128.026258681989</v>
      </c>
      <c r="E100" s="16">
        <f t="shared" si="64"/>
        <v>-130.73396794622815</v>
      </c>
      <c r="F100" s="16">
        <f t="shared" si="64"/>
        <v>-1044.7485968155202</v>
      </c>
      <c r="G100" s="16">
        <f t="shared" si="64"/>
        <v>-1493.4071521691799</v>
      </c>
      <c r="H100" s="16">
        <f t="shared" si="64"/>
        <v>-1571.0521507919607</v>
      </c>
      <c r="I100" s="16">
        <f t="shared" si="64"/>
        <v>-2741.494382563918</v>
      </c>
      <c r="J100" s="16">
        <f t="shared" si="64"/>
        <v>-1617.4088851532038</v>
      </c>
      <c r="K100" s="16">
        <f t="shared" si="64"/>
        <v>-149.29299329436586</v>
      </c>
      <c r="L100" s="16">
        <f t="shared" si="64"/>
        <v>11.114624965470854</v>
      </c>
      <c r="M100" s="16">
        <f t="shared" si="64"/>
        <v>-2803.7144114571679</v>
      </c>
      <c r="N100" s="16">
        <f t="shared" si="64"/>
        <v>-2695.1104229050907</v>
      </c>
      <c r="O100" s="16">
        <f t="shared" si="64"/>
        <v>-2428.066954707866</v>
      </c>
      <c r="P100" s="16">
        <f t="shared" si="64"/>
        <v>-1695.6596511657513</v>
      </c>
      <c r="Q100" s="16">
        <f t="shared" si="64"/>
        <v>-1790.9290182334544</v>
      </c>
      <c r="R100" s="16">
        <f t="shared" si="64"/>
        <v>-639.71556282850929</v>
      </c>
      <c r="S100" s="16">
        <f t="shared" si="64"/>
        <v>-3457.9736579480536</v>
      </c>
      <c r="T100" s="16">
        <f t="shared" si="64"/>
        <v>-8130.2051652772698</v>
      </c>
      <c r="U100" s="16">
        <f t="shared" si="64"/>
        <v>-7316.9701560015255</v>
      </c>
      <c r="V100" s="16">
        <f t="shared" si="64"/>
        <v>-4705.8752019525491</v>
      </c>
      <c r="W100" s="16">
        <f t="shared" si="64"/>
        <v>-5640.8174292285657</v>
      </c>
      <c r="X100" s="16">
        <f t="shared" ref="X100:Y100" si="65">SUM(X101:X103)</f>
        <v>-5846.1357656388491</v>
      </c>
      <c r="Y100" s="16">
        <f t="shared" si="65"/>
        <v>-3748.4740196380262</v>
      </c>
    </row>
    <row r="101" spans="1:25" x14ac:dyDescent="0.25">
      <c r="A101" s="20" t="s">
        <v>41</v>
      </c>
      <c r="B101" s="8">
        <f>B99-SUM(B102:B104)</f>
        <v>-934.23227121578066</v>
      </c>
      <c r="C101" s="8">
        <f t="shared" ref="C101:W101" si="66">C99-SUM(C102:C104)</f>
        <v>-278.79530621197728</v>
      </c>
      <c r="D101" s="8">
        <f t="shared" si="66"/>
        <v>-735.63523347143837</v>
      </c>
      <c r="E101" s="8">
        <f t="shared" si="66"/>
        <v>-86.809971395692457</v>
      </c>
      <c r="F101" s="8">
        <f t="shared" si="66"/>
        <v>-688.28807933436974</v>
      </c>
      <c r="G101" s="8">
        <f t="shared" si="66"/>
        <v>-1084.7183632372435</v>
      </c>
      <c r="H101" s="8">
        <f t="shared" si="66"/>
        <v>-1108.5003508731329</v>
      </c>
      <c r="I101" s="8">
        <f t="shared" si="66"/>
        <v>-1928.8513371239874</v>
      </c>
      <c r="J101" s="8">
        <f t="shared" si="66"/>
        <v>-1091.0460290663834</v>
      </c>
      <c r="K101" s="8">
        <f t="shared" si="66"/>
        <v>-105.25410904246421</v>
      </c>
      <c r="L101" s="8">
        <f t="shared" si="66"/>
        <v>8.0205482921808127</v>
      </c>
      <c r="M101" s="8">
        <f t="shared" si="66"/>
        <v>-2009.3342965949614</v>
      </c>
      <c r="N101" s="8">
        <f t="shared" si="66"/>
        <v>-2050.4811854795685</v>
      </c>
      <c r="O101" s="8">
        <f t="shared" si="66"/>
        <v>-1864.1417889671256</v>
      </c>
      <c r="P101" s="8">
        <f t="shared" si="66"/>
        <v>-1261.4558122444928</v>
      </c>
      <c r="Q101" s="8">
        <f t="shared" si="66"/>
        <v>-1335.9622163800905</v>
      </c>
      <c r="R101" s="8">
        <f t="shared" si="66"/>
        <v>-496.43611448158492</v>
      </c>
      <c r="S101" s="8">
        <f t="shared" si="66"/>
        <v>-2545.651432501465</v>
      </c>
      <c r="T101" s="8">
        <f t="shared" si="66"/>
        <v>-5026.5731970115885</v>
      </c>
      <c r="U101" s="8">
        <f t="shared" si="66"/>
        <v>-4619.7606565156329</v>
      </c>
      <c r="V101" s="8">
        <f t="shared" si="66"/>
        <v>-3158.9475534560925</v>
      </c>
      <c r="W101" s="8">
        <f t="shared" si="66"/>
        <v>-3743.8937558251555</v>
      </c>
      <c r="X101" s="8">
        <f t="shared" ref="X101:Y101" si="67">X99-SUM(X102:X104)</f>
        <v>-3899.4699928127593</v>
      </c>
      <c r="Y101" s="8">
        <f t="shared" si="67"/>
        <v>-2377.0608165969525</v>
      </c>
    </row>
    <row r="102" spans="1:25" x14ac:dyDescent="0.25">
      <c r="A102" s="20" t="s">
        <v>42</v>
      </c>
      <c r="B102" s="8">
        <f t="shared" ref="B102:B103" si="68">IF(B55=0,0,B55/B$52*B$99)</f>
        <v>-318.06681010113681</v>
      </c>
      <c r="C102" s="8">
        <f t="shared" ref="C102:W102" si="69">IF(C55=0,0,C55/C$52*C$99)</f>
        <v>-102.32103170055903</v>
      </c>
      <c r="D102" s="8">
        <f t="shared" si="69"/>
        <v>-222.64103854832939</v>
      </c>
      <c r="E102" s="8">
        <f t="shared" si="69"/>
        <v>-25.046222526866703</v>
      </c>
      <c r="F102" s="8">
        <f t="shared" si="69"/>
        <v>-196.9184711946763</v>
      </c>
      <c r="G102" s="8">
        <f t="shared" si="69"/>
        <v>-205.76580023058733</v>
      </c>
      <c r="H102" s="8">
        <f t="shared" si="69"/>
        <v>-238.3502248785947</v>
      </c>
      <c r="I102" s="8">
        <f t="shared" si="69"/>
        <v>-444.03033810596355</v>
      </c>
      <c r="J102" s="8">
        <f t="shared" si="69"/>
        <v>-312.91868086342726</v>
      </c>
      <c r="K102" s="8">
        <f t="shared" si="69"/>
        <v>-28.699133560479222</v>
      </c>
      <c r="L102" s="8">
        <f t="shared" si="69"/>
        <v>1.8064277277048133</v>
      </c>
      <c r="M102" s="8">
        <f t="shared" si="69"/>
        <v>-439.91191202701339</v>
      </c>
      <c r="N102" s="8">
        <f t="shared" si="69"/>
        <v>-320.22594656417766</v>
      </c>
      <c r="O102" s="8">
        <f t="shared" si="69"/>
        <v>-248.81757717855456</v>
      </c>
      <c r="P102" s="8">
        <f t="shared" si="69"/>
        <v>-216.25017850403628</v>
      </c>
      <c r="Q102" s="8">
        <f t="shared" si="69"/>
        <v>-219.67852107175449</v>
      </c>
      <c r="R102" s="8">
        <f t="shared" si="69"/>
        <v>-74.287970598649721</v>
      </c>
      <c r="S102" s="8">
        <f t="shared" si="69"/>
        <v>-332.04339167468919</v>
      </c>
      <c r="T102" s="8">
        <f t="shared" si="69"/>
        <v>-792.94754097159</v>
      </c>
      <c r="U102" s="8">
        <f t="shared" si="69"/>
        <v>-680.34833560128027</v>
      </c>
      <c r="V102" s="8">
        <f t="shared" si="69"/>
        <v>-414.76927709974399</v>
      </c>
      <c r="W102" s="8">
        <f t="shared" si="69"/>
        <v>-419.88534943331371</v>
      </c>
      <c r="X102" s="8">
        <f t="shared" ref="X102:Y102" si="70">IF(X55=0,0,X55/X$52*X$99)</f>
        <v>-505.91128233797576</v>
      </c>
      <c r="Y102" s="8">
        <f t="shared" si="70"/>
        <v>-420.59715191537202</v>
      </c>
    </row>
    <row r="103" spans="1:25" x14ac:dyDescent="0.25">
      <c r="A103" s="20" t="s">
        <v>76</v>
      </c>
      <c r="B103" s="8">
        <f t="shared" si="68"/>
        <v>-217.49579617002618</v>
      </c>
      <c r="C103" s="8">
        <f t="shared" ref="C103:W103" si="71">IF(C56=0,0,C56/C$52*C$99)</f>
        <v>-69.516325080098383</v>
      </c>
      <c r="D103" s="8">
        <f t="shared" si="71"/>
        <v>-169.74998666222143</v>
      </c>
      <c r="E103" s="8">
        <f t="shared" si="71"/>
        <v>-18.87777402366898</v>
      </c>
      <c r="F103" s="8">
        <f t="shared" si="71"/>
        <v>-159.54204628647423</v>
      </c>
      <c r="G103" s="8">
        <f t="shared" si="71"/>
        <v>-202.9229887013492</v>
      </c>
      <c r="H103" s="8">
        <f t="shared" si="71"/>
        <v>-224.20157504023314</v>
      </c>
      <c r="I103" s="8">
        <f t="shared" si="71"/>
        <v>-368.61270733396697</v>
      </c>
      <c r="J103" s="8">
        <f t="shared" si="71"/>
        <v>-213.44417522339302</v>
      </c>
      <c r="K103" s="8">
        <f t="shared" si="71"/>
        <v>-15.339750691422429</v>
      </c>
      <c r="L103" s="8">
        <f t="shared" si="71"/>
        <v>1.2876489455852294</v>
      </c>
      <c r="M103" s="8">
        <f t="shared" si="71"/>
        <v>-354.46820283519293</v>
      </c>
      <c r="N103" s="8">
        <f t="shared" si="71"/>
        <v>-324.4032908613446</v>
      </c>
      <c r="O103" s="8">
        <f t="shared" si="71"/>
        <v>-315.10758856218604</v>
      </c>
      <c r="P103" s="8">
        <f t="shared" si="71"/>
        <v>-217.9536604172221</v>
      </c>
      <c r="Q103" s="8">
        <f t="shared" si="71"/>
        <v>-235.28828078160956</v>
      </c>
      <c r="R103" s="8">
        <f t="shared" si="71"/>
        <v>-68.991477748274576</v>
      </c>
      <c r="S103" s="8">
        <f t="shared" si="71"/>
        <v>-580.27883377189926</v>
      </c>
      <c r="T103" s="8">
        <f t="shared" si="71"/>
        <v>-2310.6844272940916</v>
      </c>
      <c r="U103" s="8">
        <f t="shared" si="71"/>
        <v>-2016.8611638846119</v>
      </c>
      <c r="V103" s="8">
        <f t="shared" si="71"/>
        <v>-1132.1583713967125</v>
      </c>
      <c r="W103" s="8">
        <f t="shared" si="71"/>
        <v>-1477.0383239700973</v>
      </c>
      <c r="X103" s="8">
        <f t="shared" ref="X103:Y103" si="72">IF(X56=0,0,X56/X$52*X$99)</f>
        <v>-1440.7544904881142</v>
      </c>
      <c r="Y103" s="8">
        <f t="shared" si="72"/>
        <v>-950.81605112570196</v>
      </c>
    </row>
    <row r="104" spans="1:25" x14ac:dyDescent="0.25">
      <c r="A104" s="19" t="s">
        <v>43</v>
      </c>
      <c r="B104" s="16">
        <f>SUM(B105:B115)</f>
        <v>-974.06990667663945</v>
      </c>
      <c r="C104" s="16">
        <f t="shared" ref="C104:W104" si="73">SUM(C105:C115)</f>
        <v>-356.57076922331049</v>
      </c>
      <c r="D104" s="16">
        <f t="shared" si="73"/>
        <v>-823.80657654478171</v>
      </c>
      <c r="E104" s="16">
        <f t="shared" si="73"/>
        <v>-91.069605782165397</v>
      </c>
      <c r="F104" s="16">
        <f t="shared" si="73"/>
        <v>-686.71979505963407</v>
      </c>
      <c r="G104" s="16">
        <f t="shared" si="73"/>
        <v>-938.09777729897223</v>
      </c>
      <c r="H104" s="16">
        <f t="shared" si="73"/>
        <v>-1024.7033603252798</v>
      </c>
      <c r="I104" s="16">
        <f t="shared" si="73"/>
        <v>-1713.4569221876759</v>
      </c>
      <c r="J104" s="16">
        <f t="shared" si="73"/>
        <v>-1033.2003542381822</v>
      </c>
      <c r="K104" s="16">
        <f t="shared" si="73"/>
        <v>-78.551578560917136</v>
      </c>
      <c r="L104" s="16">
        <f t="shared" si="73"/>
        <v>6.2682082679815458</v>
      </c>
      <c r="M104" s="16">
        <f t="shared" si="73"/>
        <v>-1984.2790287227142</v>
      </c>
      <c r="N104" s="16">
        <f t="shared" si="73"/>
        <v>-1798.5873627183973</v>
      </c>
      <c r="O104" s="16">
        <f t="shared" si="73"/>
        <v>-1700.9695422306604</v>
      </c>
      <c r="P104" s="16">
        <f t="shared" si="73"/>
        <v>-1430.2749382866646</v>
      </c>
      <c r="Q104" s="16">
        <f t="shared" si="73"/>
        <v>-1381.2941495499517</v>
      </c>
      <c r="R104" s="16">
        <f t="shared" si="73"/>
        <v>-491.4831974444549</v>
      </c>
      <c r="S104" s="16">
        <f t="shared" si="73"/>
        <v>-2143.8753125982466</v>
      </c>
      <c r="T104" s="16">
        <f t="shared" si="73"/>
        <v>-5356.7393110707872</v>
      </c>
      <c r="U104" s="16">
        <f t="shared" si="73"/>
        <v>-4852.3087524811981</v>
      </c>
      <c r="V104" s="16">
        <f t="shared" si="73"/>
        <v>-3297.1666976508932</v>
      </c>
      <c r="W104" s="16">
        <f t="shared" si="73"/>
        <v>-4003.3482608129298</v>
      </c>
      <c r="X104" s="16">
        <f t="shared" ref="X104:Y104" si="74">SUM(X105:X115)</f>
        <v>-3662.5595552647947</v>
      </c>
      <c r="Y104" s="16">
        <f t="shared" si="74"/>
        <v>-2674.3602684792309</v>
      </c>
    </row>
    <row r="105" spans="1:25" x14ac:dyDescent="0.25">
      <c r="A105" s="20" t="s">
        <v>44</v>
      </c>
      <c r="B105" s="8">
        <f>IF(B58=0,0,B58/B$52*B$99)</f>
        <v>-34.318819164774865</v>
      </c>
      <c r="C105" s="8">
        <f t="shared" ref="C105:W105" si="75">IF(C58=0,0,C58/C$52*C$99)</f>
        <v>-12.553760622305122</v>
      </c>
      <c r="D105" s="8">
        <f t="shared" si="75"/>
        <v>-42.330600648695132</v>
      </c>
      <c r="E105" s="8">
        <f t="shared" si="75"/>
        <v>-4.5130536004244153</v>
      </c>
      <c r="F105" s="8">
        <f t="shared" si="75"/>
        <v>-33.261127418512487</v>
      </c>
      <c r="G105" s="8">
        <f t="shared" si="75"/>
        <v>-54.186704125122034</v>
      </c>
      <c r="H105" s="8">
        <f t="shared" si="75"/>
        <v>-66.03747972511492</v>
      </c>
      <c r="I105" s="8">
        <f t="shared" si="75"/>
        <v>-111.06552451258418</v>
      </c>
      <c r="J105" s="8">
        <f t="shared" si="75"/>
        <v>-60.395834721689155</v>
      </c>
      <c r="K105" s="8">
        <f t="shared" si="75"/>
        <v>-5.1094439453851246</v>
      </c>
      <c r="L105" s="8">
        <f t="shared" si="75"/>
        <v>0.4263619361869192</v>
      </c>
      <c r="M105" s="8">
        <f t="shared" si="75"/>
        <v>-78.053995429865765</v>
      </c>
      <c r="N105" s="8">
        <f t="shared" si="75"/>
        <v>-70.043633777723286</v>
      </c>
      <c r="O105" s="8">
        <f t="shared" si="75"/>
        <v>-65.854663896458305</v>
      </c>
      <c r="P105" s="8">
        <f t="shared" si="75"/>
        <v>-66.664611659465564</v>
      </c>
      <c r="Q105" s="8">
        <f t="shared" si="75"/>
        <v>-65.730629775264248</v>
      </c>
      <c r="R105" s="8">
        <f t="shared" si="75"/>
        <v>-24.191298437799738</v>
      </c>
      <c r="S105" s="8">
        <f t="shared" si="75"/>
        <v>-123.87673863160786</v>
      </c>
      <c r="T105" s="8">
        <f t="shared" si="75"/>
        <v>-319.7504559014605</v>
      </c>
      <c r="U105" s="8">
        <f t="shared" si="75"/>
        <v>-301.71488909829742</v>
      </c>
      <c r="V105" s="8">
        <f t="shared" si="75"/>
        <v>-209.94839292789155</v>
      </c>
      <c r="W105" s="8">
        <f t="shared" si="75"/>
        <v>-255.63388175533163</v>
      </c>
      <c r="X105" s="8">
        <f t="shared" ref="X105:Y105" si="76">IF(X58=0,0,X58/X$52*X$99)</f>
        <v>-191.95637015563628</v>
      </c>
      <c r="Y105" s="8">
        <f t="shared" si="76"/>
        <v>-139.77926444308551</v>
      </c>
    </row>
    <row r="106" spans="1:25" x14ac:dyDescent="0.25">
      <c r="A106" s="20" t="s">
        <v>45</v>
      </c>
      <c r="B106" s="8">
        <f t="shared" ref="B106:B115" si="77">IF(B59=0,0,B59/B$52*B$99)</f>
        <v>-30.35669800797999</v>
      </c>
      <c r="C106" s="8">
        <f t="shared" ref="C106:W106" si="78">IF(C59=0,0,C59/C$52*C$99)</f>
        <v>-6.8459356280719188</v>
      </c>
      <c r="D106" s="8">
        <f t="shared" si="78"/>
        <v>-19.472840837406796</v>
      </c>
      <c r="E106" s="8">
        <f t="shared" si="78"/>
        <v>-1.3821113013676356</v>
      </c>
      <c r="F106" s="8">
        <f t="shared" si="78"/>
        <v>-11.505325269819474</v>
      </c>
      <c r="G106" s="8">
        <f t="shared" si="78"/>
        <v>-23.259254441463494</v>
      </c>
      <c r="H106" s="8">
        <f t="shared" si="78"/>
        <v>-18.243058873896441</v>
      </c>
      <c r="I106" s="8">
        <f t="shared" si="78"/>
        <v>-27.145604118037461</v>
      </c>
      <c r="J106" s="8">
        <f t="shared" si="78"/>
        <v>-16.497232517499818</v>
      </c>
      <c r="K106" s="8">
        <f t="shared" si="78"/>
        <v>-1.8073274953576384</v>
      </c>
      <c r="L106" s="8">
        <f t="shared" si="78"/>
        <v>8.832811572718384E-2</v>
      </c>
      <c r="M106" s="8">
        <f t="shared" si="78"/>
        <v>-28.650116947311211</v>
      </c>
      <c r="N106" s="8">
        <f t="shared" si="78"/>
        <v>-28.236739041169383</v>
      </c>
      <c r="O106" s="8">
        <f t="shared" si="78"/>
        <v>-25.625905158201352</v>
      </c>
      <c r="P106" s="8">
        <f t="shared" si="78"/>
        <v>-22.287081287675299</v>
      </c>
      <c r="Q106" s="8">
        <f t="shared" si="78"/>
        <v>-22.808825177850817</v>
      </c>
      <c r="R106" s="8">
        <f t="shared" si="78"/>
        <v>-8.6035896978375526</v>
      </c>
      <c r="S106" s="8">
        <f t="shared" si="78"/>
        <v>-39.353303705084642</v>
      </c>
      <c r="T106" s="8">
        <f t="shared" si="78"/>
        <v>-112.40359676960135</v>
      </c>
      <c r="U106" s="8">
        <f t="shared" si="78"/>
        <v>-94.412317159746394</v>
      </c>
      <c r="V106" s="8">
        <f t="shared" si="78"/>
        <v>-56.555220099258449</v>
      </c>
      <c r="W106" s="8">
        <f t="shared" si="78"/>
        <v>-79.951137611260791</v>
      </c>
      <c r="X106" s="8">
        <f t="shared" ref="X106:Y106" si="79">IF(X59=0,0,X59/X$52*X$99)</f>
        <v>-64.402914142188877</v>
      </c>
      <c r="Y106" s="8">
        <f t="shared" si="79"/>
        <v>-44.837543565538546</v>
      </c>
    </row>
    <row r="107" spans="1:25" x14ac:dyDescent="0.25">
      <c r="A107" s="20" t="s">
        <v>46</v>
      </c>
      <c r="B107" s="8">
        <f t="shared" si="77"/>
        <v>-151.17365313264736</v>
      </c>
      <c r="C107" s="8">
        <f t="shared" ref="C107:W107" si="80">IF(C60=0,0,C60/C$52*C$99)</f>
        <v>-61.930273991053454</v>
      </c>
      <c r="D107" s="8">
        <f t="shared" si="80"/>
        <v>-141.81122973171904</v>
      </c>
      <c r="E107" s="8">
        <f t="shared" si="80"/>
        <v>-17.563439183796568</v>
      </c>
      <c r="F107" s="8">
        <f t="shared" si="80"/>
        <v>-115.93724030242426</v>
      </c>
      <c r="G107" s="8">
        <f t="shared" si="80"/>
        <v>-140.53402801772478</v>
      </c>
      <c r="H107" s="8">
        <f t="shared" si="80"/>
        <v>-123.57935375205385</v>
      </c>
      <c r="I107" s="8">
        <f t="shared" si="80"/>
        <v>-228.33259865481955</v>
      </c>
      <c r="J107" s="8">
        <f t="shared" si="80"/>
        <v>-151.96183734353974</v>
      </c>
      <c r="K107" s="8">
        <f t="shared" si="80"/>
        <v>-9.9501519271509018</v>
      </c>
      <c r="L107" s="8">
        <f t="shared" si="80"/>
        <v>0.62198439929497062</v>
      </c>
      <c r="M107" s="8">
        <f t="shared" si="80"/>
        <v>-524.62383529247086</v>
      </c>
      <c r="N107" s="8">
        <f t="shared" si="80"/>
        <v>-469.78558501060849</v>
      </c>
      <c r="O107" s="8">
        <f t="shared" si="80"/>
        <v>-466.65194387763938</v>
      </c>
      <c r="P107" s="8">
        <f t="shared" si="80"/>
        <v>-376.76367908285891</v>
      </c>
      <c r="Q107" s="8">
        <f t="shared" si="80"/>
        <v>-332.92672610430753</v>
      </c>
      <c r="R107" s="8">
        <f t="shared" si="80"/>
        <v>-112.76448765780668</v>
      </c>
      <c r="S107" s="8">
        <f t="shared" si="80"/>
        <v>-462.94403842219066</v>
      </c>
      <c r="T107" s="8">
        <f t="shared" si="80"/>
        <v>-1211.0967820031988</v>
      </c>
      <c r="U107" s="8">
        <f t="shared" si="80"/>
        <v>-1128.1862029330198</v>
      </c>
      <c r="V107" s="8">
        <f t="shared" si="80"/>
        <v>-764.64558430324598</v>
      </c>
      <c r="W107" s="8">
        <f t="shared" si="80"/>
        <v>-799.15406630096788</v>
      </c>
      <c r="X107" s="8">
        <f t="shared" ref="X107:Y107" si="81">IF(X60=0,0,X60/X$52*X$99)</f>
        <v>-712.57962885463689</v>
      </c>
      <c r="Y107" s="8">
        <f t="shared" si="81"/>
        <v>-560.23638383233094</v>
      </c>
    </row>
    <row r="108" spans="1:25" x14ac:dyDescent="0.25">
      <c r="A108" s="20" t="s">
        <v>48</v>
      </c>
      <c r="B108" s="8">
        <f t="shared" si="77"/>
        <v>-85.552190185805699</v>
      </c>
      <c r="C108" s="8">
        <f t="shared" ref="C108:W108" si="82">IF(C61=0,0,C61/C$52*C$99)</f>
        <v>-27.1346150619928</v>
      </c>
      <c r="D108" s="8">
        <f t="shared" si="82"/>
        <v>-67.528439427039459</v>
      </c>
      <c r="E108" s="8">
        <f t="shared" si="82"/>
        <v>-7.694500494763024</v>
      </c>
      <c r="F108" s="8">
        <f t="shared" si="82"/>
        <v>-55.028021280034459</v>
      </c>
      <c r="G108" s="8">
        <f t="shared" si="82"/>
        <v>-56.732162272800146</v>
      </c>
      <c r="H108" s="8">
        <f t="shared" si="82"/>
        <v>-76.290348255385837</v>
      </c>
      <c r="I108" s="8">
        <f t="shared" si="82"/>
        <v>-87.999254382540371</v>
      </c>
      <c r="J108" s="8">
        <f t="shared" si="82"/>
        <v>-53.178721350179039</v>
      </c>
      <c r="K108" s="8">
        <f t="shared" si="82"/>
        <v>-4.1264358796770946</v>
      </c>
      <c r="L108" s="8">
        <f t="shared" si="82"/>
        <v>0.35153383396306975</v>
      </c>
      <c r="M108" s="8">
        <f t="shared" si="82"/>
        <v>-95.172074970948998</v>
      </c>
      <c r="N108" s="8">
        <f t="shared" si="82"/>
        <v>-92.886033156202501</v>
      </c>
      <c r="O108" s="8">
        <f t="shared" si="82"/>
        <v>-97.52012792677948</v>
      </c>
      <c r="P108" s="8">
        <f t="shared" si="82"/>
        <v>-81.185457698874458</v>
      </c>
      <c r="Q108" s="8">
        <f t="shared" si="82"/>
        <v>-76.970318995364721</v>
      </c>
      <c r="R108" s="8">
        <f t="shared" si="82"/>
        <v>-27.433005181759601</v>
      </c>
      <c r="S108" s="8">
        <f t="shared" si="82"/>
        <v>-118.60083675653146</v>
      </c>
      <c r="T108" s="8">
        <f t="shared" si="82"/>
        <v>-308.92502740459673</v>
      </c>
      <c r="U108" s="8">
        <f t="shared" si="82"/>
        <v>-274.52092269959587</v>
      </c>
      <c r="V108" s="8">
        <f t="shared" si="82"/>
        <v>-201.86345114173776</v>
      </c>
      <c r="W108" s="8">
        <f t="shared" si="82"/>
        <v>-227.44697341675032</v>
      </c>
      <c r="X108" s="8">
        <f t="shared" ref="X108:Y108" si="83">IF(X61=0,0,X61/X$52*X$99)</f>
        <v>-214.36230504450617</v>
      </c>
      <c r="Y108" s="8">
        <f t="shared" si="83"/>
        <v>-139.28636284598127</v>
      </c>
    </row>
    <row r="109" spans="1:25" x14ac:dyDescent="0.25">
      <c r="A109" s="20" t="s">
        <v>49</v>
      </c>
      <c r="B109" s="8">
        <f t="shared" si="77"/>
        <v>-171.15548938668854</v>
      </c>
      <c r="C109" s="8">
        <f t="shared" ref="C109:W109" si="84">IF(C62=0,0,C62/C$52*C$99)</f>
        <v>-59.597567808891718</v>
      </c>
      <c r="D109" s="8">
        <f t="shared" si="84"/>
        <v>-146.77021951176664</v>
      </c>
      <c r="E109" s="8">
        <f t="shared" si="84"/>
        <v>-15.799515056235327</v>
      </c>
      <c r="F109" s="8">
        <f t="shared" si="84"/>
        <v>-125.31867081436889</v>
      </c>
      <c r="G109" s="8">
        <f t="shared" si="84"/>
        <v>-132.49891561310912</v>
      </c>
      <c r="H109" s="8">
        <f t="shared" si="84"/>
        <v>-148.62072521204806</v>
      </c>
      <c r="I109" s="8">
        <f t="shared" si="84"/>
        <v>-272.87376438150369</v>
      </c>
      <c r="J109" s="8">
        <f t="shared" si="84"/>
        <v>-157.32090881509959</v>
      </c>
      <c r="K109" s="8">
        <f t="shared" si="84"/>
        <v>-14.529550956907617</v>
      </c>
      <c r="L109" s="8">
        <f t="shared" si="84"/>
        <v>1.1822827769048985</v>
      </c>
      <c r="M109" s="8">
        <f t="shared" si="84"/>
        <v>-370.69067728775912</v>
      </c>
      <c r="N109" s="8">
        <f t="shared" si="84"/>
        <v>-332.81354107552391</v>
      </c>
      <c r="O109" s="8">
        <f t="shared" si="84"/>
        <v>-291.72573386933988</v>
      </c>
      <c r="P109" s="8">
        <f t="shared" si="84"/>
        <v>-243.00161183592746</v>
      </c>
      <c r="Q109" s="8">
        <f t="shared" si="84"/>
        <v>-265.77997555343296</v>
      </c>
      <c r="R109" s="8">
        <f t="shared" si="84"/>
        <v>-93.902583998849138</v>
      </c>
      <c r="S109" s="8">
        <f t="shared" si="84"/>
        <v>-422.43530699845934</v>
      </c>
      <c r="T109" s="8">
        <f t="shared" si="84"/>
        <v>-1037.3756775269717</v>
      </c>
      <c r="U109" s="8">
        <f t="shared" si="84"/>
        <v>-827.43838730420987</v>
      </c>
      <c r="V109" s="8">
        <f t="shared" si="84"/>
        <v>-600.76383869388746</v>
      </c>
      <c r="W109" s="8">
        <f t="shared" si="84"/>
        <v>-751.21420199337456</v>
      </c>
      <c r="X109" s="8">
        <f t="shared" ref="X109:Y109" si="85">IF(X62=0,0,X62/X$52*X$99)</f>
        <v>-673.39819220140839</v>
      </c>
      <c r="Y109" s="8">
        <f t="shared" si="85"/>
        <v>-464.73151448521702</v>
      </c>
    </row>
    <row r="110" spans="1:25" x14ac:dyDescent="0.25">
      <c r="A110" s="20" t="s">
        <v>47</v>
      </c>
      <c r="B110" s="8">
        <f t="shared" si="77"/>
        <v>-164.34717966515578</v>
      </c>
      <c r="C110" s="8">
        <f t="shared" ref="C110:W110" si="86">IF(C63=0,0,C63/C$52*C$99)</f>
        <v>-66.77768976415274</v>
      </c>
      <c r="D110" s="8">
        <f t="shared" si="86"/>
        <v>-164.06395065720253</v>
      </c>
      <c r="E110" s="8">
        <f t="shared" si="86"/>
        <v>-17.854996479642672</v>
      </c>
      <c r="F110" s="8">
        <f t="shared" si="86"/>
        <v>-143.02923323213119</v>
      </c>
      <c r="G110" s="8">
        <f t="shared" si="86"/>
        <v>-181.56695205511616</v>
      </c>
      <c r="H110" s="8">
        <f t="shared" si="86"/>
        <v>-204.77439661868297</v>
      </c>
      <c r="I110" s="8">
        <f t="shared" si="86"/>
        <v>-337.84445579063339</v>
      </c>
      <c r="J110" s="8">
        <f t="shared" si="86"/>
        <v>-204.86444234020118</v>
      </c>
      <c r="K110" s="8">
        <f t="shared" si="86"/>
        <v>-17.326165670132767</v>
      </c>
      <c r="L110" s="8">
        <f t="shared" si="86"/>
        <v>1.2990589521330109</v>
      </c>
      <c r="M110" s="8">
        <f t="shared" si="86"/>
        <v>-469.40764054969532</v>
      </c>
      <c r="N110" s="8">
        <f t="shared" si="86"/>
        <v>-421.65873731474903</v>
      </c>
      <c r="O110" s="8">
        <f t="shared" si="86"/>
        <v>-380.96815563154632</v>
      </c>
      <c r="P110" s="8">
        <f t="shared" si="86"/>
        <v>-333.11813130918318</v>
      </c>
      <c r="Q110" s="8">
        <f t="shared" si="86"/>
        <v>-313.93205890733935</v>
      </c>
      <c r="R110" s="8">
        <f t="shared" si="86"/>
        <v>-115.4883811533531</v>
      </c>
      <c r="S110" s="8">
        <f t="shared" si="86"/>
        <v>-475.14590187691346</v>
      </c>
      <c r="T110" s="8">
        <f t="shared" si="86"/>
        <v>-1245.5857283810722</v>
      </c>
      <c r="U110" s="8">
        <f t="shared" si="86"/>
        <v>-1196.5609161092054</v>
      </c>
      <c r="V110" s="8">
        <f t="shared" si="86"/>
        <v>-816.2350823865354</v>
      </c>
      <c r="W110" s="8">
        <f t="shared" si="86"/>
        <v>-997.66905815928237</v>
      </c>
      <c r="X110" s="8">
        <f t="shared" ref="X110:Y110" si="87">IF(X63=0,0,X63/X$52*X$99)</f>
        <v>-979.25187479413603</v>
      </c>
      <c r="Y110" s="8">
        <f t="shared" si="87"/>
        <v>-710.56871986358624</v>
      </c>
    </row>
    <row r="111" spans="1:25" x14ac:dyDescent="0.25">
      <c r="A111" s="20" t="s">
        <v>50</v>
      </c>
      <c r="B111" s="8">
        <f t="shared" si="77"/>
        <v>-38.065426322400313</v>
      </c>
      <c r="C111" s="8">
        <f t="shared" ref="C111:W111" si="88">IF(C64=0,0,C64/C$52*C$99)</f>
        <v>-13.003885288171155</v>
      </c>
      <c r="D111" s="8">
        <f t="shared" si="88"/>
        <v>-27.799171495746009</v>
      </c>
      <c r="E111" s="8">
        <f t="shared" si="88"/>
        <v>-3.2526719993093458</v>
      </c>
      <c r="F111" s="8">
        <f t="shared" si="88"/>
        <v>-27.422464424624113</v>
      </c>
      <c r="G111" s="8">
        <f t="shared" si="88"/>
        <v>-30.407688482047352</v>
      </c>
      <c r="H111" s="8">
        <f t="shared" si="88"/>
        <v>-30.765477230649612</v>
      </c>
      <c r="I111" s="8">
        <f t="shared" si="88"/>
        <v>-53.145762987418877</v>
      </c>
      <c r="J111" s="8">
        <f t="shared" si="88"/>
        <v>-21.986899576618022</v>
      </c>
      <c r="K111" s="8">
        <f t="shared" si="88"/>
        <v>-2.3162976350659163</v>
      </c>
      <c r="L111" s="8">
        <f t="shared" si="88"/>
        <v>0.17476926494627731</v>
      </c>
      <c r="M111" s="8">
        <f t="shared" si="88"/>
        <v>-40.446482853309369</v>
      </c>
      <c r="N111" s="8">
        <f t="shared" si="88"/>
        <v>-39.273331891388821</v>
      </c>
      <c r="O111" s="8">
        <f t="shared" si="88"/>
        <v>-39.97921789827668</v>
      </c>
      <c r="P111" s="8">
        <f t="shared" si="88"/>
        <v>-29.071788303265286</v>
      </c>
      <c r="Q111" s="8">
        <f t="shared" si="88"/>
        <v>-29.814650590848903</v>
      </c>
      <c r="R111" s="8">
        <f t="shared" si="88"/>
        <v>-11.454147816787183</v>
      </c>
      <c r="S111" s="8">
        <f t="shared" si="88"/>
        <v>-54.13599681516164</v>
      </c>
      <c r="T111" s="8">
        <f t="shared" si="88"/>
        <v>-126.23518909334553</v>
      </c>
      <c r="U111" s="8">
        <f t="shared" si="88"/>
        <v>-116.2009452880598</v>
      </c>
      <c r="V111" s="8">
        <f t="shared" si="88"/>
        <v>-58.923511777363416</v>
      </c>
      <c r="W111" s="8">
        <f t="shared" si="88"/>
        <v>-96.799394375724589</v>
      </c>
      <c r="X111" s="8">
        <f t="shared" ref="X111:Y111" si="89">IF(X64=0,0,X64/X$52*X$99)</f>
        <v>-80.659668816691436</v>
      </c>
      <c r="Y111" s="8">
        <f t="shared" si="89"/>
        <v>-58.930610603237596</v>
      </c>
    </row>
    <row r="112" spans="1:25" x14ac:dyDescent="0.25">
      <c r="A112" s="20" t="s">
        <v>51</v>
      </c>
      <c r="B112" s="8">
        <f t="shared" si="77"/>
        <v>-55.349055854912891</v>
      </c>
      <c r="C112" s="8">
        <f t="shared" ref="C112:W112" si="90">IF(C65=0,0,C65/C$52*C$99)</f>
        <v>-18.74624523406785</v>
      </c>
      <c r="D112" s="8">
        <f t="shared" si="90"/>
        <v>-41.248125007248433</v>
      </c>
      <c r="E112" s="8">
        <f t="shared" si="90"/>
        <v>-4.9068132938107905</v>
      </c>
      <c r="F112" s="8">
        <f t="shared" si="90"/>
        <v>-38.544997475079953</v>
      </c>
      <c r="G112" s="8">
        <f t="shared" si="90"/>
        <v>-48.468580338479342</v>
      </c>
      <c r="H112" s="8">
        <f t="shared" si="90"/>
        <v>-54.382014904420409</v>
      </c>
      <c r="I112" s="8">
        <f t="shared" si="90"/>
        <v>-87.025138497043912</v>
      </c>
      <c r="J112" s="8">
        <f t="shared" si="90"/>
        <v>-41.093140383950804</v>
      </c>
      <c r="K112" s="8">
        <f t="shared" si="90"/>
        <v>-3.8471138514516259</v>
      </c>
      <c r="L112" s="8">
        <f t="shared" si="90"/>
        <v>0.32626191067468235</v>
      </c>
      <c r="M112" s="8">
        <f t="shared" si="90"/>
        <v>-98.203735457034128</v>
      </c>
      <c r="N112" s="8">
        <f t="shared" si="90"/>
        <v>-93.622790242817629</v>
      </c>
      <c r="O112" s="8">
        <f t="shared" si="90"/>
        <v>-97.460776826221178</v>
      </c>
      <c r="P112" s="8">
        <f t="shared" si="90"/>
        <v>-74.192130347890355</v>
      </c>
      <c r="Q112" s="8">
        <f t="shared" si="90"/>
        <v>-70.677312837382516</v>
      </c>
      <c r="R112" s="8">
        <f t="shared" si="90"/>
        <v>-26.102509948578327</v>
      </c>
      <c r="S112" s="8">
        <f t="shared" si="90"/>
        <v>-112.45983424080693</v>
      </c>
      <c r="T112" s="8">
        <f t="shared" si="90"/>
        <v>-224.23878971560532</v>
      </c>
      <c r="U112" s="8">
        <f t="shared" si="90"/>
        <v>-207.85527517300471</v>
      </c>
      <c r="V112" s="8">
        <f t="shared" si="90"/>
        <v>-123.484606126955</v>
      </c>
      <c r="W112" s="8">
        <f t="shared" si="90"/>
        <v>-189.09156750701479</v>
      </c>
      <c r="X112" s="8">
        <f t="shared" ref="X112:Y112" si="91">IF(X65=0,0,X65/X$52*X$99)</f>
        <v>-165.11511339765983</v>
      </c>
      <c r="Y112" s="8">
        <f t="shared" si="91"/>
        <v>-108.39320060070119</v>
      </c>
    </row>
    <row r="113" spans="1:25" x14ac:dyDescent="0.25">
      <c r="A113" s="20" t="s">
        <v>52</v>
      </c>
      <c r="B113" s="8">
        <f t="shared" si="77"/>
        <v>-61.414604998213647</v>
      </c>
      <c r="C113" s="8">
        <f t="shared" ref="C113:W113" si="92">IF(C66=0,0,C66/C$52*C$99)</f>
        <v>-23.265018530019766</v>
      </c>
      <c r="D113" s="8">
        <f t="shared" si="92"/>
        <v>-54.837930234639167</v>
      </c>
      <c r="E113" s="8">
        <f t="shared" si="92"/>
        <v>-6.1224756813445635</v>
      </c>
      <c r="F113" s="8">
        <f t="shared" si="92"/>
        <v>-43.250285615798873</v>
      </c>
      <c r="G113" s="8">
        <f t="shared" si="92"/>
        <v>-15.654164512222936</v>
      </c>
      <c r="H113" s="8">
        <f t="shared" si="92"/>
        <v>-18.550903551346966</v>
      </c>
      <c r="I113" s="8">
        <f t="shared" si="92"/>
        <v>-23.270651951269702</v>
      </c>
      <c r="J113" s="8">
        <f t="shared" si="92"/>
        <v>-14.357724236398941</v>
      </c>
      <c r="K113" s="8">
        <f t="shared" si="92"/>
        <v>-1.033814210074238</v>
      </c>
      <c r="L113" s="8">
        <f t="shared" si="92"/>
        <v>6.4479493731582349E-2</v>
      </c>
      <c r="M113" s="8">
        <f t="shared" si="92"/>
        <v>-20.944982060081287</v>
      </c>
      <c r="N113" s="8">
        <f t="shared" si="92"/>
        <v>-16.833476361925506</v>
      </c>
      <c r="O113" s="8">
        <f t="shared" si="92"/>
        <v>-16.446846027740126</v>
      </c>
      <c r="P113" s="8">
        <f t="shared" si="92"/>
        <v>-12.879102426298465</v>
      </c>
      <c r="Q113" s="8">
        <f t="shared" si="92"/>
        <v>-13.116607845295183</v>
      </c>
      <c r="R113" s="8">
        <f t="shared" si="92"/>
        <v>-4.9378352023517778</v>
      </c>
      <c r="S113" s="8">
        <f t="shared" si="92"/>
        <v>-25.512636382563855</v>
      </c>
      <c r="T113" s="8">
        <f t="shared" si="92"/>
        <v>-44.669191271995047</v>
      </c>
      <c r="U113" s="8">
        <f t="shared" si="92"/>
        <v>-36.217165296304806</v>
      </c>
      <c r="V113" s="8">
        <f t="shared" si="92"/>
        <v>-19.00599353511252</v>
      </c>
      <c r="W113" s="8">
        <f t="shared" si="92"/>
        <v>-32.466674163713549</v>
      </c>
      <c r="X113" s="8">
        <f t="shared" ref="X113:Y113" si="93">IF(X66=0,0,X66/X$52*X$99)</f>
        <v>-29.797805035409386</v>
      </c>
      <c r="Y113" s="8">
        <f t="shared" si="93"/>
        <v>-21.631407209408668</v>
      </c>
    </row>
    <row r="114" spans="1:25" x14ac:dyDescent="0.25">
      <c r="A114" s="20" t="s">
        <v>53</v>
      </c>
      <c r="B114" s="8">
        <f t="shared" si="77"/>
        <v>0</v>
      </c>
      <c r="C114" s="8">
        <f t="shared" ref="C114:W114" si="94">IF(C67=0,0,C67/C$52*C$99)</f>
        <v>0</v>
      </c>
      <c r="D114" s="8">
        <f t="shared" si="94"/>
        <v>0</v>
      </c>
      <c r="E114" s="8">
        <f t="shared" si="94"/>
        <v>-0.1322898015101828</v>
      </c>
      <c r="F114" s="8">
        <f t="shared" si="94"/>
        <v>-0.72103113590182799</v>
      </c>
      <c r="G114" s="8">
        <f t="shared" si="94"/>
        <v>-1.9793366319033667</v>
      </c>
      <c r="H114" s="8">
        <f t="shared" si="94"/>
        <v>-2.5128026048921361</v>
      </c>
      <c r="I114" s="8">
        <f t="shared" si="94"/>
        <v>-4.8142886453486469</v>
      </c>
      <c r="J114" s="8">
        <f t="shared" si="94"/>
        <v>-6.2312942344035589</v>
      </c>
      <c r="K114" s="8">
        <f t="shared" si="94"/>
        <v>-0.44952837374543525</v>
      </c>
      <c r="L114" s="8">
        <f t="shared" si="94"/>
        <v>3.3562705983128105E-2</v>
      </c>
      <c r="M114" s="8">
        <f t="shared" si="94"/>
        <v>-11.187369467255602</v>
      </c>
      <c r="N114" s="8">
        <f t="shared" si="94"/>
        <v>-10.492223789537166</v>
      </c>
      <c r="O114" s="8">
        <f t="shared" si="94"/>
        <v>-8.9090438697372818</v>
      </c>
      <c r="P114" s="8">
        <f t="shared" si="94"/>
        <v>-7.5923458992451671</v>
      </c>
      <c r="Q114" s="8">
        <f t="shared" si="94"/>
        <v>-7.8732300568217353</v>
      </c>
      <c r="R114" s="8">
        <f t="shared" si="94"/>
        <v>-2.5393455010335453</v>
      </c>
      <c r="S114" s="8">
        <f t="shared" si="94"/>
        <v>-13.978768705131454</v>
      </c>
      <c r="T114" s="8">
        <f t="shared" si="94"/>
        <v>-35.835848581377135</v>
      </c>
      <c r="U114" s="8">
        <f t="shared" si="94"/>
        <v>-28.236635950033364</v>
      </c>
      <c r="V114" s="8">
        <f t="shared" si="94"/>
        <v>-18.233792498240348</v>
      </c>
      <c r="W114" s="8">
        <f t="shared" si="94"/>
        <v>-25.127132985544357</v>
      </c>
      <c r="X114" s="8">
        <f t="shared" ref="X114:Y114" si="95">IF(X67=0,0,X67/X$52*X$99)</f>
        <v>-20.68052181732028</v>
      </c>
      <c r="Y114" s="8">
        <f t="shared" si="95"/>
        <v>-19.225808297334883</v>
      </c>
    </row>
    <row r="115" spans="1:25" x14ac:dyDescent="0.25">
      <c r="A115" s="20" t="s">
        <v>74</v>
      </c>
      <c r="B115" s="8">
        <f t="shared" si="77"/>
        <v>-182.33678995806028</v>
      </c>
      <c r="C115" s="8">
        <f t="shared" ref="C115:W115" si="96">IF(C68=0,0,C68/C$52*C$99)</f>
        <v>-66.715777294584043</v>
      </c>
      <c r="D115" s="8">
        <f t="shared" si="96"/>
        <v>-117.94406899331851</v>
      </c>
      <c r="E115" s="8">
        <f t="shared" si="96"/>
        <v>-11.847738889960876</v>
      </c>
      <c r="F115" s="8">
        <f t="shared" si="96"/>
        <v>-92.701398090938468</v>
      </c>
      <c r="G115" s="8">
        <f t="shared" si="96"/>
        <v>-252.80999080898349</v>
      </c>
      <c r="H115" s="8">
        <f t="shared" si="96"/>
        <v>-280.94679959678842</v>
      </c>
      <c r="I115" s="8">
        <f t="shared" si="96"/>
        <v>-479.93987826647611</v>
      </c>
      <c r="J115" s="8">
        <f t="shared" si="96"/>
        <v>-305.3123187186024</v>
      </c>
      <c r="K115" s="8">
        <f t="shared" si="96"/>
        <v>-18.055748615968781</v>
      </c>
      <c r="L115" s="8">
        <f t="shared" si="96"/>
        <v>1.6995848784358241</v>
      </c>
      <c r="M115" s="8">
        <f t="shared" si="96"/>
        <v>-246.8981184069826</v>
      </c>
      <c r="N115" s="8">
        <f t="shared" si="96"/>
        <v>-222.94127105675165</v>
      </c>
      <c r="O115" s="8">
        <f t="shared" si="96"/>
        <v>-209.82712724872036</v>
      </c>
      <c r="P115" s="8">
        <f t="shared" si="96"/>
        <v>-183.51899843598068</v>
      </c>
      <c r="Q115" s="8">
        <f t="shared" si="96"/>
        <v>-181.66381370604375</v>
      </c>
      <c r="R115" s="8">
        <f t="shared" si="96"/>
        <v>-64.066012848298314</v>
      </c>
      <c r="S115" s="8">
        <f t="shared" si="96"/>
        <v>-295.4319500637954</v>
      </c>
      <c r="T115" s="8">
        <f t="shared" si="96"/>
        <v>-690.62302442156397</v>
      </c>
      <c r="U115" s="8">
        <f t="shared" si="96"/>
        <v>-640.96509546971981</v>
      </c>
      <c r="V115" s="8">
        <f t="shared" si="96"/>
        <v>-427.5072241606656</v>
      </c>
      <c r="W115" s="8">
        <f t="shared" si="96"/>
        <v>-548.79417254396492</v>
      </c>
      <c r="X115" s="8">
        <f t="shared" ref="X115:Y115" si="97">IF(X68=0,0,X68/X$52*X$99)</f>
        <v>-530.35516100520022</v>
      </c>
      <c r="Y115" s="8">
        <f t="shared" si="97"/>
        <v>-406.73945273280896</v>
      </c>
    </row>
    <row r="116" spans="1:25" x14ac:dyDescent="0.25">
      <c r="A116" s="15" t="s">
        <v>54</v>
      </c>
      <c r="B116" s="16">
        <f>SUM(B117:B121)</f>
        <v>6141.9244131999731</v>
      </c>
      <c r="C116" s="16">
        <f t="shared" ref="C116:W116" si="98">SUM(C117:C121)</f>
        <v>7093.0190621200209</v>
      </c>
      <c r="D116" s="16">
        <f t="shared" si="98"/>
        <v>7987.8607482000225</v>
      </c>
      <c r="E116" s="16">
        <f t="shared" si="98"/>
        <v>9945.9520206000179</v>
      </c>
      <c r="F116" s="16">
        <f t="shared" si="98"/>
        <v>9905.3421873999705</v>
      </c>
      <c r="G116" s="16">
        <f t="shared" si="98"/>
        <v>9771.9888333600156</v>
      </c>
      <c r="H116" s="16">
        <f t="shared" si="98"/>
        <v>8836.1321424400085</v>
      </c>
      <c r="I116" s="16">
        <f t="shared" si="98"/>
        <v>8156.2438480799965</v>
      </c>
      <c r="J116" s="16">
        <f t="shared" si="98"/>
        <v>7808.0845339999796</v>
      </c>
      <c r="K116" s="16">
        <f t="shared" si="98"/>
        <v>8825.3228649600151</v>
      </c>
      <c r="L116" s="16">
        <f t="shared" si="98"/>
        <v>9246.7481771600069</v>
      </c>
      <c r="M116" s="16">
        <f t="shared" si="98"/>
        <v>2305.5098210400106</v>
      </c>
      <c r="N116" s="16">
        <f t="shared" si="98"/>
        <v>2847.4143981262041</v>
      </c>
      <c r="O116" s="16">
        <f t="shared" si="98"/>
        <v>2976.4444573721712</v>
      </c>
      <c r="P116" s="16">
        <f t="shared" si="98"/>
        <v>3278.715738117809</v>
      </c>
      <c r="Q116" s="16">
        <f t="shared" si="98"/>
        <v>3166.0597512659142</v>
      </c>
      <c r="R116" s="16">
        <f t="shared" si="98"/>
        <v>2824.1180407643546</v>
      </c>
      <c r="S116" s="16">
        <f t="shared" si="98"/>
        <v>2454.1013419408628</v>
      </c>
      <c r="T116" s="16">
        <f t="shared" si="98"/>
        <v>2266.8740261327325</v>
      </c>
      <c r="U116" s="16">
        <f t="shared" si="98"/>
        <v>2616.6388806276755</v>
      </c>
      <c r="V116" s="16">
        <f t="shared" si="98"/>
        <v>2080.3172803802499</v>
      </c>
      <c r="W116" s="16">
        <f t="shared" si="98"/>
        <v>1401.9253077448302</v>
      </c>
      <c r="X116" s="16">
        <f t="shared" ref="X116:Y116" si="99">SUM(X117:X121)</f>
        <v>2220.2630025802268</v>
      </c>
      <c r="Y116" s="16">
        <f t="shared" si="99"/>
        <v>1196.544923843333</v>
      </c>
    </row>
    <row r="117" spans="1:25" x14ac:dyDescent="0.25">
      <c r="A117" s="10" t="s">
        <v>73</v>
      </c>
      <c r="B117" s="8">
        <f t="shared" ref="B117:W117" si="100">B19-B70</f>
        <v>2474.5703519999993</v>
      </c>
      <c r="C117" s="8">
        <f t="shared" si="100"/>
        <v>2096.6696620000002</v>
      </c>
      <c r="D117" s="8">
        <f t="shared" si="100"/>
        <v>2161.7104639999993</v>
      </c>
      <c r="E117" s="8">
        <f t="shared" si="100"/>
        <v>1934.4002346399998</v>
      </c>
      <c r="F117" s="8">
        <f t="shared" si="100"/>
        <v>2133.5974326400001</v>
      </c>
      <c r="G117" s="8">
        <f t="shared" si="100"/>
        <v>2017.6740994799993</v>
      </c>
      <c r="H117" s="8">
        <f t="shared" si="100"/>
        <v>1826.3174505599991</v>
      </c>
      <c r="I117" s="8">
        <f t="shared" si="100"/>
        <v>1772.8925105599992</v>
      </c>
      <c r="J117" s="8">
        <f t="shared" si="100"/>
        <v>1809.2132425199989</v>
      </c>
      <c r="K117" s="8">
        <f t="shared" si="100"/>
        <v>1910.8563575599997</v>
      </c>
      <c r="L117" s="8">
        <f t="shared" si="100"/>
        <v>1961.6729049999994</v>
      </c>
      <c r="M117" s="8">
        <f t="shared" si="100"/>
        <v>75.155824840000605</v>
      </c>
      <c r="N117" s="8">
        <f t="shared" si="100"/>
        <v>63.978184679998776</v>
      </c>
      <c r="O117" s="8">
        <f t="shared" si="100"/>
        <v>76.450183720000496</v>
      </c>
      <c r="P117" s="8">
        <f t="shared" si="100"/>
        <v>79.868057279998538</v>
      </c>
      <c r="Q117" s="8">
        <f t="shared" si="100"/>
        <v>74.436044960001709</v>
      </c>
      <c r="R117" s="8">
        <f t="shared" si="100"/>
        <v>77.760661040000741</v>
      </c>
      <c r="S117" s="8">
        <f t="shared" si="100"/>
        <v>83.989586880000388</v>
      </c>
      <c r="T117" s="8">
        <f t="shared" si="100"/>
        <v>93.095912479998333</v>
      </c>
      <c r="U117" s="8">
        <f t="shared" si="100"/>
        <v>93.132250759999806</v>
      </c>
      <c r="V117" s="8">
        <f t="shared" si="100"/>
        <v>99.794108040000083</v>
      </c>
      <c r="W117" s="8">
        <f t="shared" si="100"/>
        <v>140.67658795999978</v>
      </c>
      <c r="X117" s="8">
        <f t="shared" ref="X117:Y117" si="101">X19-X70</f>
        <v>-164.7363976000006</v>
      </c>
      <c r="Y117" s="8">
        <f t="shared" si="101"/>
        <v>96.626441000000341</v>
      </c>
    </row>
    <row r="118" spans="1:25" x14ac:dyDescent="0.25">
      <c r="A118" s="10" t="s">
        <v>56</v>
      </c>
      <c r="B118" s="8">
        <f t="shared" ref="B118:W118" si="102">B20-B71</f>
        <v>2526.9211705599737</v>
      </c>
      <c r="C118" s="8">
        <f t="shared" si="102"/>
        <v>3483.8676955200208</v>
      </c>
      <c r="D118" s="8">
        <f t="shared" si="102"/>
        <v>4234.1315246800223</v>
      </c>
      <c r="E118" s="8">
        <f t="shared" si="102"/>
        <v>6434.087098360018</v>
      </c>
      <c r="F118" s="8">
        <f t="shared" si="102"/>
        <v>6578.604212679973</v>
      </c>
      <c r="G118" s="8">
        <f t="shared" si="102"/>
        <v>6534.5497170000162</v>
      </c>
      <c r="H118" s="8">
        <f t="shared" si="102"/>
        <v>6082.8608715200098</v>
      </c>
      <c r="I118" s="8">
        <f t="shared" si="102"/>
        <v>5681.0079391199979</v>
      </c>
      <c r="J118" s="8">
        <f t="shared" si="102"/>
        <v>5083.8766426399816</v>
      </c>
      <c r="K118" s="8">
        <f t="shared" si="102"/>
        <v>6111.9049359200144</v>
      </c>
      <c r="L118" s="8">
        <f t="shared" si="102"/>
        <v>6505.2257075600064</v>
      </c>
      <c r="M118" s="8">
        <f t="shared" si="102"/>
        <v>1431.1489682000101</v>
      </c>
      <c r="N118" s="8">
        <f t="shared" si="102"/>
        <v>1889.620532303059</v>
      </c>
      <c r="O118" s="8">
        <f t="shared" si="102"/>
        <v>2076.9434993656614</v>
      </c>
      <c r="P118" s="8">
        <f t="shared" si="102"/>
        <v>2470.414864994149</v>
      </c>
      <c r="Q118" s="8">
        <f t="shared" si="102"/>
        <v>2379.2426851812925</v>
      </c>
      <c r="R118" s="8">
        <f t="shared" si="102"/>
        <v>1939.9672273458127</v>
      </c>
      <c r="S118" s="8">
        <f t="shared" si="102"/>
        <v>1816.6797283972555</v>
      </c>
      <c r="T118" s="8">
        <f t="shared" si="102"/>
        <v>1476.802622098141</v>
      </c>
      <c r="U118" s="8">
        <f t="shared" si="102"/>
        <v>1838.2736796882673</v>
      </c>
      <c r="V118" s="8">
        <f t="shared" si="102"/>
        <v>1331.502674521078</v>
      </c>
      <c r="W118" s="8">
        <f t="shared" si="102"/>
        <v>775.73733063682448</v>
      </c>
      <c r="X118" s="8">
        <f t="shared" ref="X118:Y118" si="103">X20-X71</f>
        <v>1928.2258659617946</v>
      </c>
      <c r="Y118" s="8">
        <f t="shared" si="103"/>
        <v>835.49426891072653</v>
      </c>
    </row>
    <row r="119" spans="1:25" x14ac:dyDescent="0.25">
      <c r="A119" s="10" t="s">
        <v>55</v>
      </c>
      <c r="B119" s="8">
        <f t="shared" ref="B119:W119" si="104">B21-B72</f>
        <v>-398.32155723999983</v>
      </c>
      <c r="C119" s="8">
        <f t="shared" si="104"/>
        <v>-40.896510360000207</v>
      </c>
      <c r="D119" s="8">
        <f t="shared" si="104"/>
        <v>-41.739270719999809</v>
      </c>
      <c r="E119" s="8">
        <f t="shared" si="104"/>
        <v>-25.561507239999742</v>
      </c>
      <c r="F119" s="8">
        <f t="shared" si="104"/>
        <v>-33.135329399999932</v>
      </c>
      <c r="G119" s="8">
        <f t="shared" si="104"/>
        <v>-30.753877760000023</v>
      </c>
      <c r="H119" s="8">
        <f t="shared" si="104"/>
        <v>-33.071346400000039</v>
      </c>
      <c r="I119" s="8">
        <f t="shared" si="104"/>
        <v>-27.431677200000081</v>
      </c>
      <c r="J119" s="8">
        <f t="shared" si="104"/>
        <v>-41.901851800000031</v>
      </c>
      <c r="K119" s="8">
        <f t="shared" si="104"/>
        <v>-41.003655839999965</v>
      </c>
      <c r="L119" s="8">
        <f t="shared" si="104"/>
        <v>-37.540264480000019</v>
      </c>
      <c r="M119" s="8">
        <f t="shared" si="104"/>
        <v>-36.424764839999966</v>
      </c>
      <c r="N119" s="8">
        <f t="shared" si="104"/>
        <v>-34.456713640000203</v>
      </c>
      <c r="O119" s="8">
        <f t="shared" si="104"/>
        <v>-33.922447000000034</v>
      </c>
      <c r="P119" s="8">
        <f t="shared" si="104"/>
        <v>-34.320652160000122</v>
      </c>
      <c r="Q119" s="8">
        <f t="shared" si="104"/>
        <v>-34.896617559999868</v>
      </c>
      <c r="R119" s="8">
        <f t="shared" si="104"/>
        <v>-17.197413919999804</v>
      </c>
      <c r="S119" s="8">
        <f t="shared" si="104"/>
        <v>-11.473572680000132</v>
      </c>
      <c r="T119" s="8">
        <f t="shared" si="104"/>
        <v>-4.6252973200000156</v>
      </c>
      <c r="U119" s="8">
        <f t="shared" si="104"/>
        <v>-5.3029634000000101</v>
      </c>
      <c r="V119" s="8">
        <f t="shared" si="104"/>
        <v>-3.5203461599999741</v>
      </c>
      <c r="W119" s="8">
        <f t="shared" si="104"/>
        <v>-6.7120665599999825</v>
      </c>
      <c r="X119" s="8">
        <f t="shared" ref="X119:Y119" si="105">X21-X72</f>
        <v>-3.2773135200000638</v>
      </c>
      <c r="Y119" s="8">
        <f t="shared" si="105"/>
        <v>-4.7522875599998429</v>
      </c>
    </row>
    <row r="120" spans="1:25" x14ac:dyDescent="0.25">
      <c r="A120" s="10" t="s">
        <v>57</v>
      </c>
      <c r="B120" s="8">
        <f t="shared" ref="B120:W120" si="106">B22-B73</f>
        <v>1055.2918978800001</v>
      </c>
      <c r="C120" s="8">
        <f t="shared" si="106"/>
        <v>1107.85188496</v>
      </c>
      <c r="D120" s="8">
        <f t="shared" si="106"/>
        <v>1057.6053602399995</v>
      </c>
      <c r="E120" s="8">
        <f t="shared" si="106"/>
        <v>940.86304484000016</v>
      </c>
      <c r="F120" s="8">
        <f t="shared" si="106"/>
        <v>391.80752147999988</v>
      </c>
      <c r="G120" s="8">
        <f t="shared" si="106"/>
        <v>324.15335464000009</v>
      </c>
      <c r="H120" s="8">
        <f t="shared" si="106"/>
        <v>219.47403675999999</v>
      </c>
      <c r="I120" s="8">
        <f t="shared" si="106"/>
        <v>77.954755599999999</v>
      </c>
      <c r="J120" s="8">
        <f t="shared" si="106"/>
        <v>294.00857063999979</v>
      </c>
      <c r="K120" s="8">
        <f t="shared" si="106"/>
        <v>228.34070731999986</v>
      </c>
      <c r="L120" s="8">
        <f t="shared" si="106"/>
        <v>282.14428908000014</v>
      </c>
      <c r="M120" s="8">
        <f t="shared" si="106"/>
        <v>376.81200483999987</v>
      </c>
      <c r="N120" s="8">
        <f t="shared" si="106"/>
        <v>436.92681047999963</v>
      </c>
      <c r="O120" s="8">
        <f t="shared" si="106"/>
        <v>409.13375399999995</v>
      </c>
      <c r="P120" s="8">
        <f t="shared" si="106"/>
        <v>343.99739339999974</v>
      </c>
      <c r="Q120" s="8">
        <f t="shared" si="106"/>
        <v>365.68671228000039</v>
      </c>
      <c r="R120" s="8">
        <f t="shared" si="106"/>
        <v>477.28947672000004</v>
      </c>
      <c r="S120" s="8">
        <f t="shared" si="106"/>
        <v>277.57292671999994</v>
      </c>
      <c r="T120" s="8">
        <f t="shared" si="106"/>
        <v>326.0467037200001</v>
      </c>
      <c r="U120" s="8">
        <f t="shared" si="106"/>
        <v>231.81703363999964</v>
      </c>
      <c r="V120" s="8">
        <f t="shared" si="106"/>
        <v>344.5845518000001</v>
      </c>
      <c r="W120" s="8">
        <f t="shared" si="106"/>
        <v>256.47390852000012</v>
      </c>
      <c r="X120" s="8">
        <f t="shared" ref="X120:Y120" si="107">X22-X73</f>
        <v>82.853770600000189</v>
      </c>
      <c r="Y120" s="8">
        <f t="shared" si="107"/>
        <v>-45.497301799999832</v>
      </c>
    </row>
    <row r="121" spans="1:25" x14ac:dyDescent="0.25">
      <c r="A121" s="10" t="s">
        <v>58</v>
      </c>
      <c r="B121" s="8">
        <f t="shared" ref="B121:W121" si="108">B23-B74</f>
        <v>483.46255000000002</v>
      </c>
      <c r="C121" s="8">
        <f t="shared" si="108"/>
        <v>445.52632999999997</v>
      </c>
      <c r="D121" s="8">
        <f t="shared" si="108"/>
        <v>576.15266999999994</v>
      </c>
      <c r="E121" s="8">
        <f t="shared" si="108"/>
        <v>662.16314999999997</v>
      </c>
      <c r="F121" s="8">
        <f t="shared" si="108"/>
        <v>834.46834999999999</v>
      </c>
      <c r="G121" s="8">
        <f t="shared" si="108"/>
        <v>926.36554000000001</v>
      </c>
      <c r="H121" s="8">
        <f t="shared" si="108"/>
        <v>740.55112999999994</v>
      </c>
      <c r="I121" s="8">
        <f t="shared" si="108"/>
        <v>651.82032000000004</v>
      </c>
      <c r="J121" s="8">
        <f t="shared" si="108"/>
        <v>662.88792999999998</v>
      </c>
      <c r="K121" s="8">
        <f t="shared" si="108"/>
        <v>615.22451999999998</v>
      </c>
      <c r="L121" s="8">
        <f t="shared" si="108"/>
        <v>535.24554000000001</v>
      </c>
      <c r="M121" s="8">
        <f t="shared" si="108"/>
        <v>458.81778799999995</v>
      </c>
      <c r="N121" s="8">
        <f t="shared" si="108"/>
        <v>491.34558430314701</v>
      </c>
      <c r="O121" s="8">
        <f t="shared" si="108"/>
        <v>447.83946728650915</v>
      </c>
      <c r="P121" s="8">
        <f t="shared" si="108"/>
        <v>418.75607460366206</v>
      </c>
      <c r="Q121" s="8">
        <f t="shared" si="108"/>
        <v>381.59092640461961</v>
      </c>
      <c r="R121" s="8">
        <f t="shared" si="108"/>
        <v>346.29808957854073</v>
      </c>
      <c r="S121" s="8">
        <f t="shared" si="108"/>
        <v>287.3326726236071</v>
      </c>
      <c r="T121" s="8">
        <f t="shared" si="108"/>
        <v>375.55408515459311</v>
      </c>
      <c r="U121" s="8">
        <f t="shared" si="108"/>
        <v>458.71887993940874</v>
      </c>
      <c r="V121" s="8">
        <f t="shared" si="108"/>
        <v>307.95629217917173</v>
      </c>
      <c r="W121" s="8">
        <f t="shared" si="108"/>
        <v>235.74954718800598</v>
      </c>
      <c r="X121" s="8">
        <f t="shared" ref="X121:Y121" si="109">X23-X74</f>
        <v>377.19707713843275</v>
      </c>
      <c r="Y121" s="8">
        <f t="shared" si="109"/>
        <v>314.67380329260573</v>
      </c>
    </row>
    <row r="122" spans="1:25" x14ac:dyDescent="0.25">
      <c r="A122" s="15" t="s">
        <v>59</v>
      </c>
      <c r="B122" s="16">
        <f>SUM(B123:B125)</f>
        <v>-4229.502838927383</v>
      </c>
      <c r="C122" s="16">
        <f t="shared" ref="C122:W122" si="110">SUM(C123:C125)</f>
        <v>-4455.2888448789199</v>
      </c>
      <c r="D122" s="16">
        <f t="shared" si="110"/>
        <v>-3785.0115594401504</v>
      </c>
      <c r="E122" s="16">
        <f t="shared" si="110"/>
        <v>-3920.5517747111317</v>
      </c>
      <c r="F122" s="16">
        <f t="shared" si="110"/>
        <v>-3623.166303437114</v>
      </c>
      <c r="G122" s="16">
        <f t="shared" si="110"/>
        <v>-2216.5114242973523</v>
      </c>
      <c r="H122" s="16">
        <f t="shared" si="110"/>
        <v>-2412.5250106404746</v>
      </c>
      <c r="I122" s="16">
        <f t="shared" si="110"/>
        <v>-1398.324422523483</v>
      </c>
      <c r="J122" s="16">
        <f t="shared" si="110"/>
        <v>-1458.060890086128</v>
      </c>
      <c r="K122" s="16">
        <f t="shared" si="110"/>
        <v>-707.42896063283661</v>
      </c>
      <c r="L122" s="16">
        <f t="shared" si="110"/>
        <v>-992.13699868564072</v>
      </c>
      <c r="M122" s="16">
        <f t="shared" si="110"/>
        <v>-1795.0444737622474</v>
      </c>
      <c r="N122" s="16">
        <f t="shared" si="110"/>
        <v>-1471.4067556037207</v>
      </c>
      <c r="O122" s="16">
        <f t="shared" si="110"/>
        <v>-1739.5235893757399</v>
      </c>
      <c r="P122" s="16">
        <f t="shared" si="110"/>
        <v>-1460.154124434539</v>
      </c>
      <c r="Q122" s="16">
        <f t="shared" si="110"/>
        <v>-1376.3076014289891</v>
      </c>
      <c r="R122" s="16">
        <f t="shared" si="110"/>
        <v>-768.50382601598903</v>
      </c>
      <c r="S122" s="16">
        <f t="shared" si="110"/>
        <v>-839.31486589950691</v>
      </c>
      <c r="T122" s="16">
        <f t="shared" si="110"/>
        <v>-284.46926346221335</v>
      </c>
      <c r="U122" s="16">
        <f t="shared" si="110"/>
        <v>-261.35646443804762</v>
      </c>
      <c r="V122" s="16">
        <f t="shared" si="110"/>
        <v>-299.6037538096989</v>
      </c>
      <c r="W122" s="16">
        <f t="shared" si="110"/>
        <v>-1012.6572931910923</v>
      </c>
      <c r="X122" s="16">
        <f t="shared" ref="X122:Y122" si="111">SUM(X123:X125)</f>
        <v>-1568.6700542934232</v>
      </c>
      <c r="Y122" s="16">
        <f t="shared" si="111"/>
        <v>-2713.9134632959867</v>
      </c>
    </row>
    <row r="123" spans="1:25" x14ac:dyDescent="0.25">
      <c r="A123" s="10" t="s">
        <v>60</v>
      </c>
      <c r="B123" s="8">
        <f t="shared" ref="B123:W123" si="112">B25-B76</f>
        <v>-1850.9570276849299</v>
      </c>
      <c r="C123" s="8">
        <f t="shared" si="112"/>
        <v>-1834.3264153974269</v>
      </c>
      <c r="D123" s="8">
        <f t="shared" si="112"/>
        <v>-1500.1630170379321</v>
      </c>
      <c r="E123" s="8">
        <f t="shared" si="112"/>
        <v>-1794.5307453497699</v>
      </c>
      <c r="F123" s="8">
        <f t="shared" si="112"/>
        <v>-1951.4747294759036</v>
      </c>
      <c r="G123" s="8">
        <f t="shared" si="112"/>
        <v>-931.9648064962239</v>
      </c>
      <c r="H123" s="8">
        <f t="shared" si="112"/>
        <v>-747.66752671952781</v>
      </c>
      <c r="I123" s="8">
        <f t="shared" si="112"/>
        <v>-281.06950820266866</v>
      </c>
      <c r="J123" s="8">
        <f t="shared" si="112"/>
        <v>217.89480059529888</v>
      </c>
      <c r="K123" s="8">
        <f t="shared" si="112"/>
        <v>126.10956424833421</v>
      </c>
      <c r="L123" s="8">
        <f t="shared" si="112"/>
        <v>-371.49308284453582</v>
      </c>
      <c r="M123" s="8">
        <f t="shared" si="112"/>
        <v>-1681.3142813617742</v>
      </c>
      <c r="N123" s="8">
        <f t="shared" si="112"/>
        <v>-747.64548809453117</v>
      </c>
      <c r="O123" s="8">
        <f t="shared" si="112"/>
        <v>-456.5108037705395</v>
      </c>
      <c r="P123" s="8">
        <f t="shared" si="112"/>
        <v>-1096.2181774714336</v>
      </c>
      <c r="Q123" s="8">
        <f t="shared" si="112"/>
        <v>-1102.913694023162</v>
      </c>
      <c r="R123" s="8">
        <f t="shared" si="112"/>
        <v>-554.18176716897869</v>
      </c>
      <c r="S123" s="8">
        <f t="shared" si="112"/>
        <v>-629.7247059907022</v>
      </c>
      <c r="T123" s="8">
        <f t="shared" si="112"/>
        <v>-403.77705936922212</v>
      </c>
      <c r="U123" s="8">
        <f t="shared" si="112"/>
        <v>-565.6243127941234</v>
      </c>
      <c r="V123" s="8">
        <f t="shared" si="112"/>
        <v>-771.87890575581332</v>
      </c>
      <c r="W123" s="8">
        <f t="shared" si="112"/>
        <v>-1140.9361779081155</v>
      </c>
      <c r="X123" s="8">
        <f t="shared" ref="X123:Y123" si="113">X25-X76</f>
        <v>-1452.3574295215731</v>
      </c>
      <c r="Y123" s="8">
        <f t="shared" si="113"/>
        <v>-2037.8139340110993</v>
      </c>
    </row>
    <row r="124" spans="1:25" x14ac:dyDescent="0.25">
      <c r="A124" s="10" t="s">
        <v>61</v>
      </c>
      <c r="B124" s="8">
        <f t="shared" ref="B124:W124" si="114">B26-B77</f>
        <v>-2380.2730325624507</v>
      </c>
      <c r="C124" s="8">
        <f t="shared" si="114"/>
        <v>-2360.8724785214945</v>
      </c>
      <c r="D124" s="8">
        <f t="shared" si="114"/>
        <v>-1259.2034194022199</v>
      </c>
      <c r="E124" s="8">
        <f t="shared" si="114"/>
        <v>-1197.6091561213616</v>
      </c>
      <c r="F124" s="8">
        <f t="shared" si="114"/>
        <v>-735.52619068120839</v>
      </c>
      <c r="G124" s="8">
        <f t="shared" si="114"/>
        <v>-461.01591776112764</v>
      </c>
      <c r="H124" s="8">
        <f t="shared" si="114"/>
        <v>-831.78455304094678</v>
      </c>
      <c r="I124" s="8">
        <f t="shared" si="114"/>
        <v>-382.29379412081471</v>
      </c>
      <c r="J124" s="8">
        <f t="shared" si="114"/>
        <v>-928.01817980142368</v>
      </c>
      <c r="K124" s="8">
        <f t="shared" si="114"/>
        <v>-271.88136216116982</v>
      </c>
      <c r="L124" s="8">
        <f t="shared" si="114"/>
        <v>-33.350165361109248</v>
      </c>
      <c r="M124" s="8">
        <f t="shared" si="114"/>
        <v>765.63927171954856</v>
      </c>
      <c r="N124" s="8">
        <f t="shared" si="114"/>
        <v>63.976931267388863</v>
      </c>
      <c r="O124" s="8">
        <f t="shared" si="114"/>
        <v>-455.01719205610425</v>
      </c>
      <c r="P124" s="8">
        <f t="shared" si="114"/>
        <v>336.72833505536255</v>
      </c>
      <c r="Q124" s="8">
        <f t="shared" si="114"/>
        <v>469.82832481492369</v>
      </c>
      <c r="R124" s="8">
        <f t="shared" si="114"/>
        <v>285.03760323885945</v>
      </c>
      <c r="S124" s="8">
        <f t="shared" si="114"/>
        <v>319.80833746474673</v>
      </c>
      <c r="T124" s="8">
        <f t="shared" si="114"/>
        <v>792.81309366127243</v>
      </c>
      <c r="U124" s="8">
        <f t="shared" si="114"/>
        <v>944.68395173911995</v>
      </c>
      <c r="V124" s="8">
        <f t="shared" si="114"/>
        <v>823.76999815102317</v>
      </c>
      <c r="W124" s="8">
        <f t="shared" si="114"/>
        <v>626.70811321873043</v>
      </c>
      <c r="X124" s="8">
        <f t="shared" ref="X124:Y124" si="115">X26-X77</f>
        <v>449.69489160962621</v>
      </c>
      <c r="Y124" s="8">
        <f t="shared" si="115"/>
        <v>298.98288083011357</v>
      </c>
    </row>
    <row r="125" spans="1:25" x14ac:dyDescent="0.25">
      <c r="A125" s="10" t="s">
        <v>62</v>
      </c>
      <c r="B125" s="8">
        <f t="shared" ref="B125:W125" si="116">B27-B78</f>
        <v>1.727221319997625</v>
      </c>
      <c r="C125" s="8">
        <f t="shared" si="116"/>
        <v>-260.08995095999853</v>
      </c>
      <c r="D125" s="8">
        <f t="shared" si="116"/>
        <v>-1025.6451229999984</v>
      </c>
      <c r="E125" s="8">
        <f t="shared" si="116"/>
        <v>-928.4118732400002</v>
      </c>
      <c r="F125" s="8">
        <f t="shared" si="116"/>
        <v>-936.16538328000206</v>
      </c>
      <c r="G125" s="8">
        <f t="shared" si="116"/>
        <v>-823.53070004000074</v>
      </c>
      <c r="H125" s="8">
        <f t="shared" si="116"/>
        <v>-833.07293088000006</v>
      </c>
      <c r="I125" s="8">
        <f t="shared" si="116"/>
        <v>-734.96112019999964</v>
      </c>
      <c r="J125" s="8">
        <f t="shared" si="116"/>
        <v>-747.93751088000317</v>
      </c>
      <c r="K125" s="8">
        <f t="shared" si="116"/>
        <v>-561.657162720001</v>
      </c>
      <c r="L125" s="8">
        <f t="shared" si="116"/>
        <v>-587.29375047999565</v>
      </c>
      <c r="M125" s="8">
        <f t="shared" si="116"/>
        <v>-879.3694641200218</v>
      </c>
      <c r="N125" s="8">
        <f t="shared" si="116"/>
        <v>-787.73819877657843</v>
      </c>
      <c r="O125" s="8">
        <f t="shared" si="116"/>
        <v>-827.99559354909616</v>
      </c>
      <c r="P125" s="8">
        <f t="shared" si="116"/>
        <v>-700.66428201846793</v>
      </c>
      <c r="Q125" s="8">
        <f t="shared" si="116"/>
        <v>-743.22223222075081</v>
      </c>
      <c r="R125" s="8">
        <f t="shared" si="116"/>
        <v>-499.35966208586979</v>
      </c>
      <c r="S125" s="8">
        <f t="shared" si="116"/>
        <v>-529.39849737355144</v>
      </c>
      <c r="T125" s="8">
        <f t="shared" si="116"/>
        <v>-673.50529775426367</v>
      </c>
      <c r="U125" s="8">
        <f t="shared" si="116"/>
        <v>-640.41610338304417</v>
      </c>
      <c r="V125" s="8">
        <f t="shared" si="116"/>
        <v>-351.49484620490875</v>
      </c>
      <c r="W125" s="8">
        <f t="shared" si="116"/>
        <v>-498.42922850170726</v>
      </c>
      <c r="X125" s="8">
        <f t="shared" ref="X125:Y125" si="117">X27-X78</f>
        <v>-566.00751638147631</v>
      </c>
      <c r="Y125" s="8">
        <f t="shared" si="117"/>
        <v>-975.08241011500104</v>
      </c>
    </row>
    <row r="126" spans="1:25" x14ac:dyDescent="0.25">
      <c r="A126" s="15" t="s">
        <v>35</v>
      </c>
      <c r="B126" s="16">
        <f>SUM(B127:B128)</f>
        <v>0</v>
      </c>
      <c r="C126" s="16">
        <f t="shared" ref="C126:W126" si="118">SUM(C127:C128)</f>
        <v>0</v>
      </c>
      <c r="D126" s="16">
        <f t="shared" si="118"/>
        <v>0</v>
      </c>
      <c r="E126" s="16">
        <f t="shared" si="118"/>
        <v>0</v>
      </c>
      <c r="F126" s="16">
        <f t="shared" si="118"/>
        <v>0</v>
      </c>
      <c r="G126" s="16">
        <f t="shared" si="118"/>
        <v>0</v>
      </c>
      <c r="H126" s="16">
        <f t="shared" si="118"/>
        <v>0</v>
      </c>
      <c r="I126" s="16">
        <f t="shared" si="118"/>
        <v>0</v>
      </c>
      <c r="J126" s="16">
        <f t="shared" si="118"/>
        <v>0</v>
      </c>
      <c r="K126" s="16">
        <f t="shared" si="118"/>
        <v>0</v>
      </c>
      <c r="L126" s="16">
        <f t="shared" si="118"/>
        <v>0</v>
      </c>
      <c r="M126" s="16">
        <f t="shared" si="118"/>
        <v>0</v>
      </c>
      <c r="N126" s="16">
        <f t="shared" si="118"/>
        <v>0</v>
      </c>
      <c r="O126" s="16">
        <f t="shared" si="118"/>
        <v>0</v>
      </c>
      <c r="P126" s="16">
        <f t="shared" si="118"/>
        <v>0</v>
      </c>
      <c r="Q126" s="16">
        <f t="shared" si="118"/>
        <v>0</v>
      </c>
      <c r="R126" s="16">
        <f t="shared" si="118"/>
        <v>0</v>
      </c>
      <c r="S126" s="16">
        <f t="shared" si="118"/>
        <v>0</v>
      </c>
      <c r="T126" s="16">
        <f t="shared" si="118"/>
        <v>0</v>
      </c>
      <c r="U126" s="16">
        <f t="shared" si="118"/>
        <v>0</v>
      </c>
      <c r="V126" s="16">
        <f t="shared" si="118"/>
        <v>0</v>
      </c>
      <c r="W126" s="16">
        <f t="shared" si="118"/>
        <v>0</v>
      </c>
      <c r="X126" s="16">
        <f t="shared" ref="X126:Y126" si="119">SUM(X127:X128)</f>
        <v>0</v>
      </c>
      <c r="Y126" s="16">
        <f t="shared" si="119"/>
        <v>0</v>
      </c>
    </row>
    <row r="127" spans="1:25" x14ac:dyDescent="0.25">
      <c r="A127" s="10" t="s">
        <v>36</v>
      </c>
      <c r="B127" s="8">
        <f t="shared" ref="B127:W127" si="120">B29-B80</f>
        <v>0</v>
      </c>
      <c r="C127" s="8">
        <f t="shared" si="120"/>
        <v>0</v>
      </c>
      <c r="D127" s="8">
        <f t="shared" si="120"/>
        <v>0</v>
      </c>
      <c r="E127" s="8">
        <f t="shared" si="120"/>
        <v>0</v>
      </c>
      <c r="F127" s="8">
        <f t="shared" si="120"/>
        <v>0</v>
      </c>
      <c r="G127" s="8">
        <f t="shared" si="120"/>
        <v>0</v>
      </c>
      <c r="H127" s="8">
        <f t="shared" si="120"/>
        <v>0</v>
      </c>
      <c r="I127" s="8">
        <f t="shared" si="120"/>
        <v>0</v>
      </c>
      <c r="J127" s="8">
        <f t="shared" si="120"/>
        <v>0</v>
      </c>
      <c r="K127" s="8">
        <f t="shared" si="120"/>
        <v>0</v>
      </c>
      <c r="L127" s="8">
        <f t="shared" si="120"/>
        <v>0</v>
      </c>
      <c r="M127" s="8">
        <f t="shared" si="120"/>
        <v>0</v>
      </c>
      <c r="N127" s="8">
        <f t="shared" si="120"/>
        <v>0</v>
      </c>
      <c r="O127" s="8">
        <f t="shared" si="120"/>
        <v>0</v>
      </c>
      <c r="P127" s="8">
        <f t="shared" si="120"/>
        <v>0</v>
      </c>
      <c r="Q127" s="8">
        <f t="shared" si="120"/>
        <v>0</v>
      </c>
      <c r="R127" s="8">
        <f t="shared" si="120"/>
        <v>0</v>
      </c>
      <c r="S127" s="8">
        <f t="shared" si="120"/>
        <v>0</v>
      </c>
      <c r="T127" s="8">
        <f t="shared" si="120"/>
        <v>0</v>
      </c>
      <c r="U127" s="8">
        <f t="shared" si="120"/>
        <v>0</v>
      </c>
      <c r="V127" s="8">
        <f t="shared" si="120"/>
        <v>0</v>
      </c>
      <c r="W127" s="8">
        <f t="shared" si="120"/>
        <v>0</v>
      </c>
      <c r="X127" s="8">
        <f t="shared" ref="X127:Y127" si="121">X29-X80</f>
        <v>0</v>
      </c>
      <c r="Y127" s="8">
        <f t="shared" si="121"/>
        <v>0</v>
      </c>
    </row>
    <row r="128" spans="1:25" x14ac:dyDescent="0.25">
      <c r="A128" s="10" t="s">
        <v>37</v>
      </c>
      <c r="B128" s="8">
        <f t="shared" ref="B128:W128" si="122">B30-B81</f>
        <v>0</v>
      </c>
      <c r="C128" s="8">
        <f t="shared" si="122"/>
        <v>0</v>
      </c>
      <c r="D128" s="8">
        <f t="shared" si="122"/>
        <v>0</v>
      </c>
      <c r="E128" s="8">
        <f t="shared" si="122"/>
        <v>0</v>
      </c>
      <c r="F128" s="8">
        <f t="shared" si="122"/>
        <v>0</v>
      </c>
      <c r="G128" s="8">
        <f t="shared" si="122"/>
        <v>0</v>
      </c>
      <c r="H128" s="8">
        <f t="shared" si="122"/>
        <v>0</v>
      </c>
      <c r="I128" s="8">
        <f t="shared" si="122"/>
        <v>0</v>
      </c>
      <c r="J128" s="8">
        <f t="shared" si="122"/>
        <v>0</v>
      </c>
      <c r="K128" s="8">
        <f t="shared" si="122"/>
        <v>0</v>
      </c>
      <c r="L128" s="8">
        <f t="shared" si="122"/>
        <v>0</v>
      </c>
      <c r="M128" s="8">
        <f t="shared" si="122"/>
        <v>0</v>
      </c>
      <c r="N128" s="8">
        <f t="shared" si="122"/>
        <v>0</v>
      </c>
      <c r="O128" s="8">
        <f t="shared" si="122"/>
        <v>0</v>
      </c>
      <c r="P128" s="8">
        <f t="shared" si="122"/>
        <v>0</v>
      </c>
      <c r="Q128" s="8">
        <f t="shared" si="122"/>
        <v>0</v>
      </c>
      <c r="R128" s="8">
        <f t="shared" si="122"/>
        <v>0</v>
      </c>
      <c r="S128" s="8">
        <f t="shared" si="122"/>
        <v>0</v>
      </c>
      <c r="T128" s="8">
        <f t="shared" si="122"/>
        <v>0</v>
      </c>
      <c r="U128" s="8">
        <f t="shared" si="122"/>
        <v>0</v>
      </c>
      <c r="V128" s="8">
        <f t="shared" si="122"/>
        <v>0</v>
      </c>
      <c r="W128" s="8">
        <f t="shared" si="122"/>
        <v>0</v>
      </c>
      <c r="X128" s="8">
        <f t="shared" ref="X128:Y128" si="123">X30-X81</f>
        <v>0</v>
      </c>
      <c r="Y128" s="8">
        <f t="shared" si="123"/>
        <v>0</v>
      </c>
    </row>
    <row r="129" spans="1:25" x14ac:dyDescent="0.25">
      <c r="A129" s="17" t="s">
        <v>38</v>
      </c>
      <c r="B129" s="16">
        <f t="shared" ref="B129:W129" si="124">B31-B82</f>
        <v>0</v>
      </c>
      <c r="C129" s="16">
        <f t="shared" si="124"/>
        <v>0</v>
      </c>
      <c r="D129" s="16">
        <f t="shared" si="124"/>
        <v>0</v>
      </c>
      <c r="E129" s="16">
        <f t="shared" si="124"/>
        <v>0</v>
      </c>
      <c r="F129" s="16">
        <f t="shared" si="124"/>
        <v>0</v>
      </c>
      <c r="G129" s="16">
        <f t="shared" si="124"/>
        <v>0</v>
      </c>
      <c r="H129" s="16">
        <f t="shared" si="124"/>
        <v>0</v>
      </c>
      <c r="I129" s="16">
        <f t="shared" si="124"/>
        <v>0</v>
      </c>
      <c r="J129" s="16">
        <f t="shared" si="124"/>
        <v>0</v>
      </c>
      <c r="K129" s="16">
        <f t="shared" si="124"/>
        <v>0</v>
      </c>
      <c r="L129" s="16">
        <f t="shared" si="124"/>
        <v>0</v>
      </c>
      <c r="M129" s="16">
        <f t="shared" si="124"/>
        <v>0</v>
      </c>
      <c r="N129" s="16">
        <f t="shared" si="124"/>
        <v>0</v>
      </c>
      <c r="O129" s="16">
        <f t="shared" si="124"/>
        <v>0</v>
      </c>
      <c r="P129" s="16">
        <f t="shared" si="124"/>
        <v>0</v>
      </c>
      <c r="Q129" s="16">
        <f t="shared" si="124"/>
        <v>0</v>
      </c>
      <c r="R129" s="16">
        <f t="shared" si="124"/>
        <v>0</v>
      </c>
      <c r="S129" s="16">
        <f t="shared" si="124"/>
        <v>0</v>
      </c>
      <c r="T129" s="16">
        <f t="shared" si="124"/>
        <v>0</v>
      </c>
      <c r="U129" s="16">
        <f t="shared" si="124"/>
        <v>0</v>
      </c>
      <c r="V129" s="16">
        <f t="shared" si="124"/>
        <v>0</v>
      </c>
      <c r="W129" s="16">
        <f t="shared" si="124"/>
        <v>0</v>
      </c>
      <c r="X129" s="16">
        <f t="shared" ref="X129:Y129" si="125">X31-X82</f>
        <v>0</v>
      </c>
      <c r="Y129" s="16">
        <f t="shared" si="125"/>
        <v>0</v>
      </c>
    </row>
    <row r="130" spans="1:25" x14ac:dyDescent="0.25">
      <c r="A130" s="9" t="s">
        <v>39</v>
      </c>
      <c r="B130" s="8">
        <f t="shared" ref="B130:W130" si="126">B32-B83</f>
        <v>0</v>
      </c>
      <c r="C130" s="8">
        <f t="shared" si="126"/>
        <v>0</v>
      </c>
      <c r="D130" s="8">
        <f t="shared" si="126"/>
        <v>0</v>
      </c>
      <c r="E130" s="8">
        <f t="shared" si="126"/>
        <v>0</v>
      </c>
      <c r="F130" s="8">
        <f t="shared" si="126"/>
        <v>0</v>
      </c>
      <c r="G130" s="8">
        <f t="shared" si="126"/>
        <v>0</v>
      </c>
      <c r="H130" s="8">
        <f t="shared" si="126"/>
        <v>0</v>
      </c>
      <c r="I130" s="8">
        <f t="shared" si="126"/>
        <v>0</v>
      </c>
      <c r="J130" s="8">
        <f t="shared" si="126"/>
        <v>0</v>
      </c>
      <c r="K130" s="8">
        <f t="shared" si="126"/>
        <v>0</v>
      </c>
      <c r="L130" s="8">
        <f t="shared" si="126"/>
        <v>0</v>
      </c>
      <c r="M130" s="8">
        <f t="shared" si="126"/>
        <v>0</v>
      </c>
      <c r="N130" s="8">
        <f t="shared" si="126"/>
        <v>0</v>
      </c>
      <c r="O130" s="8">
        <f t="shared" si="126"/>
        <v>0</v>
      </c>
      <c r="P130" s="8">
        <f t="shared" si="126"/>
        <v>0</v>
      </c>
      <c r="Q130" s="8">
        <f t="shared" si="126"/>
        <v>0</v>
      </c>
      <c r="R130" s="8">
        <f t="shared" si="126"/>
        <v>0</v>
      </c>
      <c r="S130" s="8">
        <f t="shared" si="126"/>
        <v>0</v>
      </c>
      <c r="T130" s="8">
        <f t="shared" si="126"/>
        <v>0</v>
      </c>
      <c r="U130" s="8">
        <f t="shared" si="126"/>
        <v>0</v>
      </c>
      <c r="V130" s="8">
        <f t="shared" si="126"/>
        <v>0</v>
      </c>
      <c r="W130" s="8">
        <f t="shared" si="126"/>
        <v>0</v>
      </c>
      <c r="X130" s="8">
        <f t="shared" ref="X130:Y130" si="127">X32-X83</f>
        <v>0</v>
      </c>
      <c r="Y130" s="8">
        <f t="shared" si="127"/>
        <v>0</v>
      </c>
    </row>
    <row r="131" spans="1:25" x14ac:dyDescent="0.25">
      <c r="A131" s="18" t="s">
        <v>66</v>
      </c>
      <c r="B131" s="16">
        <f>SUM(B132:B135)</f>
        <v>6060.9721804406327</v>
      </c>
      <c r="C131" s="16">
        <f t="shared" ref="C131:W131" si="128">SUM(C132:C135)</f>
        <v>5798.7189672567911</v>
      </c>
      <c r="D131" s="16">
        <f t="shared" si="128"/>
        <v>6348.9903467918084</v>
      </c>
      <c r="E131" s="16">
        <f t="shared" si="128"/>
        <v>6010.7714086555316</v>
      </c>
      <c r="F131" s="16">
        <f t="shared" si="128"/>
        <v>6425.4118743654963</v>
      </c>
      <c r="G131" s="16">
        <f t="shared" si="128"/>
        <v>6939.6665445199978</v>
      </c>
      <c r="H131" s="16">
        <f t="shared" si="128"/>
        <v>8613.897831905686</v>
      </c>
      <c r="I131" s="16">
        <f t="shared" si="128"/>
        <v>9038.1804336297882</v>
      </c>
      <c r="J131" s="16">
        <f t="shared" si="128"/>
        <v>7113.0481707319705</v>
      </c>
      <c r="K131" s="16">
        <f t="shared" si="128"/>
        <v>3341.7934402067203</v>
      </c>
      <c r="L131" s="16">
        <f t="shared" si="128"/>
        <v>4940.1509822546886</v>
      </c>
      <c r="M131" s="16">
        <f t="shared" si="128"/>
        <v>4536.4441592681451</v>
      </c>
      <c r="N131" s="16">
        <f t="shared" si="128"/>
        <v>3617.8692023524527</v>
      </c>
      <c r="O131" s="16">
        <f t="shared" si="128"/>
        <v>5061.8176367565593</v>
      </c>
      <c r="P131" s="16">
        <f t="shared" si="128"/>
        <v>4249.3853439464401</v>
      </c>
      <c r="Q131" s="16">
        <f t="shared" si="128"/>
        <v>4183.7530524973536</v>
      </c>
      <c r="R131" s="16">
        <f t="shared" si="128"/>
        <v>4832.1732691699108</v>
      </c>
      <c r="S131" s="16">
        <f t="shared" si="128"/>
        <v>5323.6841067105452</v>
      </c>
      <c r="T131" s="16">
        <f t="shared" si="128"/>
        <v>4851.8840165423262</v>
      </c>
      <c r="U131" s="16">
        <f t="shared" si="128"/>
        <v>4275.7792410556667</v>
      </c>
      <c r="V131" s="16">
        <f t="shared" si="128"/>
        <v>3160.1427318319538</v>
      </c>
      <c r="W131" s="16">
        <f t="shared" si="128"/>
        <v>4821.7206486576733</v>
      </c>
      <c r="X131" s="16">
        <f t="shared" ref="X131:Y131" si="129">SUM(X132:X135)</f>
        <v>4376.2239912420491</v>
      </c>
      <c r="Y131" s="16">
        <f t="shared" si="129"/>
        <v>3962.9351783360089</v>
      </c>
    </row>
    <row r="132" spans="1:25" x14ac:dyDescent="0.25">
      <c r="A132" s="9" t="s">
        <v>67</v>
      </c>
      <c r="B132" s="8">
        <f t="shared" ref="B132:W132" si="130">B34-B85</f>
        <v>0</v>
      </c>
      <c r="C132" s="8">
        <f t="shared" si="130"/>
        <v>0</v>
      </c>
      <c r="D132" s="8">
        <f t="shared" si="130"/>
        <v>0</v>
      </c>
      <c r="E132" s="8">
        <f t="shared" si="130"/>
        <v>0</v>
      </c>
      <c r="F132" s="8">
        <f t="shared" si="130"/>
        <v>0</v>
      </c>
      <c r="G132" s="8">
        <f t="shared" si="130"/>
        <v>0</v>
      </c>
      <c r="H132" s="8">
        <f t="shared" si="130"/>
        <v>0</v>
      </c>
      <c r="I132" s="8">
        <f t="shared" si="130"/>
        <v>0</v>
      </c>
      <c r="J132" s="8">
        <f t="shared" si="130"/>
        <v>0</v>
      </c>
      <c r="K132" s="8">
        <f t="shared" si="130"/>
        <v>0</v>
      </c>
      <c r="L132" s="8">
        <f t="shared" si="130"/>
        <v>0</v>
      </c>
      <c r="M132" s="8">
        <f t="shared" si="130"/>
        <v>0</v>
      </c>
      <c r="N132" s="8">
        <f t="shared" si="130"/>
        <v>0</v>
      </c>
      <c r="O132" s="8">
        <f t="shared" si="130"/>
        <v>0</v>
      </c>
      <c r="P132" s="8">
        <f t="shared" si="130"/>
        <v>0</v>
      </c>
      <c r="Q132" s="8">
        <f t="shared" si="130"/>
        <v>0</v>
      </c>
      <c r="R132" s="8">
        <f t="shared" si="130"/>
        <v>0</v>
      </c>
      <c r="S132" s="8">
        <f t="shared" si="130"/>
        <v>0</v>
      </c>
      <c r="T132" s="8">
        <f t="shared" si="130"/>
        <v>0</v>
      </c>
      <c r="U132" s="8">
        <f t="shared" si="130"/>
        <v>0</v>
      </c>
      <c r="V132" s="8">
        <f t="shared" si="130"/>
        <v>0</v>
      </c>
      <c r="W132" s="8">
        <f t="shared" si="130"/>
        <v>0</v>
      </c>
      <c r="X132" s="8">
        <f t="shared" ref="X132:Y132" si="131">X34-X85</f>
        <v>0</v>
      </c>
      <c r="Y132" s="8">
        <f t="shared" si="131"/>
        <v>0</v>
      </c>
    </row>
    <row r="133" spans="1:25" x14ac:dyDescent="0.25">
      <c r="A133" s="9" t="s">
        <v>68</v>
      </c>
      <c r="B133" s="8">
        <f t="shared" ref="B133:W133" si="132">B35-B86</f>
        <v>0</v>
      </c>
      <c r="C133" s="8">
        <f t="shared" si="132"/>
        <v>0</v>
      </c>
      <c r="D133" s="8">
        <f t="shared" si="132"/>
        <v>0</v>
      </c>
      <c r="E133" s="8">
        <f t="shared" si="132"/>
        <v>0</v>
      </c>
      <c r="F133" s="8">
        <f t="shared" si="132"/>
        <v>0</v>
      </c>
      <c r="G133" s="8">
        <f t="shared" si="132"/>
        <v>0</v>
      </c>
      <c r="H133" s="8">
        <f t="shared" si="132"/>
        <v>0</v>
      </c>
      <c r="I133" s="8">
        <f t="shared" si="132"/>
        <v>0</v>
      </c>
      <c r="J133" s="8">
        <f t="shared" si="132"/>
        <v>0</v>
      </c>
      <c r="K133" s="8">
        <f t="shared" si="132"/>
        <v>0</v>
      </c>
      <c r="L133" s="8">
        <f t="shared" si="132"/>
        <v>0</v>
      </c>
      <c r="M133" s="8">
        <f t="shared" si="132"/>
        <v>0</v>
      </c>
      <c r="N133" s="8">
        <f t="shared" si="132"/>
        <v>0</v>
      </c>
      <c r="O133" s="8">
        <f t="shared" si="132"/>
        <v>0</v>
      </c>
      <c r="P133" s="8">
        <f t="shared" si="132"/>
        <v>0</v>
      </c>
      <c r="Q133" s="8">
        <f t="shared" si="132"/>
        <v>0</v>
      </c>
      <c r="R133" s="8">
        <f t="shared" si="132"/>
        <v>0</v>
      </c>
      <c r="S133" s="8">
        <f t="shared" si="132"/>
        <v>0</v>
      </c>
      <c r="T133" s="8">
        <f t="shared" si="132"/>
        <v>0</v>
      </c>
      <c r="U133" s="8">
        <f t="shared" si="132"/>
        <v>0</v>
      </c>
      <c r="V133" s="8">
        <f t="shared" si="132"/>
        <v>0</v>
      </c>
      <c r="W133" s="8">
        <f t="shared" si="132"/>
        <v>0</v>
      </c>
      <c r="X133" s="8">
        <f t="shared" ref="X133:Y133" si="133">X35-X86</f>
        <v>0</v>
      </c>
      <c r="Y133" s="8">
        <f t="shared" si="133"/>
        <v>0</v>
      </c>
    </row>
    <row r="134" spans="1:25" x14ac:dyDescent="0.25">
      <c r="A134" s="9" t="s">
        <v>69</v>
      </c>
      <c r="B134" s="8">
        <f t="shared" ref="B134:W134" si="134">B36-B87</f>
        <v>6060.9721804406327</v>
      </c>
      <c r="C134" s="8">
        <f t="shared" si="134"/>
        <v>5798.7189672567911</v>
      </c>
      <c r="D134" s="8">
        <f t="shared" si="134"/>
        <v>6348.9903467918084</v>
      </c>
      <c r="E134" s="8">
        <f t="shared" si="134"/>
        <v>6010.7714086555316</v>
      </c>
      <c r="F134" s="8">
        <f t="shared" si="134"/>
        <v>6425.4118743654963</v>
      </c>
      <c r="G134" s="8">
        <f t="shared" si="134"/>
        <v>6939.6665445199978</v>
      </c>
      <c r="H134" s="8">
        <f t="shared" si="134"/>
        <v>8613.897831905686</v>
      </c>
      <c r="I134" s="8">
        <f t="shared" si="134"/>
        <v>9038.1804336297882</v>
      </c>
      <c r="J134" s="8">
        <f t="shared" si="134"/>
        <v>7113.0481707319705</v>
      </c>
      <c r="K134" s="8">
        <f t="shared" si="134"/>
        <v>3341.7934402067203</v>
      </c>
      <c r="L134" s="8">
        <f t="shared" si="134"/>
        <v>4940.1509822546886</v>
      </c>
      <c r="M134" s="8">
        <f t="shared" si="134"/>
        <v>4536.4441592681451</v>
      </c>
      <c r="N134" s="8">
        <f t="shared" si="134"/>
        <v>3617.8692023524527</v>
      </c>
      <c r="O134" s="8">
        <f t="shared" si="134"/>
        <v>5061.8176367565593</v>
      </c>
      <c r="P134" s="8">
        <f t="shared" si="134"/>
        <v>4249.3853439464401</v>
      </c>
      <c r="Q134" s="8">
        <f t="shared" si="134"/>
        <v>4183.7530524973536</v>
      </c>
      <c r="R134" s="8">
        <f t="shared" si="134"/>
        <v>4832.1732691699108</v>
      </c>
      <c r="S134" s="8">
        <f t="shared" si="134"/>
        <v>5323.6841067105452</v>
      </c>
      <c r="T134" s="8">
        <f t="shared" si="134"/>
        <v>4851.8840165423262</v>
      </c>
      <c r="U134" s="8">
        <f t="shared" si="134"/>
        <v>4275.7792410556667</v>
      </c>
      <c r="V134" s="8">
        <f t="shared" si="134"/>
        <v>3160.1427318319538</v>
      </c>
      <c r="W134" s="8">
        <f t="shared" si="134"/>
        <v>4821.7206486576733</v>
      </c>
      <c r="X134" s="8">
        <f t="shared" ref="X134:Y134" si="135">X36-X87</f>
        <v>4376.2239912420491</v>
      </c>
      <c r="Y134" s="8">
        <f t="shared" si="135"/>
        <v>3962.9351783360089</v>
      </c>
    </row>
    <row r="135" spans="1:25" x14ac:dyDescent="0.25">
      <c r="A135" s="9" t="s">
        <v>65</v>
      </c>
      <c r="B135" s="8">
        <f t="shared" ref="B135:W135" si="136">SUM(B37:B41)-B88</f>
        <v>0</v>
      </c>
      <c r="C135" s="8">
        <f t="shared" si="136"/>
        <v>0</v>
      </c>
      <c r="D135" s="8">
        <f t="shared" si="136"/>
        <v>0</v>
      </c>
      <c r="E135" s="8">
        <f t="shared" si="136"/>
        <v>0</v>
      </c>
      <c r="F135" s="8">
        <f t="shared" si="136"/>
        <v>0</v>
      </c>
      <c r="G135" s="8">
        <f t="shared" si="136"/>
        <v>0</v>
      </c>
      <c r="H135" s="8">
        <f t="shared" si="136"/>
        <v>0</v>
      </c>
      <c r="I135" s="8">
        <f t="shared" si="136"/>
        <v>0</v>
      </c>
      <c r="J135" s="8">
        <f t="shared" si="136"/>
        <v>0</v>
      </c>
      <c r="K135" s="8">
        <f t="shared" si="136"/>
        <v>0</v>
      </c>
      <c r="L135" s="8">
        <f t="shared" si="136"/>
        <v>0</v>
      </c>
      <c r="M135" s="8">
        <f t="shared" si="136"/>
        <v>0</v>
      </c>
      <c r="N135" s="8">
        <f t="shared" si="136"/>
        <v>0</v>
      </c>
      <c r="O135" s="8">
        <f t="shared" si="136"/>
        <v>0</v>
      </c>
      <c r="P135" s="8">
        <f t="shared" si="136"/>
        <v>0</v>
      </c>
      <c r="Q135" s="8">
        <f t="shared" si="136"/>
        <v>0</v>
      </c>
      <c r="R135" s="8">
        <f t="shared" si="136"/>
        <v>0</v>
      </c>
      <c r="S135" s="8">
        <f t="shared" si="136"/>
        <v>0</v>
      </c>
      <c r="T135" s="8">
        <f t="shared" si="136"/>
        <v>0</v>
      </c>
      <c r="U135" s="8">
        <f t="shared" si="136"/>
        <v>0</v>
      </c>
      <c r="V135" s="8">
        <f t="shared" si="136"/>
        <v>0</v>
      </c>
      <c r="W135" s="8">
        <f t="shared" si="136"/>
        <v>0</v>
      </c>
      <c r="X135" s="8">
        <f t="shared" ref="X135:Y135" si="137">SUM(X37:X41)-X88</f>
        <v>0</v>
      </c>
      <c r="Y135" s="8">
        <f t="shared" si="137"/>
        <v>0</v>
      </c>
    </row>
    <row r="136" spans="1:25" x14ac:dyDescent="0.25">
      <c r="A136" s="18" t="s">
        <v>40</v>
      </c>
      <c r="B136" s="16">
        <f t="shared" ref="B136:W136" si="138">B42-B89</f>
        <v>0</v>
      </c>
      <c r="C136" s="16">
        <f t="shared" si="138"/>
        <v>0</v>
      </c>
      <c r="D136" s="16">
        <f t="shared" si="138"/>
        <v>0</v>
      </c>
      <c r="E136" s="16">
        <f t="shared" si="138"/>
        <v>0</v>
      </c>
      <c r="F136" s="16">
        <f t="shared" si="138"/>
        <v>0</v>
      </c>
      <c r="G136" s="16">
        <f t="shared" si="138"/>
        <v>0</v>
      </c>
      <c r="H136" s="16">
        <f t="shared" si="138"/>
        <v>0</v>
      </c>
      <c r="I136" s="16">
        <f t="shared" si="138"/>
        <v>0</v>
      </c>
      <c r="J136" s="16">
        <f t="shared" si="138"/>
        <v>0</v>
      </c>
      <c r="K136" s="16">
        <f t="shared" si="138"/>
        <v>0</v>
      </c>
      <c r="L136" s="16">
        <f t="shared" si="138"/>
        <v>0</v>
      </c>
      <c r="M136" s="16">
        <f t="shared" si="138"/>
        <v>0</v>
      </c>
      <c r="N136" s="16">
        <f t="shared" si="138"/>
        <v>0</v>
      </c>
      <c r="O136" s="16">
        <f t="shared" si="138"/>
        <v>0</v>
      </c>
      <c r="P136" s="16">
        <f t="shared" si="138"/>
        <v>0</v>
      </c>
      <c r="Q136" s="16">
        <f t="shared" si="138"/>
        <v>0</v>
      </c>
      <c r="R136" s="16">
        <f t="shared" si="138"/>
        <v>0</v>
      </c>
      <c r="S136" s="16">
        <f t="shared" si="138"/>
        <v>0</v>
      </c>
      <c r="T136" s="16">
        <f t="shared" si="138"/>
        <v>0</v>
      </c>
      <c r="U136" s="16">
        <f t="shared" si="138"/>
        <v>0</v>
      </c>
      <c r="V136" s="16">
        <f t="shared" si="138"/>
        <v>0</v>
      </c>
      <c r="W136" s="16">
        <f t="shared" si="138"/>
        <v>0</v>
      </c>
      <c r="X136" s="16">
        <f t="shared" ref="X136:Y136" si="139">X42-X89</f>
        <v>0</v>
      </c>
      <c r="Y136" s="16">
        <f t="shared" si="139"/>
        <v>0</v>
      </c>
    </row>
    <row r="137" spans="1:25" x14ac:dyDescent="0.25">
      <c r="A137" s="18" t="s">
        <v>63</v>
      </c>
      <c r="B137" s="16">
        <f t="shared" ref="B137:W137" si="140">B43-B90</f>
        <v>0</v>
      </c>
      <c r="C137" s="16">
        <f t="shared" si="140"/>
        <v>0</v>
      </c>
      <c r="D137" s="16">
        <f t="shared" si="140"/>
        <v>0</v>
      </c>
      <c r="E137" s="16">
        <f t="shared" si="140"/>
        <v>0</v>
      </c>
      <c r="F137" s="16">
        <f t="shared" si="140"/>
        <v>0</v>
      </c>
      <c r="G137" s="16">
        <f t="shared" si="140"/>
        <v>0</v>
      </c>
      <c r="H137" s="16">
        <f t="shared" si="140"/>
        <v>0</v>
      </c>
      <c r="I137" s="16">
        <f t="shared" si="140"/>
        <v>0</v>
      </c>
      <c r="J137" s="16">
        <f t="shared" si="140"/>
        <v>0</v>
      </c>
      <c r="K137" s="16">
        <f t="shared" si="140"/>
        <v>0</v>
      </c>
      <c r="L137" s="16">
        <f t="shared" si="140"/>
        <v>0</v>
      </c>
      <c r="M137" s="16">
        <f t="shared" si="140"/>
        <v>0</v>
      </c>
      <c r="N137" s="16">
        <f t="shared" si="140"/>
        <v>0</v>
      </c>
      <c r="O137" s="16">
        <f t="shared" si="140"/>
        <v>0</v>
      </c>
      <c r="P137" s="16">
        <f t="shared" si="140"/>
        <v>0</v>
      </c>
      <c r="Q137" s="16">
        <f t="shared" si="140"/>
        <v>0</v>
      </c>
      <c r="R137" s="16">
        <f t="shared" si="140"/>
        <v>0</v>
      </c>
      <c r="S137" s="16">
        <f t="shared" si="140"/>
        <v>0</v>
      </c>
      <c r="T137" s="16">
        <f t="shared" si="140"/>
        <v>0</v>
      </c>
      <c r="U137" s="16">
        <f t="shared" si="140"/>
        <v>0</v>
      </c>
      <c r="V137" s="16">
        <f t="shared" si="140"/>
        <v>0</v>
      </c>
      <c r="W137" s="16">
        <f t="shared" si="140"/>
        <v>0</v>
      </c>
      <c r="X137" s="16">
        <f t="shared" ref="X137:Y137" si="141">X43-X90</f>
        <v>0</v>
      </c>
      <c r="Y137" s="16">
        <f t="shared" si="141"/>
        <v>0</v>
      </c>
    </row>
    <row r="138" spans="1:25" x14ac:dyDescent="0.25">
      <c r="A138" s="18" t="s">
        <v>64</v>
      </c>
      <c r="B138" s="16">
        <f t="shared" ref="B138:W138" si="142">B44-B91</f>
        <v>0</v>
      </c>
      <c r="C138" s="16">
        <f t="shared" si="142"/>
        <v>0</v>
      </c>
      <c r="D138" s="16">
        <f t="shared" si="142"/>
        <v>0</v>
      </c>
      <c r="E138" s="16">
        <f t="shared" si="142"/>
        <v>0</v>
      </c>
      <c r="F138" s="16">
        <f t="shared" si="142"/>
        <v>0</v>
      </c>
      <c r="G138" s="16">
        <f t="shared" si="142"/>
        <v>0</v>
      </c>
      <c r="H138" s="16">
        <f t="shared" si="142"/>
        <v>0</v>
      </c>
      <c r="I138" s="16">
        <f t="shared" si="142"/>
        <v>0</v>
      </c>
      <c r="J138" s="16">
        <f t="shared" si="142"/>
        <v>0</v>
      </c>
      <c r="K138" s="16">
        <f t="shared" si="142"/>
        <v>0</v>
      </c>
      <c r="L138" s="16">
        <f t="shared" si="142"/>
        <v>0</v>
      </c>
      <c r="M138" s="16">
        <f t="shared" si="142"/>
        <v>0</v>
      </c>
      <c r="N138" s="16">
        <f t="shared" si="142"/>
        <v>0</v>
      </c>
      <c r="O138" s="16">
        <f t="shared" si="142"/>
        <v>0</v>
      </c>
      <c r="P138" s="16">
        <f t="shared" si="142"/>
        <v>0</v>
      </c>
      <c r="Q138" s="16">
        <f t="shared" si="142"/>
        <v>0</v>
      </c>
      <c r="R138" s="16">
        <f t="shared" si="142"/>
        <v>0</v>
      </c>
      <c r="S138" s="16">
        <f t="shared" si="142"/>
        <v>0</v>
      </c>
      <c r="T138" s="16">
        <f t="shared" si="142"/>
        <v>0</v>
      </c>
      <c r="U138" s="16">
        <f t="shared" si="142"/>
        <v>0</v>
      </c>
      <c r="V138" s="16">
        <f t="shared" si="142"/>
        <v>0</v>
      </c>
      <c r="W138" s="16">
        <f t="shared" si="142"/>
        <v>0</v>
      </c>
      <c r="X138" s="16">
        <f t="shared" ref="X138:Y138" si="143">X44-X91</f>
        <v>0</v>
      </c>
      <c r="Y138" s="16">
        <f t="shared" si="143"/>
        <v>0</v>
      </c>
    </row>
    <row r="139" spans="1:25" x14ac:dyDescent="0.25">
      <c r="A139" s="18" t="s">
        <v>70</v>
      </c>
      <c r="B139" s="16">
        <f>SUM(B140:B141)</f>
        <v>-1925.6964516799999</v>
      </c>
      <c r="C139" s="16">
        <f t="shared" ref="C139:W139" si="144">SUM(C140:C141)</f>
        <v>-1645.0907450800041</v>
      </c>
      <c r="D139" s="16">
        <f t="shared" si="144"/>
        <v>-1567.0626627599959</v>
      </c>
      <c r="E139" s="16">
        <f t="shared" si="144"/>
        <v>-815.64539647999663</v>
      </c>
      <c r="F139" s="16">
        <f t="shared" si="144"/>
        <v>-395.83044216000235</v>
      </c>
      <c r="G139" s="16">
        <f t="shared" si="144"/>
        <v>-262.63169656000173</v>
      </c>
      <c r="H139" s="16">
        <f t="shared" si="144"/>
        <v>-102.04682919999868</v>
      </c>
      <c r="I139" s="16">
        <f t="shared" si="144"/>
        <v>-17.809337159998904</v>
      </c>
      <c r="J139" s="16">
        <f t="shared" si="144"/>
        <v>-207.19365336000646</v>
      </c>
      <c r="K139" s="16">
        <f t="shared" si="144"/>
        <v>-1.1702385200078425</v>
      </c>
      <c r="L139" s="16">
        <f t="shared" si="144"/>
        <v>-308.30336504000297</v>
      </c>
      <c r="M139" s="16">
        <f t="shared" si="144"/>
        <v>-192.27641256000334</v>
      </c>
      <c r="N139" s="16">
        <f t="shared" si="144"/>
        <v>-299.85690299999987</v>
      </c>
      <c r="O139" s="16">
        <f t="shared" si="144"/>
        <v>-247.43643588000123</v>
      </c>
      <c r="P139" s="16">
        <f t="shared" si="144"/>
        <v>-177.59014692000801</v>
      </c>
      <c r="Q139" s="16">
        <f t="shared" si="144"/>
        <v>-220.35091095999996</v>
      </c>
      <c r="R139" s="16">
        <f t="shared" si="144"/>
        <v>-322.67842536000353</v>
      </c>
      <c r="S139" s="16">
        <f t="shared" si="144"/>
        <v>-101.080443320001</v>
      </c>
      <c r="T139" s="16">
        <f t="shared" si="144"/>
        <v>-129.06885048000731</v>
      </c>
      <c r="U139" s="16">
        <f t="shared" si="144"/>
        <v>6.1808170800059088</v>
      </c>
      <c r="V139" s="16">
        <f t="shared" si="144"/>
        <v>-110.30520444000149</v>
      </c>
      <c r="W139" s="16">
        <f t="shared" si="144"/>
        <v>-82.606400240000312</v>
      </c>
      <c r="X139" s="16">
        <f t="shared" ref="X139:Y139" si="145">SUM(X140:X141)</f>
        <v>-533.95005616000844</v>
      </c>
      <c r="Y139" s="16">
        <f t="shared" si="145"/>
        <v>319.13061871999616</v>
      </c>
    </row>
    <row r="140" spans="1:25" x14ac:dyDescent="0.25">
      <c r="A140" s="9" t="s">
        <v>71</v>
      </c>
      <c r="B140" s="8">
        <f t="shared" ref="B140:W140" si="146">B46-B93</f>
        <v>-1046.6483299999982</v>
      </c>
      <c r="C140" s="8">
        <f t="shared" si="146"/>
        <v>-823.1514400000051</v>
      </c>
      <c r="D140" s="8">
        <f t="shared" si="146"/>
        <v>-829.53756999999496</v>
      </c>
      <c r="E140" s="8">
        <f t="shared" si="146"/>
        <v>-261.3545142799976</v>
      </c>
      <c r="F140" s="8">
        <f t="shared" si="146"/>
        <v>-326.34968484000092</v>
      </c>
      <c r="G140" s="8">
        <f t="shared" si="146"/>
        <v>-317.84212544000002</v>
      </c>
      <c r="H140" s="8">
        <f t="shared" si="146"/>
        <v>-252.81102187999932</v>
      </c>
      <c r="I140" s="8">
        <f t="shared" si="146"/>
        <v>-274.55206543999884</v>
      </c>
      <c r="J140" s="8">
        <f t="shared" si="146"/>
        <v>-195.26499872000568</v>
      </c>
      <c r="K140" s="8">
        <f t="shared" si="146"/>
        <v>-58.030253160004577</v>
      </c>
      <c r="L140" s="8">
        <f t="shared" si="146"/>
        <v>-321.22860184000092</v>
      </c>
      <c r="M140" s="8">
        <f t="shared" si="146"/>
        <v>328.8423933999984</v>
      </c>
      <c r="N140" s="8">
        <f t="shared" si="146"/>
        <v>268.39184727999964</v>
      </c>
      <c r="O140" s="8">
        <f t="shared" si="146"/>
        <v>310.59961739999926</v>
      </c>
      <c r="P140" s="8">
        <f t="shared" si="146"/>
        <v>347.50191551999342</v>
      </c>
      <c r="Q140" s="8">
        <f t="shared" si="146"/>
        <v>347.31594023999787</v>
      </c>
      <c r="R140" s="8">
        <f t="shared" si="146"/>
        <v>334.89929039999697</v>
      </c>
      <c r="S140" s="8">
        <f t="shared" si="146"/>
        <v>347.65198815999975</v>
      </c>
      <c r="T140" s="8">
        <f t="shared" si="146"/>
        <v>375.23237547999452</v>
      </c>
      <c r="U140" s="8">
        <f t="shared" si="146"/>
        <v>384.54543864000516</v>
      </c>
      <c r="V140" s="8">
        <f t="shared" si="146"/>
        <v>250.76700659999824</v>
      </c>
      <c r="W140" s="8">
        <f t="shared" si="146"/>
        <v>341.74761623999984</v>
      </c>
      <c r="X140" s="8">
        <f t="shared" ref="X140:Y140" si="147">X46-X93</f>
        <v>-438.42994632000773</v>
      </c>
      <c r="Y140" s="8">
        <f t="shared" si="147"/>
        <v>357.25096307999593</v>
      </c>
    </row>
    <row r="141" spans="1:25" x14ac:dyDescent="0.25">
      <c r="A141" s="11" t="s">
        <v>72</v>
      </c>
      <c r="B141" s="12">
        <f t="shared" ref="B141:W141" si="148">B47-B94</f>
        <v>-879.04812168000171</v>
      </c>
      <c r="C141" s="12">
        <f t="shared" si="148"/>
        <v>-821.93930507999903</v>
      </c>
      <c r="D141" s="12">
        <f t="shared" si="148"/>
        <v>-737.52509276000092</v>
      </c>
      <c r="E141" s="12">
        <f t="shared" si="148"/>
        <v>-554.29088219999903</v>
      </c>
      <c r="F141" s="12">
        <f t="shared" si="148"/>
        <v>-69.48075732000143</v>
      </c>
      <c r="G141" s="12">
        <f t="shared" si="148"/>
        <v>55.21042887999829</v>
      </c>
      <c r="H141" s="12">
        <f t="shared" si="148"/>
        <v>150.76419268000063</v>
      </c>
      <c r="I141" s="12">
        <f t="shared" si="148"/>
        <v>256.74272827999994</v>
      </c>
      <c r="J141" s="12">
        <f t="shared" si="148"/>
        <v>-11.928654640000786</v>
      </c>
      <c r="K141" s="12">
        <f t="shared" si="148"/>
        <v>56.860014639996734</v>
      </c>
      <c r="L141" s="12">
        <f t="shared" si="148"/>
        <v>12.925236799997947</v>
      </c>
      <c r="M141" s="12">
        <f t="shared" si="148"/>
        <v>-521.11880596000174</v>
      </c>
      <c r="N141" s="12">
        <f t="shared" si="148"/>
        <v>-568.24875027999951</v>
      </c>
      <c r="O141" s="12">
        <f t="shared" si="148"/>
        <v>-558.03605328000049</v>
      </c>
      <c r="P141" s="12">
        <f t="shared" si="148"/>
        <v>-525.09206244000143</v>
      </c>
      <c r="Q141" s="12">
        <f t="shared" si="148"/>
        <v>-567.66685119999784</v>
      </c>
      <c r="R141" s="12">
        <f t="shared" si="148"/>
        <v>-657.5777157600005</v>
      </c>
      <c r="S141" s="12">
        <f t="shared" si="148"/>
        <v>-448.73243148000074</v>
      </c>
      <c r="T141" s="12">
        <f t="shared" si="148"/>
        <v>-504.30122596000183</v>
      </c>
      <c r="U141" s="12">
        <f t="shared" si="148"/>
        <v>-378.36462155999925</v>
      </c>
      <c r="V141" s="12">
        <f t="shared" si="148"/>
        <v>-361.07221103999973</v>
      </c>
      <c r="W141" s="12">
        <f t="shared" si="148"/>
        <v>-424.35401648000015</v>
      </c>
      <c r="X141" s="12">
        <f t="shared" ref="X141:Y141" si="149">X47-X94</f>
        <v>-95.520109840000714</v>
      </c>
      <c r="Y141" s="12">
        <f t="shared" si="149"/>
        <v>-38.120344359999763</v>
      </c>
    </row>
  </sheetData>
  <pageMargins left="0.7" right="0.7" top="0.75" bottom="0.75" header="0.3" footer="0.3"/>
  <pageSetup paperSize="9" scale="89" fitToHeight="0" orientation="landscape" r:id="rId1"/>
  <headerFooter alignWithMargins="0"/>
  <ignoredErrors>
    <ignoredError sqref="B104:V104 B122:V122 B126:V126 B131:V131 B139:V139" formula="1"/>
    <ignoredError sqref="B28:Y28 B33:Y33 B135:Y135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pageSetUpPr fitToPage="1"/>
  </sheetPr>
  <dimension ref="A1:Y141"/>
  <sheetViews>
    <sheetView showGridLines="0" zoomScaleNormal="100" workbookViewId="0">
      <pane xSplit="1" ySplit="1" topLeftCell="D2" activePane="bottomRight" state="frozen"/>
      <selection activeCell="Y1" sqref="Y1"/>
      <selection pane="topRight" activeCell="Y1" sqref="Y1"/>
      <selection pane="bottomLeft" activeCell="Y1" sqref="Y1"/>
      <selection pane="bottomRight" activeCell="Y2" sqref="Y2"/>
    </sheetView>
  </sheetViews>
  <sheetFormatPr defaultRowHeight="11.25" x14ac:dyDescent="0.25"/>
  <cols>
    <col min="1" max="1" width="56" style="1" bestFit="1" customWidth="1"/>
    <col min="2" max="25" width="9.28515625" style="1" customWidth="1"/>
    <col min="26" max="16384" width="9.140625" style="1"/>
  </cols>
  <sheetData>
    <row r="1" spans="1:25" ht="12.75" x14ac:dyDescent="0.25">
      <c r="A1" s="2" t="s">
        <v>13</v>
      </c>
      <c r="B1" s="3">
        <v>2000</v>
      </c>
      <c r="C1" s="3">
        <v>2001</v>
      </c>
      <c r="D1" s="3">
        <v>2002</v>
      </c>
      <c r="E1" s="3">
        <v>2003</v>
      </c>
      <c r="F1" s="3">
        <v>2004</v>
      </c>
      <c r="G1" s="3">
        <v>2005</v>
      </c>
      <c r="H1" s="3">
        <v>2006</v>
      </c>
      <c r="I1" s="3">
        <v>2007</v>
      </c>
      <c r="J1" s="3">
        <v>2008</v>
      </c>
      <c r="K1" s="3">
        <v>2009</v>
      </c>
      <c r="L1" s="3">
        <v>2010</v>
      </c>
      <c r="M1" s="3">
        <v>2011</v>
      </c>
      <c r="N1" s="3">
        <v>2012</v>
      </c>
      <c r="O1" s="3">
        <v>2013</v>
      </c>
      <c r="P1" s="3">
        <v>2014</v>
      </c>
      <c r="Q1" s="3">
        <v>2015</v>
      </c>
      <c r="R1" s="3">
        <v>2016</v>
      </c>
      <c r="S1" s="3">
        <v>2017</v>
      </c>
      <c r="T1" s="3">
        <v>2018</v>
      </c>
      <c r="U1" s="3">
        <v>2019</v>
      </c>
      <c r="V1" s="3">
        <v>2020</v>
      </c>
      <c r="W1" s="3">
        <v>2021</v>
      </c>
      <c r="X1" s="3">
        <v>2022</v>
      </c>
      <c r="Y1" s="3">
        <v>2023</v>
      </c>
    </row>
    <row r="2" spans="1:25" x14ac:dyDescent="0.25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 x14ac:dyDescent="0.25">
      <c r="A3" s="4" t="s">
        <v>110</v>
      </c>
      <c r="B3" s="5">
        <f>SUM(B4,B33,B42,B43,B44,B45)</f>
        <v>19911.463960000001</v>
      </c>
      <c r="C3" s="5">
        <f t="shared" ref="C3:W3" si="0">SUM(C4,C33,C42,C43,C44,C45)</f>
        <v>21067.403619999997</v>
      </c>
      <c r="D3" s="5">
        <f t="shared" si="0"/>
        <v>22178.115579999994</v>
      </c>
      <c r="E3" s="5">
        <f t="shared" si="0"/>
        <v>23477.884570000002</v>
      </c>
      <c r="F3" s="5">
        <f t="shared" si="0"/>
        <v>23137.114870000005</v>
      </c>
      <c r="G3" s="5">
        <f t="shared" si="0"/>
        <v>23633.104979999996</v>
      </c>
      <c r="H3" s="5">
        <f t="shared" si="0"/>
        <v>23821.848849999998</v>
      </c>
      <c r="I3" s="5">
        <f t="shared" si="0"/>
        <v>25154.805949999998</v>
      </c>
      <c r="J3" s="5">
        <f t="shared" si="0"/>
        <v>23900.615380000003</v>
      </c>
      <c r="K3" s="5">
        <f t="shared" si="0"/>
        <v>22044.477360000001</v>
      </c>
      <c r="L3" s="5">
        <f t="shared" si="0"/>
        <v>21293.224029999998</v>
      </c>
      <c r="M3" s="5">
        <f t="shared" si="0"/>
        <v>21001.801599999995</v>
      </c>
      <c r="N3" s="5">
        <f t="shared" si="0"/>
        <v>19392.546300000002</v>
      </c>
      <c r="O3" s="5">
        <f t="shared" si="0"/>
        <v>18780.356429999996</v>
      </c>
      <c r="P3" s="5">
        <f t="shared" si="0"/>
        <v>18033.702849999998</v>
      </c>
      <c r="Q3" s="5">
        <f t="shared" si="0"/>
        <v>18158.939460000001</v>
      </c>
      <c r="R3" s="5">
        <f t="shared" si="0"/>
        <v>18468.24296</v>
      </c>
      <c r="S3" s="5">
        <f t="shared" si="0"/>
        <v>19182.294740000001</v>
      </c>
      <c r="T3" s="5">
        <f t="shared" si="0"/>
        <v>18319.42814</v>
      </c>
      <c r="U3" s="5">
        <f t="shared" si="0"/>
        <v>18504.194609999999</v>
      </c>
      <c r="V3" s="5">
        <f t="shared" si="0"/>
        <v>17097.634239999999</v>
      </c>
      <c r="W3" s="5">
        <f t="shared" si="0"/>
        <v>17775.735480000003</v>
      </c>
      <c r="X3" s="5">
        <f t="shared" ref="X3:Y3" si="1">SUM(X4,X33,X42,X43,X44,X45)</f>
        <v>18209.035659999998</v>
      </c>
      <c r="Y3" s="5">
        <f t="shared" si="1"/>
        <v>19137.20191</v>
      </c>
    </row>
    <row r="4" spans="1:25" x14ac:dyDescent="0.25">
      <c r="A4" s="13" t="s">
        <v>115</v>
      </c>
      <c r="B4" s="14">
        <f>SUM(B5,B31,B32)</f>
        <v>17347.859990000001</v>
      </c>
      <c r="C4" s="14">
        <f t="shared" ref="C4:W4" si="2">SUM(C5,C31,C32)</f>
        <v>18351.533629999998</v>
      </c>
      <c r="D4" s="14">
        <f t="shared" si="2"/>
        <v>19539.18521</v>
      </c>
      <c r="E4" s="14">
        <f t="shared" si="2"/>
        <v>20829.417850000002</v>
      </c>
      <c r="F4" s="14">
        <f t="shared" si="2"/>
        <v>20240.885690000003</v>
      </c>
      <c r="G4" s="14">
        <f t="shared" si="2"/>
        <v>20613.729379999997</v>
      </c>
      <c r="H4" s="14">
        <f t="shared" si="2"/>
        <v>20683.714110000001</v>
      </c>
      <c r="I4" s="14">
        <f t="shared" si="2"/>
        <v>21909.529739999998</v>
      </c>
      <c r="J4" s="14">
        <f t="shared" si="2"/>
        <v>20727.444390000004</v>
      </c>
      <c r="K4" s="14">
        <f t="shared" si="2"/>
        <v>19593.012070000001</v>
      </c>
      <c r="L4" s="14">
        <f t="shared" si="2"/>
        <v>18774.650310000001</v>
      </c>
      <c r="M4" s="14">
        <f t="shared" si="2"/>
        <v>18565.663019999996</v>
      </c>
      <c r="N4" s="14">
        <f t="shared" si="2"/>
        <v>17199.62141</v>
      </c>
      <c r="O4" s="14">
        <f t="shared" si="2"/>
        <v>16466.369309999998</v>
      </c>
      <c r="P4" s="14">
        <f t="shared" si="2"/>
        <v>15596.95341</v>
      </c>
      <c r="Q4" s="14">
        <f t="shared" si="2"/>
        <v>15777.737000000001</v>
      </c>
      <c r="R4" s="14">
        <f t="shared" si="2"/>
        <v>16190.57338</v>
      </c>
      <c r="S4" s="14">
        <f t="shared" si="2"/>
        <v>16574.03153</v>
      </c>
      <c r="T4" s="14">
        <f t="shared" si="2"/>
        <v>15671.072889999999</v>
      </c>
      <c r="U4" s="14">
        <f t="shared" si="2"/>
        <v>15738.601639999997</v>
      </c>
      <c r="V4" s="14">
        <f t="shared" si="2"/>
        <v>14801.237710000001</v>
      </c>
      <c r="W4" s="14">
        <f t="shared" si="2"/>
        <v>15486.399650000001</v>
      </c>
      <c r="X4" s="14">
        <f t="shared" ref="X4:Y4" si="3">SUM(X5,X31,X32)</f>
        <v>16121.64956</v>
      </c>
      <c r="Y4" s="14">
        <f t="shared" si="3"/>
        <v>16896.914679999998</v>
      </c>
    </row>
    <row r="5" spans="1:25" x14ac:dyDescent="0.25">
      <c r="A5" s="9" t="s">
        <v>116</v>
      </c>
      <c r="B5" s="8">
        <f>SUM(B6,B10,B18,B24,B28)</f>
        <v>16636.4408</v>
      </c>
      <c r="C5" s="8">
        <f t="shared" ref="C5:W5" si="4">SUM(C6,C10,C18,C24,C28)</f>
        <v>17589.382539999999</v>
      </c>
      <c r="D5" s="8">
        <f t="shared" si="4"/>
        <v>18762.825099999998</v>
      </c>
      <c r="E5" s="8">
        <f t="shared" si="4"/>
        <v>20100.616040000001</v>
      </c>
      <c r="F5" s="8">
        <f t="shared" si="4"/>
        <v>19462.966620000003</v>
      </c>
      <c r="G5" s="8">
        <f t="shared" si="4"/>
        <v>19856.985259999998</v>
      </c>
      <c r="H5" s="8">
        <f t="shared" si="4"/>
        <v>19917.743150000002</v>
      </c>
      <c r="I5" s="8">
        <f t="shared" si="4"/>
        <v>21181.932499999999</v>
      </c>
      <c r="J5" s="8">
        <f t="shared" si="4"/>
        <v>20090.625900000003</v>
      </c>
      <c r="K5" s="8">
        <f t="shared" si="4"/>
        <v>19019.15091</v>
      </c>
      <c r="L5" s="8">
        <f t="shared" si="4"/>
        <v>18233.126640000002</v>
      </c>
      <c r="M5" s="8">
        <f t="shared" si="4"/>
        <v>18006.774139999998</v>
      </c>
      <c r="N5" s="8">
        <f t="shared" si="4"/>
        <v>16726.378130000001</v>
      </c>
      <c r="O5" s="8">
        <f t="shared" si="4"/>
        <v>16013.572319999999</v>
      </c>
      <c r="P5" s="8">
        <f t="shared" si="4"/>
        <v>15155.78924</v>
      </c>
      <c r="Q5" s="8">
        <f t="shared" si="4"/>
        <v>15528.201570000001</v>
      </c>
      <c r="R5" s="8">
        <f t="shared" si="4"/>
        <v>15953.849679999999</v>
      </c>
      <c r="S5" s="8">
        <f t="shared" si="4"/>
        <v>16262.436699999998</v>
      </c>
      <c r="T5" s="8">
        <f t="shared" si="4"/>
        <v>15386.43692</v>
      </c>
      <c r="U5" s="8">
        <f t="shared" si="4"/>
        <v>15451.662379999998</v>
      </c>
      <c r="V5" s="8">
        <f t="shared" si="4"/>
        <v>14513.052390000001</v>
      </c>
      <c r="W5" s="8">
        <f t="shared" si="4"/>
        <v>15202.475440000002</v>
      </c>
      <c r="X5" s="8">
        <f t="shared" ref="X5:Y5" si="5">SUM(X6,X10,X18,X24,X28)</f>
        <v>15765.558859999999</v>
      </c>
      <c r="Y5" s="8">
        <f t="shared" si="5"/>
        <v>16592.840069999998</v>
      </c>
    </row>
    <row r="6" spans="1:25" x14ac:dyDescent="0.25">
      <c r="A6" s="15" t="s">
        <v>117</v>
      </c>
      <c r="B6" s="16">
        <f>SUM(B7:B9)</f>
        <v>5810.8715899999997</v>
      </c>
      <c r="C6" s="16">
        <f t="shared" ref="C6:W6" si="6">SUM(C7:C9)</f>
        <v>6343.8525499999996</v>
      </c>
      <c r="D6" s="16">
        <f t="shared" si="6"/>
        <v>7225.5229799999997</v>
      </c>
      <c r="E6" s="16">
        <f t="shared" si="6"/>
        <v>7871.1605</v>
      </c>
      <c r="F6" s="16">
        <f t="shared" si="6"/>
        <v>6784.0099600000003</v>
      </c>
      <c r="G6" s="16">
        <f t="shared" si="6"/>
        <v>6810.0318299999999</v>
      </c>
      <c r="H6" s="16">
        <f t="shared" si="6"/>
        <v>6631.4158499999994</v>
      </c>
      <c r="I6" s="16">
        <f t="shared" si="6"/>
        <v>7815.15319</v>
      </c>
      <c r="J6" s="16">
        <f t="shared" si="6"/>
        <v>6771.621900000001</v>
      </c>
      <c r="K6" s="16">
        <f t="shared" si="6"/>
        <v>6365.4226600000002</v>
      </c>
      <c r="L6" s="16">
        <f t="shared" si="6"/>
        <v>5877.3368200000004</v>
      </c>
      <c r="M6" s="16">
        <f t="shared" si="6"/>
        <v>6247.8589899999997</v>
      </c>
      <c r="N6" s="16">
        <f t="shared" si="6"/>
        <v>5849.2000899999994</v>
      </c>
      <c r="O6" s="16">
        <f t="shared" si="6"/>
        <v>5238.0736100000004</v>
      </c>
      <c r="P6" s="16">
        <f t="shared" si="6"/>
        <v>4743.9054700000006</v>
      </c>
      <c r="Q6" s="16">
        <f t="shared" si="6"/>
        <v>4718.8176899999999</v>
      </c>
      <c r="R6" s="16">
        <f t="shared" si="6"/>
        <v>4846.7948500000002</v>
      </c>
      <c r="S6" s="16">
        <f t="shared" si="6"/>
        <v>4464.7663399999992</v>
      </c>
      <c r="T6" s="16">
        <f t="shared" si="6"/>
        <v>3907.8085699999997</v>
      </c>
      <c r="U6" s="16">
        <f t="shared" si="6"/>
        <v>3878.5018799999998</v>
      </c>
      <c r="V6" s="16">
        <f t="shared" si="6"/>
        <v>3661.1339899999998</v>
      </c>
      <c r="W6" s="16">
        <f t="shared" si="6"/>
        <v>3730.9776700000002</v>
      </c>
      <c r="X6" s="16">
        <f t="shared" ref="X6:Y6" si="7">SUM(X7:X9)</f>
        <v>4062.71324</v>
      </c>
      <c r="Y6" s="16">
        <f t="shared" si="7"/>
        <v>4054.3511899999999</v>
      </c>
    </row>
    <row r="7" spans="1:25" x14ac:dyDescent="0.25">
      <c r="A7" s="10" t="s">
        <v>118</v>
      </c>
      <c r="B7" s="8">
        <v>3788.4042599999998</v>
      </c>
      <c r="C7" s="8">
        <v>4528.3450400000002</v>
      </c>
      <c r="D7" s="8">
        <v>5178.8433400000004</v>
      </c>
      <c r="E7" s="8">
        <v>5789.8945899999999</v>
      </c>
      <c r="F7" s="8">
        <v>4678.33464</v>
      </c>
      <c r="G7" s="8">
        <v>4728.3392800000001</v>
      </c>
      <c r="H7" s="8">
        <v>4720.5992399999996</v>
      </c>
      <c r="I7" s="8">
        <v>5592.71227</v>
      </c>
      <c r="J7" s="8">
        <v>5100.1453300000003</v>
      </c>
      <c r="K7" s="8">
        <v>4342.6392500000002</v>
      </c>
      <c r="L7" s="8">
        <v>3967.44436</v>
      </c>
      <c r="M7" s="8">
        <v>4144.1048099999998</v>
      </c>
      <c r="N7" s="8">
        <v>3781.7729100000001</v>
      </c>
      <c r="O7" s="8">
        <v>3614.0845199999999</v>
      </c>
      <c r="P7" s="8">
        <v>3049.6936599999999</v>
      </c>
      <c r="Q7" s="8">
        <v>3095.9755799999998</v>
      </c>
      <c r="R7" s="8">
        <v>3347.31666</v>
      </c>
      <c r="S7" s="8">
        <v>2895.7125999999998</v>
      </c>
      <c r="T7" s="8">
        <v>2385.3078399999999</v>
      </c>
      <c r="U7" s="8">
        <v>2643.1541299999999</v>
      </c>
      <c r="V7" s="8">
        <v>2623.53658</v>
      </c>
      <c r="W7" s="8">
        <v>2748.63301</v>
      </c>
      <c r="X7" s="8">
        <v>3060.9166500000001</v>
      </c>
      <c r="Y7" s="8">
        <v>3022.7537699999998</v>
      </c>
    </row>
    <row r="8" spans="1:25" x14ac:dyDescent="0.25">
      <c r="A8" s="10" t="s">
        <v>119</v>
      </c>
      <c r="B8" s="8">
        <v>1683.2711099999999</v>
      </c>
      <c r="C8" s="8">
        <v>1526.05358</v>
      </c>
      <c r="D8" s="8">
        <v>1718.3104900000001</v>
      </c>
      <c r="E8" s="8">
        <v>1791.8119799999999</v>
      </c>
      <c r="F8" s="8">
        <v>1825.37691</v>
      </c>
      <c r="G8" s="8">
        <v>1729.53739</v>
      </c>
      <c r="H8" s="8">
        <v>1600.77242</v>
      </c>
      <c r="I8" s="8">
        <v>1859.27196</v>
      </c>
      <c r="J8" s="8">
        <v>1424.8497500000001</v>
      </c>
      <c r="K8" s="8">
        <v>1642.63859</v>
      </c>
      <c r="L8" s="8">
        <v>1448.8738800000001</v>
      </c>
      <c r="M8" s="8">
        <v>1805.6275599999999</v>
      </c>
      <c r="N8" s="8">
        <v>1849.2206200000001</v>
      </c>
      <c r="O8" s="8">
        <v>1394.7196100000001</v>
      </c>
      <c r="P8" s="8">
        <v>1516.2166099999999</v>
      </c>
      <c r="Q8" s="8">
        <v>1387.3915300000001</v>
      </c>
      <c r="R8" s="8">
        <v>1298.5885800000001</v>
      </c>
      <c r="S8" s="8">
        <v>1350.6373699999999</v>
      </c>
      <c r="T8" s="8">
        <v>1317.28783</v>
      </c>
      <c r="U8" s="8">
        <v>990.68578000000002</v>
      </c>
      <c r="V8" s="8">
        <v>835.51556000000005</v>
      </c>
      <c r="W8" s="8">
        <v>745.35020999999995</v>
      </c>
      <c r="X8" s="8">
        <v>695.24150999999995</v>
      </c>
      <c r="Y8" s="8">
        <v>717.33644000000004</v>
      </c>
    </row>
    <row r="9" spans="1:25" x14ac:dyDescent="0.25">
      <c r="A9" s="10" t="s">
        <v>120</v>
      </c>
      <c r="B9" s="8">
        <v>339.19621999999998</v>
      </c>
      <c r="C9" s="8">
        <v>289.45393000000001</v>
      </c>
      <c r="D9" s="8">
        <v>328.36914999999999</v>
      </c>
      <c r="E9" s="8">
        <v>289.45393000000001</v>
      </c>
      <c r="F9" s="8">
        <v>280.29840999999999</v>
      </c>
      <c r="G9" s="8">
        <v>352.15516000000002</v>
      </c>
      <c r="H9" s="8">
        <v>310.04419000000001</v>
      </c>
      <c r="I9" s="8">
        <v>363.16896000000003</v>
      </c>
      <c r="J9" s="8">
        <v>246.62682000000001</v>
      </c>
      <c r="K9" s="8">
        <v>380.14481999999998</v>
      </c>
      <c r="L9" s="8">
        <v>461.01857999999999</v>
      </c>
      <c r="M9" s="8">
        <v>298.12662</v>
      </c>
      <c r="N9" s="8">
        <v>218.20656</v>
      </c>
      <c r="O9" s="8">
        <v>229.26947999999999</v>
      </c>
      <c r="P9" s="8">
        <v>177.99520000000001</v>
      </c>
      <c r="Q9" s="8">
        <v>235.45058</v>
      </c>
      <c r="R9" s="8">
        <v>200.88961</v>
      </c>
      <c r="S9" s="8">
        <v>218.41637</v>
      </c>
      <c r="T9" s="8">
        <v>205.21289999999999</v>
      </c>
      <c r="U9" s="8">
        <v>244.66197</v>
      </c>
      <c r="V9" s="8">
        <v>202.08185</v>
      </c>
      <c r="W9" s="8">
        <v>236.99445</v>
      </c>
      <c r="X9" s="8">
        <v>306.55507999999998</v>
      </c>
      <c r="Y9" s="8">
        <v>314.26098000000002</v>
      </c>
    </row>
    <row r="10" spans="1:25" x14ac:dyDescent="0.25">
      <c r="A10" s="15" t="s">
        <v>121</v>
      </c>
      <c r="B10" s="16">
        <f>SUM(B11:B17)</f>
        <v>3052.7784200000001</v>
      </c>
      <c r="C10" s="16">
        <f t="shared" ref="C10:W10" si="8">SUM(C11:C17)</f>
        <v>3189.6836100000005</v>
      </c>
      <c r="D10" s="16">
        <f t="shared" si="8"/>
        <v>3084.9087999999992</v>
      </c>
      <c r="E10" s="16">
        <f t="shared" si="8"/>
        <v>3150.0509899999997</v>
      </c>
      <c r="F10" s="16">
        <f t="shared" si="8"/>
        <v>3551.7241000000004</v>
      </c>
      <c r="G10" s="16">
        <f t="shared" si="8"/>
        <v>3681.1005699999996</v>
      </c>
      <c r="H10" s="16">
        <f t="shared" si="8"/>
        <v>3806.6791999999996</v>
      </c>
      <c r="I10" s="16">
        <f t="shared" si="8"/>
        <v>3797.32447</v>
      </c>
      <c r="J10" s="16">
        <f t="shared" si="8"/>
        <v>3798.0669199999998</v>
      </c>
      <c r="K10" s="16">
        <f t="shared" si="8"/>
        <v>3108.2847900000002</v>
      </c>
      <c r="L10" s="16">
        <f t="shared" si="8"/>
        <v>2983.8051100000002</v>
      </c>
      <c r="M10" s="16">
        <f t="shared" si="8"/>
        <v>2750.0920899999996</v>
      </c>
      <c r="N10" s="16">
        <f t="shared" si="8"/>
        <v>2384.3517099999999</v>
      </c>
      <c r="O10" s="16">
        <f t="shared" si="8"/>
        <v>2359.2544499999999</v>
      </c>
      <c r="P10" s="16">
        <f t="shared" si="8"/>
        <v>2300.5715499999997</v>
      </c>
      <c r="Q10" s="16">
        <f t="shared" si="8"/>
        <v>2201.7947199999999</v>
      </c>
      <c r="R10" s="16">
        <f t="shared" si="8"/>
        <v>2210.5966099999996</v>
      </c>
      <c r="S10" s="16">
        <f t="shared" si="8"/>
        <v>2405.8252000000002</v>
      </c>
      <c r="T10" s="16">
        <f t="shared" si="8"/>
        <v>2390.76413</v>
      </c>
      <c r="U10" s="16">
        <f t="shared" si="8"/>
        <v>2397.3730799999998</v>
      </c>
      <c r="V10" s="16">
        <f t="shared" si="8"/>
        <v>2392.5594700000001</v>
      </c>
      <c r="W10" s="16">
        <f t="shared" si="8"/>
        <v>2418.0554400000001</v>
      </c>
      <c r="X10" s="16">
        <f t="shared" ref="X10:Y10" si="9">SUM(X11:X17)</f>
        <v>2313.06133</v>
      </c>
      <c r="Y10" s="16">
        <f t="shared" si="9"/>
        <v>2434.9972400000001</v>
      </c>
    </row>
    <row r="11" spans="1:25" x14ac:dyDescent="0.25">
      <c r="A11" s="10" t="s">
        <v>122</v>
      </c>
      <c r="B11" s="8">
        <v>108.61198</v>
      </c>
      <c r="C11" s="8">
        <v>93.1</v>
      </c>
      <c r="D11" s="8">
        <v>66.393460000000005</v>
      </c>
      <c r="E11" s="8">
        <v>81.553210000000007</v>
      </c>
      <c r="F11" s="8">
        <v>65.418859999999995</v>
      </c>
      <c r="G11" s="8">
        <v>88.939689999999999</v>
      </c>
      <c r="H11" s="8">
        <v>102.18353</v>
      </c>
      <c r="I11" s="8">
        <v>104.21550999999999</v>
      </c>
      <c r="J11" s="8">
        <v>98.142870000000002</v>
      </c>
      <c r="K11" s="8">
        <v>79.312259999999995</v>
      </c>
      <c r="L11" s="8">
        <v>92.930719999999994</v>
      </c>
      <c r="M11" s="8">
        <v>84.087190000000007</v>
      </c>
      <c r="N11" s="8">
        <v>51.058230000000002</v>
      </c>
      <c r="O11" s="8">
        <v>58.355589999999999</v>
      </c>
      <c r="P11" s="8">
        <v>55.796129999999998</v>
      </c>
      <c r="Q11" s="8">
        <v>51.584200000000003</v>
      </c>
      <c r="R11" s="8">
        <v>33.970979999999997</v>
      </c>
      <c r="S11" s="8">
        <v>36.981290000000001</v>
      </c>
      <c r="T11" s="8">
        <v>54.270890000000001</v>
      </c>
      <c r="U11" s="8">
        <v>41.196599999999997</v>
      </c>
      <c r="V11" s="8">
        <v>33.836979999999997</v>
      </c>
      <c r="W11" s="8">
        <v>56.476669999999999</v>
      </c>
      <c r="X11" s="8">
        <v>63.846899999999998</v>
      </c>
      <c r="Y11" s="8">
        <v>65.143320000000003</v>
      </c>
    </row>
    <row r="12" spans="1:25" x14ac:dyDescent="0.25">
      <c r="A12" s="10" t="s">
        <v>123</v>
      </c>
      <c r="B12" s="8">
        <v>16.889659999999999</v>
      </c>
      <c r="C12" s="8">
        <v>16.239509999999999</v>
      </c>
      <c r="D12" s="8">
        <v>20.13824</v>
      </c>
      <c r="E12" s="8">
        <v>15.768409999999999</v>
      </c>
      <c r="F12" s="8">
        <v>27.607279999999999</v>
      </c>
      <c r="G12" s="8">
        <v>21.4847</v>
      </c>
      <c r="H12" s="8">
        <v>18.246310000000001</v>
      </c>
      <c r="I12" s="8">
        <v>21.512789999999999</v>
      </c>
      <c r="J12" s="8">
        <v>21.15625</v>
      </c>
      <c r="K12" s="8">
        <v>18.06512</v>
      </c>
      <c r="L12" s="8">
        <v>13.984439999999999</v>
      </c>
      <c r="M12" s="8">
        <v>18.520109999999999</v>
      </c>
      <c r="N12" s="8">
        <v>19.719660000000001</v>
      </c>
      <c r="O12" s="8">
        <v>19.929929999999999</v>
      </c>
      <c r="P12" s="8">
        <v>18.68167</v>
      </c>
      <c r="Q12" s="8">
        <v>10.896879999999999</v>
      </c>
      <c r="R12" s="8">
        <v>10.663830000000001</v>
      </c>
      <c r="S12" s="8">
        <v>20.70692</v>
      </c>
      <c r="T12" s="8">
        <v>26.909890000000001</v>
      </c>
      <c r="U12" s="8">
        <v>26.99539</v>
      </c>
      <c r="V12" s="8">
        <v>25.52608</v>
      </c>
      <c r="W12" s="8">
        <v>30.292619999999999</v>
      </c>
      <c r="X12" s="8">
        <v>30.86767</v>
      </c>
      <c r="Y12" s="8">
        <v>29.536390000000001</v>
      </c>
    </row>
    <row r="13" spans="1:25" x14ac:dyDescent="0.25">
      <c r="A13" s="10" t="s">
        <v>124</v>
      </c>
      <c r="B13" s="8">
        <v>705.03562999999997</v>
      </c>
      <c r="C13" s="8">
        <v>621.18642999999997</v>
      </c>
      <c r="D13" s="8">
        <v>496.79309000000001</v>
      </c>
      <c r="E13" s="8">
        <v>563.76603</v>
      </c>
      <c r="F13" s="8">
        <v>758.36572999999999</v>
      </c>
      <c r="G13" s="8">
        <v>580.60086999999999</v>
      </c>
      <c r="H13" s="8">
        <v>673.10700999999995</v>
      </c>
      <c r="I13" s="8">
        <v>627.97304999999994</v>
      </c>
      <c r="J13" s="8">
        <v>570.27864999999997</v>
      </c>
      <c r="K13" s="8">
        <v>502.84985</v>
      </c>
      <c r="L13" s="8">
        <v>449.69684999999998</v>
      </c>
      <c r="M13" s="8">
        <v>417.73973999999998</v>
      </c>
      <c r="N13" s="8">
        <v>279.75984</v>
      </c>
      <c r="O13" s="8">
        <v>253.19689</v>
      </c>
      <c r="P13" s="8">
        <v>288.08636000000001</v>
      </c>
      <c r="Q13" s="8">
        <v>294.34151000000003</v>
      </c>
      <c r="R13" s="8">
        <v>296.38407999999998</v>
      </c>
      <c r="S13" s="8">
        <v>332.42169000000001</v>
      </c>
      <c r="T13" s="8">
        <v>279.61786999999998</v>
      </c>
      <c r="U13" s="8">
        <v>292.00986999999998</v>
      </c>
      <c r="V13" s="8">
        <v>336.18382000000003</v>
      </c>
      <c r="W13" s="8">
        <v>234.27063999999999</v>
      </c>
      <c r="X13" s="8">
        <v>72.460089999999994</v>
      </c>
      <c r="Y13" s="8">
        <v>115.09063</v>
      </c>
    </row>
    <row r="14" spans="1:25" x14ac:dyDescent="0.25">
      <c r="A14" s="10" t="s">
        <v>125</v>
      </c>
      <c r="B14" s="8">
        <v>153.36902000000001</v>
      </c>
      <c r="C14" s="8">
        <v>173.18664999999999</v>
      </c>
      <c r="D14" s="8">
        <v>155.32094000000001</v>
      </c>
      <c r="E14" s="8">
        <v>161.98031</v>
      </c>
      <c r="F14" s="8">
        <v>172.34861000000001</v>
      </c>
      <c r="G14" s="8">
        <v>174.39860999999999</v>
      </c>
      <c r="H14" s="8">
        <v>181.64078000000001</v>
      </c>
      <c r="I14" s="8">
        <v>171.57650000000001</v>
      </c>
      <c r="J14" s="8">
        <v>153.59333000000001</v>
      </c>
      <c r="K14" s="8">
        <v>148.27945</v>
      </c>
      <c r="L14" s="8">
        <v>161.39318</v>
      </c>
      <c r="M14" s="8">
        <v>148.20528999999999</v>
      </c>
      <c r="N14" s="8">
        <v>126.14351000000001</v>
      </c>
      <c r="O14" s="8">
        <v>113.36541</v>
      </c>
      <c r="P14" s="8">
        <v>71.383510000000001</v>
      </c>
      <c r="Q14" s="8">
        <v>70.044799999999995</v>
      </c>
      <c r="R14" s="8">
        <v>105.49552</v>
      </c>
      <c r="S14" s="8">
        <v>96.609970000000004</v>
      </c>
      <c r="T14" s="8">
        <v>92.938550000000006</v>
      </c>
      <c r="U14" s="8">
        <v>110.62262</v>
      </c>
      <c r="V14" s="8">
        <v>115.41294000000001</v>
      </c>
      <c r="W14" s="8">
        <v>121.37984</v>
      </c>
      <c r="X14" s="8">
        <v>118.15809</v>
      </c>
      <c r="Y14" s="8">
        <v>113.92270000000001</v>
      </c>
    </row>
    <row r="15" spans="1:25" x14ac:dyDescent="0.25">
      <c r="A15" s="10" t="s">
        <v>126</v>
      </c>
      <c r="B15" s="8">
        <v>431.29588000000001</v>
      </c>
      <c r="C15" s="8">
        <v>505.56053000000003</v>
      </c>
      <c r="D15" s="8">
        <v>561.07192999999995</v>
      </c>
      <c r="E15" s="8">
        <v>520.44931999999994</v>
      </c>
      <c r="F15" s="8">
        <v>527.43713000000002</v>
      </c>
      <c r="G15" s="8">
        <v>592.60852</v>
      </c>
      <c r="H15" s="8">
        <v>591.32753000000002</v>
      </c>
      <c r="I15" s="8">
        <v>548.10365000000002</v>
      </c>
      <c r="J15" s="8">
        <v>641.79236000000003</v>
      </c>
      <c r="K15" s="8">
        <v>492.06295999999998</v>
      </c>
      <c r="L15" s="8">
        <v>514.07608000000005</v>
      </c>
      <c r="M15" s="8">
        <v>495.81535000000002</v>
      </c>
      <c r="N15" s="8">
        <v>429.75628999999998</v>
      </c>
      <c r="O15" s="8">
        <v>388.01152999999999</v>
      </c>
      <c r="P15" s="8">
        <v>399.57783000000001</v>
      </c>
      <c r="Q15" s="8">
        <v>350.71359999999999</v>
      </c>
      <c r="R15" s="8">
        <v>376.64738999999997</v>
      </c>
      <c r="S15" s="8">
        <v>358.38359000000003</v>
      </c>
      <c r="T15" s="8">
        <v>334.07783999999998</v>
      </c>
      <c r="U15" s="8">
        <v>335.67739</v>
      </c>
      <c r="V15" s="8">
        <v>294.71319</v>
      </c>
      <c r="W15" s="8">
        <v>242.02536000000001</v>
      </c>
      <c r="X15" s="8">
        <v>314.54982999999999</v>
      </c>
      <c r="Y15" s="8">
        <v>303.59133000000003</v>
      </c>
    </row>
    <row r="16" spans="1:25" x14ac:dyDescent="0.25">
      <c r="A16" s="10" t="s">
        <v>127</v>
      </c>
      <c r="B16" s="8">
        <v>1413.7915800000001</v>
      </c>
      <c r="C16" s="8">
        <v>1548.40479</v>
      </c>
      <c r="D16" s="8">
        <v>1523.1496199999999</v>
      </c>
      <c r="E16" s="8">
        <v>1485.0535199999999</v>
      </c>
      <c r="F16" s="8">
        <v>1672.1111900000001</v>
      </c>
      <c r="G16" s="8">
        <v>1846.8517099999999</v>
      </c>
      <c r="H16" s="8">
        <v>1812.2340099999999</v>
      </c>
      <c r="I16" s="8">
        <v>1863.7442799999999</v>
      </c>
      <c r="J16" s="8">
        <v>1803.23965</v>
      </c>
      <c r="K16" s="8">
        <v>1472.9832100000001</v>
      </c>
      <c r="L16" s="8">
        <v>1399.2583999999999</v>
      </c>
      <c r="M16" s="8">
        <v>1246.8377599999999</v>
      </c>
      <c r="N16" s="8">
        <v>1166.84051</v>
      </c>
      <c r="O16" s="8">
        <v>1223.85895</v>
      </c>
      <c r="P16" s="8">
        <v>1192.6692399999999</v>
      </c>
      <c r="Q16" s="8">
        <v>1146.9811199999999</v>
      </c>
      <c r="R16" s="8">
        <v>1116.5467699999999</v>
      </c>
      <c r="S16" s="8">
        <v>1295.17651</v>
      </c>
      <c r="T16" s="8">
        <v>1308.89067</v>
      </c>
      <c r="U16" s="8">
        <v>1279.73029</v>
      </c>
      <c r="V16" s="8">
        <v>1257.3971100000001</v>
      </c>
      <c r="W16" s="8">
        <v>1362.33798</v>
      </c>
      <c r="X16" s="8">
        <v>1313.4156499999999</v>
      </c>
      <c r="Y16" s="8">
        <v>1356.7246600000001</v>
      </c>
    </row>
    <row r="17" spans="1:25" x14ac:dyDescent="0.25">
      <c r="A17" s="10" t="s">
        <v>128</v>
      </c>
      <c r="B17" s="8">
        <v>223.78467000000001</v>
      </c>
      <c r="C17" s="8">
        <v>232.00569999999999</v>
      </c>
      <c r="D17" s="8">
        <v>262.04151999999999</v>
      </c>
      <c r="E17" s="8">
        <v>321.48018999999999</v>
      </c>
      <c r="F17" s="8">
        <v>328.43529999999998</v>
      </c>
      <c r="G17" s="8">
        <v>376.21647000000002</v>
      </c>
      <c r="H17" s="8">
        <v>427.94002999999998</v>
      </c>
      <c r="I17" s="8">
        <v>460.19869</v>
      </c>
      <c r="J17" s="8">
        <v>509.86381</v>
      </c>
      <c r="K17" s="8">
        <v>394.73194000000001</v>
      </c>
      <c r="L17" s="8">
        <v>352.46544</v>
      </c>
      <c r="M17" s="8">
        <v>338.88664999999997</v>
      </c>
      <c r="N17" s="8">
        <v>311.07366999999999</v>
      </c>
      <c r="O17" s="8">
        <v>302.53615000000002</v>
      </c>
      <c r="P17" s="8">
        <v>274.37680999999998</v>
      </c>
      <c r="Q17" s="8">
        <v>277.23261000000002</v>
      </c>
      <c r="R17" s="8">
        <v>270.88803999999999</v>
      </c>
      <c r="S17" s="8">
        <v>265.54523</v>
      </c>
      <c r="T17" s="8">
        <v>294.05842000000001</v>
      </c>
      <c r="U17" s="8">
        <v>311.14091999999999</v>
      </c>
      <c r="V17" s="8">
        <v>329.48935</v>
      </c>
      <c r="W17" s="8">
        <v>371.27233000000001</v>
      </c>
      <c r="X17" s="8">
        <v>399.76310000000001</v>
      </c>
      <c r="Y17" s="8">
        <v>450.98820999999998</v>
      </c>
    </row>
    <row r="18" spans="1:25" x14ac:dyDescent="0.25">
      <c r="A18" s="15" t="s">
        <v>129</v>
      </c>
      <c r="B18" s="16">
        <f>SUM(B19:B23)</f>
        <v>4354.3824200000008</v>
      </c>
      <c r="C18" s="16">
        <f t="shared" ref="C18:W18" si="10">SUM(C19:C23)</f>
        <v>4420.0688099999998</v>
      </c>
      <c r="D18" s="16">
        <f t="shared" si="10"/>
        <v>4729.3167100000001</v>
      </c>
      <c r="E18" s="16">
        <f t="shared" si="10"/>
        <v>5126.7556400000003</v>
      </c>
      <c r="F18" s="16">
        <f t="shared" si="10"/>
        <v>5262.2119900000007</v>
      </c>
      <c r="G18" s="16">
        <f t="shared" si="10"/>
        <v>5467.6915000000008</v>
      </c>
      <c r="H18" s="16">
        <f t="shared" si="10"/>
        <v>5820.9383200000002</v>
      </c>
      <c r="I18" s="16">
        <f t="shared" si="10"/>
        <v>6242.1695200000004</v>
      </c>
      <c r="J18" s="16">
        <f t="shared" si="10"/>
        <v>6079.1107700000002</v>
      </c>
      <c r="K18" s="16">
        <f t="shared" si="10"/>
        <v>6091.0558800000008</v>
      </c>
      <c r="L18" s="16">
        <f t="shared" si="10"/>
        <v>5865.7754400000003</v>
      </c>
      <c r="M18" s="16">
        <f t="shared" si="10"/>
        <v>5726.9260199999999</v>
      </c>
      <c r="N18" s="16">
        <f t="shared" si="10"/>
        <v>5551.1581700000006</v>
      </c>
      <c r="O18" s="16">
        <f t="shared" si="10"/>
        <v>5636.5458200000003</v>
      </c>
      <c r="P18" s="16">
        <f t="shared" si="10"/>
        <v>5580.7250400000003</v>
      </c>
      <c r="Q18" s="16">
        <f t="shared" si="10"/>
        <v>5887.7767000000003</v>
      </c>
      <c r="R18" s="16">
        <f t="shared" si="10"/>
        <v>6106.3799800000006</v>
      </c>
      <c r="S18" s="16">
        <f t="shared" si="10"/>
        <v>6570.2888400000002</v>
      </c>
      <c r="T18" s="16">
        <f t="shared" si="10"/>
        <v>6340.7802199999996</v>
      </c>
      <c r="U18" s="16">
        <f t="shared" si="10"/>
        <v>6516.86877</v>
      </c>
      <c r="V18" s="16">
        <f t="shared" si="10"/>
        <v>5732.1116000000002</v>
      </c>
      <c r="W18" s="16">
        <f t="shared" si="10"/>
        <v>6194.8706300000003</v>
      </c>
      <c r="X18" s="16">
        <f t="shared" ref="X18:Y18" si="11">SUM(X19:X23)</f>
        <v>6667.3342499999999</v>
      </c>
      <c r="Y18" s="16">
        <f t="shared" si="11"/>
        <v>7504.5446400000001</v>
      </c>
    </row>
    <row r="19" spans="1:25" x14ac:dyDescent="0.25">
      <c r="A19" s="10" t="s">
        <v>130</v>
      </c>
      <c r="B19" s="8">
        <v>25.454129999999999</v>
      </c>
      <c r="C19" s="8">
        <v>28.235209999999999</v>
      </c>
      <c r="D19" s="8">
        <v>31.409559999999999</v>
      </c>
      <c r="E19" s="8">
        <v>34.552700000000002</v>
      </c>
      <c r="F19" s="8">
        <v>37.695839999999997</v>
      </c>
      <c r="G19" s="8">
        <v>37.695839999999997</v>
      </c>
      <c r="H19" s="8">
        <v>40.838979999999999</v>
      </c>
      <c r="I19" s="8">
        <v>40.838979999999999</v>
      </c>
      <c r="J19" s="8">
        <v>40.838979999999999</v>
      </c>
      <c r="K19" s="8">
        <v>37.695839999999997</v>
      </c>
      <c r="L19" s="8">
        <v>31.409559999999999</v>
      </c>
      <c r="M19" s="8">
        <v>34.552700000000002</v>
      </c>
      <c r="N19" s="8">
        <v>31.409559999999999</v>
      </c>
      <c r="O19" s="8">
        <v>31.409559999999999</v>
      </c>
      <c r="P19" s="8">
        <v>30.466619999999999</v>
      </c>
      <c r="Q19" s="8">
        <v>30.796220000000002</v>
      </c>
      <c r="R19" s="8">
        <v>31.108350000000002</v>
      </c>
      <c r="S19" s="8">
        <v>31.42266</v>
      </c>
      <c r="T19" s="8">
        <v>31.736979999999999</v>
      </c>
      <c r="U19" s="8">
        <v>32.051290000000002</v>
      </c>
      <c r="V19" s="8">
        <v>16.649909999999998</v>
      </c>
      <c r="W19" s="8">
        <v>22.30537</v>
      </c>
      <c r="X19" s="8">
        <v>25.76501</v>
      </c>
      <c r="Y19" s="8">
        <v>30.163219999999999</v>
      </c>
    </row>
    <row r="20" spans="1:25" x14ac:dyDescent="0.25">
      <c r="A20" s="10" t="s">
        <v>131</v>
      </c>
      <c r="B20" s="8">
        <v>4155.7927</v>
      </c>
      <c r="C20" s="8">
        <v>4210.2605599999997</v>
      </c>
      <c r="D20" s="8">
        <v>4497.8645999999999</v>
      </c>
      <c r="E20" s="8">
        <v>4890.8613299999997</v>
      </c>
      <c r="F20" s="8">
        <v>5039.2459600000002</v>
      </c>
      <c r="G20" s="8">
        <v>5232.6985000000004</v>
      </c>
      <c r="H20" s="8">
        <v>5572.9905900000003</v>
      </c>
      <c r="I20" s="8">
        <v>5989.1587300000001</v>
      </c>
      <c r="J20" s="8">
        <v>5803.7104399999998</v>
      </c>
      <c r="K20" s="8">
        <v>5816.2091300000002</v>
      </c>
      <c r="L20" s="8">
        <v>5627.6843500000004</v>
      </c>
      <c r="M20" s="8">
        <v>5491.0617599999996</v>
      </c>
      <c r="N20" s="8">
        <v>5329.2034400000002</v>
      </c>
      <c r="O20" s="8">
        <v>5409.1087200000002</v>
      </c>
      <c r="P20" s="8">
        <v>5346.6359599999996</v>
      </c>
      <c r="Q20" s="8">
        <v>5671.0815700000003</v>
      </c>
      <c r="R20" s="8">
        <v>5884.9432100000004</v>
      </c>
      <c r="S20" s="8">
        <v>6342.8423199999997</v>
      </c>
      <c r="T20" s="8">
        <v>6113.0205800000003</v>
      </c>
      <c r="U20" s="8">
        <v>6284.0488299999997</v>
      </c>
      <c r="V20" s="8">
        <v>5546.0258800000001</v>
      </c>
      <c r="W20" s="8">
        <v>5978.7616200000002</v>
      </c>
      <c r="X20" s="8">
        <v>6442.0701600000002</v>
      </c>
      <c r="Y20" s="8">
        <v>7288.1757600000001</v>
      </c>
    </row>
    <row r="21" spans="1:25" x14ac:dyDescent="0.25">
      <c r="A21" s="10" t="s">
        <v>132</v>
      </c>
      <c r="B21" s="8">
        <v>86.391869999999997</v>
      </c>
      <c r="C21" s="8">
        <v>88.614710000000002</v>
      </c>
      <c r="D21" s="8">
        <v>87.981750000000005</v>
      </c>
      <c r="E21" s="8">
        <v>88.931190000000001</v>
      </c>
      <c r="F21" s="8">
        <v>93.045439999999999</v>
      </c>
      <c r="G21" s="8">
        <v>96.526740000000004</v>
      </c>
      <c r="H21" s="8">
        <v>102.2234</v>
      </c>
      <c r="I21" s="8">
        <v>103.17283999999999</v>
      </c>
      <c r="J21" s="8">
        <v>102.2234</v>
      </c>
      <c r="K21" s="8">
        <v>90.197109999999995</v>
      </c>
      <c r="L21" s="8">
        <v>90.197109999999995</v>
      </c>
      <c r="M21" s="8">
        <v>83.551010000000005</v>
      </c>
      <c r="N21" s="8">
        <v>78.487309999999994</v>
      </c>
      <c r="O21" s="8">
        <v>74.056579999999997</v>
      </c>
      <c r="P21" s="8">
        <v>67.093990000000005</v>
      </c>
      <c r="Q21" s="8">
        <v>55.384189999999997</v>
      </c>
      <c r="R21" s="8">
        <v>57.916040000000002</v>
      </c>
      <c r="S21" s="8">
        <v>55.700670000000002</v>
      </c>
      <c r="T21" s="8">
        <v>46.52272</v>
      </c>
      <c r="U21" s="8">
        <v>45.256799999999998</v>
      </c>
      <c r="V21" s="8">
        <v>42.091990000000003</v>
      </c>
      <c r="W21" s="8">
        <v>45.256799999999998</v>
      </c>
      <c r="X21" s="8">
        <v>46.52272</v>
      </c>
      <c r="Y21" s="8">
        <v>38.29421</v>
      </c>
    </row>
    <row r="22" spans="1:25" x14ac:dyDescent="0.25">
      <c r="A22" s="10" t="s">
        <v>133</v>
      </c>
      <c r="B22" s="8">
        <v>86.743719999999996</v>
      </c>
      <c r="C22" s="8">
        <v>92.958330000000004</v>
      </c>
      <c r="D22" s="8">
        <v>112.0608</v>
      </c>
      <c r="E22" s="8">
        <v>112.41042</v>
      </c>
      <c r="F22" s="8">
        <v>92.22475</v>
      </c>
      <c r="G22" s="8">
        <v>100.77042</v>
      </c>
      <c r="H22" s="8">
        <v>104.88535</v>
      </c>
      <c r="I22" s="8">
        <v>108.99897</v>
      </c>
      <c r="J22" s="8">
        <v>132.33795000000001</v>
      </c>
      <c r="K22" s="8">
        <v>146.9538</v>
      </c>
      <c r="L22" s="8">
        <v>116.48442</v>
      </c>
      <c r="M22" s="8">
        <v>117.76054999999999</v>
      </c>
      <c r="N22" s="8">
        <v>112.05786000000001</v>
      </c>
      <c r="O22" s="8">
        <v>121.97096000000001</v>
      </c>
      <c r="P22" s="8">
        <v>136.52847</v>
      </c>
      <c r="Q22" s="8">
        <v>130.51472000000001</v>
      </c>
      <c r="R22" s="8">
        <v>132.41238000000001</v>
      </c>
      <c r="S22" s="8">
        <v>140.32319000000001</v>
      </c>
      <c r="T22" s="8">
        <v>149.49994000000001</v>
      </c>
      <c r="U22" s="8">
        <v>155.51185000000001</v>
      </c>
      <c r="V22" s="8">
        <v>127.34381999999999</v>
      </c>
      <c r="W22" s="8">
        <v>148.54684</v>
      </c>
      <c r="X22" s="8">
        <v>152.97636</v>
      </c>
      <c r="Y22" s="8">
        <v>147.91145</v>
      </c>
    </row>
    <row r="23" spans="1:25" x14ac:dyDescent="0.25">
      <c r="A23" s="10" t="s">
        <v>134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</row>
    <row r="24" spans="1:25" x14ac:dyDescent="0.25">
      <c r="A24" s="15" t="s">
        <v>135</v>
      </c>
      <c r="B24" s="16">
        <f>SUM(B25:B27)</f>
        <v>3418.4083700000001</v>
      </c>
      <c r="C24" s="16">
        <f t="shared" ref="C24:W24" si="12">SUM(C25:C27)</f>
        <v>3635.7775699999997</v>
      </c>
      <c r="D24" s="16">
        <f t="shared" si="12"/>
        <v>3723.0766100000001</v>
      </c>
      <c r="E24" s="16">
        <f t="shared" si="12"/>
        <v>3952.6489099999999</v>
      </c>
      <c r="F24" s="16">
        <f t="shared" si="12"/>
        <v>3865.0205699999997</v>
      </c>
      <c r="G24" s="16">
        <f t="shared" si="12"/>
        <v>3898.1613599999996</v>
      </c>
      <c r="H24" s="16">
        <f t="shared" si="12"/>
        <v>3658.7097800000001</v>
      </c>
      <c r="I24" s="16">
        <f t="shared" si="12"/>
        <v>3327.28532</v>
      </c>
      <c r="J24" s="16">
        <f t="shared" si="12"/>
        <v>3441.8263100000004</v>
      </c>
      <c r="K24" s="16">
        <f t="shared" si="12"/>
        <v>3454.3875800000001</v>
      </c>
      <c r="L24" s="16">
        <f t="shared" si="12"/>
        <v>3506.2092700000003</v>
      </c>
      <c r="M24" s="16">
        <f t="shared" si="12"/>
        <v>3281.8970399999998</v>
      </c>
      <c r="N24" s="16">
        <f t="shared" si="12"/>
        <v>2941.6681600000002</v>
      </c>
      <c r="O24" s="16">
        <f t="shared" si="12"/>
        <v>2779.6984400000001</v>
      </c>
      <c r="P24" s="16">
        <f t="shared" si="12"/>
        <v>2530.58718</v>
      </c>
      <c r="Q24" s="16">
        <f t="shared" si="12"/>
        <v>2719.8124600000001</v>
      </c>
      <c r="R24" s="16">
        <f t="shared" si="12"/>
        <v>2790.0782399999998</v>
      </c>
      <c r="S24" s="16">
        <f t="shared" si="12"/>
        <v>2821.5563199999997</v>
      </c>
      <c r="T24" s="16">
        <f t="shared" si="12"/>
        <v>2747.0839999999998</v>
      </c>
      <c r="U24" s="16">
        <f t="shared" si="12"/>
        <v>2658.9186500000001</v>
      </c>
      <c r="V24" s="16">
        <f t="shared" si="12"/>
        <v>2727.2473300000001</v>
      </c>
      <c r="W24" s="16">
        <f t="shared" si="12"/>
        <v>2858.5717000000004</v>
      </c>
      <c r="X24" s="16">
        <f t="shared" ref="X24:Y24" si="13">SUM(X25:X27)</f>
        <v>2722.4500399999997</v>
      </c>
      <c r="Y24" s="16">
        <f t="shared" si="13"/>
        <v>2598.9470000000001</v>
      </c>
    </row>
    <row r="25" spans="1:25" x14ac:dyDescent="0.25">
      <c r="A25" s="10" t="s">
        <v>136</v>
      </c>
      <c r="B25" s="8">
        <v>640.92785000000003</v>
      </c>
      <c r="C25" s="8">
        <v>745.80169000000001</v>
      </c>
      <c r="D25" s="8">
        <v>793.03125</v>
      </c>
      <c r="E25" s="8">
        <v>821.24111000000005</v>
      </c>
      <c r="F25" s="8">
        <v>809.19970000000001</v>
      </c>
      <c r="G25" s="8">
        <v>789.25207999999998</v>
      </c>
      <c r="H25" s="8">
        <v>725.26808000000005</v>
      </c>
      <c r="I25" s="8">
        <v>612.02044999999998</v>
      </c>
      <c r="J25" s="8">
        <v>627.82757000000004</v>
      </c>
      <c r="K25" s="8">
        <v>628.75139999999999</v>
      </c>
      <c r="L25" s="8">
        <v>670.60915</v>
      </c>
      <c r="M25" s="8">
        <v>617.28323</v>
      </c>
      <c r="N25" s="8">
        <v>542.40333999999996</v>
      </c>
      <c r="O25" s="8">
        <v>508.90983999999997</v>
      </c>
      <c r="P25" s="8">
        <v>471.31693999999999</v>
      </c>
      <c r="Q25" s="8">
        <v>583.87543000000005</v>
      </c>
      <c r="R25" s="8">
        <v>607.71272999999997</v>
      </c>
      <c r="S25" s="8">
        <v>626.65030999999999</v>
      </c>
      <c r="T25" s="8">
        <v>627.21730000000002</v>
      </c>
      <c r="U25" s="8">
        <v>612.02587000000005</v>
      </c>
      <c r="V25" s="8">
        <v>570.75257999999997</v>
      </c>
      <c r="W25" s="8">
        <v>653.68614000000002</v>
      </c>
      <c r="X25" s="8">
        <v>563.05272000000002</v>
      </c>
      <c r="Y25" s="8">
        <v>495.72552999999999</v>
      </c>
    </row>
    <row r="26" spans="1:25" x14ac:dyDescent="0.25">
      <c r="A26" s="10" t="s">
        <v>137</v>
      </c>
      <c r="B26" s="8">
        <v>1948.4445599999999</v>
      </c>
      <c r="C26" s="8">
        <v>2115.92794</v>
      </c>
      <c r="D26" s="8">
        <v>2209.3015500000001</v>
      </c>
      <c r="E26" s="8">
        <v>2397.02979</v>
      </c>
      <c r="F26" s="8">
        <v>2372.0572499999998</v>
      </c>
      <c r="G26" s="8">
        <v>2417.2691399999999</v>
      </c>
      <c r="H26" s="8">
        <v>2231.0251199999998</v>
      </c>
      <c r="I26" s="8">
        <v>2011.8859399999999</v>
      </c>
      <c r="J26" s="8">
        <v>2065.8698800000002</v>
      </c>
      <c r="K26" s="8">
        <v>2109.54502</v>
      </c>
      <c r="L26" s="8">
        <v>2138.2523099999999</v>
      </c>
      <c r="M26" s="8">
        <v>1968.2808600000001</v>
      </c>
      <c r="N26" s="8">
        <v>1749.97632</v>
      </c>
      <c r="O26" s="8">
        <v>1635.7697800000001</v>
      </c>
      <c r="P26" s="8">
        <v>1425.29394</v>
      </c>
      <c r="Q26" s="8">
        <v>1502.5183999999999</v>
      </c>
      <c r="R26" s="8">
        <v>1544.39273</v>
      </c>
      <c r="S26" s="8">
        <v>1565.72938</v>
      </c>
      <c r="T26" s="8">
        <v>1478.11339</v>
      </c>
      <c r="U26" s="8">
        <v>1400.81944</v>
      </c>
      <c r="V26" s="8">
        <v>1477.2741000000001</v>
      </c>
      <c r="W26" s="8">
        <v>1517.9240500000001</v>
      </c>
      <c r="X26" s="8">
        <v>1466.21876</v>
      </c>
      <c r="Y26" s="8">
        <v>1416.4724200000001</v>
      </c>
    </row>
    <row r="27" spans="1:25" x14ac:dyDescent="0.25">
      <c r="A27" s="10" t="s">
        <v>138</v>
      </c>
      <c r="B27" s="8">
        <v>829.03596000000005</v>
      </c>
      <c r="C27" s="8">
        <v>774.04794000000004</v>
      </c>
      <c r="D27" s="8">
        <v>720.74381000000005</v>
      </c>
      <c r="E27" s="8">
        <v>734.37801000000002</v>
      </c>
      <c r="F27" s="8">
        <v>683.76361999999995</v>
      </c>
      <c r="G27" s="8">
        <v>691.64013999999997</v>
      </c>
      <c r="H27" s="8">
        <v>702.41657999999995</v>
      </c>
      <c r="I27" s="8">
        <v>703.37892999999997</v>
      </c>
      <c r="J27" s="8">
        <v>748.12886000000003</v>
      </c>
      <c r="K27" s="8">
        <v>716.09115999999995</v>
      </c>
      <c r="L27" s="8">
        <v>697.34780999999998</v>
      </c>
      <c r="M27" s="8">
        <v>696.33294999999998</v>
      </c>
      <c r="N27" s="8">
        <v>649.2885</v>
      </c>
      <c r="O27" s="8">
        <v>635.01882000000001</v>
      </c>
      <c r="P27" s="8">
        <v>633.97630000000004</v>
      </c>
      <c r="Q27" s="8">
        <v>633.41863000000001</v>
      </c>
      <c r="R27" s="8">
        <v>637.97277999999994</v>
      </c>
      <c r="S27" s="8">
        <v>629.17663000000005</v>
      </c>
      <c r="T27" s="8">
        <v>641.75331000000006</v>
      </c>
      <c r="U27" s="8">
        <v>646.07334000000003</v>
      </c>
      <c r="V27" s="8">
        <v>679.22064999999998</v>
      </c>
      <c r="W27" s="8">
        <v>686.96150999999998</v>
      </c>
      <c r="X27" s="8">
        <v>693.17855999999995</v>
      </c>
      <c r="Y27" s="8">
        <v>686.74905000000001</v>
      </c>
    </row>
    <row r="28" spans="1:25" x14ac:dyDescent="0.25">
      <c r="A28" s="15" t="s">
        <v>35</v>
      </c>
      <c r="B28" s="16">
        <f>SUM(B29:B30)</f>
        <v>0</v>
      </c>
      <c r="C28" s="16">
        <f t="shared" ref="C28:W28" si="14">SUM(C29:C30)</f>
        <v>0</v>
      </c>
      <c r="D28" s="16">
        <f t="shared" si="14"/>
        <v>0</v>
      </c>
      <c r="E28" s="16">
        <f t="shared" si="14"/>
        <v>0</v>
      </c>
      <c r="F28" s="16">
        <f t="shared" si="14"/>
        <v>0</v>
      </c>
      <c r="G28" s="16">
        <f t="shared" si="14"/>
        <v>0</v>
      </c>
      <c r="H28" s="16">
        <f t="shared" si="14"/>
        <v>0</v>
      </c>
      <c r="I28" s="16">
        <f t="shared" si="14"/>
        <v>0</v>
      </c>
      <c r="J28" s="16">
        <f t="shared" si="14"/>
        <v>0</v>
      </c>
      <c r="K28" s="16">
        <f t="shared" si="14"/>
        <v>0</v>
      </c>
      <c r="L28" s="16">
        <f t="shared" si="14"/>
        <v>0</v>
      </c>
      <c r="M28" s="16">
        <f t="shared" si="14"/>
        <v>0</v>
      </c>
      <c r="N28" s="16">
        <f t="shared" si="14"/>
        <v>0</v>
      </c>
      <c r="O28" s="16">
        <f t="shared" si="14"/>
        <v>0</v>
      </c>
      <c r="P28" s="16">
        <f t="shared" si="14"/>
        <v>0</v>
      </c>
      <c r="Q28" s="16">
        <f t="shared" si="14"/>
        <v>0</v>
      </c>
      <c r="R28" s="16">
        <f t="shared" si="14"/>
        <v>0</v>
      </c>
      <c r="S28" s="16">
        <f t="shared" si="14"/>
        <v>0</v>
      </c>
      <c r="T28" s="16">
        <f t="shared" si="14"/>
        <v>0</v>
      </c>
      <c r="U28" s="16">
        <f t="shared" si="14"/>
        <v>0</v>
      </c>
      <c r="V28" s="16">
        <f t="shared" si="14"/>
        <v>0</v>
      </c>
      <c r="W28" s="16">
        <f t="shared" si="14"/>
        <v>0</v>
      </c>
      <c r="X28" s="16">
        <f t="shared" ref="X28:Y28" si="15">SUM(X29:X30)</f>
        <v>0</v>
      </c>
      <c r="Y28" s="16">
        <f t="shared" si="15"/>
        <v>0</v>
      </c>
    </row>
    <row r="29" spans="1:25" x14ac:dyDescent="0.25">
      <c r="A29" s="10" t="s">
        <v>36</v>
      </c>
      <c r="B29" s="8">
        <v>0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</row>
    <row r="30" spans="1:25" x14ac:dyDescent="0.25">
      <c r="A30" s="10" t="s">
        <v>37</v>
      </c>
      <c r="B30" s="8">
        <v>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</row>
    <row r="31" spans="1:25" x14ac:dyDescent="0.25">
      <c r="A31" s="17" t="s">
        <v>38</v>
      </c>
      <c r="B31" s="16">
        <v>711.41918999999996</v>
      </c>
      <c r="C31" s="16">
        <v>762.15108999999995</v>
      </c>
      <c r="D31" s="16">
        <v>776.36010999999996</v>
      </c>
      <c r="E31" s="16">
        <v>728.80181000000005</v>
      </c>
      <c r="F31" s="16">
        <v>777.91907000000003</v>
      </c>
      <c r="G31" s="16">
        <v>756.74411999999995</v>
      </c>
      <c r="H31" s="16">
        <v>765.97095999999999</v>
      </c>
      <c r="I31" s="16">
        <v>727.59724000000006</v>
      </c>
      <c r="J31" s="16">
        <v>636.81849</v>
      </c>
      <c r="K31" s="16">
        <v>573.86116000000004</v>
      </c>
      <c r="L31" s="16">
        <v>541.52367000000004</v>
      </c>
      <c r="M31" s="16">
        <v>558.88887999999997</v>
      </c>
      <c r="N31" s="16">
        <v>473.24328000000003</v>
      </c>
      <c r="O31" s="16">
        <v>452.79698999999999</v>
      </c>
      <c r="P31" s="16">
        <v>441.16417000000001</v>
      </c>
      <c r="Q31" s="16">
        <v>249.53542999999999</v>
      </c>
      <c r="R31" s="16">
        <v>236.72370000000001</v>
      </c>
      <c r="S31" s="16">
        <v>311.59483</v>
      </c>
      <c r="T31" s="16">
        <v>284.63596999999999</v>
      </c>
      <c r="U31" s="16">
        <v>286.93925999999999</v>
      </c>
      <c r="V31" s="16">
        <v>288.18531999999999</v>
      </c>
      <c r="W31" s="16">
        <v>283.92421000000002</v>
      </c>
      <c r="X31" s="16">
        <v>356.09070000000003</v>
      </c>
      <c r="Y31" s="16">
        <v>304.07461000000001</v>
      </c>
    </row>
    <row r="32" spans="1:25" x14ac:dyDescent="0.25">
      <c r="A32" s="9" t="s">
        <v>39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</row>
    <row r="33" spans="1:25" x14ac:dyDescent="0.25">
      <c r="A33" s="18" t="s">
        <v>139</v>
      </c>
      <c r="B33" s="16">
        <f>SUM(B34:B41)</f>
        <v>2237.8048100000001</v>
      </c>
      <c r="C33" s="16">
        <f t="shared" ref="C33:W33" si="16">SUM(C34:C41)</f>
        <v>2325.6233299999994</v>
      </c>
      <c r="D33" s="16">
        <f t="shared" si="16"/>
        <v>2291.7994799999997</v>
      </c>
      <c r="E33" s="16">
        <f t="shared" si="16"/>
        <v>2324.1757599999996</v>
      </c>
      <c r="F33" s="16">
        <f t="shared" si="16"/>
        <v>2535.5133699999997</v>
      </c>
      <c r="G33" s="16">
        <f t="shared" si="16"/>
        <v>2596.1993400000006</v>
      </c>
      <c r="H33" s="16">
        <f t="shared" si="16"/>
        <v>2731.0741799999996</v>
      </c>
      <c r="I33" s="16">
        <f t="shared" si="16"/>
        <v>2802.2545799999998</v>
      </c>
      <c r="J33" s="16">
        <f t="shared" si="16"/>
        <v>2690.9427500000002</v>
      </c>
      <c r="K33" s="16">
        <f t="shared" si="16"/>
        <v>2082.1791400000002</v>
      </c>
      <c r="L33" s="16">
        <f t="shared" si="16"/>
        <v>2115.3980900000001</v>
      </c>
      <c r="M33" s="16">
        <f t="shared" si="16"/>
        <v>1943.76729</v>
      </c>
      <c r="N33" s="16">
        <f t="shared" si="16"/>
        <v>1749.08233</v>
      </c>
      <c r="O33" s="16">
        <f t="shared" si="16"/>
        <v>1860.3168000000001</v>
      </c>
      <c r="P33" s="16">
        <f t="shared" si="16"/>
        <v>1983.4724799999999</v>
      </c>
      <c r="Q33" s="16">
        <f t="shared" si="16"/>
        <v>1946.7683199999999</v>
      </c>
      <c r="R33" s="16">
        <f t="shared" si="16"/>
        <v>1812.4908</v>
      </c>
      <c r="S33" s="16">
        <f t="shared" si="16"/>
        <v>2057.96551</v>
      </c>
      <c r="T33" s="16">
        <f t="shared" si="16"/>
        <v>1951.1961000000001</v>
      </c>
      <c r="U33" s="16">
        <f t="shared" si="16"/>
        <v>2006.1608800000004</v>
      </c>
      <c r="V33" s="16">
        <f t="shared" si="16"/>
        <v>1973.6902599999996</v>
      </c>
      <c r="W33" s="16">
        <f t="shared" si="16"/>
        <v>1824.3115399999999</v>
      </c>
      <c r="X33" s="16">
        <f t="shared" ref="X33:Y33" si="17">SUM(X34:X41)</f>
        <v>1415.6362800000002</v>
      </c>
      <c r="Y33" s="16">
        <f t="shared" si="17"/>
        <v>1542.6358700000001</v>
      </c>
    </row>
    <row r="34" spans="1:25" x14ac:dyDescent="0.25">
      <c r="A34" s="9" t="s">
        <v>140</v>
      </c>
      <c r="B34" s="8">
        <v>1426.4464800000001</v>
      </c>
      <c r="C34" s="8">
        <v>1644.5763899999999</v>
      </c>
      <c r="D34" s="8">
        <v>1645.40887</v>
      </c>
      <c r="E34" s="8">
        <v>1652.1235799999999</v>
      </c>
      <c r="F34" s="8">
        <v>1748.15219</v>
      </c>
      <c r="G34" s="8">
        <v>1809.90291</v>
      </c>
      <c r="H34" s="8">
        <v>1938.73588</v>
      </c>
      <c r="I34" s="8">
        <v>1966.7132999999999</v>
      </c>
      <c r="J34" s="8">
        <v>1868.33914</v>
      </c>
      <c r="K34" s="8">
        <v>1455.4101000000001</v>
      </c>
      <c r="L34" s="8">
        <v>1403.71316</v>
      </c>
      <c r="M34" s="8">
        <v>1255.56825</v>
      </c>
      <c r="N34" s="8">
        <v>1173.2321099999999</v>
      </c>
      <c r="O34" s="8">
        <v>1271.22207</v>
      </c>
      <c r="P34" s="8">
        <v>1354.1101799999999</v>
      </c>
      <c r="Q34" s="8">
        <v>1306.35445</v>
      </c>
      <c r="R34" s="8">
        <v>1201.30369</v>
      </c>
      <c r="S34" s="8">
        <v>1425.60815</v>
      </c>
      <c r="T34" s="8">
        <v>1358.4157700000001</v>
      </c>
      <c r="U34" s="8">
        <v>1324.93849</v>
      </c>
      <c r="V34" s="8">
        <v>1359.3439599999999</v>
      </c>
      <c r="W34" s="8">
        <v>1372.2570000000001</v>
      </c>
      <c r="X34" s="8">
        <v>1255.4725900000001</v>
      </c>
      <c r="Y34" s="8">
        <v>1259.3018999999999</v>
      </c>
    </row>
    <row r="35" spans="1:25" x14ac:dyDescent="0.25">
      <c r="A35" s="9" t="s">
        <v>141</v>
      </c>
      <c r="B35" s="8">
        <v>704.39840000000004</v>
      </c>
      <c r="C35" s="8">
        <v>595.80722000000003</v>
      </c>
      <c r="D35" s="8">
        <v>550.88823000000002</v>
      </c>
      <c r="E35" s="8">
        <v>574.42300999999998</v>
      </c>
      <c r="F35" s="8">
        <v>665.56533999999999</v>
      </c>
      <c r="G35" s="8">
        <v>663.60276999999996</v>
      </c>
      <c r="H35" s="8">
        <v>657.88436999999999</v>
      </c>
      <c r="I35" s="8">
        <v>696.31822999999997</v>
      </c>
      <c r="J35" s="8">
        <v>676.64269000000002</v>
      </c>
      <c r="K35" s="8">
        <v>529.26883999999995</v>
      </c>
      <c r="L35" s="8">
        <v>615.35702000000003</v>
      </c>
      <c r="M35" s="8">
        <v>593.18703000000005</v>
      </c>
      <c r="N35" s="8">
        <v>502.00671</v>
      </c>
      <c r="O35" s="8">
        <v>509.32954999999998</v>
      </c>
      <c r="P35" s="8">
        <v>559.83213000000001</v>
      </c>
      <c r="Q35" s="8">
        <v>572.27458999999999</v>
      </c>
      <c r="R35" s="8">
        <v>547.86306999999999</v>
      </c>
      <c r="S35" s="8">
        <v>566.79138</v>
      </c>
      <c r="T35" s="8">
        <v>513.05655999999999</v>
      </c>
      <c r="U35" s="8">
        <v>594.60260000000005</v>
      </c>
      <c r="V35" s="8">
        <v>535.32011</v>
      </c>
      <c r="W35" s="8">
        <v>365.49261000000001</v>
      </c>
      <c r="X35" s="8">
        <v>83.898799999999994</v>
      </c>
      <c r="Y35" s="8">
        <v>201.90675999999999</v>
      </c>
    </row>
    <row r="36" spans="1:25" x14ac:dyDescent="0.25">
      <c r="A36" s="9" t="s">
        <v>142</v>
      </c>
      <c r="B36" s="8">
        <v>29.682369999999999</v>
      </c>
      <c r="C36" s="8">
        <v>7.1522800000000002</v>
      </c>
      <c r="D36" s="8">
        <v>4.7240799999999998</v>
      </c>
      <c r="E36" s="8">
        <v>6.6165099999999999</v>
      </c>
      <c r="F36" s="8">
        <v>13.72401</v>
      </c>
      <c r="G36" s="8">
        <v>12.706250000000001</v>
      </c>
      <c r="H36" s="8">
        <v>13.311640000000001</v>
      </c>
      <c r="I36" s="8">
        <v>13.69009</v>
      </c>
      <c r="J36" s="8">
        <v>23.411390000000001</v>
      </c>
      <c r="K36" s="8">
        <v>4.8427499999999997</v>
      </c>
      <c r="L36" s="8">
        <v>14.68357</v>
      </c>
      <c r="M36" s="8">
        <v>16.64076</v>
      </c>
      <c r="N36" s="8">
        <v>1.43408</v>
      </c>
      <c r="O36" s="8">
        <v>13.926970000000001</v>
      </c>
      <c r="P36" s="8">
        <v>10.11176</v>
      </c>
      <c r="Q36" s="8">
        <v>9.3000900000000009</v>
      </c>
      <c r="R36" s="8">
        <v>1.0532300000000001</v>
      </c>
      <c r="S36" s="8">
        <v>1.86548</v>
      </c>
      <c r="T36" s="8">
        <v>8.9940599999999993</v>
      </c>
      <c r="U36" s="8">
        <v>4.9118000000000004</v>
      </c>
      <c r="V36" s="8">
        <v>4.9277199999999999</v>
      </c>
      <c r="W36" s="8">
        <v>14.25887</v>
      </c>
      <c r="X36" s="8">
        <v>13.393700000000001</v>
      </c>
      <c r="Y36" s="8">
        <v>17.904350000000001</v>
      </c>
    </row>
    <row r="37" spans="1:25" x14ac:dyDescent="0.25">
      <c r="A37" s="9" t="s">
        <v>143</v>
      </c>
      <c r="B37" s="8">
        <v>77.277559999999994</v>
      </c>
      <c r="C37" s="8">
        <v>78.087440000000001</v>
      </c>
      <c r="D37" s="8">
        <v>90.778300000000002</v>
      </c>
      <c r="E37" s="8">
        <v>91.012659999999997</v>
      </c>
      <c r="F37" s="8">
        <v>108.07183000000001</v>
      </c>
      <c r="G37" s="8">
        <v>109.98741</v>
      </c>
      <c r="H37" s="8">
        <v>121.14229</v>
      </c>
      <c r="I37" s="8">
        <v>125.53296</v>
      </c>
      <c r="J37" s="8">
        <v>122.54953</v>
      </c>
      <c r="K37" s="8">
        <v>92.657449999999997</v>
      </c>
      <c r="L37" s="8">
        <v>81.64434</v>
      </c>
      <c r="M37" s="8">
        <v>78.371250000000003</v>
      </c>
      <c r="N37" s="8">
        <v>72.40943</v>
      </c>
      <c r="O37" s="8">
        <v>65.838210000000004</v>
      </c>
      <c r="P37" s="8">
        <v>59.418410000000002</v>
      </c>
      <c r="Q37" s="8">
        <v>58.839190000000002</v>
      </c>
      <c r="R37" s="8">
        <v>62.270809999999997</v>
      </c>
      <c r="S37" s="8">
        <v>63.700499999999998</v>
      </c>
      <c r="T37" s="8">
        <v>70.729709999999997</v>
      </c>
      <c r="U37" s="8">
        <v>81.707989999999995</v>
      </c>
      <c r="V37" s="8">
        <v>74.098470000000006</v>
      </c>
      <c r="W37" s="8">
        <v>72.303060000000002</v>
      </c>
      <c r="X37" s="8">
        <v>62.871189999999999</v>
      </c>
      <c r="Y37" s="8">
        <v>63.522860000000001</v>
      </c>
    </row>
    <row r="38" spans="1:25" x14ac:dyDescent="0.25">
      <c r="A38" s="9" t="s">
        <v>144</v>
      </c>
      <c r="B38" s="8">
        <v>0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</row>
    <row r="39" spans="1:25" x14ac:dyDescent="0.25">
      <c r="A39" s="9" t="s">
        <v>145</v>
      </c>
      <c r="B39" s="8">
        <v>0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</row>
    <row r="40" spans="1:25" x14ac:dyDescent="0.25">
      <c r="A40" s="9" t="s">
        <v>146</v>
      </c>
      <c r="B40" s="8">
        <v>0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</row>
    <row r="41" spans="1:25" x14ac:dyDescent="0.25">
      <c r="A41" s="9" t="s">
        <v>147</v>
      </c>
      <c r="B41" s="8">
        <v>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</row>
    <row r="42" spans="1:25" x14ac:dyDescent="0.25">
      <c r="A42" s="18" t="s">
        <v>40</v>
      </c>
      <c r="B42" s="16">
        <v>60.865929999999999</v>
      </c>
      <c r="C42" s="16">
        <v>92.094930000000005</v>
      </c>
      <c r="D42" s="16">
        <v>80.755399999999995</v>
      </c>
      <c r="E42" s="16">
        <v>71.792599999999993</v>
      </c>
      <c r="F42" s="16">
        <v>75.940330000000003</v>
      </c>
      <c r="G42" s="16">
        <v>85.461380000000005</v>
      </c>
      <c r="H42" s="16">
        <v>80.667069999999995</v>
      </c>
      <c r="I42" s="16">
        <v>89.324399999999997</v>
      </c>
      <c r="J42" s="16">
        <v>96.602540000000005</v>
      </c>
      <c r="K42" s="16">
        <v>76.962469999999996</v>
      </c>
      <c r="L42" s="16">
        <v>88.037279999999996</v>
      </c>
      <c r="M42" s="16">
        <v>105.17831</v>
      </c>
      <c r="N42" s="16">
        <v>101.23399999999999</v>
      </c>
      <c r="O42" s="16">
        <v>74.614649999999997</v>
      </c>
      <c r="P42" s="16">
        <v>69.466800000000006</v>
      </c>
      <c r="Q42" s="16">
        <v>69.339699999999993</v>
      </c>
      <c r="R42" s="16">
        <v>76.166219999999996</v>
      </c>
      <c r="S42" s="16">
        <v>81.127769999999998</v>
      </c>
      <c r="T42" s="16">
        <v>72.242850000000004</v>
      </c>
      <c r="U42" s="16">
        <v>75.659829999999999</v>
      </c>
      <c r="V42" s="16">
        <v>95.176569999999998</v>
      </c>
      <c r="W42" s="16">
        <v>92.260249999999999</v>
      </c>
      <c r="X42" s="16">
        <v>47.878219999999999</v>
      </c>
      <c r="Y42" s="16">
        <v>28.047160000000002</v>
      </c>
    </row>
    <row r="43" spans="1:25" x14ac:dyDescent="0.25">
      <c r="A43" s="18" t="s">
        <v>63</v>
      </c>
      <c r="B43" s="16">
        <v>6.1511300000000002</v>
      </c>
      <c r="C43" s="16">
        <v>6.6828399999999997</v>
      </c>
      <c r="D43" s="16">
        <v>3.7792699999999999</v>
      </c>
      <c r="E43" s="16">
        <v>0.80311999999999995</v>
      </c>
      <c r="F43" s="16">
        <v>0.35042000000000001</v>
      </c>
      <c r="G43" s="16">
        <v>0.16203999999999999</v>
      </c>
      <c r="H43" s="16">
        <v>0.74255000000000004</v>
      </c>
      <c r="I43" s="16">
        <v>0.65054999999999996</v>
      </c>
      <c r="J43" s="16">
        <v>0.66624000000000005</v>
      </c>
      <c r="K43" s="16">
        <v>0.16295000000000001</v>
      </c>
      <c r="L43" s="16">
        <v>4.7870000000000003E-2</v>
      </c>
      <c r="M43" s="16">
        <v>5.0560000000000001E-2</v>
      </c>
      <c r="N43" s="16">
        <v>8.1930000000000003E-2</v>
      </c>
      <c r="O43" s="16">
        <v>4.224E-2</v>
      </c>
      <c r="P43" s="16">
        <v>4.4949999999999997E-2</v>
      </c>
      <c r="Q43" s="16">
        <v>4.5580000000000002E-2</v>
      </c>
      <c r="R43" s="16">
        <v>4.9000000000000002E-2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</row>
    <row r="44" spans="1:25" x14ac:dyDescent="0.25">
      <c r="A44" s="18" t="s">
        <v>64</v>
      </c>
      <c r="B44" s="16">
        <v>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</row>
    <row r="45" spans="1:25" x14ac:dyDescent="0.25">
      <c r="A45" s="18" t="s">
        <v>148</v>
      </c>
      <c r="B45" s="16">
        <f>SUM(B46:B47)</f>
        <v>258.78210000000001</v>
      </c>
      <c r="C45" s="16">
        <f t="shared" ref="C45:W45" si="18">SUM(C46:C47)</f>
        <v>291.46888999999999</v>
      </c>
      <c r="D45" s="16">
        <f t="shared" si="18"/>
        <v>262.59622000000002</v>
      </c>
      <c r="E45" s="16">
        <f t="shared" si="18"/>
        <v>251.69524000000001</v>
      </c>
      <c r="F45" s="16">
        <f t="shared" si="18"/>
        <v>284.42506000000003</v>
      </c>
      <c r="G45" s="16">
        <f t="shared" si="18"/>
        <v>337.55284</v>
      </c>
      <c r="H45" s="16">
        <f t="shared" si="18"/>
        <v>325.65093999999999</v>
      </c>
      <c r="I45" s="16">
        <f t="shared" si="18"/>
        <v>353.04667999999998</v>
      </c>
      <c r="J45" s="16">
        <f t="shared" si="18"/>
        <v>384.95945999999998</v>
      </c>
      <c r="K45" s="16">
        <f t="shared" si="18"/>
        <v>292.16073</v>
      </c>
      <c r="L45" s="16">
        <f t="shared" si="18"/>
        <v>315.09047999999996</v>
      </c>
      <c r="M45" s="16">
        <f t="shared" si="18"/>
        <v>387.14242000000002</v>
      </c>
      <c r="N45" s="16">
        <f t="shared" si="18"/>
        <v>342.52663000000001</v>
      </c>
      <c r="O45" s="16">
        <f t="shared" si="18"/>
        <v>379.01343000000003</v>
      </c>
      <c r="P45" s="16">
        <f t="shared" si="18"/>
        <v>383.76521000000002</v>
      </c>
      <c r="Q45" s="16">
        <f t="shared" si="18"/>
        <v>365.04885999999999</v>
      </c>
      <c r="R45" s="16">
        <f t="shared" si="18"/>
        <v>388.96355999999997</v>
      </c>
      <c r="S45" s="16">
        <f t="shared" si="18"/>
        <v>469.16993000000002</v>
      </c>
      <c r="T45" s="16">
        <f t="shared" si="18"/>
        <v>624.91629999999998</v>
      </c>
      <c r="U45" s="16">
        <f t="shared" si="18"/>
        <v>683.77225999999996</v>
      </c>
      <c r="V45" s="16">
        <f t="shared" si="18"/>
        <v>227.52969999999999</v>
      </c>
      <c r="W45" s="16">
        <f t="shared" si="18"/>
        <v>372.76404000000002</v>
      </c>
      <c r="X45" s="16">
        <f t="shared" ref="X45:Y45" si="19">SUM(X46:X47)</f>
        <v>623.87160000000006</v>
      </c>
      <c r="Y45" s="16">
        <f t="shared" si="19"/>
        <v>669.60419999999999</v>
      </c>
    </row>
    <row r="46" spans="1:25" x14ac:dyDescent="0.25">
      <c r="A46" s="9" t="s">
        <v>149</v>
      </c>
      <c r="B46" s="8">
        <v>201.16095999999999</v>
      </c>
      <c r="C46" s="8">
        <v>201.16095999999999</v>
      </c>
      <c r="D46" s="8">
        <v>188.58840000000001</v>
      </c>
      <c r="E46" s="8">
        <v>182.30212</v>
      </c>
      <c r="F46" s="8">
        <v>210.59038000000001</v>
      </c>
      <c r="G46" s="8">
        <v>257.73748000000001</v>
      </c>
      <c r="H46" s="8">
        <v>264.02375999999998</v>
      </c>
      <c r="I46" s="8">
        <v>276.59631999999999</v>
      </c>
      <c r="J46" s="8">
        <v>317.45713999999998</v>
      </c>
      <c r="K46" s="8">
        <v>270.31004000000001</v>
      </c>
      <c r="L46" s="8">
        <v>295.45515999999998</v>
      </c>
      <c r="M46" s="8">
        <v>311.17086</v>
      </c>
      <c r="N46" s="8">
        <v>330.02969999999999</v>
      </c>
      <c r="O46" s="8">
        <v>366.51650000000001</v>
      </c>
      <c r="P46" s="8">
        <v>368.10347000000002</v>
      </c>
      <c r="Q46" s="8">
        <v>354.08022999999997</v>
      </c>
      <c r="R46" s="8">
        <v>375.75250999999997</v>
      </c>
      <c r="S46" s="8">
        <v>449.05581000000001</v>
      </c>
      <c r="T46" s="8">
        <v>559.64818000000002</v>
      </c>
      <c r="U46" s="8">
        <v>605.86113</v>
      </c>
      <c r="V46" s="8">
        <v>163.81693999999999</v>
      </c>
      <c r="W46" s="8">
        <v>298.31256000000002</v>
      </c>
      <c r="X46" s="8">
        <v>564.43541000000005</v>
      </c>
      <c r="Y46" s="8">
        <v>596.25365999999997</v>
      </c>
    </row>
    <row r="47" spans="1:25" x14ac:dyDescent="0.25">
      <c r="A47" s="11" t="s">
        <v>150</v>
      </c>
      <c r="B47" s="12">
        <v>57.621139999999997</v>
      </c>
      <c r="C47" s="12">
        <v>90.307929999999999</v>
      </c>
      <c r="D47" s="12">
        <v>74.007819999999995</v>
      </c>
      <c r="E47" s="12">
        <v>69.393119999999996</v>
      </c>
      <c r="F47" s="12">
        <v>73.834680000000006</v>
      </c>
      <c r="G47" s="12">
        <v>79.815359999999998</v>
      </c>
      <c r="H47" s="12">
        <v>61.627180000000003</v>
      </c>
      <c r="I47" s="12">
        <v>76.450360000000003</v>
      </c>
      <c r="J47" s="12">
        <v>67.502319999999997</v>
      </c>
      <c r="K47" s="12">
        <v>21.85069</v>
      </c>
      <c r="L47" s="12">
        <v>19.63532</v>
      </c>
      <c r="M47" s="12">
        <v>75.971559999999997</v>
      </c>
      <c r="N47" s="12">
        <v>12.496930000000001</v>
      </c>
      <c r="O47" s="12">
        <v>12.496930000000001</v>
      </c>
      <c r="P47" s="12">
        <v>15.66174</v>
      </c>
      <c r="Q47" s="12">
        <v>10.968629999999999</v>
      </c>
      <c r="R47" s="12">
        <v>13.21105</v>
      </c>
      <c r="S47" s="12">
        <v>20.11412</v>
      </c>
      <c r="T47" s="12">
        <v>65.268119999999996</v>
      </c>
      <c r="U47" s="12">
        <v>77.91113</v>
      </c>
      <c r="V47" s="12">
        <v>63.712760000000003</v>
      </c>
      <c r="W47" s="12">
        <v>74.451480000000004</v>
      </c>
      <c r="X47" s="12">
        <v>59.436190000000003</v>
      </c>
      <c r="Y47" s="12">
        <v>73.350539999999995</v>
      </c>
    </row>
    <row r="49" spans="1:25" x14ac:dyDescent="0.25">
      <c r="A49" s="4" t="s">
        <v>111</v>
      </c>
      <c r="B49" s="5">
        <f>SUM(B50,B84,B89,B90,B91,B92)</f>
        <v>20027.375612474676</v>
      </c>
      <c r="C49" s="5">
        <f t="shared" ref="C49:W49" si="20">SUM(C50,C84,C89,C90,C91,C92)</f>
        <v>21277.340460687839</v>
      </c>
      <c r="D49" s="5">
        <f t="shared" si="20"/>
        <v>22284.456910798614</v>
      </c>
      <c r="E49" s="5">
        <f t="shared" si="20"/>
        <v>23601.01686570048</v>
      </c>
      <c r="F49" s="5">
        <f t="shared" si="20"/>
        <v>23265.220619593274</v>
      </c>
      <c r="G49" s="5">
        <f t="shared" si="20"/>
        <v>23721.768972965747</v>
      </c>
      <c r="H49" s="5">
        <f t="shared" si="20"/>
        <v>23901.558226380374</v>
      </c>
      <c r="I49" s="5">
        <f t="shared" si="20"/>
        <v>25212.198573210146</v>
      </c>
      <c r="J49" s="5">
        <f t="shared" si="20"/>
        <v>23996.618207402298</v>
      </c>
      <c r="K49" s="5">
        <f t="shared" si="20"/>
        <v>22119.662510647013</v>
      </c>
      <c r="L49" s="5">
        <f t="shared" si="20"/>
        <v>21320.872037343746</v>
      </c>
      <c r="M49" s="5">
        <f t="shared" si="20"/>
        <v>20953.064294263851</v>
      </c>
      <c r="N49" s="5">
        <f t="shared" si="20"/>
        <v>19040.372303709955</v>
      </c>
      <c r="O49" s="5">
        <f t="shared" si="20"/>
        <v>18639.805841864352</v>
      </c>
      <c r="P49" s="5">
        <f t="shared" si="20"/>
        <v>17898.41264033701</v>
      </c>
      <c r="Q49" s="5">
        <f t="shared" si="20"/>
        <v>18049.485346468329</v>
      </c>
      <c r="R49" s="5">
        <f t="shared" si="20"/>
        <v>18313.940326645177</v>
      </c>
      <c r="S49" s="5">
        <f t="shared" si="20"/>
        <v>19038.246650506455</v>
      </c>
      <c r="T49" s="5">
        <f t="shared" si="20"/>
        <v>18152.828354576275</v>
      </c>
      <c r="U49" s="5">
        <f t="shared" si="20"/>
        <v>18382.260091993612</v>
      </c>
      <c r="V49" s="5">
        <f t="shared" si="20"/>
        <v>16989.987730811874</v>
      </c>
      <c r="W49" s="5">
        <f t="shared" si="20"/>
        <v>17658.107158672294</v>
      </c>
      <c r="X49" s="5">
        <f t="shared" ref="X49:Y49" si="21">SUM(X50,X84,X89,X90,X91,X92)</f>
        <v>18106.509345212093</v>
      </c>
      <c r="Y49" s="5">
        <f t="shared" si="21"/>
        <v>19050.265552670073</v>
      </c>
    </row>
    <row r="50" spans="1:25" x14ac:dyDescent="0.25">
      <c r="A50" s="13" t="s">
        <v>77</v>
      </c>
      <c r="B50" s="14">
        <f>SUM(B51,B82,B83)</f>
        <v>17474.662513974057</v>
      </c>
      <c r="C50" s="14">
        <f t="shared" ref="C50:W50" si="22">SUM(C51,C82,C83)</f>
        <v>18559.47890804784</v>
      </c>
      <c r="D50" s="14">
        <f t="shared" si="22"/>
        <v>19643.641290078616</v>
      </c>
      <c r="E50" s="14">
        <f t="shared" si="22"/>
        <v>20951.903247820479</v>
      </c>
      <c r="F50" s="14">
        <f t="shared" si="22"/>
        <v>20366.923711233274</v>
      </c>
      <c r="G50" s="14">
        <f t="shared" si="22"/>
        <v>20701.001554565748</v>
      </c>
      <c r="H50" s="14">
        <f t="shared" si="22"/>
        <v>20759.831387100374</v>
      </c>
      <c r="I50" s="14">
        <f t="shared" si="22"/>
        <v>21966.626834970146</v>
      </c>
      <c r="J50" s="14">
        <f t="shared" si="22"/>
        <v>20821.459135359193</v>
      </c>
      <c r="K50" s="14">
        <f t="shared" si="22"/>
        <v>19667.859878807012</v>
      </c>
      <c r="L50" s="14">
        <f t="shared" si="22"/>
        <v>18798.35434862375</v>
      </c>
      <c r="M50" s="14">
        <f t="shared" si="22"/>
        <v>18515.122169743852</v>
      </c>
      <c r="N50" s="14">
        <f t="shared" si="22"/>
        <v>16843.143412815167</v>
      </c>
      <c r="O50" s="14">
        <f t="shared" si="22"/>
        <v>16328.803020824356</v>
      </c>
      <c r="P50" s="14">
        <f t="shared" si="22"/>
        <v>15462.364704492251</v>
      </c>
      <c r="Q50" s="14">
        <f t="shared" si="22"/>
        <v>15669.054424768656</v>
      </c>
      <c r="R50" s="14">
        <f t="shared" si="22"/>
        <v>16036.308970119417</v>
      </c>
      <c r="S50" s="14">
        <f t="shared" si="22"/>
        <v>16433.004233100692</v>
      </c>
      <c r="T50" s="14">
        <f t="shared" si="22"/>
        <v>15506.990473214035</v>
      </c>
      <c r="U50" s="14">
        <f t="shared" si="22"/>
        <v>15620.737657704325</v>
      </c>
      <c r="V50" s="14">
        <f t="shared" si="22"/>
        <v>14694.881906811876</v>
      </c>
      <c r="W50" s="14">
        <f t="shared" si="22"/>
        <v>15370.032320326214</v>
      </c>
      <c r="X50" s="14">
        <f t="shared" ref="X50:Y50" si="23">SUM(X51,X82,X83)</f>
        <v>16023.058832363313</v>
      </c>
      <c r="Y50" s="14">
        <f t="shared" si="23"/>
        <v>16806.525449510074</v>
      </c>
    </row>
    <row r="51" spans="1:25" x14ac:dyDescent="0.25">
      <c r="A51" s="9" t="s">
        <v>78</v>
      </c>
      <c r="B51" s="8">
        <f>SUM(B52,B69,B75,B79)</f>
        <v>16763.243323974057</v>
      </c>
      <c r="C51" s="8">
        <f t="shared" ref="C51:W51" si="24">SUM(C52,C69,C75,C79)</f>
        <v>17797.327818047841</v>
      </c>
      <c r="D51" s="8">
        <f t="shared" si="24"/>
        <v>18867.281180078615</v>
      </c>
      <c r="E51" s="8">
        <f t="shared" si="24"/>
        <v>20223.101437820478</v>
      </c>
      <c r="F51" s="8">
        <f t="shared" si="24"/>
        <v>19589.004641233274</v>
      </c>
      <c r="G51" s="8">
        <f t="shared" si="24"/>
        <v>19944.257434565749</v>
      </c>
      <c r="H51" s="8">
        <f t="shared" si="24"/>
        <v>19993.860427100375</v>
      </c>
      <c r="I51" s="8">
        <f t="shared" si="24"/>
        <v>21239.029594970147</v>
      </c>
      <c r="J51" s="8">
        <f t="shared" si="24"/>
        <v>20184.640645359192</v>
      </c>
      <c r="K51" s="8">
        <f t="shared" si="24"/>
        <v>19093.998718807012</v>
      </c>
      <c r="L51" s="8">
        <f t="shared" si="24"/>
        <v>18256.830678623752</v>
      </c>
      <c r="M51" s="8">
        <f t="shared" si="24"/>
        <v>17956.233289743854</v>
      </c>
      <c r="N51" s="8">
        <f t="shared" si="24"/>
        <v>16369.900132815168</v>
      </c>
      <c r="O51" s="8">
        <f t="shared" si="24"/>
        <v>15876.006030824356</v>
      </c>
      <c r="P51" s="8">
        <f t="shared" si="24"/>
        <v>15021.200534492251</v>
      </c>
      <c r="Q51" s="8">
        <f t="shared" si="24"/>
        <v>15419.518994768656</v>
      </c>
      <c r="R51" s="8">
        <f t="shared" si="24"/>
        <v>15799.585270119416</v>
      </c>
      <c r="S51" s="8">
        <f t="shared" si="24"/>
        <v>16121.409403100693</v>
      </c>
      <c r="T51" s="8">
        <f t="shared" si="24"/>
        <v>15222.354503214036</v>
      </c>
      <c r="U51" s="8">
        <f t="shared" si="24"/>
        <v>15333.798397704326</v>
      </c>
      <c r="V51" s="8">
        <f t="shared" si="24"/>
        <v>14406.696586811875</v>
      </c>
      <c r="W51" s="8">
        <f t="shared" si="24"/>
        <v>15086.108110326215</v>
      </c>
      <c r="X51" s="8">
        <f t="shared" ref="X51:Y51" si="25">SUM(X52,X69,X75,X79)</f>
        <v>15666.968132363312</v>
      </c>
      <c r="Y51" s="8">
        <f t="shared" si="25"/>
        <v>16502.450839510075</v>
      </c>
    </row>
    <row r="52" spans="1:25" x14ac:dyDescent="0.25">
      <c r="A52" s="15" t="s">
        <v>79</v>
      </c>
      <c r="B52" s="16">
        <f>SUM(B53,B57)</f>
        <v>9019.278710934057</v>
      </c>
      <c r="C52" s="16">
        <f t="shared" ref="C52:W52" si="26">SUM(C53,C57)</f>
        <v>9776.4812588878394</v>
      </c>
      <c r="D52" s="16">
        <f t="shared" si="26"/>
        <v>10455.846034718616</v>
      </c>
      <c r="E52" s="16">
        <f t="shared" si="26"/>
        <v>11182.432457780475</v>
      </c>
      <c r="F52" s="16">
        <f t="shared" si="26"/>
        <v>10494.118058833272</v>
      </c>
      <c r="G52" s="16">
        <f t="shared" si="26"/>
        <v>10613.81851524575</v>
      </c>
      <c r="H52" s="16">
        <f t="shared" si="26"/>
        <v>10555.314286100376</v>
      </c>
      <c r="I52" s="16">
        <f t="shared" si="26"/>
        <v>11677.826904290145</v>
      </c>
      <c r="J52" s="16">
        <f t="shared" si="26"/>
        <v>10599.371392359193</v>
      </c>
      <c r="K52" s="16">
        <f t="shared" si="26"/>
        <v>9499.4402630470104</v>
      </c>
      <c r="L52" s="16">
        <f t="shared" si="26"/>
        <v>8847.5368268637521</v>
      </c>
      <c r="M52" s="16">
        <f t="shared" si="26"/>
        <v>8910.2465293838541</v>
      </c>
      <c r="N52" s="16">
        <f t="shared" si="26"/>
        <v>7852.3894753908953</v>
      </c>
      <c r="O52" s="16">
        <f t="shared" si="26"/>
        <v>7427.8145787443555</v>
      </c>
      <c r="P52" s="16">
        <f t="shared" si="26"/>
        <v>6886.6563467722517</v>
      </c>
      <c r="Q52" s="16">
        <f t="shared" si="26"/>
        <v>6783.5385268886548</v>
      </c>
      <c r="R52" s="16">
        <f t="shared" si="26"/>
        <v>6881.7893149594156</v>
      </c>
      <c r="S52" s="16">
        <f t="shared" si="26"/>
        <v>6702.5213058206891</v>
      </c>
      <c r="T52" s="16">
        <f t="shared" si="26"/>
        <v>6116.1279035340358</v>
      </c>
      <c r="U52" s="16">
        <f t="shared" si="26"/>
        <v>6142.5320378643273</v>
      </c>
      <c r="V52" s="16">
        <f t="shared" si="26"/>
        <v>5955.8503708918761</v>
      </c>
      <c r="W52" s="16">
        <f t="shared" si="26"/>
        <v>6047.6840956862161</v>
      </c>
      <c r="X52" s="16">
        <f t="shared" ref="X52:Y52" si="27">SUM(X53,X57)</f>
        <v>6279.106928483312</v>
      </c>
      <c r="Y52" s="16">
        <f t="shared" si="27"/>
        <v>6398.1425289100735</v>
      </c>
    </row>
    <row r="53" spans="1:25" x14ac:dyDescent="0.25">
      <c r="A53" s="19" t="s">
        <v>75</v>
      </c>
      <c r="B53" s="16">
        <f>SUM(B54:B56)</f>
        <v>6173.8015960328021</v>
      </c>
      <c r="C53" s="16">
        <f t="shared" ref="C53:W53" si="28">SUM(C54:C56)</f>
        <v>6690.7839150627206</v>
      </c>
      <c r="D53" s="16">
        <f t="shared" si="28"/>
        <v>7508.637282680611</v>
      </c>
      <c r="E53" s="16">
        <f t="shared" si="28"/>
        <v>8177.504020577695</v>
      </c>
      <c r="F53" s="16">
        <f t="shared" si="28"/>
        <v>7075.3652890007779</v>
      </c>
      <c r="G53" s="16">
        <f t="shared" si="28"/>
        <v>7093.3147958170593</v>
      </c>
      <c r="H53" s="16">
        <f t="shared" si="28"/>
        <v>6894.5245762425957</v>
      </c>
      <c r="I53" s="16">
        <f t="shared" si="28"/>
        <v>8018.1997838222669</v>
      </c>
      <c r="J53" s="16">
        <f t="shared" si="28"/>
        <v>6912.8806626671349</v>
      </c>
      <c r="K53" s="16">
        <f t="shared" si="28"/>
        <v>6502.43081631104</v>
      </c>
      <c r="L53" s="16">
        <f t="shared" si="28"/>
        <v>6012.4724370403865</v>
      </c>
      <c r="M53" s="16">
        <f t="shared" si="28"/>
        <v>6283.5317708881394</v>
      </c>
      <c r="N53" s="16">
        <f t="shared" si="28"/>
        <v>5563.6778545829929</v>
      </c>
      <c r="O53" s="16">
        <f t="shared" si="28"/>
        <v>5163.1008504095589</v>
      </c>
      <c r="P53" s="16">
        <f t="shared" si="28"/>
        <v>4666.3481233221992</v>
      </c>
      <c r="Q53" s="16">
        <f t="shared" si="28"/>
        <v>4639.1291924443731</v>
      </c>
      <c r="R53" s="16">
        <f t="shared" si="28"/>
        <v>4736.2286270353843</v>
      </c>
      <c r="S53" s="16">
        <f t="shared" si="28"/>
        <v>4390.8855645050544</v>
      </c>
      <c r="T53" s="16">
        <f t="shared" si="28"/>
        <v>3784.0775014256451</v>
      </c>
      <c r="U53" s="16">
        <f t="shared" si="28"/>
        <v>3823.0345732298501</v>
      </c>
      <c r="V53" s="16">
        <f t="shared" si="28"/>
        <v>3627.5097210710583</v>
      </c>
      <c r="W53" s="16">
        <f t="shared" si="28"/>
        <v>3684.7500458576646</v>
      </c>
      <c r="X53" s="16">
        <f t="shared" ref="X53:Y53" si="29">SUM(X54:X56)</f>
        <v>4000.2021940848581</v>
      </c>
      <c r="Y53" s="16">
        <f t="shared" si="29"/>
        <v>3967.8456219220493</v>
      </c>
    </row>
    <row r="54" spans="1:25" x14ac:dyDescent="0.25">
      <c r="A54" s="20" t="s">
        <v>41</v>
      </c>
      <c r="B54" s="8">
        <v>4224.5778455528025</v>
      </c>
      <c r="C54" s="8">
        <v>4929.9655781427209</v>
      </c>
      <c r="D54" s="8">
        <v>5597.1478055606103</v>
      </c>
      <c r="E54" s="8">
        <v>6220.5445076576952</v>
      </c>
      <c r="F54" s="8">
        <v>5062.7833255607784</v>
      </c>
      <c r="G54" s="8">
        <v>5092.4148802570589</v>
      </c>
      <c r="H54" s="8">
        <v>5051.9068028025958</v>
      </c>
      <c r="I54" s="8">
        <v>5960.9742617822667</v>
      </c>
      <c r="J54" s="8">
        <v>5364.6839053871354</v>
      </c>
      <c r="K54" s="8">
        <v>4562.3196263110403</v>
      </c>
      <c r="L54" s="8">
        <v>4214.4633983203867</v>
      </c>
      <c r="M54" s="8">
        <v>4436.5538369281385</v>
      </c>
      <c r="N54" s="8">
        <v>4021.7185937429931</v>
      </c>
      <c r="O54" s="8">
        <v>3809.5409961695586</v>
      </c>
      <c r="P54" s="8">
        <v>3224.8860682821987</v>
      </c>
      <c r="Q54" s="8">
        <v>3260.038113724373</v>
      </c>
      <c r="R54" s="8">
        <v>3522.0243764353845</v>
      </c>
      <c r="S54" s="8">
        <v>3117.5477477450545</v>
      </c>
      <c r="T54" s="8">
        <v>2571.3982669856446</v>
      </c>
      <c r="U54" s="8">
        <v>2833.94922054985</v>
      </c>
      <c r="V54" s="8">
        <v>2826.3661595510584</v>
      </c>
      <c r="W54" s="8">
        <v>2921.6819512976645</v>
      </c>
      <c r="X54" s="8">
        <v>3222.2351388048583</v>
      </c>
      <c r="Y54" s="8">
        <v>3177.2028334420493</v>
      </c>
    </row>
    <row r="55" spans="1:25" x14ac:dyDescent="0.25">
      <c r="A55" s="20" t="s">
        <v>42</v>
      </c>
      <c r="B55" s="8">
        <v>1538.6707137599999</v>
      </c>
      <c r="C55" s="8">
        <v>1388.22789384</v>
      </c>
      <c r="D55" s="8">
        <v>1553.8642700400001</v>
      </c>
      <c r="E55" s="8">
        <v>1610.1023032800003</v>
      </c>
      <c r="F55" s="8">
        <v>1693.5311163600002</v>
      </c>
      <c r="G55" s="8">
        <v>1623.0418772399998</v>
      </c>
      <c r="H55" s="8">
        <v>1507.44672216</v>
      </c>
      <c r="I55" s="8">
        <v>1679.0554220399999</v>
      </c>
      <c r="J55" s="8">
        <v>1297.0594972800002</v>
      </c>
      <c r="K55" s="8">
        <v>1564.7685300000001</v>
      </c>
      <c r="L55" s="8">
        <v>1348.6480387200002</v>
      </c>
      <c r="M55" s="8">
        <v>1559.53836396</v>
      </c>
      <c r="N55" s="8">
        <v>1359.0339908399999</v>
      </c>
      <c r="O55" s="8">
        <v>1169.6752742400001</v>
      </c>
      <c r="P55" s="8">
        <v>1284.2361950400002</v>
      </c>
      <c r="Q55" s="8">
        <v>1156.0767487200001</v>
      </c>
      <c r="R55" s="8">
        <v>1036.8589334399999</v>
      </c>
      <c r="S55" s="8">
        <v>1096.9695820800005</v>
      </c>
      <c r="T55" s="8">
        <v>1038.7535040000002</v>
      </c>
      <c r="U55" s="8">
        <v>787.75910316</v>
      </c>
      <c r="V55" s="8">
        <v>636.90322680000008</v>
      </c>
      <c r="W55" s="8">
        <v>568.68159456000001</v>
      </c>
      <c r="X55" s="8">
        <v>525.87109116000011</v>
      </c>
      <c r="Y55" s="8">
        <v>527.65148628000009</v>
      </c>
    </row>
    <row r="56" spans="1:25" x14ac:dyDescent="0.25">
      <c r="A56" s="20" t="s">
        <v>76</v>
      </c>
      <c r="B56" s="8">
        <v>410.55303672000014</v>
      </c>
      <c r="C56" s="8">
        <v>372.59044308000011</v>
      </c>
      <c r="D56" s="8">
        <v>357.62520708000011</v>
      </c>
      <c r="E56" s="8">
        <v>346.85720963999984</v>
      </c>
      <c r="F56" s="8">
        <v>319.05084708000004</v>
      </c>
      <c r="G56" s="8">
        <v>377.85803832000033</v>
      </c>
      <c r="H56" s="8">
        <v>335.1710512799998</v>
      </c>
      <c r="I56" s="8">
        <v>378.17010000000028</v>
      </c>
      <c r="J56" s="8">
        <v>251.13725999999974</v>
      </c>
      <c r="K56" s="8">
        <v>375.3426599999998</v>
      </c>
      <c r="L56" s="8">
        <v>449.36099999999988</v>
      </c>
      <c r="M56" s="8">
        <v>287.43957</v>
      </c>
      <c r="N56" s="8">
        <v>182.92526999999995</v>
      </c>
      <c r="O56" s="8">
        <v>183.88457999999991</v>
      </c>
      <c r="P56" s="8">
        <v>157.22586000000001</v>
      </c>
      <c r="Q56" s="8">
        <v>223.01432999999997</v>
      </c>
      <c r="R56" s="8">
        <v>177.34531716000015</v>
      </c>
      <c r="S56" s="8">
        <v>176.36823467999989</v>
      </c>
      <c r="T56" s="8">
        <v>173.92573044000005</v>
      </c>
      <c r="U56" s="8">
        <v>201.32624952000003</v>
      </c>
      <c r="V56" s="8">
        <v>164.24033471999996</v>
      </c>
      <c r="W56" s="8">
        <v>194.38649999999996</v>
      </c>
      <c r="X56" s="8">
        <v>252.09596411999996</v>
      </c>
      <c r="Y56" s="8">
        <v>262.99130219999995</v>
      </c>
    </row>
    <row r="57" spans="1:25" x14ac:dyDescent="0.25">
      <c r="A57" s="19" t="s">
        <v>43</v>
      </c>
      <c r="B57" s="16">
        <f>SUM(B58:B68)</f>
        <v>2845.477114901254</v>
      </c>
      <c r="C57" s="16">
        <f t="shared" ref="C57:W57" si="30">SUM(C58:C68)</f>
        <v>3085.6973438251193</v>
      </c>
      <c r="D57" s="16">
        <f t="shared" si="30"/>
        <v>2947.2087520380041</v>
      </c>
      <c r="E57" s="16">
        <f t="shared" si="30"/>
        <v>3004.9284372027796</v>
      </c>
      <c r="F57" s="16">
        <f t="shared" si="30"/>
        <v>3418.752769832493</v>
      </c>
      <c r="G57" s="16">
        <f t="shared" si="30"/>
        <v>3520.5037194286901</v>
      </c>
      <c r="H57" s="16">
        <f t="shared" si="30"/>
        <v>3660.7897098577814</v>
      </c>
      <c r="I57" s="16">
        <f t="shared" si="30"/>
        <v>3659.6271204678787</v>
      </c>
      <c r="J57" s="16">
        <f t="shared" si="30"/>
        <v>3686.4907296920574</v>
      </c>
      <c r="K57" s="16">
        <f t="shared" si="30"/>
        <v>2997.0094467359704</v>
      </c>
      <c r="L57" s="16">
        <f t="shared" si="30"/>
        <v>2835.0643898233657</v>
      </c>
      <c r="M57" s="16">
        <f t="shared" si="30"/>
        <v>2626.7147584957147</v>
      </c>
      <c r="N57" s="16">
        <f t="shared" si="30"/>
        <v>2288.7116208079024</v>
      </c>
      <c r="O57" s="16">
        <f t="shared" si="30"/>
        <v>2264.7137283347961</v>
      </c>
      <c r="P57" s="16">
        <f t="shared" si="30"/>
        <v>2220.308223450053</v>
      </c>
      <c r="Q57" s="16">
        <f t="shared" si="30"/>
        <v>2144.4093344442817</v>
      </c>
      <c r="R57" s="16">
        <f t="shared" si="30"/>
        <v>2145.5606879240313</v>
      </c>
      <c r="S57" s="16">
        <f t="shared" si="30"/>
        <v>2311.6357413156347</v>
      </c>
      <c r="T57" s="16">
        <f t="shared" si="30"/>
        <v>2332.0504021083902</v>
      </c>
      <c r="U57" s="16">
        <f t="shared" si="30"/>
        <v>2319.4974646344772</v>
      </c>
      <c r="V57" s="16">
        <f t="shared" si="30"/>
        <v>2328.3406498208183</v>
      </c>
      <c r="W57" s="16">
        <f t="shared" si="30"/>
        <v>2362.9340498285515</v>
      </c>
      <c r="X57" s="16">
        <f t="shared" ref="X57:Y57" si="31">SUM(X58:X68)</f>
        <v>2278.9047343984535</v>
      </c>
      <c r="Y57" s="16">
        <f t="shared" si="31"/>
        <v>2430.2969069880241</v>
      </c>
    </row>
    <row r="58" spans="1:25" x14ac:dyDescent="0.25">
      <c r="A58" s="20" t="s">
        <v>44</v>
      </c>
      <c r="B58" s="8">
        <v>93.453615119999995</v>
      </c>
      <c r="C58" s="8">
        <v>71.379145679999993</v>
      </c>
      <c r="D58" s="8">
        <v>49.154394480000001</v>
      </c>
      <c r="E58" s="8">
        <v>49.318144320000002</v>
      </c>
      <c r="F58" s="8">
        <v>36.39051468000001</v>
      </c>
      <c r="G58" s="8">
        <v>59.518763213119627</v>
      </c>
      <c r="H58" s="8">
        <v>76.327539000000002</v>
      </c>
      <c r="I58" s="8">
        <v>69.748406980618853</v>
      </c>
      <c r="J58" s="8">
        <v>67.442264399999999</v>
      </c>
      <c r="K58" s="8">
        <v>43.35733788000001</v>
      </c>
      <c r="L58" s="8">
        <v>61.559393759999999</v>
      </c>
      <c r="M58" s="8">
        <v>47.290631640000008</v>
      </c>
      <c r="N58" s="8">
        <v>19.570805759999999</v>
      </c>
      <c r="O58" s="8">
        <v>32.649642240000006</v>
      </c>
      <c r="P58" s="8">
        <v>28.035076439999997</v>
      </c>
      <c r="Q58" s="8">
        <v>26.029572707394856</v>
      </c>
      <c r="R58" s="8">
        <v>4.1043705599999987</v>
      </c>
      <c r="S58" s="8">
        <v>6.0630482400000005</v>
      </c>
      <c r="T58" s="8">
        <v>27.402955920000004</v>
      </c>
      <c r="U58" s="8">
        <v>17.234613840000002</v>
      </c>
      <c r="V58" s="8">
        <v>12.147754920000001</v>
      </c>
      <c r="W58" s="8">
        <v>29.162904839999999</v>
      </c>
      <c r="X58" s="8">
        <v>28.111428840000002</v>
      </c>
      <c r="Y58" s="8">
        <v>27.040812840000005</v>
      </c>
    </row>
    <row r="59" spans="1:25" x14ac:dyDescent="0.25">
      <c r="A59" s="20" t="s">
        <v>45</v>
      </c>
      <c r="B59" s="8">
        <v>19.254776400000001</v>
      </c>
      <c r="C59" s="8">
        <v>21.210310799999998</v>
      </c>
      <c r="D59" s="8">
        <v>21.624319079999999</v>
      </c>
      <c r="E59" s="8">
        <v>18.10111788</v>
      </c>
      <c r="F59" s="8">
        <v>24.442448760000005</v>
      </c>
      <c r="G59" s="8">
        <v>20.906389799999999</v>
      </c>
      <c r="H59" s="8">
        <v>21.311187480000005</v>
      </c>
      <c r="I59" s="8">
        <v>21.839531040000001</v>
      </c>
      <c r="J59" s="8">
        <v>23.988169440000004</v>
      </c>
      <c r="K59" s="8">
        <v>17.696152080000005</v>
      </c>
      <c r="L59" s="8">
        <v>13.057755120000001</v>
      </c>
      <c r="M59" s="8">
        <v>17.525078640000004</v>
      </c>
      <c r="N59" s="8">
        <v>19.689999840000002</v>
      </c>
      <c r="O59" s="8">
        <v>19.975726800000004</v>
      </c>
      <c r="P59" s="8">
        <v>20.584784160000002</v>
      </c>
      <c r="Q59" s="8">
        <v>11.501574119999997</v>
      </c>
      <c r="R59" s="8">
        <v>11.566823400000001</v>
      </c>
      <c r="S59" s="8">
        <v>21.029642280000004</v>
      </c>
      <c r="T59" s="8">
        <v>27.053959320000004</v>
      </c>
      <c r="U59" s="8">
        <v>27.511525079999998</v>
      </c>
      <c r="V59" s="8">
        <v>26.159373719999998</v>
      </c>
      <c r="W59" s="8">
        <v>31.122027719999991</v>
      </c>
      <c r="X59" s="8">
        <v>31.500593639999988</v>
      </c>
      <c r="Y59" s="8">
        <v>30.169347120000012</v>
      </c>
    </row>
    <row r="60" spans="1:25" x14ac:dyDescent="0.25">
      <c r="A60" s="20" t="s">
        <v>46</v>
      </c>
      <c r="B60" s="8">
        <v>566.79709908000018</v>
      </c>
      <c r="C60" s="8">
        <v>547.58011499999998</v>
      </c>
      <c r="D60" s="8">
        <v>424.27097640000005</v>
      </c>
      <c r="E60" s="8">
        <v>486.55877076000007</v>
      </c>
      <c r="F60" s="8">
        <v>671.49945101999197</v>
      </c>
      <c r="G60" s="8">
        <v>479.06120112000002</v>
      </c>
      <c r="H60" s="8">
        <v>588.75200676000009</v>
      </c>
      <c r="I60" s="8">
        <v>543.30189845762447</v>
      </c>
      <c r="J60" s="8">
        <v>490.38311628000008</v>
      </c>
      <c r="K60" s="8">
        <v>444.13845048000013</v>
      </c>
      <c r="L60" s="8">
        <v>393.95878834324384</v>
      </c>
      <c r="M60" s="8">
        <v>362.89829627999995</v>
      </c>
      <c r="N60" s="8">
        <v>246.88239912000003</v>
      </c>
      <c r="O60" s="8">
        <v>247.6397934</v>
      </c>
      <c r="P60" s="8">
        <v>249.38676863999993</v>
      </c>
      <c r="Q60" s="8">
        <v>261.11755296000007</v>
      </c>
      <c r="R60" s="8">
        <v>259.14759372000009</v>
      </c>
      <c r="S60" s="8">
        <v>292.87330920000005</v>
      </c>
      <c r="T60" s="8">
        <v>263.97605807999992</v>
      </c>
      <c r="U60" s="8">
        <v>273.74407523999997</v>
      </c>
      <c r="V60" s="8">
        <v>290.23173864000012</v>
      </c>
      <c r="W60" s="8">
        <v>210.48855840000004</v>
      </c>
      <c r="X60" s="8">
        <v>72.328276439999996</v>
      </c>
      <c r="Y60" s="8">
        <v>107.799831</v>
      </c>
    </row>
    <row r="61" spans="1:25" x14ac:dyDescent="0.25">
      <c r="A61" s="20" t="s">
        <v>48</v>
      </c>
      <c r="B61" s="8">
        <v>109.49711435999997</v>
      </c>
      <c r="C61" s="8">
        <v>111.31609140000003</v>
      </c>
      <c r="D61" s="8">
        <v>121.52516724000002</v>
      </c>
      <c r="E61" s="8">
        <v>125.30815451999999</v>
      </c>
      <c r="F61" s="8">
        <v>141.48503027999999</v>
      </c>
      <c r="G61" s="8">
        <v>148.60967147999997</v>
      </c>
      <c r="H61" s="8">
        <v>151.82274383999999</v>
      </c>
      <c r="I61" s="8">
        <v>146.70804492000002</v>
      </c>
      <c r="J61" s="8">
        <v>132.83730684</v>
      </c>
      <c r="K61" s="8">
        <v>136.72804572000001</v>
      </c>
      <c r="L61" s="8">
        <v>147.00484584000003</v>
      </c>
      <c r="M61" s="8">
        <v>133.52079168000003</v>
      </c>
      <c r="N61" s="8">
        <v>113.89646700000003</v>
      </c>
      <c r="O61" s="8">
        <v>79.074963360000012</v>
      </c>
      <c r="P61" s="8">
        <v>74.635325280000018</v>
      </c>
      <c r="Q61" s="8">
        <v>81.34004736</v>
      </c>
      <c r="R61" s="8">
        <v>119.86119900000003</v>
      </c>
      <c r="S61" s="8">
        <v>94.933681200000009</v>
      </c>
      <c r="T61" s="8">
        <v>91.960143119999998</v>
      </c>
      <c r="U61" s="8">
        <v>108.18649296000001</v>
      </c>
      <c r="V61" s="8">
        <v>109.41038892</v>
      </c>
      <c r="W61" s="8">
        <v>118.01956248</v>
      </c>
      <c r="X61" s="8">
        <v>114.62372999999999</v>
      </c>
      <c r="Y61" s="8">
        <v>105.75216108000001</v>
      </c>
    </row>
    <row r="62" spans="1:25" x14ac:dyDescent="0.25">
      <c r="A62" s="20" t="s">
        <v>49</v>
      </c>
      <c r="B62" s="8">
        <v>450.02049996000005</v>
      </c>
      <c r="C62" s="8">
        <v>499.47662868000003</v>
      </c>
      <c r="D62" s="8">
        <v>529.38400200000001</v>
      </c>
      <c r="E62" s="8">
        <v>487.4622686400001</v>
      </c>
      <c r="F62" s="8">
        <v>500.60047271999991</v>
      </c>
      <c r="G62" s="8">
        <v>551.84685048000006</v>
      </c>
      <c r="H62" s="8">
        <v>556.26201203999995</v>
      </c>
      <c r="I62" s="8">
        <v>514.20483539999998</v>
      </c>
      <c r="J62" s="8">
        <v>616.67060112000013</v>
      </c>
      <c r="K62" s="8">
        <v>478.49977032000004</v>
      </c>
      <c r="L62" s="8">
        <v>480.77406816000013</v>
      </c>
      <c r="M62" s="8">
        <v>471.39886619999993</v>
      </c>
      <c r="N62" s="8">
        <v>409.81686108000002</v>
      </c>
      <c r="O62" s="8">
        <v>356.86703144953236</v>
      </c>
      <c r="P62" s="8">
        <v>371.13127556926537</v>
      </c>
      <c r="Q62" s="8">
        <v>336.99434231999999</v>
      </c>
      <c r="R62" s="8">
        <v>359.55013092000002</v>
      </c>
      <c r="S62" s="8">
        <v>331.08834264000001</v>
      </c>
      <c r="T62" s="8">
        <v>322.93107912000005</v>
      </c>
      <c r="U62" s="8">
        <v>325.15008467999996</v>
      </c>
      <c r="V62" s="8">
        <v>288.30966012000005</v>
      </c>
      <c r="W62" s="8">
        <v>242.64869892000004</v>
      </c>
      <c r="X62" s="8">
        <v>314.27604108000014</v>
      </c>
      <c r="Y62" s="8">
        <v>297.99553548000006</v>
      </c>
    </row>
    <row r="63" spans="1:25" x14ac:dyDescent="0.25">
      <c r="A63" s="20" t="s">
        <v>47</v>
      </c>
      <c r="B63" s="8">
        <v>1085.7514514212537</v>
      </c>
      <c r="C63" s="8">
        <v>1295.5652581051197</v>
      </c>
      <c r="D63" s="8">
        <v>1254.5817990780045</v>
      </c>
      <c r="E63" s="8">
        <v>1210.1686952427797</v>
      </c>
      <c r="F63" s="8">
        <v>1439.3275899325013</v>
      </c>
      <c r="G63" s="8">
        <v>1540.6172862955705</v>
      </c>
      <c r="H63" s="8">
        <v>1521.8550374921549</v>
      </c>
      <c r="I63" s="8">
        <v>1593.9377473882253</v>
      </c>
      <c r="J63" s="8">
        <v>1596.9457020920563</v>
      </c>
      <c r="K63" s="8">
        <v>1252.4692853853162</v>
      </c>
      <c r="L63" s="8">
        <v>1176.0240432001219</v>
      </c>
      <c r="M63" s="8">
        <v>1043.8339472557141</v>
      </c>
      <c r="N63" s="8">
        <v>982.66246039248858</v>
      </c>
      <c r="O63" s="8">
        <v>1070.3220259998977</v>
      </c>
      <c r="P63" s="8">
        <v>1055.6385144007875</v>
      </c>
      <c r="Q63" s="8">
        <v>1003.9351768968866</v>
      </c>
      <c r="R63" s="8">
        <v>982.38063952403127</v>
      </c>
      <c r="S63" s="8">
        <v>1145.0881715556347</v>
      </c>
      <c r="T63" s="8">
        <v>1155.9829018470573</v>
      </c>
      <c r="U63" s="8">
        <v>1112.9295649944775</v>
      </c>
      <c r="V63" s="8">
        <v>1147.1421274208183</v>
      </c>
      <c r="W63" s="8">
        <v>1211.1409667885519</v>
      </c>
      <c r="X63" s="8">
        <v>1168.438107078453</v>
      </c>
      <c r="Y63" s="8">
        <v>1243.1087842680236</v>
      </c>
    </row>
    <row r="64" spans="1:25" x14ac:dyDescent="0.25">
      <c r="A64" s="20" t="s">
        <v>50</v>
      </c>
      <c r="B64" s="8">
        <v>15.110781119999999</v>
      </c>
      <c r="C64" s="8">
        <v>14.629102199999998</v>
      </c>
      <c r="D64" s="8">
        <v>16.931405160000004</v>
      </c>
      <c r="E64" s="8">
        <v>15.684102360000001</v>
      </c>
      <c r="F64" s="8">
        <v>17.660594160000002</v>
      </c>
      <c r="G64" s="8">
        <v>36.026931240000003</v>
      </c>
      <c r="H64" s="8">
        <v>50.097156015010881</v>
      </c>
      <c r="I64" s="8">
        <v>58.160924361410721</v>
      </c>
      <c r="J64" s="8">
        <v>18.819322200000002</v>
      </c>
      <c r="K64" s="8">
        <v>23.640498720000004</v>
      </c>
      <c r="L64" s="8">
        <v>15.138006480000005</v>
      </c>
      <c r="M64" s="8">
        <v>22.009352760000006</v>
      </c>
      <c r="N64" s="8">
        <v>21.715732080000002</v>
      </c>
      <c r="O64" s="8">
        <v>17.14614624</v>
      </c>
      <c r="P64" s="8">
        <v>9.7308604800000005</v>
      </c>
      <c r="Q64" s="8">
        <v>14.126595479999999</v>
      </c>
      <c r="R64" s="8">
        <v>11.815165440000001</v>
      </c>
      <c r="S64" s="8">
        <v>9.6661900799999998</v>
      </c>
      <c r="T64" s="8">
        <v>12.304587239999998</v>
      </c>
      <c r="U64" s="8">
        <v>8.0623112399999997</v>
      </c>
      <c r="V64" s="8">
        <v>8.8040934000000011</v>
      </c>
      <c r="W64" s="8">
        <v>10.412351640000001</v>
      </c>
      <c r="X64" s="8">
        <v>9.3628303200000023</v>
      </c>
      <c r="Y64" s="8">
        <v>7.5915622800000016</v>
      </c>
    </row>
    <row r="65" spans="1:25" x14ac:dyDescent="0.25">
      <c r="A65" s="20" t="s">
        <v>51</v>
      </c>
      <c r="B65" s="8">
        <v>49.894225919999997</v>
      </c>
      <c r="C65" s="8">
        <v>46.417956120000014</v>
      </c>
      <c r="D65" s="8">
        <v>38.322701640000005</v>
      </c>
      <c r="E65" s="8">
        <v>53.277130079999992</v>
      </c>
      <c r="F65" s="8">
        <v>69.31066392000001</v>
      </c>
      <c r="G65" s="8">
        <v>70.089692760000005</v>
      </c>
      <c r="H65" s="8">
        <v>71.864620094902648</v>
      </c>
      <c r="I65" s="8">
        <v>81.069733080000006</v>
      </c>
      <c r="J65" s="8">
        <v>65.975101199999983</v>
      </c>
      <c r="K65" s="8">
        <v>67.095224390654437</v>
      </c>
      <c r="L65" s="8">
        <v>64.648251720000005</v>
      </c>
      <c r="M65" s="8">
        <v>65.860332360000001</v>
      </c>
      <c r="N65" s="8">
        <v>58.218182215413485</v>
      </c>
      <c r="O65" s="8">
        <v>51.563218005365925</v>
      </c>
      <c r="P65" s="8">
        <v>64.207452240000009</v>
      </c>
      <c r="Q65" s="8">
        <v>59.920408800000018</v>
      </c>
      <c r="R65" s="8">
        <v>60.340146480000016</v>
      </c>
      <c r="S65" s="8">
        <v>70.207405800000004</v>
      </c>
      <c r="T65" s="8">
        <v>62.375897520000009</v>
      </c>
      <c r="U65" s="8">
        <v>58.601571839999991</v>
      </c>
      <c r="V65" s="8">
        <v>57.172239720000007</v>
      </c>
      <c r="W65" s="8">
        <v>68.307263279999987</v>
      </c>
      <c r="X65" s="8">
        <v>67.814583479999996</v>
      </c>
      <c r="Y65" s="8">
        <v>77.529866040000002</v>
      </c>
    </row>
    <row r="66" spans="1:25" x14ac:dyDescent="0.25">
      <c r="A66" s="20" t="s">
        <v>52</v>
      </c>
      <c r="B66" s="8">
        <v>97.655405759999979</v>
      </c>
      <c r="C66" s="8">
        <v>103.41749304</v>
      </c>
      <c r="D66" s="8">
        <v>100.58658443999997</v>
      </c>
      <c r="E66" s="8">
        <v>92.11817880000001</v>
      </c>
      <c r="F66" s="8">
        <v>90.614529359999992</v>
      </c>
      <c r="G66" s="8">
        <v>88.09231680000002</v>
      </c>
      <c r="H66" s="8">
        <v>72.850857839999989</v>
      </c>
      <c r="I66" s="8">
        <v>66.722028120000004</v>
      </c>
      <c r="J66" s="8">
        <v>54.344496240000012</v>
      </c>
      <c r="K66" s="8">
        <v>52.961599440000001</v>
      </c>
      <c r="L66" s="8">
        <v>44.619437519999998</v>
      </c>
      <c r="M66" s="8">
        <v>39.775600800000014</v>
      </c>
      <c r="N66" s="8">
        <v>40.532950799999995</v>
      </c>
      <c r="O66" s="8">
        <v>32.808219479999991</v>
      </c>
      <c r="P66" s="8">
        <v>31.545969480000011</v>
      </c>
      <c r="Q66" s="8">
        <v>30.501708839999999</v>
      </c>
      <c r="R66" s="8">
        <v>29.093492520000002</v>
      </c>
      <c r="S66" s="8">
        <v>28.149711839999998</v>
      </c>
      <c r="T66" s="8">
        <v>26.23387932</v>
      </c>
      <c r="U66" s="8">
        <v>26.783478359999997</v>
      </c>
      <c r="V66" s="8">
        <v>22.858083359999998</v>
      </c>
      <c r="W66" s="8">
        <v>23.258022480000001</v>
      </c>
      <c r="X66" s="8">
        <v>24.541586280000004</v>
      </c>
      <c r="Y66" s="8">
        <v>19.038990600000002</v>
      </c>
    </row>
    <row r="67" spans="1:25" x14ac:dyDescent="0.25">
      <c r="A67" s="20" t="s">
        <v>53</v>
      </c>
      <c r="B67" s="8">
        <v>19.160981280000001</v>
      </c>
      <c r="C67" s="8">
        <v>21.772020599999998</v>
      </c>
      <c r="D67" s="8">
        <v>22.448729880000002</v>
      </c>
      <c r="E67" s="8">
        <v>21.269422800000001</v>
      </c>
      <c r="F67" s="8">
        <v>45.065466720000003</v>
      </c>
      <c r="G67" s="8">
        <v>42.386086080000013</v>
      </c>
      <c r="H67" s="8">
        <v>38.321633519999999</v>
      </c>
      <c r="I67" s="8">
        <v>26.760975480000003</v>
      </c>
      <c r="J67" s="8">
        <v>28.32651216</v>
      </c>
      <c r="K67" s="8">
        <v>19.574393039999997</v>
      </c>
      <c r="L67" s="8">
        <v>28.687170600000002</v>
      </c>
      <c r="M67" s="8">
        <v>26.769184560000003</v>
      </c>
      <c r="N67" s="8">
        <v>13.95098424</v>
      </c>
      <c r="O67" s="8">
        <v>9.9548049599999988</v>
      </c>
      <c r="P67" s="8">
        <v>7.9081563600000013</v>
      </c>
      <c r="Q67" s="8">
        <v>6.6436048799999989</v>
      </c>
      <c r="R67" s="8">
        <v>6.6193815600000017</v>
      </c>
      <c r="S67" s="8">
        <v>7.88958972</v>
      </c>
      <c r="T67" s="8">
        <v>11.856038399999997</v>
      </c>
      <c r="U67" s="8">
        <v>9.5244037200000005</v>
      </c>
      <c r="V67" s="8">
        <v>10.236957479999999</v>
      </c>
      <c r="W67" s="8">
        <v>10.956156479999997</v>
      </c>
      <c r="X67" s="8">
        <v>9.0760158000000004</v>
      </c>
      <c r="Y67" s="8">
        <v>8.2583585999999993</v>
      </c>
    </row>
    <row r="68" spans="1:25" x14ac:dyDescent="0.25">
      <c r="A68" s="20" t="s">
        <v>74</v>
      </c>
      <c r="B68" s="8">
        <v>338.88116448000005</v>
      </c>
      <c r="C68" s="8">
        <v>352.93322219999999</v>
      </c>
      <c r="D68" s="8">
        <v>368.37867263999999</v>
      </c>
      <c r="E68" s="8">
        <v>445.66245179999999</v>
      </c>
      <c r="F68" s="8">
        <v>382.35600828000003</v>
      </c>
      <c r="G68" s="8">
        <v>483.34853015999988</v>
      </c>
      <c r="H68" s="8">
        <v>511.32491577571278</v>
      </c>
      <c r="I68" s="8">
        <v>537.17299523999975</v>
      </c>
      <c r="J68" s="8">
        <v>590.75813772000015</v>
      </c>
      <c r="K68" s="8">
        <v>460.84868927999992</v>
      </c>
      <c r="L68" s="8">
        <v>409.59262907999999</v>
      </c>
      <c r="M68" s="8">
        <v>395.83267632000002</v>
      </c>
      <c r="N68" s="8">
        <v>361.77477827999996</v>
      </c>
      <c r="O68" s="8">
        <v>346.71215639999991</v>
      </c>
      <c r="P68" s="8">
        <v>307.50404040000001</v>
      </c>
      <c r="Q68" s="8">
        <v>312.29875007999999</v>
      </c>
      <c r="R68" s="8">
        <v>301.08174479999997</v>
      </c>
      <c r="S68" s="8">
        <v>304.64664876000006</v>
      </c>
      <c r="T68" s="8">
        <v>329.97290222133296</v>
      </c>
      <c r="U68" s="8">
        <v>351.76934268000002</v>
      </c>
      <c r="V68" s="8">
        <v>355.86823211999996</v>
      </c>
      <c r="W68" s="8">
        <v>407.41753679999994</v>
      </c>
      <c r="X68" s="8">
        <v>438.83154143999997</v>
      </c>
      <c r="Y68" s="8">
        <v>506.01165767999993</v>
      </c>
    </row>
    <row r="69" spans="1:25" x14ac:dyDescent="0.25">
      <c r="A69" s="15" t="s">
        <v>54</v>
      </c>
      <c r="B69" s="16">
        <f>SUM(B70:B74)</f>
        <v>4349.5641723600002</v>
      </c>
      <c r="C69" s="16">
        <f t="shared" ref="C69:W69" si="32">SUM(C70:C74)</f>
        <v>4406.6560194000012</v>
      </c>
      <c r="D69" s="16">
        <f t="shared" si="32"/>
        <v>4714.1283654000008</v>
      </c>
      <c r="E69" s="16">
        <f t="shared" si="32"/>
        <v>5114.3337676800011</v>
      </c>
      <c r="F69" s="16">
        <f t="shared" si="32"/>
        <v>5253.9626822400005</v>
      </c>
      <c r="G69" s="16">
        <f t="shared" si="32"/>
        <v>5456.5833740399994</v>
      </c>
      <c r="H69" s="16">
        <f t="shared" si="32"/>
        <v>5810.1164251199998</v>
      </c>
      <c r="I69" s="16">
        <f t="shared" si="32"/>
        <v>6241.8778232399991</v>
      </c>
      <c r="J69" s="16">
        <f t="shared" si="32"/>
        <v>6177.9430198799992</v>
      </c>
      <c r="K69" s="16">
        <f t="shared" si="32"/>
        <v>6140.1486963600009</v>
      </c>
      <c r="L69" s="16">
        <f t="shared" si="32"/>
        <v>5896.2803756400008</v>
      </c>
      <c r="M69" s="16">
        <f t="shared" si="32"/>
        <v>5780.8539842399987</v>
      </c>
      <c r="N69" s="16">
        <f t="shared" si="32"/>
        <v>5569.2267937199995</v>
      </c>
      <c r="O69" s="16">
        <f t="shared" si="32"/>
        <v>5654.1165872399988</v>
      </c>
      <c r="P69" s="16">
        <f t="shared" si="32"/>
        <v>5597.0141903999993</v>
      </c>
      <c r="Q69" s="16">
        <f t="shared" si="32"/>
        <v>5907.9974544000006</v>
      </c>
      <c r="R69" s="16">
        <f t="shared" si="32"/>
        <v>6122.8462388399994</v>
      </c>
      <c r="S69" s="16">
        <f t="shared" si="32"/>
        <v>6593.7682666800029</v>
      </c>
      <c r="T69" s="16">
        <f t="shared" si="32"/>
        <v>6356.5991794799993</v>
      </c>
      <c r="U69" s="16">
        <f t="shared" si="32"/>
        <v>6529.8396927600006</v>
      </c>
      <c r="V69" s="16">
        <f t="shared" si="32"/>
        <v>5721.3921214800002</v>
      </c>
      <c r="W69" s="16">
        <f t="shared" si="32"/>
        <v>6179.9688097200005</v>
      </c>
      <c r="X69" s="16">
        <f t="shared" ref="X69:Y69" si="33">SUM(X70:X74)</f>
        <v>6664.5509695199989</v>
      </c>
      <c r="Y69" s="16">
        <f t="shared" si="33"/>
        <v>7505.1083178000017</v>
      </c>
    </row>
    <row r="70" spans="1:25" x14ac:dyDescent="0.25">
      <c r="A70" s="10" t="s">
        <v>73</v>
      </c>
      <c r="B70" s="8">
        <v>25.285820759999996</v>
      </c>
      <c r="C70" s="8">
        <v>25.28582076</v>
      </c>
      <c r="D70" s="8">
        <v>29.99707200000001</v>
      </c>
      <c r="E70" s="8">
        <v>33.167847240000022</v>
      </c>
      <c r="F70" s="8">
        <v>36.328542480000003</v>
      </c>
      <c r="G70" s="8">
        <v>36.328542480000003</v>
      </c>
      <c r="H70" s="8">
        <v>39.489237720000013</v>
      </c>
      <c r="I70" s="8">
        <v>39.489237720000013</v>
      </c>
      <c r="J70" s="8">
        <v>39.489237720000006</v>
      </c>
      <c r="K70" s="8">
        <v>36.328542479999996</v>
      </c>
      <c r="L70" s="8">
        <v>30.007152000000005</v>
      </c>
      <c r="M70" s="8">
        <v>33.167847240000015</v>
      </c>
      <c r="N70" s="8">
        <v>30.007152000000005</v>
      </c>
      <c r="O70" s="8">
        <v>30.007152000000005</v>
      </c>
      <c r="P70" s="8">
        <v>30.007152000000005</v>
      </c>
      <c r="Q70" s="8">
        <v>32.855619240000017</v>
      </c>
      <c r="R70" s="8">
        <v>33.167847240000022</v>
      </c>
      <c r="S70" s="8">
        <v>31.903672680000007</v>
      </c>
      <c r="T70" s="8">
        <v>32.219716320000003</v>
      </c>
      <c r="U70" s="8">
        <v>32.223531959999995</v>
      </c>
      <c r="V70" s="8">
        <v>16.735840560000003</v>
      </c>
      <c r="W70" s="8">
        <v>22.421328120000005</v>
      </c>
      <c r="X70" s="8">
        <v>25.902141479999997</v>
      </c>
      <c r="Y70" s="8">
        <v>30.323195639999998</v>
      </c>
    </row>
    <row r="71" spans="1:25" x14ac:dyDescent="0.25">
      <c r="A71" s="10" t="s">
        <v>56</v>
      </c>
      <c r="B71" s="8">
        <v>4149.0756259199998</v>
      </c>
      <c r="C71" s="8">
        <v>4201.0894317600005</v>
      </c>
      <c r="D71" s="8">
        <v>4485.01297428</v>
      </c>
      <c r="E71" s="8">
        <v>4878.8827606800005</v>
      </c>
      <c r="F71" s="8">
        <v>5030.9101425600002</v>
      </c>
      <c r="G71" s="8">
        <v>5220.8717385599994</v>
      </c>
      <c r="H71" s="8">
        <v>5564.9146798799993</v>
      </c>
      <c r="I71" s="8">
        <v>5990.3463967199987</v>
      </c>
      <c r="J71" s="8">
        <v>5902.4345295599987</v>
      </c>
      <c r="K71" s="8">
        <v>5868.3732656400007</v>
      </c>
      <c r="L71" s="8">
        <v>5660.6363344800002</v>
      </c>
      <c r="M71" s="8">
        <v>5545.8468431999991</v>
      </c>
      <c r="N71" s="8">
        <v>5348.4575569199997</v>
      </c>
      <c r="O71" s="8">
        <v>5424.7263422399992</v>
      </c>
      <c r="P71" s="8">
        <v>5364.4591047599997</v>
      </c>
      <c r="Q71" s="8">
        <v>5688.4181047200009</v>
      </c>
      <c r="R71" s="8">
        <v>5899.7898205199999</v>
      </c>
      <c r="S71" s="8">
        <v>6365.9629857600021</v>
      </c>
      <c r="T71" s="8">
        <v>6128.477588159999</v>
      </c>
      <c r="U71" s="8">
        <v>6296.9670248399998</v>
      </c>
      <c r="V71" s="8">
        <v>5535.3389072400005</v>
      </c>
      <c r="W71" s="8">
        <v>5963.8610484000001</v>
      </c>
      <c r="X71" s="8">
        <v>6439.0200627599988</v>
      </c>
      <c r="Y71" s="8">
        <v>7288.4484741600008</v>
      </c>
    </row>
    <row r="72" spans="1:25" x14ac:dyDescent="0.25">
      <c r="A72" s="10" t="s">
        <v>55</v>
      </c>
      <c r="B72" s="8">
        <v>85.449897000000007</v>
      </c>
      <c r="C72" s="8">
        <v>88.614737640000001</v>
      </c>
      <c r="D72" s="8">
        <v>88.614737640000001</v>
      </c>
      <c r="E72" s="8">
        <v>88.614737639999987</v>
      </c>
      <c r="F72" s="8">
        <v>94.944418919999976</v>
      </c>
      <c r="G72" s="8">
        <v>98.109259560000012</v>
      </c>
      <c r="H72" s="8">
        <v>101.27383343999998</v>
      </c>
      <c r="I72" s="8">
        <v>104.43867408</v>
      </c>
      <c r="J72" s="8">
        <v>102.22349904000001</v>
      </c>
      <c r="K72" s="8">
        <v>88.614737640000016</v>
      </c>
      <c r="L72" s="8">
        <v>88.614737640000016</v>
      </c>
      <c r="M72" s="8">
        <v>83.551099319999992</v>
      </c>
      <c r="N72" s="8">
        <v>78.487194240000008</v>
      </c>
      <c r="O72" s="8">
        <v>75.955375080000024</v>
      </c>
      <c r="P72" s="8">
        <v>66.461119920000002</v>
      </c>
      <c r="Q72" s="8">
        <v>56.966597999999998</v>
      </c>
      <c r="R72" s="8">
        <v>56.966597999999991</v>
      </c>
      <c r="S72" s="8">
        <v>55.700555040000012</v>
      </c>
      <c r="T72" s="8">
        <v>46.522677240000007</v>
      </c>
      <c r="U72" s="8">
        <v>45.256901040000002</v>
      </c>
      <c r="V72" s="8">
        <v>42.092060400000001</v>
      </c>
      <c r="W72" s="8">
        <v>45.256901039999995</v>
      </c>
      <c r="X72" s="8">
        <v>46.522677240000007</v>
      </c>
      <c r="Y72" s="8">
        <v>38.294198279999989</v>
      </c>
    </row>
    <row r="73" spans="1:25" x14ac:dyDescent="0.25">
      <c r="A73" s="10" t="s">
        <v>57</v>
      </c>
      <c r="B73" s="8">
        <v>89.752828680000007</v>
      </c>
      <c r="C73" s="8">
        <v>91.666029240000015</v>
      </c>
      <c r="D73" s="8">
        <v>110.50358148000002</v>
      </c>
      <c r="E73" s="8">
        <v>113.66842212</v>
      </c>
      <c r="F73" s="8">
        <v>91.77957828000001</v>
      </c>
      <c r="G73" s="8">
        <v>101.27383343999998</v>
      </c>
      <c r="H73" s="8">
        <v>104.43867408</v>
      </c>
      <c r="I73" s="8">
        <v>107.60351471999999</v>
      </c>
      <c r="J73" s="8">
        <v>133.79575355999998</v>
      </c>
      <c r="K73" s="8">
        <v>146.83215060000003</v>
      </c>
      <c r="L73" s="8">
        <v>117.02215151999999</v>
      </c>
      <c r="M73" s="8">
        <v>118.28819448000002</v>
      </c>
      <c r="N73" s="8">
        <v>112.27489055999999</v>
      </c>
      <c r="O73" s="8">
        <v>123.42771791999998</v>
      </c>
      <c r="P73" s="8">
        <v>136.08681372000001</v>
      </c>
      <c r="Q73" s="8">
        <v>129.75713244000002</v>
      </c>
      <c r="R73" s="8">
        <v>132.92197308000001</v>
      </c>
      <c r="S73" s="8">
        <v>140.20105320000002</v>
      </c>
      <c r="T73" s="8">
        <v>149.37919776000004</v>
      </c>
      <c r="U73" s="8">
        <v>155.39223491999999</v>
      </c>
      <c r="V73" s="8">
        <v>127.22531328000002</v>
      </c>
      <c r="W73" s="8">
        <v>148.42953215999998</v>
      </c>
      <c r="X73" s="8">
        <v>153.10608804</v>
      </c>
      <c r="Y73" s="8">
        <v>148.04244972000001</v>
      </c>
    </row>
    <row r="74" spans="1:25" x14ac:dyDescent="0.25">
      <c r="A74" s="10" t="s">
        <v>58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</row>
    <row r="75" spans="1:25" x14ac:dyDescent="0.25">
      <c r="A75" s="15" t="s">
        <v>59</v>
      </c>
      <c r="B75" s="16">
        <f>SUM(B76:B78)</f>
        <v>3394.4004406799995</v>
      </c>
      <c r="C75" s="16">
        <f t="shared" ref="C75:W75" si="34">SUM(C76:C78)</f>
        <v>3614.1905397599999</v>
      </c>
      <c r="D75" s="16">
        <f t="shared" si="34"/>
        <v>3697.3067799599999</v>
      </c>
      <c r="E75" s="16">
        <f t="shared" si="34"/>
        <v>3926.3352123600002</v>
      </c>
      <c r="F75" s="16">
        <f t="shared" si="34"/>
        <v>3840.9239001599999</v>
      </c>
      <c r="G75" s="16">
        <f t="shared" si="34"/>
        <v>3873.8555452800001</v>
      </c>
      <c r="H75" s="16">
        <f t="shared" si="34"/>
        <v>3628.42971588</v>
      </c>
      <c r="I75" s="16">
        <f t="shared" si="34"/>
        <v>3319.3248674400002</v>
      </c>
      <c r="J75" s="16">
        <f t="shared" si="34"/>
        <v>3407.3262331199999</v>
      </c>
      <c r="K75" s="16">
        <f t="shared" si="34"/>
        <v>3454.4097594000004</v>
      </c>
      <c r="L75" s="16">
        <f t="shared" si="34"/>
        <v>3513.0134761199997</v>
      </c>
      <c r="M75" s="16">
        <f t="shared" si="34"/>
        <v>3265.1327761199991</v>
      </c>
      <c r="N75" s="16">
        <f t="shared" si="34"/>
        <v>2948.2838637042732</v>
      </c>
      <c r="O75" s="16">
        <f t="shared" si="34"/>
        <v>2794.0748648400004</v>
      </c>
      <c r="P75" s="16">
        <f t="shared" si="34"/>
        <v>2537.5299973200003</v>
      </c>
      <c r="Q75" s="16">
        <f t="shared" si="34"/>
        <v>2727.98301348</v>
      </c>
      <c r="R75" s="16">
        <f t="shared" si="34"/>
        <v>2794.9497163200008</v>
      </c>
      <c r="S75" s="16">
        <f t="shared" si="34"/>
        <v>2825.1198306000006</v>
      </c>
      <c r="T75" s="16">
        <f t="shared" si="34"/>
        <v>2749.6274201999995</v>
      </c>
      <c r="U75" s="16">
        <f t="shared" si="34"/>
        <v>2661.4266670799998</v>
      </c>
      <c r="V75" s="16">
        <f t="shared" si="34"/>
        <v>2729.4540944399996</v>
      </c>
      <c r="W75" s="16">
        <f t="shared" si="34"/>
        <v>2858.4552049199997</v>
      </c>
      <c r="X75" s="16">
        <f t="shared" ref="X75:Y75" si="35">SUM(X76:X78)</f>
        <v>2723.3102343599994</v>
      </c>
      <c r="Y75" s="16">
        <f t="shared" si="35"/>
        <v>2599.1999928</v>
      </c>
    </row>
    <row r="76" spans="1:25" x14ac:dyDescent="0.25">
      <c r="A76" s="10" t="s">
        <v>60</v>
      </c>
      <c r="B76" s="8">
        <v>607.69996271999992</v>
      </c>
      <c r="C76" s="8">
        <v>714.06201095999995</v>
      </c>
      <c r="D76" s="8">
        <v>755.08377479999967</v>
      </c>
      <c r="E76" s="8">
        <v>779.68550051999989</v>
      </c>
      <c r="F76" s="8">
        <v>778.82867315999943</v>
      </c>
      <c r="G76" s="8">
        <v>751.12181495999994</v>
      </c>
      <c r="H76" s="8">
        <v>692.89520903999983</v>
      </c>
      <c r="I76" s="8">
        <v>614.82735324000009</v>
      </c>
      <c r="J76" s="8">
        <v>627.21562643999994</v>
      </c>
      <c r="K76" s="8">
        <v>628.10442396000042</v>
      </c>
      <c r="L76" s="8">
        <v>671.60315339999966</v>
      </c>
      <c r="M76" s="8">
        <v>613.23641711999971</v>
      </c>
      <c r="N76" s="8">
        <v>543.94437240000002</v>
      </c>
      <c r="O76" s="8">
        <v>513.75531132000037</v>
      </c>
      <c r="P76" s="8">
        <v>470.17943280000031</v>
      </c>
      <c r="Q76" s="8">
        <v>585.25182396000037</v>
      </c>
      <c r="R76" s="8">
        <v>609.6981780000001</v>
      </c>
      <c r="S76" s="8">
        <v>626.75588844000004</v>
      </c>
      <c r="T76" s="8">
        <v>627.27089363999971</v>
      </c>
      <c r="U76" s="8">
        <v>612.02895552000041</v>
      </c>
      <c r="V76" s="8">
        <v>570.75273611999989</v>
      </c>
      <c r="W76" s="8">
        <v>653.68611216000033</v>
      </c>
      <c r="X76" s="8">
        <v>563.05272672000069</v>
      </c>
      <c r="Y76" s="8">
        <v>495.72556236000037</v>
      </c>
    </row>
    <row r="77" spans="1:25" x14ac:dyDescent="0.25">
      <c r="A77" s="10" t="s">
        <v>61</v>
      </c>
      <c r="B77" s="8">
        <v>1920.13027848</v>
      </c>
      <c r="C77" s="8">
        <v>2090.5940887199999</v>
      </c>
      <c r="D77" s="8">
        <v>2192.3766720000003</v>
      </c>
      <c r="E77" s="8">
        <v>2385.1425812400003</v>
      </c>
      <c r="F77" s="8">
        <v>2357.4129782400005</v>
      </c>
      <c r="G77" s="8">
        <v>2406.4616318400003</v>
      </c>
      <c r="H77" s="8">
        <v>2209.1575849199999</v>
      </c>
      <c r="I77" s="8">
        <v>1994.2620238799996</v>
      </c>
      <c r="J77" s="8">
        <v>2026.7456219999999</v>
      </c>
      <c r="K77" s="8">
        <v>2085.84590364</v>
      </c>
      <c r="L77" s="8">
        <v>2119.9820817600003</v>
      </c>
      <c r="M77" s="8">
        <v>1913.1971576399997</v>
      </c>
      <c r="N77" s="8">
        <v>1729.1470169442734</v>
      </c>
      <c r="O77" s="8">
        <v>1621.2705098399997</v>
      </c>
      <c r="P77" s="8">
        <v>1403.103429</v>
      </c>
      <c r="Q77" s="8">
        <v>1485.12537972</v>
      </c>
      <c r="R77" s="8">
        <v>1524.2810230800005</v>
      </c>
      <c r="S77" s="8">
        <v>1546.3642568400003</v>
      </c>
      <c r="T77" s="8">
        <v>1457.1732239999999</v>
      </c>
      <c r="U77" s="8">
        <v>1379.5855505999996</v>
      </c>
      <c r="V77" s="8">
        <v>1456.0504372799999</v>
      </c>
      <c r="W77" s="8">
        <v>1493.7586498799994</v>
      </c>
      <c r="X77" s="8">
        <v>1443.9564219599984</v>
      </c>
      <c r="Y77" s="8">
        <v>1392.4869350399995</v>
      </c>
    </row>
    <row r="78" spans="1:25" x14ac:dyDescent="0.25">
      <c r="A78" s="10" t="s">
        <v>62</v>
      </c>
      <c r="B78" s="8">
        <v>866.57019947999993</v>
      </c>
      <c r="C78" s="8">
        <v>809.53444007999985</v>
      </c>
      <c r="D78" s="8">
        <v>749.84633315999997</v>
      </c>
      <c r="E78" s="8">
        <v>761.50713059999987</v>
      </c>
      <c r="F78" s="8">
        <v>704.68224875999999</v>
      </c>
      <c r="G78" s="8">
        <v>716.27209848000007</v>
      </c>
      <c r="H78" s="8">
        <v>726.37692192000009</v>
      </c>
      <c r="I78" s="8">
        <v>710.23549032000005</v>
      </c>
      <c r="J78" s="8">
        <v>753.36498468000002</v>
      </c>
      <c r="K78" s="8">
        <v>740.45943179999995</v>
      </c>
      <c r="L78" s="8">
        <v>721.42824096000004</v>
      </c>
      <c r="M78" s="8">
        <v>738.69920135999985</v>
      </c>
      <c r="N78" s="8">
        <v>675.19247436000001</v>
      </c>
      <c r="O78" s="8">
        <v>659.04904368000007</v>
      </c>
      <c r="P78" s="8">
        <v>664.24713552000014</v>
      </c>
      <c r="Q78" s="8">
        <v>657.60580979999997</v>
      </c>
      <c r="R78" s="8">
        <v>660.97051524000017</v>
      </c>
      <c r="S78" s="8">
        <v>651.9996853199998</v>
      </c>
      <c r="T78" s="8">
        <v>665.18330256000013</v>
      </c>
      <c r="U78" s="8">
        <v>669.81216096000003</v>
      </c>
      <c r="V78" s="8">
        <v>702.65092103999996</v>
      </c>
      <c r="W78" s="8">
        <v>711.01044288000003</v>
      </c>
      <c r="X78" s="8">
        <v>716.30108568000014</v>
      </c>
      <c r="Y78" s="8">
        <v>710.98749540000017</v>
      </c>
    </row>
    <row r="79" spans="1:25" x14ac:dyDescent="0.25">
      <c r="A79" s="15" t="s">
        <v>35</v>
      </c>
      <c r="B79" s="16">
        <f>SUM(B80:B81)</f>
        <v>0</v>
      </c>
      <c r="C79" s="16">
        <f t="shared" ref="C79:W79" si="36">SUM(C80:C81)</f>
        <v>0</v>
      </c>
      <c r="D79" s="16">
        <f t="shared" si="36"/>
        <v>0</v>
      </c>
      <c r="E79" s="16">
        <f t="shared" si="36"/>
        <v>0</v>
      </c>
      <c r="F79" s="16">
        <f t="shared" si="36"/>
        <v>0</v>
      </c>
      <c r="G79" s="16">
        <f t="shared" si="36"/>
        <v>0</v>
      </c>
      <c r="H79" s="16">
        <f t="shared" si="36"/>
        <v>0</v>
      </c>
      <c r="I79" s="16">
        <f t="shared" si="36"/>
        <v>0</v>
      </c>
      <c r="J79" s="16">
        <f t="shared" si="36"/>
        <v>0</v>
      </c>
      <c r="K79" s="16">
        <f t="shared" si="36"/>
        <v>0</v>
      </c>
      <c r="L79" s="16">
        <f t="shared" si="36"/>
        <v>0</v>
      </c>
      <c r="M79" s="16">
        <f t="shared" si="36"/>
        <v>0</v>
      </c>
      <c r="N79" s="16">
        <f t="shared" si="36"/>
        <v>0</v>
      </c>
      <c r="O79" s="16">
        <f t="shared" si="36"/>
        <v>0</v>
      </c>
      <c r="P79" s="16">
        <f t="shared" si="36"/>
        <v>0</v>
      </c>
      <c r="Q79" s="16">
        <f t="shared" si="36"/>
        <v>0</v>
      </c>
      <c r="R79" s="16">
        <f t="shared" si="36"/>
        <v>0</v>
      </c>
      <c r="S79" s="16">
        <f t="shared" si="36"/>
        <v>0</v>
      </c>
      <c r="T79" s="16">
        <f t="shared" si="36"/>
        <v>0</v>
      </c>
      <c r="U79" s="16">
        <f t="shared" si="36"/>
        <v>0</v>
      </c>
      <c r="V79" s="16">
        <f t="shared" si="36"/>
        <v>0</v>
      </c>
      <c r="W79" s="16">
        <f t="shared" si="36"/>
        <v>0</v>
      </c>
      <c r="X79" s="16">
        <f t="shared" ref="X79:Y79" si="37">SUM(X80:X81)</f>
        <v>0</v>
      </c>
      <c r="Y79" s="16">
        <f t="shared" si="37"/>
        <v>0</v>
      </c>
    </row>
    <row r="80" spans="1:25" x14ac:dyDescent="0.25">
      <c r="A80" s="10" t="s">
        <v>36</v>
      </c>
      <c r="B80" s="8">
        <f t="shared" ref="B80:W80" si="38">B29</f>
        <v>0</v>
      </c>
      <c r="C80" s="8">
        <f t="shared" si="38"/>
        <v>0</v>
      </c>
      <c r="D80" s="8">
        <f t="shared" si="38"/>
        <v>0</v>
      </c>
      <c r="E80" s="8">
        <f t="shared" si="38"/>
        <v>0</v>
      </c>
      <c r="F80" s="8">
        <f t="shared" si="38"/>
        <v>0</v>
      </c>
      <c r="G80" s="8">
        <f t="shared" si="38"/>
        <v>0</v>
      </c>
      <c r="H80" s="8">
        <f t="shared" si="38"/>
        <v>0</v>
      </c>
      <c r="I80" s="8">
        <f t="shared" si="38"/>
        <v>0</v>
      </c>
      <c r="J80" s="8">
        <f t="shared" si="38"/>
        <v>0</v>
      </c>
      <c r="K80" s="8">
        <f t="shared" si="38"/>
        <v>0</v>
      </c>
      <c r="L80" s="8">
        <f t="shared" si="38"/>
        <v>0</v>
      </c>
      <c r="M80" s="8">
        <f t="shared" si="38"/>
        <v>0</v>
      </c>
      <c r="N80" s="8">
        <f t="shared" si="38"/>
        <v>0</v>
      </c>
      <c r="O80" s="8">
        <f t="shared" si="38"/>
        <v>0</v>
      </c>
      <c r="P80" s="8">
        <f t="shared" si="38"/>
        <v>0</v>
      </c>
      <c r="Q80" s="8">
        <f t="shared" si="38"/>
        <v>0</v>
      </c>
      <c r="R80" s="8">
        <f t="shared" si="38"/>
        <v>0</v>
      </c>
      <c r="S80" s="8">
        <f t="shared" si="38"/>
        <v>0</v>
      </c>
      <c r="T80" s="8">
        <f t="shared" si="38"/>
        <v>0</v>
      </c>
      <c r="U80" s="8">
        <f t="shared" si="38"/>
        <v>0</v>
      </c>
      <c r="V80" s="8">
        <f t="shared" si="38"/>
        <v>0</v>
      </c>
      <c r="W80" s="8">
        <f t="shared" si="38"/>
        <v>0</v>
      </c>
      <c r="X80" s="8">
        <f t="shared" ref="X80:Y80" si="39">X29</f>
        <v>0</v>
      </c>
      <c r="Y80" s="8">
        <f t="shared" si="39"/>
        <v>0</v>
      </c>
    </row>
    <row r="81" spans="1:25" x14ac:dyDescent="0.25">
      <c r="A81" s="10" t="s">
        <v>37</v>
      </c>
      <c r="B81" s="8">
        <f t="shared" ref="B81:W81" si="40">B30</f>
        <v>0</v>
      </c>
      <c r="C81" s="8">
        <f t="shared" si="40"/>
        <v>0</v>
      </c>
      <c r="D81" s="8">
        <f t="shared" si="40"/>
        <v>0</v>
      </c>
      <c r="E81" s="8">
        <f t="shared" si="40"/>
        <v>0</v>
      </c>
      <c r="F81" s="8">
        <f t="shared" si="40"/>
        <v>0</v>
      </c>
      <c r="G81" s="8">
        <f t="shared" si="40"/>
        <v>0</v>
      </c>
      <c r="H81" s="8">
        <f t="shared" si="40"/>
        <v>0</v>
      </c>
      <c r="I81" s="8">
        <f t="shared" si="40"/>
        <v>0</v>
      </c>
      <c r="J81" s="8">
        <f t="shared" si="40"/>
        <v>0</v>
      </c>
      <c r="K81" s="8">
        <f t="shared" si="40"/>
        <v>0</v>
      </c>
      <c r="L81" s="8">
        <f t="shared" si="40"/>
        <v>0</v>
      </c>
      <c r="M81" s="8">
        <f t="shared" si="40"/>
        <v>0</v>
      </c>
      <c r="N81" s="8">
        <f t="shared" si="40"/>
        <v>0</v>
      </c>
      <c r="O81" s="8">
        <f t="shared" si="40"/>
        <v>0</v>
      </c>
      <c r="P81" s="8">
        <f t="shared" si="40"/>
        <v>0</v>
      </c>
      <c r="Q81" s="8">
        <f t="shared" si="40"/>
        <v>0</v>
      </c>
      <c r="R81" s="8">
        <f t="shared" si="40"/>
        <v>0</v>
      </c>
      <c r="S81" s="8">
        <f t="shared" si="40"/>
        <v>0</v>
      </c>
      <c r="T81" s="8">
        <f t="shared" si="40"/>
        <v>0</v>
      </c>
      <c r="U81" s="8">
        <f t="shared" si="40"/>
        <v>0</v>
      </c>
      <c r="V81" s="8">
        <f t="shared" si="40"/>
        <v>0</v>
      </c>
      <c r="W81" s="8">
        <f t="shared" si="40"/>
        <v>0</v>
      </c>
      <c r="X81" s="8">
        <f t="shared" ref="X81:Y81" si="41">X30</f>
        <v>0</v>
      </c>
      <c r="Y81" s="8">
        <f t="shared" si="41"/>
        <v>0</v>
      </c>
    </row>
    <row r="82" spans="1:25" x14ac:dyDescent="0.25">
      <c r="A82" s="17" t="s">
        <v>38</v>
      </c>
      <c r="B82" s="16">
        <f t="shared" ref="B82:W82" si="42">B31</f>
        <v>711.41918999999996</v>
      </c>
      <c r="C82" s="16">
        <f t="shared" si="42"/>
        <v>762.15108999999995</v>
      </c>
      <c r="D82" s="16">
        <f t="shared" si="42"/>
        <v>776.36010999999996</v>
      </c>
      <c r="E82" s="16">
        <f t="shared" si="42"/>
        <v>728.80181000000005</v>
      </c>
      <c r="F82" s="16">
        <f t="shared" si="42"/>
        <v>777.91907000000003</v>
      </c>
      <c r="G82" s="16">
        <f t="shared" si="42"/>
        <v>756.74411999999995</v>
      </c>
      <c r="H82" s="16">
        <f t="shared" si="42"/>
        <v>765.97095999999999</v>
      </c>
      <c r="I82" s="16">
        <f t="shared" si="42"/>
        <v>727.59724000000006</v>
      </c>
      <c r="J82" s="16">
        <f t="shared" si="42"/>
        <v>636.81849</v>
      </c>
      <c r="K82" s="16">
        <f t="shared" si="42"/>
        <v>573.86116000000004</v>
      </c>
      <c r="L82" s="16">
        <f t="shared" si="42"/>
        <v>541.52367000000004</v>
      </c>
      <c r="M82" s="16">
        <f t="shared" si="42"/>
        <v>558.88887999999997</v>
      </c>
      <c r="N82" s="16">
        <f t="shared" si="42"/>
        <v>473.24328000000003</v>
      </c>
      <c r="O82" s="16">
        <f t="shared" si="42"/>
        <v>452.79698999999999</v>
      </c>
      <c r="P82" s="16">
        <f t="shared" si="42"/>
        <v>441.16417000000001</v>
      </c>
      <c r="Q82" s="16">
        <f t="shared" si="42"/>
        <v>249.53542999999999</v>
      </c>
      <c r="R82" s="16">
        <f t="shared" si="42"/>
        <v>236.72370000000001</v>
      </c>
      <c r="S82" s="16">
        <f t="shared" si="42"/>
        <v>311.59483</v>
      </c>
      <c r="T82" s="16">
        <f t="shared" si="42"/>
        <v>284.63596999999999</v>
      </c>
      <c r="U82" s="16">
        <f t="shared" si="42"/>
        <v>286.93925999999999</v>
      </c>
      <c r="V82" s="16">
        <f t="shared" si="42"/>
        <v>288.18531999999999</v>
      </c>
      <c r="W82" s="16">
        <f t="shared" si="42"/>
        <v>283.92421000000002</v>
      </c>
      <c r="X82" s="16">
        <f t="shared" ref="X82:Y82" si="43">X31</f>
        <v>356.09070000000003</v>
      </c>
      <c r="Y82" s="16">
        <f t="shared" si="43"/>
        <v>304.07461000000001</v>
      </c>
    </row>
    <row r="83" spans="1:25" x14ac:dyDescent="0.25">
      <c r="A83" s="9" t="s">
        <v>39</v>
      </c>
      <c r="B83" s="8">
        <f t="shared" ref="B83:W83" si="44">B32</f>
        <v>0</v>
      </c>
      <c r="C83" s="8">
        <f t="shared" si="44"/>
        <v>0</v>
      </c>
      <c r="D83" s="8">
        <f t="shared" si="44"/>
        <v>0</v>
      </c>
      <c r="E83" s="8">
        <f t="shared" si="44"/>
        <v>0</v>
      </c>
      <c r="F83" s="8">
        <f t="shared" si="44"/>
        <v>0</v>
      </c>
      <c r="G83" s="8">
        <f t="shared" si="44"/>
        <v>0</v>
      </c>
      <c r="H83" s="8">
        <f t="shared" si="44"/>
        <v>0</v>
      </c>
      <c r="I83" s="8">
        <f t="shared" si="44"/>
        <v>0</v>
      </c>
      <c r="J83" s="8">
        <f t="shared" si="44"/>
        <v>0</v>
      </c>
      <c r="K83" s="8">
        <f t="shared" si="44"/>
        <v>0</v>
      </c>
      <c r="L83" s="8">
        <f t="shared" si="44"/>
        <v>0</v>
      </c>
      <c r="M83" s="8">
        <f t="shared" si="44"/>
        <v>0</v>
      </c>
      <c r="N83" s="8">
        <f t="shared" si="44"/>
        <v>0</v>
      </c>
      <c r="O83" s="8">
        <f t="shared" si="44"/>
        <v>0</v>
      </c>
      <c r="P83" s="8">
        <f t="shared" si="44"/>
        <v>0</v>
      </c>
      <c r="Q83" s="8">
        <f t="shared" si="44"/>
        <v>0</v>
      </c>
      <c r="R83" s="8">
        <f t="shared" si="44"/>
        <v>0</v>
      </c>
      <c r="S83" s="8">
        <f t="shared" si="44"/>
        <v>0</v>
      </c>
      <c r="T83" s="8">
        <f t="shared" si="44"/>
        <v>0</v>
      </c>
      <c r="U83" s="8">
        <f t="shared" si="44"/>
        <v>0</v>
      </c>
      <c r="V83" s="8">
        <f t="shared" si="44"/>
        <v>0</v>
      </c>
      <c r="W83" s="8">
        <f t="shared" si="44"/>
        <v>0</v>
      </c>
      <c r="X83" s="8">
        <f t="shared" ref="X83:Y83" si="45">X32</f>
        <v>0</v>
      </c>
      <c r="Y83" s="8">
        <f t="shared" si="45"/>
        <v>0</v>
      </c>
    </row>
    <row r="84" spans="1:25" x14ac:dyDescent="0.25">
      <c r="A84" s="18" t="s">
        <v>66</v>
      </c>
      <c r="B84" s="16">
        <f>SUM(B85:B88)</f>
        <v>2225.9214965006227</v>
      </c>
      <c r="C84" s="16">
        <f t="shared" ref="C84:W84" si="46">SUM(C85:C88)</f>
        <v>2325.6233299999994</v>
      </c>
      <c r="D84" s="16">
        <f t="shared" si="46"/>
        <v>2291.7994799999997</v>
      </c>
      <c r="E84" s="16">
        <f t="shared" si="46"/>
        <v>2324.1757599999996</v>
      </c>
      <c r="F84" s="16">
        <f t="shared" si="46"/>
        <v>2535.5133699999997</v>
      </c>
      <c r="G84" s="16">
        <f t="shared" si="46"/>
        <v>2596.1993400000006</v>
      </c>
      <c r="H84" s="16">
        <f t="shared" si="46"/>
        <v>2731.0741799999996</v>
      </c>
      <c r="I84" s="16">
        <f t="shared" si="46"/>
        <v>2802.2545800000003</v>
      </c>
      <c r="J84" s="16">
        <f t="shared" si="46"/>
        <v>2689.8640746031033</v>
      </c>
      <c r="K84" s="16">
        <f t="shared" si="46"/>
        <v>2082.1791400000002</v>
      </c>
      <c r="L84" s="16">
        <f t="shared" si="46"/>
        <v>2115.3980900000001</v>
      </c>
      <c r="M84" s="16">
        <f t="shared" si="46"/>
        <v>1943.76729</v>
      </c>
      <c r="N84" s="16">
        <f t="shared" si="46"/>
        <v>1751.4910410947871</v>
      </c>
      <c r="O84" s="16">
        <f t="shared" si="46"/>
        <v>1860.3168000000001</v>
      </c>
      <c r="P84" s="16">
        <f t="shared" si="46"/>
        <v>1987.342214164762</v>
      </c>
      <c r="Q84" s="16">
        <f t="shared" si="46"/>
        <v>1947.62188653967</v>
      </c>
      <c r="R84" s="16">
        <f t="shared" si="46"/>
        <v>1814.2658642457629</v>
      </c>
      <c r="S84" s="16">
        <f t="shared" si="46"/>
        <v>2058.9283242457636</v>
      </c>
      <c r="T84" s="16">
        <f t="shared" si="46"/>
        <v>1953.5467111622434</v>
      </c>
      <c r="U84" s="16">
        <f t="shared" si="46"/>
        <v>2007.0237090092864</v>
      </c>
      <c r="V84" s="16">
        <f t="shared" si="46"/>
        <v>1973.6902599999996</v>
      </c>
      <c r="W84" s="16">
        <f t="shared" si="46"/>
        <v>1825.5192863860805</v>
      </c>
      <c r="X84" s="16">
        <f t="shared" ref="X84:Y84" si="47">SUM(X85:X88)</f>
        <v>1416.3719580487807</v>
      </c>
      <c r="Y84" s="16">
        <f t="shared" si="47"/>
        <v>1542.6358700000003</v>
      </c>
    </row>
    <row r="85" spans="1:25" x14ac:dyDescent="0.25">
      <c r="A85" s="9" t="s">
        <v>67</v>
      </c>
      <c r="B85" s="8">
        <v>1426.4464800000001</v>
      </c>
      <c r="C85" s="8">
        <v>1644.5763899999999</v>
      </c>
      <c r="D85" s="8">
        <v>1645.4088699999998</v>
      </c>
      <c r="E85" s="8">
        <v>1652.1235800000002</v>
      </c>
      <c r="F85" s="8">
        <v>1748.15219</v>
      </c>
      <c r="G85" s="8">
        <v>1809.90291</v>
      </c>
      <c r="H85" s="8">
        <v>1938.73588</v>
      </c>
      <c r="I85" s="8">
        <v>1966.7133000000001</v>
      </c>
      <c r="J85" s="8">
        <v>1868.33914</v>
      </c>
      <c r="K85" s="8">
        <v>1455.4101000000001</v>
      </c>
      <c r="L85" s="8">
        <v>1403.71316</v>
      </c>
      <c r="M85" s="8">
        <v>1255.56825</v>
      </c>
      <c r="N85" s="8">
        <v>1173.2321099999999</v>
      </c>
      <c r="O85" s="8">
        <v>1271.22207</v>
      </c>
      <c r="P85" s="8">
        <v>1354.1101799999999</v>
      </c>
      <c r="Q85" s="8">
        <v>1306.3544500000003</v>
      </c>
      <c r="R85" s="8">
        <v>1201.3036899999997</v>
      </c>
      <c r="S85" s="8">
        <v>1425.60815</v>
      </c>
      <c r="T85" s="8">
        <v>1358.4157699999998</v>
      </c>
      <c r="U85" s="8">
        <v>1324.9384900000002</v>
      </c>
      <c r="V85" s="8">
        <v>1359.3439599999999</v>
      </c>
      <c r="W85" s="8">
        <v>1372.2570000000001</v>
      </c>
      <c r="X85" s="8">
        <v>1255.4725900000003</v>
      </c>
      <c r="Y85" s="8">
        <v>1259.3019000000002</v>
      </c>
    </row>
    <row r="86" spans="1:25" x14ac:dyDescent="0.25">
      <c r="A86" s="9" t="s">
        <v>68</v>
      </c>
      <c r="B86" s="8">
        <v>704.39840000000004</v>
      </c>
      <c r="C86" s="8">
        <v>595.80722000000003</v>
      </c>
      <c r="D86" s="8">
        <v>550.88823000000002</v>
      </c>
      <c r="E86" s="8">
        <v>574.42300999999998</v>
      </c>
      <c r="F86" s="8">
        <v>665.56533999999999</v>
      </c>
      <c r="G86" s="8">
        <v>663.60276999999996</v>
      </c>
      <c r="H86" s="8">
        <v>657.88436999999999</v>
      </c>
      <c r="I86" s="8">
        <v>696.31822999999997</v>
      </c>
      <c r="J86" s="8">
        <v>676.64269000000002</v>
      </c>
      <c r="K86" s="8">
        <v>529.26883999999995</v>
      </c>
      <c r="L86" s="8">
        <v>615.35702000000003</v>
      </c>
      <c r="M86" s="8">
        <v>593.18703000000005</v>
      </c>
      <c r="N86" s="8">
        <v>502.00671</v>
      </c>
      <c r="O86" s="8">
        <v>509.32954999999998</v>
      </c>
      <c r="P86" s="8">
        <v>559.83213000000001</v>
      </c>
      <c r="Q86" s="8">
        <v>572.27458999999999</v>
      </c>
      <c r="R86" s="8">
        <v>547.86306999999999</v>
      </c>
      <c r="S86" s="8">
        <v>566.79138</v>
      </c>
      <c r="T86" s="8">
        <v>513.05655999999999</v>
      </c>
      <c r="U86" s="8">
        <v>594.60260000000005</v>
      </c>
      <c r="V86" s="8">
        <v>535.32011</v>
      </c>
      <c r="W86" s="8">
        <v>365.49261000000001</v>
      </c>
      <c r="X86" s="8">
        <v>83.898799999999994</v>
      </c>
      <c r="Y86" s="8">
        <v>201.90675999999999</v>
      </c>
    </row>
    <row r="87" spans="1:25" x14ac:dyDescent="0.25">
      <c r="A87" s="9" t="s">
        <v>69</v>
      </c>
      <c r="B87" s="8">
        <v>17.799056500622662</v>
      </c>
      <c r="C87" s="8">
        <v>7.1522800000000002</v>
      </c>
      <c r="D87" s="8">
        <v>4.7240799999999998</v>
      </c>
      <c r="E87" s="8">
        <v>6.6165099999999999</v>
      </c>
      <c r="F87" s="8">
        <v>13.72401</v>
      </c>
      <c r="G87" s="8">
        <v>12.706250000000001</v>
      </c>
      <c r="H87" s="8">
        <v>13.311640000000001</v>
      </c>
      <c r="I87" s="8">
        <v>13.69009</v>
      </c>
      <c r="J87" s="8">
        <v>22.33271460310311</v>
      </c>
      <c r="K87" s="8">
        <v>4.8427499999999997</v>
      </c>
      <c r="L87" s="8">
        <v>14.68357</v>
      </c>
      <c r="M87" s="8">
        <v>16.64076</v>
      </c>
      <c r="N87" s="8">
        <v>3.8427910947871871</v>
      </c>
      <c r="O87" s="8">
        <v>13.926970000000001</v>
      </c>
      <c r="P87" s="8">
        <v>13.98149416476212</v>
      </c>
      <c r="Q87" s="8">
        <v>10.153656539669869</v>
      </c>
      <c r="R87" s="8">
        <v>2.8282942457633689</v>
      </c>
      <c r="S87" s="8">
        <v>2.8282942457633689</v>
      </c>
      <c r="T87" s="8">
        <v>11.34467116224336</v>
      </c>
      <c r="U87" s="8">
        <v>5.7746290092861807</v>
      </c>
      <c r="V87" s="8">
        <v>4.9277199999999999</v>
      </c>
      <c r="W87" s="8">
        <v>15.466616386080471</v>
      </c>
      <c r="X87" s="8">
        <v>14.12937804878049</v>
      </c>
      <c r="Y87" s="8">
        <v>17.904350000000001</v>
      </c>
    </row>
    <row r="88" spans="1:25" x14ac:dyDescent="0.25">
      <c r="A88" s="9" t="s">
        <v>65</v>
      </c>
      <c r="B88" s="8">
        <v>77.277559999999994</v>
      </c>
      <c r="C88" s="8">
        <v>78.087440000000001</v>
      </c>
      <c r="D88" s="8">
        <v>90.778300000000002</v>
      </c>
      <c r="E88" s="8">
        <v>91.012659999999997</v>
      </c>
      <c r="F88" s="8">
        <v>108.07183000000001</v>
      </c>
      <c r="G88" s="8">
        <v>109.98741</v>
      </c>
      <c r="H88" s="8">
        <v>121.14229</v>
      </c>
      <c r="I88" s="8">
        <v>125.53296</v>
      </c>
      <c r="J88" s="8">
        <v>122.54953</v>
      </c>
      <c r="K88" s="8">
        <v>92.657449999999997</v>
      </c>
      <c r="L88" s="8">
        <v>81.64434</v>
      </c>
      <c r="M88" s="8">
        <v>78.371250000000003</v>
      </c>
      <c r="N88" s="8">
        <v>72.40943</v>
      </c>
      <c r="O88" s="8">
        <v>65.838210000000004</v>
      </c>
      <c r="P88" s="8">
        <v>59.418410000000002</v>
      </c>
      <c r="Q88" s="8">
        <v>58.839190000000002</v>
      </c>
      <c r="R88" s="8">
        <v>62.270809999999997</v>
      </c>
      <c r="S88" s="8">
        <v>63.700499999999998</v>
      </c>
      <c r="T88" s="8">
        <v>70.729709999999997</v>
      </c>
      <c r="U88" s="8">
        <v>81.707989999999995</v>
      </c>
      <c r="V88" s="8">
        <v>74.098470000000006</v>
      </c>
      <c r="W88" s="8">
        <v>72.303060000000002</v>
      </c>
      <c r="X88" s="8">
        <v>62.871189999999999</v>
      </c>
      <c r="Y88" s="8">
        <v>63.522860000000001</v>
      </c>
    </row>
    <row r="89" spans="1:25" x14ac:dyDescent="0.25">
      <c r="A89" s="18" t="s">
        <v>40</v>
      </c>
      <c r="B89" s="16">
        <f t="shared" ref="B89:W89" si="48">B42</f>
        <v>60.865929999999999</v>
      </c>
      <c r="C89" s="16">
        <f t="shared" si="48"/>
        <v>92.094930000000005</v>
      </c>
      <c r="D89" s="16">
        <f t="shared" si="48"/>
        <v>80.755399999999995</v>
      </c>
      <c r="E89" s="16">
        <f t="shared" si="48"/>
        <v>71.792599999999993</v>
      </c>
      <c r="F89" s="16">
        <f t="shared" si="48"/>
        <v>75.940330000000003</v>
      </c>
      <c r="G89" s="16">
        <f t="shared" si="48"/>
        <v>85.461380000000005</v>
      </c>
      <c r="H89" s="16">
        <f t="shared" si="48"/>
        <v>80.667069999999995</v>
      </c>
      <c r="I89" s="16">
        <f t="shared" si="48"/>
        <v>89.324399999999997</v>
      </c>
      <c r="J89" s="16">
        <f t="shared" si="48"/>
        <v>96.602540000000005</v>
      </c>
      <c r="K89" s="16">
        <f t="shared" si="48"/>
        <v>76.962469999999996</v>
      </c>
      <c r="L89" s="16">
        <f t="shared" si="48"/>
        <v>88.037279999999996</v>
      </c>
      <c r="M89" s="16">
        <f t="shared" si="48"/>
        <v>105.17831</v>
      </c>
      <c r="N89" s="16">
        <f t="shared" si="48"/>
        <v>101.23399999999999</v>
      </c>
      <c r="O89" s="16">
        <f t="shared" si="48"/>
        <v>74.614649999999997</v>
      </c>
      <c r="P89" s="16">
        <f t="shared" si="48"/>
        <v>69.466800000000006</v>
      </c>
      <c r="Q89" s="16">
        <f t="shared" si="48"/>
        <v>69.339699999999993</v>
      </c>
      <c r="R89" s="16">
        <f t="shared" si="48"/>
        <v>76.166219999999996</v>
      </c>
      <c r="S89" s="16">
        <f t="shared" si="48"/>
        <v>81.127769999999998</v>
      </c>
      <c r="T89" s="16">
        <f t="shared" si="48"/>
        <v>72.242850000000004</v>
      </c>
      <c r="U89" s="16">
        <f t="shared" si="48"/>
        <v>75.659829999999999</v>
      </c>
      <c r="V89" s="16">
        <f t="shared" si="48"/>
        <v>95.176569999999998</v>
      </c>
      <c r="W89" s="16">
        <f t="shared" si="48"/>
        <v>92.260249999999999</v>
      </c>
      <c r="X89" s="16">
        <f t="shared" ref="X89:Y89" si="49">X42</f>
        <v>47.878219999999999</v>
      </c>
      <c r="Y89" s="16">
        <f t="shared" si="49"/>
        <v>28.047160000000002</v>
      </c>
    </row>
    <row r="90" spans="1:25" x14ac:dyDescent="0.25">
      <c r="A90" s="18" t="s">
        <v>63</v>
      </c>
      <c r="B90" s="16">
        <f t="shared" ref="B90:W90" si="50">B43</f>
        <v>6.1511300000000002</v>
      </c>
      <c r="C90" s="16">
        <f t="shared" si="50"/>
        <v>6.6828399999999997</v>
      </c>
      <c r="D90" s="16">
        <f t="shared" si="50"/>
        <v>3.7792699999999999</v>
      </c>
      <c r="E90" s="16">
        <f t="shared" si="50"/>
        <v>0.80311999999999995</v>
      </c>
      <c r="F90" s="16">
        <f t="shared" si="50"/>
        <v>0.35042000000000001</v>
      </c>
      <c r="G90" s="16">
        <f t="shared" si="50"/>
        <v>0.16203999999999999</v>
      </c>
      <c r="H90" s="16">
        <f t="shared" si="50"/>
        <v>0.74255000000000004</v>
      </c>
      <c r="I90" s="16">
        <f t="shared" si="50"/>
        <v>0.65054999999999996</v>
      </c>
      <c r="J90" s="16">
        <f t="shared" si="50"/>
        <v>0.66624000000000005</v>
      </c>
      <c r="K90" s="16">
        <f t="shared" si="50"/>
        <v>0.16295000000000001</v>
      </c>
      <c r="L90" s="16">
        <f t="shared" si="50"/>
        <v>4.7870000000000003E-2</v>
      </c>
      <c r="M90" s="16">
        <f t="shared" si="50"/>
        <v>5.0560000000000001E-2</v>
      </c>
      <c r="N90" s="16">
        <f t="shared" si="50"/>
        <v>8.1930000000000003E-2</v>
      </c>
      <c r="O90" s="16">
        <f t="shared" si="50"/>
        <v>4.224E-2</v>
      </c>
      <c r="P90" s="16">
        <f t="shared" si="50"/>
        <v>4.4949999999999997E-2</v>
      </c>
      <c r="Q90" s="16">
        <f t="shared" si="50"/>
        <v>4.5580000000000002E-2</v>
      </c>
      <c r="R90" s="16">
        <f t="shared" si="50"/>
        <v>4.9000000000000002E-2</v>
      </c>
      <c r="S90" s="16">
        <f t="shared" si="50"/>
        <v>0</v>
      </c>
      <c r="T90" s="16">
        <f t="shared" si="50"/>
        <v>0</v>
      </c>
      <c r="U90" s="16">
        <f t="shared" si="50"/>
        <v>0</v>
      </c>
      <c r="V90" s="16">
        <f t="shared" si="50"/>
        <v>0</v>
      </c>
      <c r="W90" s="16">
        <f t="shared" si="50"/>
        <v>0</v>
      </c>
      <c r="X90" s="16">
        <f t="shared" ref="X90:Y90" si="51">X43</f>
        <v>0</v>
      </c>
      <c r="Y90" s="16">
        <f t="shared" si="51"/>
        <v>0</v>
      </c>
    </row>
    <row r="91" spans="1:25" x14ac:dyDescent="0.25">
      <c r="A91" s="18" t="s">
        <v>64</v>
      </c>
      <c r="B91" s="16">
        <f t="shared" ref="B91:W91" si="52">B44</f>
        <v>0</v>
      </c>
      <c r="C91" s="16">
        <f t="shared" si="52"/>
        <v>0</v>
      </c>
      <c r="D91" s="16">
        <f t="shared" si="52"/>
        <v>0</v>
      </c>
      <c r="E91" s="16">
        <f t="shared" si="52"/>
        <v>0</v>
      </c>
      <c r="F91" s="16">
        <f t="shared" si="52"/>
        <v>0</v>
      </c>
      <c r="G91" s="16">
        <f t="shared" si="52"/>
        <v>0</v>
      </c>
      <c r="H91" s="16">
        <f t="shared" si="52"/>
        <v>0</v>
      </c>
      <c r="I91" s="16">
        <f t="shared" si="52"/>
        <v>0</v>
      </c>
      <c r="J91" s="16">
        <f t="shared" si="52"/>
        <v>0</v>
      </c>
      <c r="K91" s="16">
        <f t="shared" si="52"/>
        <v>0</v>
      </c>
      <c r="L91" s="16">
        <f t="shared" si="52"/>
        <v>0</v>
      </c>
      <c r="M91" s="16">
        <f t="shared" si="52"/>
        <v>0</v>
      </c>
      <c r="N91" s="16">
        <f t="shared" si="52"/>
        <v>0</v>
      </c>
      <c r="O91" s="16">
        <f t="shared" si="52"/>
        <v>0</v>
      </c>
      <c r="P91" s="16">
        <f t="shared" si="52"/>
        <v>0</v>
      </c>
      <c r="Q91" s="16">
        <f t="shared" si="52"/>
        <v>0</v>
      </c>
      <c r="R91" s="16">
        <f t="shared" si="52"/>
        <v>0</v>
      </c>
      <c r="S91" s="16">
        <f t="shared" si="52"/>
        <v>0</v>
      </c>
      <c r="T91" s="16">
        <f t="shared" si="52"/>
        <v>0</v>
      </c>
      <c r="U91" s="16">
        <f t="shared" si="52"/>
        <v>0</v>
      </c>
      <c r="V91" s="16">
        <f t="shared" si="52"/>
        <v>0</v>
      </c>
      <c r="W91" s="16">
        <f t="shared" si="52"/>
        <v>0</v>
      </c>
      <c r="X91" s="16">
        <f t="shared" ref="X91:Y91" si="53">X44</f>
        <v>0</v>
      </c>
      <c r="Y91" s="16">
        <f t="shared" si="53"/>
        <v>0</v>
      </c>
    </row>
    <row r="92" spans="1:25" x14ac:dyDescent="0.25">
      <c r="A92" s="18" t="s">
        <v>70</v>
      </c>
      <c r="B92" s="16">
        <f>SUM(B93:B94)</f>
        <v>259.774542</v>
      </c>
      <c r="C92" s="16">
        <f t="shared" ref="C92:W92" si="54">SUM(C93:C94)</f>
        <v>293.46045264000003</v>
      </c>
      <c r="D92" s="16">
        <f t="shared" si="54"/>
        <v>264.48147072</v>
      </c>
      <c r="E92" s="16">
        <f t="shared" si="54"/>
        <v>252.34213788000005</v>
      </c>
      <c r="F92" s="16">
        <f t="shared" si="54"/>
        <v>286.49278835999996</v>
      </c>
      <c r="G92" s="16">
        <f t="shared" si="54"/>
        <v>338.94465839999998</v>
      </c>
      <c r="H92" s="16">
        <f t="shared" si="54"/>
        <v>329.24303927999995</v>
      </c>
      <c r="I92" s="16">
        <f t="shared" si="54"/>
        <v>353.34220824000005</v>
      </c>
      <c r="J92" s="16">
        <f t="shared" si="54"/>
        <v>388.02621743999987</v>
      </c>
      <c r="K92" s="16">
        <f t="shared" si="54"/>
        <v>292.49807183999991</v>
      </c>
      <c r="L92" s="16">
        <f t="shared" si="54"/>
        <v>319.03444871999994</v>
      </c>
      <c r="M92" s="16">
        <f t="shared" si="54"/>
        <v>388.9459645199999</v>
      </c>
      <c r="N92" s="16">
        <f t="shared" si="54"/>
        <v>344.42191980000018</v>
      </c>
      <c r="O92" s="16">
        <f t="shared" si="54"/>
        <v>376.02913103999998</v>
      </c>
      <c r="P92" s="16">
        <f t="shared" si="54"/>
        <v>379.19397167999995</v>
      </c>
      <c r="Q92" s="16">
        <f t="shared" si="54"/>
        <v>363.42375516000004</v>
      </c>
      <c r="R92" s="16">
        <f t="shared" si="54"/>
        <v>387.15027227999997</v>
      </c>
      <c r="S92" s="16">
        <f t="shared" si="54"/>
        <v>465.18632315999997</v>
      </c>
      <c r="T92" s="16">
        <f t="shared" si="54"/>
        <v>620.04832020000015</v>
      </c>
      <c r="U92" s="16">
        <f t="shared" si="54"/>
        <v>678.83889528000009</v>
      </c>
      <c r="V92" s="16">
        <f t="shared" si="54"/>
        <v>226.23899399999999</v>
      </c>
      <c r="W92" s="16">
        <f t="shared" si="54"/>
        <v>370.29530196000007</v>
      </c>
      <c r="X92" s="16">
        <f t="shared" ref="X92:Y92" si="55">SUM(X93:X94)</f>
        <v>619.20033480000041</v>
      </c>
      <c r="Y92" s="16">
        <f t="shared" si="55"/>
        <v>673.05707315999996</v>
      </c>
    </row>
    <row r="93" spans="1:25" x14ac:dyDescent="0.25">
      <c r="A93" s="9" t="s">
        <v>71</v>
      </c>
      <c r="B93" s="8">
        <v>202.28630723999999</v>
      </c>
      <c r="C93" s="8">
        <v>202.28630724000001</v>
      </c>
      <c r="D93" s="8">
        <v>189.64352628</v>
      </c>
      <c r="E93" s="8">
        <v>183.32187696000003</v>
      </c>
      <c r="F93" s="8">
        <v>211.76839296</v>
      </c>
      <c r="G93" s="8">
        <v>259.17933923999999</v>
      </c>
      <c r="H93" s="8">
        <v>265.50072971999992</v>
      </c>
      <c r="I93" s="8">
        <v>278.14376952000003</v>
      </c>
      <c r="J93" s="8">
        <v>319.23306647999988</v>
      </c>
      <c r="K93" s="8">
        <v>271.82237903999993</v>
      </c>
      <c r="L93" s="8">
        <v>297.10794095999995</v>
      </c>
      <c r="M93" s="8">
        <v>312.91167599999989</v>
      </c>
      <c r="N93" s="8">
        <v>331.87610628000016</v>
      </c>
      <c r="O93" s="8">
        <v>363.48331751999996</v>
      </c>
      <c r="P93" s="8">
        <v>363.48331751999996</v>
      </c>
      <c r="Q93" s="8">
        <v>350.84027772000002</v>
      </c>
      <c r="R93" s="8">
        <v>372.96540323999994</v>
      </c>
      <c r="S93" s="8">
        <v>445.02982415999998</v>
      </c>
      <c r="T93" s="8">
        <v>554.70706200000018</v>
      </c>
      <c r="U93" s="8">
        <v>600.84975924000003</v>
      </c>
      <c r="V93" s="8">
        <v>162.46118483999999</v>
      </c>
      <c r="W93" s="8">
        <v>295.84376640000005</v>
      </c>
      <c r="X93" s="8">
        <v>559.76427792000038</v>
      </c>
      <c r="Y93" s="8">
        <v>599.58940031999998</v>
      </c>
    </row>
    <row r="94" spans="1:25" x14ac:dyDescent="0.25">
      <c r="A94" s="11" t="s">
        <v>72</v>
      </c>
      <c r="B94" s="12">
        <v>57.488234760000012</v>
      </c>
      <c r="C94" s="12">
        <v>91.174145400000029</v>
      </c>
      <c r="D94" s="12">
        <v>74.837944439999987</v>
      </c>
      <c r="E94" s="12">
        <v>69.020260920000027</v>
      </c>
      <c r="F94" s="12">
        <v>74.724395399999992</v>
      </c>
      <c r="G94" s="12">
        <v>79.76531915999999</v>
      </c>
      <c r="H94" s="12">
        <v>63.742309559999995</v>
      </c>
      <c r="I94" s="12">
        <v>75.198438720000013</v>
      </c>
      <c r="J94" s="12">
        <v>68.793150959999991</v>
      </c>
      <c r="K94" s="12">
        <v>20.6756928</v>
      </c>
      <c r="L94" s="12">
        <v>21.92650776</v>
      </c>
      <c r="M94" s="12">
        <v>76.034288520000018</v>
      </c>
      <c r="N94" s="12">
        <v>12.545813520000001</v>
      </c>
      <c r="O94" s="12">
        <v>12.545813519999999</v>
      </c>
      <c r="P94" s="12">
        <v>15.710654160000001</v>
      </c>
      <c r="Q94" s="12">
        <v>12.583477439999999</v>
      </c>
      <c r="R94" s="12">
        <v>14.184869039999999</v>
      </c>
      <c r="S94" s="12">
        <v>20.156499</v>
      </c>
      <c r="T94" s="12">
        <v>65.341258199999999</v>
      </c>
      <c r="U94" s="12">
        <v>77.989136040000005</v>
      </c>
      <c r="V94" s="12">
        <v>63.777809160000004</v>
      </c>
      <c r="W94" s="12">
        <v>74.451535560000011</v>
      </c>
      <c r="X94" s="12">
        <v>59.436056880000017</v>
      </c>
      <c r="Y94" s="12">
        <v>73.467672839999992</v>
      </c>
    </row>
    <row r="96" spans="1:25" x14ac:dyDescent="0.25">
      <c r="A96" s="4" t="s">
        <v>112</v>
      </c>
      <c r="B96" s="5">
        <f>SUM(B97,B131,B136,B137,B138,B139)</f>
        <v>-115.91165247468</v>
      </c>
      <c r="C96" s="5">
        <f t="shared" ref="C96:W96" si="56">SUM(C97,C131,C136,C137,C138,C139)</f>
        <v>-209.93684068784029</v>
      </c>
      <c r="D96" s="5">
        <f t="shared" si="56"/>
        <v>-106.34133079861647</v>
      </c>
      <c r="E96" s="5">
        <f t="shared" si="56"/>
        <v>-123.13229570047564</v>
      </c>
      <c r="F96" s="5">
        <f t="shared" si="56"/>
        <v>-128.10574959327118</v>
      </c>
      <c r="G96" s="5">
        <f t="shared" si="56"/>
        <v>-88.663992965750765</v>
      </c>
      <c r="H96" s="5">
        <f t="shared" si="56"/>
        <v>-79.709376380375176</v>
      </c>
      <c r="I96" s="5">
        <f t="shared" si="56"/>
        <v>-57.392623210142759</v>
      </c>
      <c r="J96" s="5">
        <f t="shared" si="56"/>
        <v>-96.002827402293406</v>
      </c>
      <c r="K96" s="5">
        <f t="shared" si="56"/>
        <v>-75.185150647011312</v>
      </c>
      <c r="L96" s="5">
        <f t="shared" si="56"/>
        <v>-27.648007343750393</v>
      </c>
      <c r="M96" s="5">
        <f t="shared" si="56"/>
        <v>48.737305736146297</v>
      </c>
      <c r="N96" s="5">
        <f t="shared" si="56"/>
        <v>352.17399629004365</v>
      </c>
      <c r="O96" s="5">
        <f t="shared" si="56"/>
        <v>140.55058813564528</v>
      </c>
      <c r="P96" s="5">
        <f t="shared" si="56"/>
        <v>135.29020966298594</v>
      </c>
      <c r="Q96" s="5">
        <f t="shared" si="56"/>
        <v>109.45411353167405</v>
      </c>
      <c r="R96" s="5">
        <f t="shared" si="56"/>
        <v>154.30263335482047</v>
      </c>
      <c r="S96" s="5">
        <f t="shared" si="56"/>
        <v>144.04808949354452</v>
      </c>
      <c r="T96" s="5">
        <f t="shared" si="56"/>
        <v>166.5997854237221</v>
      </c>
      <c r="U96" s="5">
        <f t="shared" si="56"/>
        <v>121.93451800638566</v>
      </c>
      <c r="V96" s="5">
        <f t="shared" si="56"/>
        <v>107.64650918812427</v>
      </c>
      <c r="W96" s="5">
        <f t="shared" si="56"/>
        <v>117.62832132770414</v>
      </c>
      <c r="X96" s="5">
        <f t="shared" ref="X96:Y96" si="57">SUM(X97,X131,X136,X137,X138,X139)</f>
        <v>102.52631478790887</v>
      </c>
      <c r="Y96" s="5">
        <f t="shared" si="57"/>
        <v>86.936357329925826</v>
      </c>
    </row>
    <row r="97" spans="1:25" x14ac:dyDescent="0.25">
      <c r="A97" s="13" t="s">
        <v>77</v>
      </c>
      <c r="B97" s="14">
        <f>SUM(B98,B129,B130)</f>
        <v>-126.80252397405732</v>
      </c>
      <c r="C97" s="14">
        <f t="shared" ref="C97:W97" si="58">SUM(C98,C129,C130)</f>
        <v>-207.94527804784022</v>
      </c>
      <c r="D97" s="14">
        <f t="shared" si="58"/>
        <v>-104.45608007861648</v>
      </c>
      <c r="E97" s="14">
        <f t="shared" si="58"/>
        <v>-122.48539782047558</v>
      </c>
      <c r="F97" s="14">
        <f t="shared" si="58"/>
        <v>-126.03802123327119</v>
      </c>
      <c r="G97" s="14">
        <f t="shared" si="58"/>
        <v>-87.272174565750788</v>
      </c>
      <c r="H97" s="14">
        <f t="shared" si="58"/>
        <v>-76.117277100375233</v>
      </c>
      <c r="I97" s="14">
        <f t="shared" si="58"/>
        <v>-57.097094970142706</v>
      </c>
      <c r="J97" s="14">
        <f t="shared" si="58"/>
        <v>-94.014745359190414</v>
      </c>
      <c r="K97" s="14">
        <f t="shared" si="58"/>
        <v>-74.847808807011404</v>
      </c>
      <c r="L97" s="14">
        <f t="shared" si="58"/>
        <v>-23.704038623750421</v>
      </c>
      <c r="M97" s="14">
        <f t="shared" si="58"/>
        <v>50.5408502561462</v>
      </c>
      <c r="N97" s="14">
        <f t="shared" si="58"/>
        <v>356.477997184831</v>
      </c>
      <c r="O97" s="14">
        <f t="shared" si="58"/>
        <v>137.56628917564524</v>
      </c>
      <c r="P97" s="14">
        <f t="shared" si="58"/>
        <v>134.58870550774802</v>
      </c>
      <c r="Q97" s="14">
        <f t="shared" si="58"/>
        <v>108.68257523134398</v>
      </c>
      <c r="R97" s="14">
        <f t="shared" si="58"/>
        <v>154.2644098805838</v>
      </c>
      <c r="S97" s="14">
        <f t="shared" si="58"/>
        <v>141.02729689930788</v>
      </c>
      <c r="T97" s="14">
        <f t="shared" si="58"/>
        <v>164.08241678596559</v>
      </c>
      <c r="U97" s="14">
        <f t="shared" si="58"/>
        <v>117.86398229567187</v>
      </c>
      <c r="V97" s="14">
        <f t="shared" si="58"/>
        <v>106.35580318812427</v>
      </c>
      <c r="W97" s="14">
        <f t="shared" si="58"/>
        <v>116.36732967378465</v>
      </c>
      <c r="X97" s="14">
        <f t="shared" ref="X97:Y97" si="59">SUM(X98,X129,X130)</f>
        <v>98.590727636689707</v>
      </c>
      <c r="Y97" s="14">
        <f t="shared" si="59"/>
        <v>90.389230489925836</v>
      </c>
    </row>
    <row r="98" spans="1:25" x14ac:dyDescent="0.25">
      <c r="A98" s="9" t="s">
        <v>78</v>
      </c>
      <c r="B98" s="8">
        <f>SUM(B99,B116,B122,B126)</f>
        <v>-126.80252397405732</v>
      </c>
      <c r="C98" s="8">
        <f t="shared" ref="C98:W98" si="60">SUM(C99,C116,C122,C126)</f>
        <v>-207.94527804784022</v>
      </c>
      <c r="D98" s="8">
        <f t="shared" si="60"/>
        <v>-104.45608007861648</v>
      </c>
      <c r="E98" s="8">
        <f t="shared" si="60"/>
        <v>-122.48539782047558</v>
      </c>
      <c r="F98" s="8">
        <f t="shared" si="60"/>
        <v>-126.03802123327119</v>
      </c>
      <c r="G98" s="8">
        <f t="shared" si="60"/>
        <v>-87.272174565750788</v>
      </c>
      <c r="H98" s="8">
        <f t="shared" si="60"/>
        <v>-76.117277100375233</v>
      </c>
      <c r="I98" s="8">
        <f t="shared" si="60"/>
        <v>-57.097094970142706</v>
      </c>
      <c r="J98" s="8">
        <f t="shared" si="60"/>
        <v>-94.014745359190414</v>
      </c>
      <c r="K98" s="8">
        <f t="shared" si="60"/>
        <v>-74.847808807011404</v>
      </c>
      <c r="L98" s="8">
        <f t="shared" si="60"/>
        <v>-23.704038623750421</v>
      </c>
      <c r="M98" s="8">
        <f t="shared" si="60"/>
        <v>50.5408502561462</v>
      </c>
      <c r="N98" s="8">
        <f t="shared" si="60"/>
        <v>356.477997184831</v>
      </c>
      <c r="O98" s="8">
        <f t="shared" si="60"/>
        <v>137.56628917564524</v>
      </c>
      <c r="P98" s="8">
        <f t="shared" si="60"/>
        <v>134.58870550774802</v>
      </c>
      <c r="Q98" s="8">
        <f t="shared" si="60"/>
        <v>108.68257523134398</v>
      </c>
      <c r="R98" s="8">
        <f t="shared" si="60"/>
        <v>154.2644098805838</v>
      </c>
      <c r="S98" s="8">
        <f t="shared" si="60"/>
        <v>141.02729689930788</v>
      </c>
      <c r="T98" s="8">
        <f t="shared" si="60"/>
        <v>164.08241678596559</v>
      </c>
      <c r="U98" s="8">
        <f t="shared" si="60"/>
        <v>117.86398229567187</v>
      </c>
      <c r="V98" s="8">
        <f t="shared" si="60"/>
        <v>106.35580318812427</v>
      </c>
      <c r="W98" s="8">
        <f t="shared" si="60"/>
        <v>116.36732967378465</v>
      </c>
      <c r="X98" s="8">
        <f t="shared" ref="X98:Y98" si="61">SUM(X99,X116,X122,X126)</f>
        <v>98.590727636689707</v>
      </c>
      <c r="Y98" s="8">
        <f t="shared" si="61"/>
        <v>90.389230489925836</v>
      </c>
    </row>
    <row r="99" spans="1:25" x14ac:dyDescent="0.25">
      <c r="A99" s="15" t="s">
        <v>79</v>
      </c>
      <c r="B99" s="16">
        <f t="shared" ref="B99:W99" si="62">(B6+B10)-B52</f>
        <v>-155.62870093405763</v>
      </c>
      <c r="C99" s="16">
        <f t="shared" si="62"/>
        <v>-242.94509888783978</v>
      </c>
      <c r="D99" s="16">
        <f t="shared" si="62"/>
        <v>-145.41425471861658</v>
      </c>
      <c r="E99" s="16">
        <f t="shared" si="62"/>
        <v>-161.22096778047489</v>
      </c>
      <c r="F99" s="16">
        <f t="shared" si="62"/>
        <v>-158.38399883327111</v>
      </c>
      <c r="G99" s="16">
        <f t="shared" si="62"/>
        <v>-122.68611524575135</v>
      </c>
      <c r="H99" s="16">
        <f t="shared" si="62"/>
        <v>-117.21923610037629</v>
      </c>
      <c r="I99" s="16">
        <f t="shared" si="62"/>
        <v>-65.34924429014427</v>
      </c>
      <c r="J99" s="16">
        <f t="shared" si="62"/>
        <v>-29.682572359191909</v>
      </c>
      <c r="K99" s="16">
        <f t="shared" si="62"/>
        <v>-25.732813047010495</v>
      </c>
      <c r="L99" s="16">
        <f t="shared" si="62"/>
        <v>13.605103136249454</v>
      </c>
      <c r="M99" s="16">
        <f t="shared" si="62"/>
        <v>87.704550616144843</v>
      </c>
      <c r="N99" s="16">
        <f t="shared" si="62"/>
        <v>381.16232460910396</v>
      </c>
      <c r="O99" s="16">
        <f t="shared" si="62"/>
        <v>169.51348125564436</v>
      </c>
      <c r="P99" s="16">
        <f t="shared" si="62"/>
        <v>157.82067322774856</v>
      </c>
      <c r="Q99" s="16">
        <f t="shared" si="62"/>
        <v>137.07388311134491</v>
      </c>
      <c r="R99" s="16">
        <f t="shared" si="62"/>
        <v>175.60214504058422</v>
      </c>
      <c r="S99" s="16">
        <f t="shared" si="62"/>
        <v>168.07023417931032</v>
      </c>
      <c r="T99" s="16">
        <f t="shared" si="62"/>
        <v>182.44479646596392</v>
      </c>
      <c r="U99" s="16">
        <f t="shared" si="62"/>
        <v>133.34292213567187</v>
      </c>
      <c r="V99" s="16">
        <f t="shared" si="62"/>
        <v>97.843089108124332</v>
      </c>
      <c r="W99" s="16">
        <f t="shared" si="62"/>
        <v>101.34901431378421</v>
      </c>
      <c r="X99" s="16">
        <f t="shared" ref="X99:Y99" si="63">(X6+X10)-X52</f>
        <v>96.667641516687581</v>
      </c>
      <c r="Y99" s="16">
        <f t="shared" si="63"/>
        <v>91.205901089926556</v>
      </c>
    </row>
    <row r="100" spans="1:25" x14ac:dyDescent="0.25">
      <c r="A100" s="19" t="s">
        <v>75</v>
      </c>
      <c r="B100" s="16">
        <f>SUM(B101:B103)</f>
        <v>-106.52966307055081</v>
      </c>
      <c r="C100" s="16">
        <f t="shared" ref="C100:W100" si="64">SUM(C101:C103)</f>
        <v>-166.26566520590808</v>
      </c>
      <c r="D100" s="16">
        <f t="shared" si="64"/>
        <v>-104.42606851591835</v>
      </c>
      <c r="E100" s="16">
        <f t="shared" si="64"/>
        <v>-117.89788288047821</v>
      </c>
      <c r="F100" s="16">
        <f t="shared" si="64"/>
        <v>-106.78597681058072</v>
      </c>
      <c r="G100" s="16">
        <f t="shared" si="64"/>
        <v>-81.992285364967501</v>
      </c>
      <c r="H100" s="16">
        <f t="shared" si="64"/>
        <v>-76.565309397433708</v>
      </c>
      <c r="I100" s="16">
        <f t="shared" si="64"/>
        <v>-44.869931771953631</v>
      </c>
      <c r="J100" s="16">
        <f t="shared" si="64"/>
        <v>-19.358891474261704</v>
      </c>
      <c r="K100" s="16">
        <f t="shared" si="64"/>
        <v>-17.614283780293064</v>
      </c>
      <c r="L100" s="16">
        <f t="shared" si="64"/>
        <v>9.2455458745785055</v>
      </c>
      <c r="M100" s="16">
        <f t="shared" si="64"/>
        <v>61.849504211879704</v>
      </c>
      <c r="N100" s="16">
        <f t="shared" si="64"/>
        <v>270.0661233214592</v>
      </c>
      <c r="O100" s="16">
        <f t="shared" si="64"/>
        <v>117.8294355558421</v>
      </c>
      <c r="P100" s="16">
        <f t="shared" si="64"/>
        <v>106.93813735644292</v>
      </c>
      <c r="Q100" s="16">
        <f t="shared" si="64"/>
        <v>93.742145068233597</v>
      </c>
      <c r="R100" s="16">
        <f t="shared" si="64"/>
        <v>120.85402040747296</v>
      </c>
      <c r="S100" s="16">
        <f t="shared" si="64"/>
        <v>110.10441166968526</v>
      </c>
      <c r="T100" s="16">
        <f t="shared" si="64"/>
        <v>112.87946564363298</v>
      </c>
      <c r="U100" s="16">
        <f t="shared" si="64"/>
        <v>82.990955240896227</v>
      </c>
      <c r="V100" s="16">
        <f t="shared" si="64"/>
        <v>59.592960665026446</v>
      </c>
      <c r="W100" s="16">
        <f t="shared" si="64"/>
        <v>61.750213673813171</v>
      </c>
      <c r="X100" s="16">
        <f t="shared" ref="X100:Y100" si="65">SUM(X101:X103)</f>
        <v>61.583616284340835</v>
      </c>
      <c r="Y100" s="16">
        <f t="shared" si="65"/>
        <v>56.561874590619489</v>
      </c>
    </row>
    <row r="101" spans="1:25" x14ac:dyDescent="0.25">
      <c r="A101" s="20" t="s">
        <v>41</v>
      </c>
      <c r="B101" s="8">
        <f>B99-SUM(B102:B104)</f>
        <v>-72.895581029238883</v>
      </c>
      <c r="C101" s="8">
        <f t="shared" ref="C101:W101" si="66">C99-SUM(C102:C104)</f>
        <v>-122.50941245416752</v>
      </c>
      <c r="D101" s="8">
        <f t="shared" si="66"/>
        <v>-77.842106128281372</v>
      </c>
      <c r="E101" s="8">
        <f t="shared" si="66"/>
        <v>-89.683725739681023</v>
      </c>
      <c r="F101" s="8">
        <f t="shared" si="66"/>
        <v>-76.410791629484805</v>
      </c>
      <c r="G101" s="8">
        <f t="shared" si="66"/>
        <v>-58.863697168080989</v>
      </c>
      <c r="H101" s="8">
        <f t="shared" si="66"/>
        <v>-56.102607674564425</v>
      </c>
      <c r="I101" s="8">
        <f t="shared" si="66"/>
        <v>-33.357675741653821</v>
      </c>
      <c r="J101" s="8">
        <f t="shared" si="66"/>
        <v>-15.023307733195962</v>
      </c>
      <c r="K101" s="8">
        <f t="shared" si="66"/>
        <v>-12.358761648437536</v>
      </c>
      <c r="L101" s="8">
        <f t="shared" si="66"/>
        <v>6.4806974325330149</v>
      </c>
      <c r="M101" s="8">
        <f t="shared" si="66"/>
        <v>43.66949435898745</v>
      </c>
      <c r="N101" s="8">
        <f t="shared" si="66"/>
        <v>195.21797956136481</v>
      </c>
      <c r="O101" s="8">
        <f t="shared" si="66"/>
        <v>86.939240257120446</v>
      </c>
      <c r="P101" s="8">
        <f t="shared" si="66"/>
        <v>73.904325227093437</v>
      </c>
      <c r="Q101" s="8">
        <f t="shared" si="66"/>
        <v>65.875071184145554</v>
      </c>
      <c r="R101" s="8">
        <f t="shared" si="66"/>
        <v>89.871253983736182</v>
      </c>
      <c r="S101" s="8">
        <f t="shared" si="66"/>
        <v>78.174608646698744</v>
      </c>
      <c r="T101" s="8">
        <f t="shared" si="66"/>
        <v>76.705105068527075</v>
      </c>
      <c r="U101" s="8">
        <f t="shared" si="66"/>
        <v>61.519755684271971</v>
      </c>
      <c r="V101" s="8">
        <f t="shared" si="66"/>
        <v>46.431723226742172</v>
      </c>
      <c r="W101" s="8">
        <f t="shared" si="66"/>
        <v>48.962475753918014</v>
      </c>
      <c r="X101" s="8">
        <f t="shared" ref="X101:Y101" si="67">X99-SUM(X102:X104)</f>
        <v>49.606715545406402</v>
      </c>
      <c r="Y101" s="8">
        <f t="shared" si="67"/>
        <v>45.291214764312869</v>
      </c>
    </row>
    <row r="102" spans="1:25" x14ac:dyDescent="0.25">
      <c r="A102" s="20" t="s">
        <v>42</v>
      </c>
      <c r="B102" s="8">
        <f t="shared" ref="B102:B103" si="68">IF(B55=0,0,B55/B$52*B$99)</f>
        <v>-26.54994174395004</v>
      </c>
      <c r="C102" s="8">
        <f t="shared" ref="C102:W102" si="69">IF(C55=0,0,C55/C$52*C$99)</f>
        <v>-34.497397787287632</v>
      </c>
      <c r="D102" s="8">
        <f t="shared" si="69"/>
        <v>-21.610304322718022</v>
      </c>
      <c r="E102" s="8">
        <f t="shared" si="69"/>
        <v>-23.213397669999974</v>
      </c>
      <c r="F102" s="8">
        <f t="shared" si="69"/>
        <v>-25.559863997517482</v>
      </c>
      <c r="G102" s="8">
        <f t="shared" si="69"/>
        <v>-18.760891993180717</v>
      </c>
      <c r="H102" s="8">
        <f t="shared" si="69"/>
        <v>-16.740548736317468</v>
      </c>
      <c r="I102" s="8">
        <f t="shared" si="69"/>
        <v>-9.3960121048953891</v>
      </c>
      <c r="J102" s="8">
        <f t="shared" si="69"/>
        <v>-3.6322967614800596</v>
      </c>
      <c r="K102" s="8">
        <f t="shared" si="69"/>
        <v>-4.2387651197692646</v>
      </c>
      <c r="L102" s="8">
        <f t="shared" si="69"/>
        <v>2.0738535504678164</v>
      </c>
      <c r="M102" s="8">
        <f t="shared" si="69"/>
        <v>15.350710098613604</v>
      </c>
      <c r="N102" s="8">
        <f t="shared" si="69"/>
        <v>65.96878017765097</v>
      </c>
      <c r="O102" s="8">
        <f t="shared" si="69"/>
        <v>26.693682990211467</v>
      </c>
      <c r="P102" s="8">
        <f t="shared" si="69"/>
        <v>29.430686051243125</v>
      </c>
      <c r="Q102" s="8">
        <f t="shared" si="69"/>
        <v>23.360658820415374</v>
      </c>
      <c r="R102" s="8">
        <f t="shared" si="69"/>
        <v>26.457458152746437</v>
      </c>
      <c r="S102" s="8">
        <f t="shared" si="69"/>
        <v>27.507250799434939</v>
      </c>
      <c r="T102" s="8">
        <f t="shared" si="69"/>
        <v>30.98613609863861</v>
      </c>
      <c r="U102" s="8">
        <f t="shared" si="69"/>
        <v>17.100781909938927</v>
      </c>
      <c r="V102" s="8">
        <f t="shared" si="69"/>
        <v>10.463086762153253</v>
      </c>
      <c r="W102" s="8">
        <f t="shared" si="69"/>
        <v>9.5301471034437899</v>
      </c>
      <c r="X102" s="8">
        <f t="shared" ref="X102:Y102" si="70">IF(X55=0,0,X55/X$52*X$99)</f>
        <v>8.0958516399278952</v>
      </c>
      <c r="Y102" s="8">
        <f t="shared" si="70"/>
        <v>7.5217032209197336</v>
      </c>
    </row>
    <row r="103" spans="1:25" x14ac:dyDescent="0.25">
      <c r="A103" s="20" t="s">
        <v>76</v>
      </c>
      <c r="B103" s="8">
        <f t="shared" si="68"/>
        <v>-7.0841402973618823</v>
      </c>
      <c r="C103" s="8">
        <f t="shared" ref="C103:W103" si="71">IF(C56=0,0,C56/C$52*C$99)</f>
        <v>-9.2588549644529259</v>
      </c>
      <c r="D103" s="8">
        <f t="shared" si="71"/>
        <v>-4.9736580649189559</v>
      </c>
      <c r="E103" s="8">
        <f t="shared" si="71"/>
        <v>-5.0007594707972105</v>
      </c>
      <c r="F103" s="8">
        <f t="shared" si="71"/>
        <v>-4.8153211835784377</v>
      </c>
      <c r="G103" s="8">
        <f t="shared" si="71"/>
        <v>-4.3676962037057905</v>
      </c>
      <c r="H103" s="8">
        <f t="shared" si="71"/>
        <v>-3.7221529865518219</v>
      </c>
      <c r="I103" s="8">
        <f t="shared" si="71"/>
        <v>-2.1162439254044187</v>
      </c>
      <c r="J103" s="8">
        <f t="shared" si="71"/>
        <v>-0.7032869795856822</v>
      </c>
      <c r="K103" s="8">
        <f t="shared" si="71"/>
        <v>-1.0167570120862626</v>
      </c>
      <c r="L103" s="8">
        <f t="shared" si="71"/>
        <v>0.69099489157767324</v>
      </c>
      <c r="M103" s="8">
        <f t="shared" si="71"/>
        <v>2.8292997542786478</v>
      </c>
      <c r="N103" s="8">
        <f t="shared" si="71"/>
        <v>8.8793635824434283</v>
      </c>
      <c r="O103" s="8">
        <f t="shared" si="71"/>
        <v>4.1965123085101768</v>
      </c>
      <c r="P103" s="8">
        <f t="shared" si="71"/>
        <v>3.6031260781063557</v>
      </c>
      <c r="Q103" s="8">
        <f t="shared" si="71"/>
        <v>4.5064150636726623</v>
      </c>
      <c r="R103" s="8">
        <f t="shared" si="71"/>
        <v>4.5253082709903349</v>
      </c>
      <c r="S103" s="8">
        <f t="shared" si="71"/>
        <v>4.4225522235515822</v>
      </c>
      <c r="T103" s="8">
        <f t="shared" si="71"/>
        <v>5.1882244764672993</v>
      </c>
      <c r="U103" s="8">
        <f t="shared" si="71"/>
        <v>4.3704176466853228</v>
      </c>
      <c r="V103" s="8">
        <f t="shared" si="71"/>
        <v>2.6981506761310237</v>
      </c>
      <c r="W103" s="8">
        <f t="shared" si="71"/>
        <v>3.2575908164513674</v>
      </c>
      <c r="X103" s="8">
        <f t="shared" ref="X103:Y103" si="72">IF(X56=0,0,X56/X$52*X$99)</f>
        <v>3.8810490990065412</v>
      </c>
      <c r="Y103" s="8">
        <f t="shared" si="72"/>
        <v>3.7489566053868866</v>
      </c>
    </row>
    <row r="104" spans="1:25" x14ac:dyDescent="0.25">
      <c r="A104" s="19" t="s">
        <v>43</v>
      </c>
      <c r="B104" s="16">
        <f>SUM(B105:B115)</f>
        <v>-49.099037863506837</v>
      </c>
      <c r="C104" s="16">
        <f t="shared" ref="C104:W104" si="73">SUM(C105:C115)</f>
        <v>-76.679433681931698</v>
      </c>
      <c r="D104" s="16">
        <f t="shared" si="73"/>
        <v>-40.988186202698223</v>
      </c>
      <c r="E104" s="16">
        <f t="shared" si="73"/>
        <v>-43.323084899996694</v>
      </c>
      <c r="F104" s="16">
        <f t="shared" si="73"/>
        <v>-51.598022022690387</v>
      </c>
      <c r="G104" s="16">
        <f t="shared" si="73"/>
        <v>-40.693829880783859</v>
      </c>
      <c r="H104" s="16">
        <f t="shared" si="73"/>
        <v>-40.653926702942577</v>
      </c>
      <c r="I104" s="16">
        <f t="shared" si="73"/>
        <v>-20.479312518190639</v>
      </c>
      <c r="J104" s="16">
        <f t="shared" si="73"/>
        <v>-10.323680884930205</v>
      </c>
      <c r="K104" s="16">
        <f t="shared" si="73"/>
        <v>-8.1185292667174309</v>
      </c>
      <c r="L104" s="16">
        <f t="shared" si="73"/>
        <v>4.3595572616709495</v>
      </c>
      <c r="M104" s="16">
        <f t="shared" si="73"/>
        <v>25.855046404265146</v>
      </c>
      <c r="N104" s="16">
        <f t="shared" si="73"/>
        <v>111.09620128764475</v>
      </c>
      <c r="O104" s="16">
        <f t="shared" si="73"/>
        <v>51.684045699802276</v>
      </c>
      <c r="P104" s="16">
        <f t="shared" si="73"/>
        <v>50.882535871305635</v>
      </c>
      <c r="Q104" s="16">
        <f t="shared" si="73"/>
        <v>43.331738043111315</v>
      </c>
      <c r="R104" s="16">
        <f t="shared" si="73"/>
        <v>54.748124633111267</v>
      </c>
      <c r="S104" s="16">
        <f t="shared" si="73"/>
        <v>57.965822509625049</v>
      </c>
      <c r="T104" s="16">
        <f t="shared" si="73"/>
        <v>69.565330822330935</v>
      </c>
      <c r="U104" s="16">
        <f t="shared" si="73"/>
        <v>50.35196689477565</v>
      </c>
      <c r="V104" s="16">
        <f t="shared" si="73"/>
        <v>38.250128443097886</v>
      </c>
      <c r="W104" s="16">
        <f t="shared" si="73"/>
        <v>39.598800639971039</v>
      </c>
      <c r="X104" s="16">
        <f t="shared" ref="X104:Y104" si="74">SUM(X105:X115)</f>
        <v>35.084025232346747</v>
      </c>
      <c r="Y104" s="16">
        <f t="shared" si="74"/>
        <v>34.644026499307067</v>
      </c>
    </row>
    <row r="105" spans="1:25" x14ac:dyDescent="0.25">
      <c r="A105" s="20" t="s">
        <v>44</v>
      </c>
      <c r="B105" s="8">
        <f>IF(B58=0,0,B58/B$52*B$99)</f>
        <v>-1.6125529751159879</v>
      </c>
      <c r="C105" s="8">
        <f t="shared" ref="C105:W105" si="75">IF(C58=0,0,C58/C$52*C$99)</f>
        <v>-1.7737684087505563</v>
      </c>
      <c r="D105" s="8">
        <f t="shared" si="75"/>
        <v>-0.68361274790389914</v>
      </c>
      <c r="E105" s="8">
        <f t="shared" si="75"/>
        <v>-0.71103661805489637</v>
      </c>
      <c r="F105" s="8">
        <f t="shared" si="75"/>
        <v>-0.54922912076139319</v>
      </c>
      <c r="G105" s="8">
        <f t="shared" si="75"/>
        <v>-0.68798291890525209</v>
      </c>
      <c r="H105" s="8">
        <f t="shared" si="75"/>
        <v>-0.84763518854038189</v>
      </c>
      <c r="I105" s="8">
        <f t="shared" si="75"/>
        <v>-0.39031283165794883</v>
      </c>
      <c r="J105" s="8">
        <f t="shared" si="75"/>
        <v>-0.18886590713896867</v>
      </c>
      <c r="K105" s="8">
        <f t="shared" si="75"/>
        <v>-0.11744968534853822</v>
      </c>
      <c r="L105" s="8">
        <f t="shared" si="75"/>
        <v>9.4661589716905789E-2</v>
      </c>
      <c r="M105" s="8">
        <f t="shared" si="75"/>
        <v>0.46548696297706699</v>
      </c>
      <c r="N105" s="8">
        <f t="shared" si="75"/>
        <v>0.94998520403669817</v>
      </c>
      <c r="O105" s="8">
        <f t="shared" si="75"/>
        <v>0.74511209982160487</v>
      </c>
      <c r="P105" s="8">
        <f t="shared" si="75"/>
        <v>0.64247646680176573</v>
      </c>
      <c r="Q105" s="8">
        <f t="shared" si="75"/>
        <v>0.52597543193554874</v>
      </c>
      <c r="R105" s="8">
        <f t="shared" si="75"/>
        <v>0.10473094153154471</v>
      </c>
      <c r="S105" s="8">
        <f t="shared" si="75"/>
        <v>0.1520350165321081</v>
      </c>
      <c r="T105" s="8">
        <f t="shared" si="75"/>
        <v>0.81743331634731564</v>
      </c>
      <c r="U105" s="8">
        <f t="shared" si="75"/>
        <v>0.37413134471896303</v>
      </c>
      <c r="V105" s="8">
        <f t="shared" si="75"/>
        <v>0.19956409128579725</v>
      </c>
      <c r="W105" s="8">
        <f t="shared" si="75"/>
        <v>0.48872123829499042</v>
      </c>
      <c r="X105" s="8">
        <f t="shared" ref="X105:Y105" si="76">IF(X58=0,0,X58/X$52*X$99)</f>
        <v>0.43277898538405424</v>
      </c>
      <c r="Y105" s="8">
        <f t="shared" si="76"/>
        <v>0.38546839026050717</v>
      </c>
    </row>
    <row r="106" spans="1:25" x14ac:dyDescent="0.25">
      <c r="A106" s="20" t="s">
        <v>45</v>
      </c>
      <c r="B106" s="8">
        <f t="shared" ref="B106:B115" si="77">IF(B59=0,0,B59/B$52*B$99)</f>
        <v>-0.33224340149007509</v>
      </c>
      <c r="C106" s="8">
        <f t="shared" ref="C106:W106" si="78">IF(C59=0,0,C59/C$52*C$99)</f>
        <v>-0.52707522454085975</v>
      </c>
      <c r="D106" s="8">
        <f t="shared" si="78"/>
        <v>-0.30073934068792774</v>
      </c>
      <c r="E106" s="8">
        <f t="shared" si="78"/>
        <v>-0.26097003076388692</v>
      </c>
      <c r="F106" s="8">
        <f t="shared" si="78"/>
        <v>-0.36890120295792989</v>
      </c>
      <c r="G106" s="8">
        <f t="shared" si="78"/>
        <v>-0.24165890387998712</v>
      </c>
      <c r="H106" s="8">
        <f t="shared" si="78"/>
        <v>-0.23666572582183257</v>
      </c>
      <c r="I106" s="8">
        <f t="shared" si="78"/>
        <v>-0.12221424934726784</v>
      </c>
      <c r="J106" s="8">
        <f t="shared" si="78"/>
        <v>-6.7176679522772467E-2</v>
      </c>
      <c r="K106" s="8">
        <f t="shared" si="78"/>
        <v>-4.7936695270089778E-2</v>
      </c>
      <c r="L106" s="8">
        <f t="shared" si="78"/>
        <v>2.0079272752624749E-2</v>
      </c>
      <c r="M106" s="8">
        <f t="shared" si="78"/>
        <v>0.17250130415191611</v>
      </c>
      <c r="N106" s="8">
        <f t="shared" si="78"/>
        <v>0.955770996088255</v>
      </c>
      <c r="O106" s="8">
        <f t="shared" si="78"/>
        <v>0.45587500261107627</v>
      </c>
      <c r="P106" s="8">
        <f t="shared" si="78"/>
        <v>0.4717390168454898</v>
      </c>
      <c r="Q106" s="8">
        <f t="shared" si="78"/>
        <v>0.2324104772563971</v>
      </c>
      <c r="R106" s="8">
        <f t="shared" si="78"/>
        <v>0.2951498378380103</v>
      </c>
      <c r="S106" s="8">
        <f t="shared" si="78"/>
        <v>0.52733243826279053</v>
      </c>
      <c r="T106" s="8">
        <f t="shared" si="78"/>
        <v>0.80702270776316198</v>
      </c>
      <c r="U106" s="8">
        <f t="shared" si="78"/>
        <v>0.59722393370723037</v>
      </c>
      <c r="V106" s="8">
        <f t="shared" si="78"/>
        <v>0.42974785706636282</v>
      </c>
      <c r="W106" s="8">
        <f t="shared" si="78"/>
        <v>0.52155284286726133</v>
      </c>
      <c r="X106" s="8">
        <f t="shared" ref="X106:Y106" si="79">IF(X59=0,0,X59/X$52*X$99)</f>
        <v>0.48495560407503585</v>
      </c>
      <c r="Y106" s="8">
        <f t="shared" si="79"/>
        <v>0.43006583190998748</v>
      </c>
    </row>
    <row r="107" spans="1:25" x14ac:dyDescent="0.25">
      <c r="A107" s="20" t="s">
        <v>46</v>
      </c>
      <c r="B107" s="8">
        <f t="shared" si="77"/>
        <v>-9.7801497270592233</v>
      </c>
      <c r="C107" s="8">
        <f t="shared" ref="C107:W107" si="80">IF(C60=0,0,C60/C$52*C$99)</f>
        <v>-13.607340071025025</v>
      </c>
      <c r="D107" s="8">
        <f t="shared" si="80"/>
        <v>-5.9005313990936248</v>
      </c>
      <c r="E107" s="8">
        <f t="shared" si="80"/>
        <v>-7.0148848383543161</v>
      </c>
      <c r="F107" s="8">
        <f t="shared" si="80"/>
        <v>-10.134702856460626</v>
      </c>
      <c r="G107" s="8">
        <f t="shared" si="80"/>
        <v>-5.5375129738607134</v>
      </c>
      <c r="H107" s="8">
        <f t="shared" si="80"/>
        <v>-6.5382288593575755</v>
      </c>
      <c r="I107" s="8">
        <f t="shared" si="80"/>
        <v>-3.0403232362146961</v>
      </c>
      <c r="J107" s="8">
        <f t="shared" si="80"/>
        <v>-1.3732731681805241</v>
      </c>
      <c r="K107" s="8">
        <f t="shared" si="80"/>
        <v>-1.2031163307220865</v>
      </c>
      <c r="L107" s="8">
        <f t="shared" si="80"/>
        <v>0.60580137180866023</v>
      </c>
      <c r="M107" s="8">
        <f t="shared" si="80"/>
        <v>3.5720484152308734</v>
      </c>
      <c r="N107" s="8">
        <f t="shared" si="80"/>
        <v>11.983902409395881</v>
      </c>
      <c r="O107" s="8">
        <f t="shared" si="80"/>
        <v>5.6514985708971235</v>
      </c>
      <c r="P107" s="8">
        <f t="shared" si="80"/>
        <v>5.7151665102767444</v>
      </c>
      <c r="Q107" s="8">
        <f t="shared" si="80"/>
        <v>5.2763608242048337</v>
      </c>
      <c r="R107" s="8">
        <f t="shared" si="80"/>
        <v>6.6126513406064973</v>
      </c>
      <c r="S107" s="8">
        <f t="shared" si="80"/>
        <v>7.3439954035455957</v>
      </c>
      <c r="T107" s="8">
        <f t="shared" si="80"/>
        <v>7.8744360726113189</v>
      </c>
      <c r="U107" s="8">
        <f t="shared" si="80"/>
        <v>5.9424736712517001</v>
      </c>
      <c r="V107" s="8">
        <f t="shared" si="80"/>
        <v>4.7679454817309264</v>
      </c>
      <c r="W107" s="8">
        <f t="shared" si="80"/>
        <v>3.5274342344346321</v>
      </c>
      <c r="X107" s="8">
        <f t="shared" ref="X107:Y107" si="81">IF(X60=0,0,X60/X$52*X$99)</f>
        <v>1.1135029197712096</v>
      </c>
      <c r="Y107" s="8">
        <f t="shared" si="81"/>
        <v>1.5366929822633508</v>
      </c>
    </row>
    <row r="108" spans="1:25" x14ac:dyDescent="0.25">
      <c r="A108" s="20" t="s">
        <v>48</v>
      </c>
      <c r="B108" s="8">
        <f t="shared" si="77"/>
        <v>-1.8893854165096478</v>
      </c>
      <c r="C108" s="8">
        <f t="shared" ref="C108:W108" si="82">IF(C61=0,0,C61/C$52*C$99)</f>
        <v>-2.7661996291759143</v>
      </c>
      <c r="D108" s="8">
        <f t="shared" si="82"/>
        <v>-1.6901063352579684</v>
      </c>
      <c r="E108" s="8">
        <f t="shared" si="82"/>
        <v>-1.8066106832099309</v>
      </c>
      <c r="F108" s="8">
        <f t="shared" si="82"/>
        <v>-2.1353833399968685</v>
      </c>
      <c r="G108" s="8">
        <f t="shared" si="82"/>
        <v>-1.7177930125373335</v>
      </c>
      <c r="H108" s="8">
        <f t="shared" si="82"/>
        <v>-1.6860271113881518</v>
      </c>
      <c r="I108" s="8">
        <f t="shared" si="82"/>
        <v>-0.82097978890956314</v>
      </c>
      <c r="J108" s="8">
        <f t="shared" si="82"/>
        <v>-0.37199875599423271</v>
      </c>
      <c r="K108" s="8">
        <f t="shared" si="82"/>
        <v>-0.37037942672080276</v>
      </c>
      <c r="L108" s="8">
        <f t="shared" si="82"/>
        <v>0.22605343479430437</v>
      </c>
      <c r="M108" s="8">
        <f t="shared" si="82"/>
        <v>1.3142600480905067</v>
      </c>
      <c r="N108" s="8">
        <f t="shared" si="82"/>
        <v>5.5286409649621957</v>
      </c>
      <c r="O108" s="8">
        <f t="shared" si="82"/>
        <v>1.8046051334768334</v>
      </c>
      <c r="P108" s="8">
        <f t="shared" si="82"/>
        <v>1.7104087512341708</v>
      </c>
      <c r="Q108" s="8">
        <f t="shared" si="82"/>
        <v>1.6436253881217044</v>
      </c>
      <c r="R108" s="8">
        <f t="shared" si="82"/>
        <v>3.0584899781490127</v>
      </c>
      <c r="S108" s="8">
        <f t="shared" si="82"/>
        <v>2.3805259696722918</v>
      </c>
      <c r="T108" s="8">
        <f t="shared" si="82"/>
        <v>2.7431816108382576</v>
      </c>
      <c r="U108" s="8">
        <f t="shared" si="82"/>
        <v>2.3485271249659414</v>
      </c>
      <c r="V108" s="8">
        <f t="shared" si="82"/>
        <v>1.7974008354496387</v>
      </c>
      <c r="W108" s="8">
        <f t="shared" si="82"/>
        <v>1.9778093792339306</v>
      </c>
      <c r="X108" s="8">
        <f t="shared" ref="X108:Y108" si="83">IF(X61=0,0,X61/X$52*X$99)</f>
        <v>1.7646467510662389</v>
      </c>
      <c r="Y108" s="8">
        <f t="shared" si="83"/>
        <v>1.5075033261491799</v>
      </c>
    </row>
    <row r="109" spans="1:25" x14ac:dyDescent="0.25">
      <c r="A109" s="20" t="s">
        <v>49</v>
      </c>
      <c r="B109" s="8">
        <f t="shared" si="77"/>
        <v>-7.7651559561592531</v>
      </c>
      <c r="C109" s="8">
        <f t="shared" ref="C109:W109" si="84">IF(C62=0,0,C62/C$52*C$99)</f>
        <v>-12.411970701269626</v>
      </c>
      <c r="D109" s="8">
        <f t="shared" si="84"/>
        <v>-7.36238654004437</v>
      </c>
      <c r="E109" s="8">
        <f t="shared" si="84"/>
        <v>-7.0279108774697914</v>
      </c>
      <c r="F109" s="8">
        <f t="shared" si="84"/>
        <v>-7.555385239875462</v>
      </c>
      <c r="G109" s="8">
        <f t="shared" si="84"/>
        <v>-6.3788490634867996</v>
      </c>
      <c r="H109" s="8">
        <f t="shared" si="84"/>
        <v>-6.1774198622253174</v>
      </c>
      <c r="I109" s="8">
        <f t="shared" si="84"/>
        <v>-2.8774957600530242</v>
      </c>
      <c r="J109" s="8">
        <f t="shared" si="84"/>
        <v>-1.7269297453550794</v>
      </c>
      <c r="K109" s="8">
        <f t="shared" si="84"/>
        <v>-1.2961969117886212</v>
      </c>
      <c r="L109" s="8">
        <f t="shared" si="84"/>
        <v>0.73929963904650431</v>
      </c>
      <c r="M109" s="8">
        <f t="shared" si="84"/>
        <v>4.6400316292808705</v>
      </c>
      <c r="N109" s="8">
        <f t="shared" si="84"/>
        <v>19.892893484563562</v>
      </c>
      <c r="O109" s="8">
        <f t="shared" si="84"/>
        <v>8.1442222614829998</v>
      </c>
      <c r="P109" s="8">
        <f t="shared" si="84"/>
        <v>8.5051706977751369</v>
      </c>
      <c r="Q109" s="8">
        <f t="shared" si="84"/>
        <v>6.8095910276407352</v>
      </c>
      <c r="R109" s="8">
        <f t="shared" si="84"/>
        <v>9.1746159827834308</v>
      </c>
      <c r="S109" s="8">
        <f t="shared" si="84"/>
        <v>8.3022630951161087</v>
      </c>
      <c r="T109" s="8">
        <f t="shared" si="84"/>
        <v>9.6330711083623477</v>
      </c>
      <c r="U109" s="8">
        <f t="shared" si="84"/>
        <v>7.0584023260490447</v>
      </c>
      <c r="V109" s="8">
        <f t="shared" si="84"/>
        <v>4.7363694534236513</v>
      </c>
      <c r="W109" s="8">
        <f t="shared" si="84"/>
        <v>4.0663841019086462</v>
      </c>
      <c r="X109" s="8">
        <f t="shared" ref="X109:Y109" si="85">IF(X62=0,0,X62/X$52*X$99)</f>
        <v>4.8383192104268646</v>
      </c>
      <c r="Y109" s="8">
        <f t="shared" si="85"/>
        <v>4.2479440261638768</v>
      </c>
    </row>
    <row r="110" spans="1:25" x14ac:dyDescent="0.25">
      <c r="A110" s="20" t="s">
        <v>47</v>
      </c>
      <c r="B110" s="8">
        <f t="shared" si="77"/>
        <v>-18.734767306515351</v>
      </c>
      <c r="C110" s="8">
        <f t="shared" ref="C110:W110" si="86">IF(C63=0,0,C63/C$52*C$99)</f>
        <v>-32.194735652958606</v>
      </c>
      <c r="D110" s="8">
        <f t="shared" si="86"/>
        <v>-17.448045494424573</v>
      </c>
      <c r="E110" s="8">
        <f t="shared" si="86"/>
        <v>-17.44741754187179</v>
      </c>
      <c r="F110" s="8">
        <f t="shared" si="86"/>
        <v>-21.723260406116427</v>
      </c>
      <c r="G110" s="8">
        <f t="shared" si="86"/>
        <v>-17.808138481410499</v>
      </c>
      <c r="H110" s="8">
        <f t="shared" si="86"/>
        <v>-16.900556451005095</v>
      </c>
      <c r="I110" s="8">
        <f t="shared" si="86"/>
        <v>-8.9196926869235078</v>
      </c>
      <c r="J110" s="8">
        <f t="shared" si="86"/>
        <v>-4.4721007125213523</v>
      </c>
      <c r="K110" s="8">
        <f t="shared" si="86"/>
        <v>-3.3927849510582977</v>
      </c>
      <c r="L110" s="8">
        <f t="shared" si="86"/>
        <v>1.8084048375889439</v>
      </c>
      <c r="M110" s="8">
        <f t="shared" si="86"/>
        <v>10.274573992990256</v>
      </c>
      <c r="N110" s="8">
        <f t="shared" si="86"/>
        <v>47.699354302679573</v>
      </c>
      <c r="O110" s="8">
        <f t="shared" si="86"/>
        <v>24.426298040749924</v>
      </c>
      <c r="P110" s="8">
        <f t="shared" si="86"/>
        <v>24.191940564299845</v>
      </c>
      <c r="Q110" s="8">
        <f t="shared" si="86"/>
        <v>20.286358298675289</v>
      </c>
      <c r="R110" s="8">
        <f t="shared" si="86"/>
        <v>25.067339270583027</v>
      </c>
      <c r="S110" s="8">
        <f t="shared" si="86"/>
        <v>28.713856826113986</v>
      </c>
      <c r="T110" s="8">
        <f t="shared" si="86"/>
        <v>34.483102474648412</v>
      </c>
      <c r="U110" s="8">
        <f t="shared" si="86"/>
        <v>24.159626586032889</v>
      </c>
      <c r="V110" s="8">
        <f t="shared" si="86"/>
        <v>18.845323908987112</v>
      </c>
      <c r="W110" s="8">
        <f t="shared" si="86"/>
        <v>20.296685679501497</v>
      </c>
      <c r="X110" s="8">
        <f t="shared" ref="X110:Y110" si="87">IF(X63=0,0,X63/X$52*X$99)</f>
        <v>17.988251730056056</v>
      </c>
      <c r="Y110" s="8">
        <f t="shared" si="87"/>
        <v>17.720589422580797</v>
      </c>
    </row>
    <row r="111" spans="1:25" x14ac:dyDescent="0.25">
      <c r="A111" s="20" t="s">
        <v>50</v>
      </c>
      <c r="B111" s="8">
        <f t="shared" si="77"/>
        <v>-0.26073828198185706</v>
      </c>
      <c r="C111" s="8">
        <f t="shared" ref="C111:W111" si="88">IF(C64=0,0,C64/C$52*C$99)</f>
        <v>-0.36353250075412313</v>
      </c>
      <c r="D111" s="8">
        <f t="shared" si="88"/>
        <v>-0.23547283065426258</v>
      </c>
      <c r="E111" s="8">
        <f t="shared" si="88"/>
        <v>-0.22612308822736374</v>
      </c>
      <c r="F111" s="8">
        <f t="shared" si="88"/>
        <v>-0.26654507879086131</v>
      </c>
      <c r="G111" s="8">
        <f t="shared" si="88"/>
        <v>-0.41643864851396134</v>
      </c>
      <c r="H111" s="8">
        <f t="shared" si="88"/>
        <v>-0.55634064507334213</v>
      </c>
      <c r="I111" s="8">
        <f t="shared" si="88"/>
        <v>-0.3254691549536603</v>
      </c>
      <c r="J111" s="8">
        <f t="shared" si="88"/>
        <v>-5.2701794500297529E-2</v>
      </c>
      <c r="K111" s="8">
        <f t="shared" si="88"/>
        <v>-6.4039197790030936E-2</v>
      </c>
      <c r="L111" s="8">
        <f t="shared" si="88"/>
        <v>2.3278133051933124E-2</v>
      </c>
      <c r="M111" s="8">
        <f t="shared" si="88"/>
        <v>0.21664051458085637</v>
      </c>
      <c r="N111" s="8">
        <f t="shared" si="88"/>
        <v>1.0541019324298417</v>
      </c>
      <c r="O111" s="8">
        <f t="shared" si="88"/>
        <v>0.39129987810655753</v>
      </c>
      <c r="P111" s="8">
        <f t="shared" si="88"/>
        <v>0.22300095644509452</v>
      </c>
      <c r="Q111" s="8">
        <f t="shared" si="88"/>
        <v>0.28545386598915934</v>
      </c>
      <c r="R111" s="8">
        <f t="shared" si="88"/>
        <v>0.30148676460688972</v>
      </c>
      <c r="S111" s="8">
        <f t="shared" si="88"/>
        <v>0.24238622396566967</v>
      </c>
      <c r="T111" s="8">
        <f t="shared" si="88"/>
        <v>0.36704724786777893</v>
      </c>
      <c r="U111" s="8">
        <f t="shared" si="88"/>
        <v>0.1750177505435776</v>
      </c>
      <c r="V111" s="8">
        <f t="shared" si="88"/>
        <v>0.14463420694087278</v>
      </c>
      <c r="W111" s="8">
        <f t="shared" si="88"/>
        <v>0.1744935017613175</v>
      </c>
      <c r="X111" s="8">
        <f t="shared" ref="X111:Y111" si="89">IF(X64=0,0,X64/X$52*X$99)</f>
        <v>0.14414195127808596</v>
      </c>
      <c r="Y111" s="8">
        <f t="shared" si="89"/>
        <v>0.10821817039853399</v>
      </c>
    </row>
    <row r="112" spans="1:25" x14ac:dyDescent="0.25">
      <c r="A112" s="20" t="s">
        <v>51</v>
      </c>
      <c r="B112" s="8">
        <f t="shared" si="77"/>
        <v>-0.86093065897015919</v>
      </c>
      <c r="C112" s="8">
        <f t="shared" ref="C112:W112" si="90">IF(C65=0,0,C65/C$52*C$99)</f>
        <v>-1.1534840236606427</v>
      </c>
      <c r="D112" s="8">
        <f t="shared" si="90"/>
        <v>-0.53297141898230671</v>
      </c>
      <c r="E112" s="8">
        <f t="shared" si="90"/>
        <v>-0.76811467491471874</v>
      </c>
      <c r="F112" s="8">
        <f t="shared" si="90"/>
        <v>-1.0460812477898709</v>
      </c>
      <c r="G112" s="8">
        <f t="shared" si="90"/>
        <v>-0.81017327657722482</v>
      </c>
      <c r="H112" s="8">
        <f t="shared" si="90"/>
        <v>-0.79807342934934311</v>
      </c>
      <c r="I112" s="8">
        <f t="shared" si="90"/>
        <v>-0.45366709362984414</v>
      </c>
      <c r="J112" s="8">
        <f t="shared" si="90"/>
        <v>-0.18475725048050518</v>
      </c>
      <c r="K112" s="8">
        <f t="shared" si="90"/>
        <v>-0.18175269466225655</v>
      </c>
      <c r="L112" s="8">
        <f t="shared" si="90"/>
        <v>9.9411412401048463E-2</v>
      </c>
      <c r="M112" s="8">
        <f t="shared" si="90"/>
        <v>0.64827059880049931</v>
      </c>
      <c r="N112" s="8">
        <f t="shared" si="90"/>
        <v>2.8259649801232944</v>
      </c>
      <c r="O112" s="8">
        <f t="shared" si="90"/>
        <v>1.1767472782432968</v>
      </c>
      <c r="P112" s="8">
        <f t="shared" si="90"/>
        <v>1.4714344419850038</v>
      </c>
      <c r="Q112" s="8">
        <f t="shared" si="90"/>
        <v>1.2108021616267624</v>
      </c>
      <c r="R112" s="8">
        <f t="shared" si="90"/>
        <v>1.539695371219534</v>
      </c>
      <c r="S112" s="8">
        <f t="shared" si="90"/>
        <v>1.7604979671874459</v>
      </c>
      <c r="T112" s="8">
        <f t="shared" si="90"/>
        <v>1.8606801732910971</v>
      </c>
      <c r="U112" s="8">
        <f t="shared" si="90"/>
        <v>1.2721309034646819</v>
      </c>
      <c r="V112" s="8">
        <f t="shared" si="90"/>
        <v>0.93922919433540597</v>
      </c>
      <c r="W112" s="8">
        <f t="shared" si="90"/>
        <v>1.1447148518948267</v>
      </c>
      <c r="X112" s="8">
        <f t="shared" ref="X112:Y112" si="91">IF(X65=0,0,X65/X$52*X$99)</f>
        <v>1.0440140485124001</v>
      </c>
      <c r="Y112" s="8">
        <f t="shared" si="91"/>
        <v>1.1051928370786193</v>
      </c>
    </row>
    <row r="113" spans="1:25" x14ac:dyDescent="0.25">
      <c r="A113" s="20" t="s">
        <v>52</v>
      </c>
      <c r="B113" s="8">
        <f t="shared" si="77"/>
        <v>-1.6850553602687313</v>
      </c>
      <c r="C113" s="8">
        <f t="shared" ref="C113:W113" si="92">IF(C66=0,0,C66/C$52*C$99)</f>
        <v>-2.5699198318918932</v>
      </c>
      <c r="D113" s="8">
        <f t="shared" si="92"/>
        <v>-1.3989038440759156</v>
      </c>
      <c r="E113" s="8">
        <f t="shared" si="92"/>
        <v>-1.3280994088166913</v>
      </c>
      <c r="F113" s="8">
        <f t="shared" si="92"/>
        <v>-1.367612926781508</v>
      </c>
      <c r="G113" s="8">
        <f t="shared" si="92"/>
        <v>-1.0182672820027772</v>
      </c>
      <c r="H113" s="8">
        <f t="shared" si="92"/>
        <v>-0.80902583038262177</v>
      </c>
      <c r="I113" s="8">
        <f t="shared" si="92"/>
        <v>-0.37337718317659885</v>
      </c>
      <c r="J113" s="8">
        <f t="shared" si="92"/>
        <v>-0.15218680261835743</v>
      </c>
      <c r="K113" s="8">
        <f t="shared" si="92"/>
        <v>-0.14346644637176045</v>
      </c>
      <c r="L113" s="8">
        <f t="shared" si="92"/>
        <v>6.8612548466353715E-2</v>
      </c>
      <c r="M113" s="8">
        <f t="shared" si="92"/>
        <v>0.39151567604183934</v>
      </c>
      <c r="N113" s="8">
        <f t="shared" si="92"/>
        <v>1.9675073171819906</v>
      </c>
      <c r="O113" s="8">
        <f t="shared" si="92"/>
        <v>0.74873106199619011</v>
      </c>
      <c r="P113" s="8">
        <f t="shared" si="92"/>
        <v>0.72293517931805384</v>
      </c>
      <c r="Q113" s="8">
        <f t="shared" si="92"/>
        <v>0.61634317482797463</v>
      </c>
      <c r="R113" s="8">
        <f t="shared" si="92"/>
        <v>0.74237664935900771</v>
      </c>
      <c r="S113" s="8">
        <f t="shared" si="92"/>
        <v>0.70587297602772803</v>
      </c>
      <c r="T113" s="8">
        <f t="shared" si="92"/>
        <v>0.78255962735580897</v>
      </c>
      <c r="U113" s="8">
        <f t="shared" si="92"/>
        <v>0.58141939634419126</v>
      </c>
      <c r="V113" s="8">
        <f t="shared" si="92"/>
        <v>0.37551404883573358</v>
      </c>
      <c r="W113" s="8">
        <f t="shared" si="92"/>
        <v>0.38976534090416504</v>
      </c>
      <c r="X113" s="8">
        <f t="shared" ref="X113:Y113" si="93">IF(X66=0,0,X66/X$52*X$99)</f>
        <v>0.37782080983591965</v>
      </c>
      <c r="Y113" s="8">
        <f t="shared" si="93"/>
        <v>0.27140193980821647</v>
      </c>
    </row>
    <row r="114" spans="1:25" x14ac:dyDescent="0.25">
      <c r="A114" s="20" t="s">
        <v>53</v>
      </c>
      <c r="B114" s="8">
        <f t="shared" si="77"/>
        <v>-0.33062495580861972</v>
      </c>
      <c r="C114" s="8">
        <f t="shared" ref="C114:W114" si="94">IF(C67=0,0,C67/C$52*C$99)</f>
        <v>-0.54103368661873763</v>
      </c>
      <c r="D114" s="8">
        <f t="shared" si="94"/>
        <v>-0.31220480045712423</v>
      </c>
      <c r="E114" s="8">
        <f t="shared" si="94"/>
        <v>-0.30664857050508959</v>
      </c>
      <c r="F114" s="8">
        <f t="shared" si="94"/>
        <v>-0.6801570926099203</v>
      </c>
      <c r="G114" s="8">
        <f t="shared" si="94"/>
        <v>-0.48994471067671308</v>
      </c>
      <c r="H114" s="8">
        <f t="shared" si="94"/>
        <v>-0.42557071116757239</v>
      </c>
      <c r="I114" s="8">
        <f t="shared" si="94"/>
        <v>-0.14975470508495134</v>
      </c>
      <c r="J114" s="8">
        <f t="shared" si="94"/>
        <v>-7.9325812423069034E-2</v>
      </c>
      <c r="K114" s="8">
        <f t="shared" si="94"/>
        <v>-5.3024618573205999E-2</v>
      </c>
      <c r="L114" s="8">
        <f t="shared" si="94"/>
        <v>4.4113059073700701E-2</v>
      </c>
      <c r="M114" s="8">
        <f t="shared" si="94"/>
        <v>0.26349206999526115</v>
      </c>
      <c r="N114" s="8">
        <f t="shared" si="94"/>
        <v>0.67719381471952034</v>
      </c>
      <c r="O114" s="8">
        <f t="shared" si="94"/>
        <v>0.22718305984905407</v>
      </c>
      <c r="P114" s="8">
        <f t="shared" si="94"/>
        <v>0.18123026587648264</v>
      </c>
      <c r="Q114" s="8">
        <f t="shared" si="94"/>
        <v>0.13424626618532184</v>
      </c>
      <c r="R114" s="8">
        <f t="shared" si="94"/>
        <v>0.16890630438966639</v>
      </c>
      <c r="S114" s="8">
        <f t="shared" si="94"/>
        <v>0.19783677385218201</v>
      </c>
      <c r="T114" s="8">
        <f t="shared" si="94"/>
        <v>0.35366698455255985</v>
      </c>
      <c r="U114" s="8">
        <f t="shared" si="94"/>
        <v>0.20675705324708879</v>
      </c>
      <c r="V114" s="8">
        <f t="shared" si="94"/>
        <v>0.16817338927904094</v>
      </c>
      <c r="W114" s="8">
        <f t="shared" si="94"/>
        <v>0.18360675629661596</v>
      </c>
      <c r="X114" s="8">
        <f t="shared" ref="X114:Y114" si="95">IF(X67=0,0,X67/X$52*X$99)</f>
        <v>0.13972640564127387</v>
      </c>
      <c r="Y114" s="8">
        <f t="shared" si="95"/>
        <v>0.11772339147390863</v>
      </c>
    </row>
    <row r="115" spans="1:25" x14ac:dyDescent="0.25">
      <c r="A115" s="20" t="s">
        <v>74</v>
      </c>
      <c r="B115" s="8">
        <f t="shared" si="77"/>
        <v>-5.84743382362793</v>
      </c>
      <c r="C115" s="8">
        <f t="shared" ref="C115:W115" si="96">IF(C68=0,0,C68/C$52*C$99)</f>
        <v>-8.7703739512857197</v>
      </c>
      <c r="D115" s="8">
        <f t="shared" si="96"/>
        <v>-5.1232114511162488</v>
      </c>
      <c r="E115" s="8">
        <f t="shared" si="96"/>
        <v>-6.4252685678082146</v>
      </c>
      <c r="F115" s="8">
        <f t="shared" si="96"/>
        <v>-5.7707635105495125</v>
      </c>
      <c r="G115" s="8">
        <f t="shared" si="96"/>
        <v>-5.587070608932609</v>
      </c>
      <c r="H115" s="8">
        <f t="shared" si="96"/>
        <v>-5.6783828886313392</v>
      </c>
      <c r="I115" s="8">
        <f t="shared" si="96"/>
        <v>-3.0060258282395811</v>
      </c>
      <c r="J115" s="8">
        <f t="shared" si="96"/>
        <v>-1.6543642561950458</v>
      </c>
      <c r="K115" s="8">
        <f t="shared" si="96"/>
        <v>-1.2483823084117414</v>
      </c>
      <c r="L115" s="8">
        <f t="shared" si="96"/>
        <v>0.6298419629699703</v>
      </c>
      <c r="M115" s="8">
        <f t="shared" si="96"/>
        <v>3.8962251921252018</v>
      </c>
      <c r="N115" s="8">
        <f t="shared" si="96"/>
        <v>17.560885881463932</v>
      </c>
      <c r="O115" s="8">
        <f t="shared" si="96"/>
        <v>7.9124733125676219</v>
      </c>
      <c r="P115" s="8">
        <f t="shared" si="96"/>
        <v>7.0470330204478469</v>
      </c>
      <c r="Q115" s="8">
        <f t="shared" si="96"/>
        <v>6.3105711266475844</v>
      </c>
      <c r="R115" s="8">
        <f t="shared" si="96"/>
        <v>7.6826821920446369</v>
      </c>
      <c r="S115" s="8">
        <f t="shared" si="96"/>
        <v>7.639219819349143</v>
      </c>
      <c r="T115" s="8">
        <f t="shared" si="96"/>
        <v>9.8431294986928783</v>
      </c>
      <c r="U115" s="8">
        <f t="shared" si="96"/>
        <v>7.6362568044503458</v>
      </c>
      <c r="V115" s="8">
        <f t="shared" si="96"/>
        <v>5.8462259757633435</v>
      </c>
      <c r="W115" s="8">
        <f t="shared" si="96"/>
        <v>6.827632712873152</v>
      </c>
      <c r="X115" s="8">
        <f t="shared" ref="X115:Y115" si="97">IF(X68=0,0,X68/X$52*X$99)</f>
        <v>6.7558668162996049</v>
      </c>
      <c r="Y115" s="8">
        <f t="shared" si="97"/>
        <v>7.2132261812200893</v>
      </c>
    </row>
    <row r="116" spans="1:25" x14ac:dyDescent="0.25">
      <c r="A116" s="15" t="s">
        <v>54</v>
      </c>
      <c r="B116" s="16">
        <f>SUM(B117:B121)</f>
        <v>4.8182476400001839</v>
      </c>
      <c r="C116" s="16">
        <f t="shared" ref="C116:W116" si="98">SUM(C117:C121)</f>
        <v>13.412790599999223</v>
      </c>
      <c r="D116" s="16">
        <f t="shared" si="98"/>
        <v>15.188344599999873</v>
      </c>
      <c r="E116" s="16">
        <f t="shared" si="98"/>
        <v>12.421872319999217</v>
      </c>
      <c r="F116" s="16">
        <f t="shared" si="98"/>
        <v>8.2493077600000362</v>
      </c>
      <c r="G116" s="16">
        <f t="shared" si="98"/>
        <v>11.108125960001075</v>
      </c>
      <c r="H116" s="16">
        <f t="shared" si="98"/>
        <v>10.821894880001039</v>
      </c>
      <c r="I116" s="16">
        <f t="shared" si="98"/>
        <v>0.29169676000142886</v>
      </c>
      <c r="J116" s="16">
        <f t="shared" si="98"/>
        <v>-98.832249879998898</v>
      </c>
      <c r="K116" s="16">
        <f t="shared" si="98"/>
        <v>-49.092816360000548</v>
      </c>
      <c r="L116" s="16">
        <f t="shared" si="98"/>
        <v>-30.504935639999758</v>
      </c>
      <c r="M116" s="16">
        <f t="shared" si="98"/>
        <v>-53.927964239999483</v>
      </c>
      <c r="N116" s="16">
        <f t="shared" si="98"/>
        <v>-18.068623719999437</v>
      </c>
      <c r="O116" s="16">
        <f t="shared" si="98"/>
        <v>-17.570767239999043</v>
      </c>
      <c r="P116" s="16">
        <f t="shared" si="98"/>
        <v>-16.289150400000118</v>
      </c>
      <c r="Q116" s="16">
        <f t="shared" si="98"/>
        <v>-20.220754400000626</v>
      </c>
      <c r="R116" s="16">
        <f t="shared" si="98"/>
        <v>-16.466258839999568</v>
      </c>
      <c r="S116" s="16">
        <f t="shared" si="98"/>
        <v>-23.479426680002362</v>
      </c>
      <c r="T116" s="16">
        <f t="shared" si="98"/>
        <v>-15.818959479998664</v>
      </c>
      <c r="U116" s="16">
        <f t="shared" si="98"/>
        <v>-12.97092276000005</v>
      </c>
      <c r="V116" s="16">
        <f t="shared" si="98"/>
        <v>10.71947851999963</v>
      </c>
      <c r="W116" s="16">
        <f t="shared" si="98"/>
        <v>14.90182028000017</v>
      </c>
      <c r="X116" s="16">
        <f t="shared" ref="X116:Y116" si="99">SUM(X117:X121)</f>
        <v>2.7832804800013697</v>
      </c>
      <c r="Y116" s="16">
        <f t="shared" si="99"/>
        <v>-0.56367780000075385</v>
      </c>
    </row>
    <row r="117" spans="1:25" x14ac:dyDescent="0.25">
      <c r="A117" s="10" t="s">
        <v>73</v>
      </c>
      <c r="B117" s="8">
        <f t="shared" ref="B117:W117" si="100">B19-B70</f>
        <v>0.1683092400000028</v>
      </c>
      <c r="C117" s="8">
        <f t="shared" si="100"/>
        <v>2.9493892399999986</v>
      </c>
      <c r="D117" s="8">
        <f t="shared" si="100"/>
        <v>1.4124879999999891</v>
      </c>
      <c r="E117" s="8">
        <f t="shared" si="100"/>
        <v>1.3848527599999798</v>
      </c>
      <c r="F117" s="8">
        <f t="shared" si="100"/>
        <v>1.3672975199999939</v>
      </c>
      <c r="G117" s="8">
        <f t="shared" si="100"/>
        <v>1.3672975199999939</v>
      </c>
      <c r="H117" s="8">
        <f t="shared" si="100"/>
        <v>1.3497422799999867</v>
      </c>
      <c r="I117" s="8">
        <f t="shared" si="100"/>
        <v>1.3497422799999867</v>
      </c>
      <c r="J117" s="8">
        <f t="shared" si="100"/>
        <v>1.3497422799999939</v>
      </c>
      <c r="K117" s="8">
        <f t="shared" si="100"/>
        <v>1.367297520000001</v>
      </c>
      <c r="L117" s="8">
        <f t="shared" si="100"/>
        <v>1.4024079999999941</v>
      </c>
      <c r="M117" s="8">
        <f t="shared" si="100"/>
        <v>1.3848527599999869</v>
      </c>
      <c r="N117" s="8">
        <f t="shared" si="100"/>
        <v>1.4024079999999941</v>
      </c>
      <c r="O117" s="8">
        <f t="shared" si="100"/>
        <v>1.4024079999999941</v>
      </c>
      <c r="P117" s="8">
        <f t="shared" si="100"/>
        <v>0.45946799999999399</v>
      </c>
      <c r="Q117" s="8">
        <f t="shared" si="100"/>
        <v>-2.0593992400000154</v>
      </c>
      <c r="R117" s="8">
        <f t="shared" si="100"/>
        <v>-2.0594972400000202</v>
      </c>
      <c r="S117" s="8">
        <f t="shared" si="100"/>
        <v>-0.4810126800000063</v>
      </c>
      <c r="T117" s="8">
        <f t="shared" si="100"/>
        <v>-0.48273632000000433</v>
      </c>
      <c r="U117" s="8">
        <f t="shared" si="100"/>
        <v>-0.17224195999999381</v>
      </c>
      <c r="V117" s="8">
        <f t="shared" si="100"/>
        <v>-8.5930560000004874E-2</v>
      </c>
      <c r="W117" s="8">
        <f t="shared" si="100"/>
        <v>-0.11595812000000549</v>
      </c>
      <c r="X117" s="8">
        <f t="shared" ref="X117:Y117" si="101">X19-X70</f>
        <v>-0.1371314799999972</v>
      </c>
      <c r="Y117" s="8">
        <f t="shared" si="101"/>
        <v>-0.15997563999999898</v>
      </c>
    </row>
    <row r="118" spans="1:25" x14ac:dyDescent="0.25">
      <c r="A118" s="10" t="s">
        <v>56</v>
      </c>
      <c r="B118" s="8">
        <f t="shared" ref="B118:W118" si="102">B20-B71</f>
        <v>6.7170740800002022</v>
      </c>
      <c r="C118" s="8">
        <f t="shared" si="102"/>
        <v>9.1711282399992342</v>
      </c>
      <c r="D118" s="8">
        <f t="shared" si="102"/>
        <v>12.851625719999902</v>
      </c>
      <c r="E118" s="8">
        <f t="shared" si="102"/>
        <v>11.978569319999224</v>
      </c>
      <c r="F118" s="8">
        <f t="shared" si="102"/>
        <v>8.335817440000028</v>
      </c>
      <c r="G118" s="8">
        <f t="shared" si="102"/>
        <v>11.826761440001064</v>
      </c>
      <c r="H118" s="8">
        <f t="shared" si="102"/>
        <v>8.0759101200010264</v>
      </c>
      <c r="I118" s="8">
        <f t="shared" si="102"/>
        <v>-1.1876667199985604</v>
      </c>
      <c r="J118" s="8">
        <f t="shared" si="102"/>
        <v>-98.724089559998902</v>
      </c>
      <c r="K118" s="8">
        <f t="shared" si="102"/>
        <v>-52.164135640000495</v>
      </c>
      <c r="L118" s="8">
        <f t="shared" si="102"/>
        <v>-32.951984479999737</v>
      </c>
      <c r="M118" s="8">
        <f t="shared" si="102"/>
        <v>-54.785083199999463</v>
      </c>
      <c r="N118" s="8">
        <f t="shared" si="102"/>
        <v>-19.254116919999433</v>
      </c>
      <c r="O118" s="8">
        <f t="shared" si="102"/>
        <v>-15.617622239999037</v>
      </c>
      <c r="P118" s="8">
        <f t="shared" si="102"/>
        <v>-17.823144760000105</v>
      </c>
      <c r="Q118" s="8">
        <f t="shared" si="102"/>
        <v>-17.3365347200006</v>
      </c>
      <c r="R118" s="8">
        <f t="shared" si="102"/>
        <v>-14.846610519999558</v>
      </c>
      <c r="S118" s="8">
        <f t="shared" si="102"/>
        <v>-23.120665760002339</v>
      </c>
      <c r="T118" s="8">
        <f t="shared" si="102"/>
        <v>-15.457008159998622</v>
      </c>
      <c r="U118" s="8">
        <f t="shared" si="102"/>
        <v>-12.918194840000069</v>
      </c>
      <c r="V118" s="8">
        <f t="shared" si="102"/>
        <v>10.686972759999662</v>
      </c>
      <c r="W118" s="8">
        <f t="shared" si="102"/>
        <v>14.900571600000148</v>
      </c>
      <c r="X118" s="8">
        <f t="shared" ref="X118:Y118" si="103">X20-X71</f>
        <v>3.0500972400013779</v>
      </c>
      <c r="Y118" s="8">
        <f t="shared" si="103"/>
        <v>-0.27271416000075988</v>
      </c>
    </row>
    <row r="119" spans="1:25" x14ac:dyDescent="0.25">
      <c r="A119" s="10" t="s">
        <v>55</v>
      </c>
      <c r="B119" s="8">
        <f t="shared" ref="B119:W119" si="104">B21-B72</f>
        <v>0.94197299999999018</v>
      </c>
      <c r="C119" s="8">
        <f t="shared" si="104"/>
        <v>-2.7639999998996245E-5</v>
      </c>
      <c r="D119" s="8">
        <f t="shared" si="104"/>
        <v>-0.63298763999999608</v>
      </c>
      <c r="E119" s="8">
        <f t="shared" si="104"/>
        <v>0.31645236000001375</v>
      </c>
      <c r="F119" s="8">
        <f t="shared" si="104"/>
        <v>-1.8989789199999763</v>
      </c>
      <c r="G119" s="8">
        <f t="shared" si="104"/>
        <v>-1.5825195600000086</v>
      </c>
      <c r="H119" s="8">
        <f t="shared" si="104"/>
        <v>0.94956656000002226</v>
      </c>
      <c r="I119" s="8">
        <f t="shared" si="104"/>
        <v>-1.2658340800000047</v>
      </c>
      <c r="J119" s="8">
        <f t="shared" si="104"/>
        <v>-9.9040000009154028E-5</v>
      </c>
      <c r="K119" s="8">
        <f t="shared" si="104"/>
        <v>1.5823723599999795</v>
      </c>
      <c r="L119" s="8">
        <f t="shared" si="104"/>
        <v>1.5823723599999795</v>
      </c>
      <c r="M119" s="8">
        <f t="shared" si="104"/>
        <v>-8.9319999986514631E-5</v>
      </c>
      <c r="N119" s="8">
        <f t="shared" si="104"/>
        <v>1.1575999998569841E-4</v>
      </c>
      <c r="O119" s="8">
        <f t="shared" si="104"/>
        <v>-1.8987950800000277</v>
      </c>
      <c r="P119" s="8">
        <f t="shared" si="104"/>
        <v>0.63287008000000355</v>
      </c>
      <c r="Q119" s="8">
        <f t="shared" si="104"/>
        <v>-1.5824080000000009</v>
      </c>
      <c r="R119" s="8">
        <f t="shared" si="104"/>
        <v>0.94944200000001189</v>
      </c>
      <c r="S119" s="8">
        <f t="shared" si="104"/>
        <v>1.1495999999056039E-4</v>
      </c>
      <c r="T119" s="8">
        <f t="shared" si="104"/>
        <v>4.2759999992370012E-5</v>
      </c>
      <c r="U119" s="8">
        <f t="shared" si="104"/>
        <v>-1.0104000000410451E-4</v>
      </c>
      <c r="V119" s="8">
        <f t="shared" si="104"/>
        <v>-7.0399999998471685E-5</v>
      </c>
      <c r="W119" s="8">
        <f t="shared" si="104"/>
        <v>-1.0103999999699909E-4</v>
      </c>
      <c r="X119" s="8">
        <f t="shared" ref="X119:Y119" si="105">X21-X72</f>
        <v>4.2759999992370012E-5</v>
      </c>
      <c r="Y119" s="8">
        <f t="shared" si="105"/>
        <v>1.1720000010484455E-5</v>
      </c>
    </row>
    <row r="120" spans="1:25" x14ac:dyDescent="0.25">
      <c r="A120" s="10" t="s">
        <v>57</v>
      </c>
      <c r="B120" s="8">
        <f t="shared" ref="B120:W120" si="106">B22-B73</f>
        <v>-3.0091086800000113</v>
      </c>
      <c r="C120" s="8">
        <f t="shared" si="106"/>
        <v>1.2923007599999892</v>
      </c>
      <c r="D120" s="8">
        <f t="shared" si="106"/>
        <v>1.557218519999978</v>
      </c>
      <c r="E120" s="8">
        <f t="shared" si="106"/>
        <v>-1.2580021200000004</v>
      </c>
      <c r="F120" s="8">
        <f t="shared" si="106"/>
        <v>0.4451717199999905</v>
      </c>
      <c r="G120" s="8">
        <f t="shared" si="106"/>
        <v>-0.50341343999997434</v>
      </c>
      <c r="H120" s="8">
        <f t="shared" si="106"/>
        <v>0.44667592000000411</v>
      </c>
      <c r="I120" s="8">
        <f t="shared" si="106"/>
        <v>1.3954552800000073</v>
      </c>
      <c r="J120" s="8">
        <f t="shared" si="106"/>
        <v>-1.4578035599999737</v>
      </c>
      <c r="K120" s="8">
        <f t="shared" si="106"/>
        <v>0.12164939999996705</v>
      </c>
      <c r="L120" s="8">
        <f t="shared" si="106"/>
        <v>-0.53773151999999413</v>
      </c>
      <c r="M120" s="8">
        <f t="shared" si="106"/>
        <v>-0.52764448000002062</v>
      </c>
      <c r="N120" s="8">
        <f t="shared" si="106"/>
        <v>-0.21703055999998355</v>
      </c>
      <c r="O120" s="8">
        <f t="shared" si="106"/>
        <v>-1.4567579199999727</v>
      </c>
      <c r="P120" s="8">
        <f t="shared" si="106"/>
        <v>0.44165627999998947</v>
      </c>
      <c r="Q120" s="8">
        <f t="shared" si="106"/>
        <v>0.75758755999999039</v>
      </c>
      <c r="R120" s="8">
        <f t="shared" si="106"/>
        <v>-0.50959308000000192</v>
      </c>
      <c r="S120" s="8">
        <f t="shared" si="106"/>
        <v>0.12213679999999272</v>
      </c>
      <c r="T120" s="8">
        <f t="shared" si="106"/>
        <v>0.12074223999997002</v>
      </c>
      <c r="U120" s="8">
        <f t="shared" si="106"/>
        <v>0.11961508000001686</v>
      </c>
      <c r="V120" s="8">
        <f t="shared" si="106"/>
        <v>0.11850671999997076</v>
      </c>
      <c r="W120" s="8">
        <f t="shared" si="106"/>
        <v>0.11730784000002359</v>
      </c>
      <c r="X120" s="8">
        <f t="shared" ref="X120:Y120" si="107">X22-X73</f>
        <v>-0.12972804000000338</v>
      </c>
      <c r="Y120" s="8">
        <f t="shared" si="107"/>
        <v>-0.13099972000000548</v>
      </c>
    </row>
    <row r="121" spans="1:25" x14ac:dyDescent="0.25">
      <c r="A121" s="10" t="s">
        <v>58</v>
      </c>
      <c r="B121" s="8">
        <f t="shared" ref="B121:W121" si="108">B23-B74</f>
        <v>0</v>
      </c>
      <c r="C121" s="8">
        <f t="shared" si="108"/>
        <v>0</v>
      </c>
      <c r="D121" s="8">
        <f t="shared" si="108"/>
        <v>0</v>
      </c>
      <c r="E121" s="8">
        <f t="shared" si="108"/>
        <v>0</v>
      </c>
      <c r="F121" s="8">
        <f t="shared" si="108"/>
        <v>0</v>
      </c>
      <c r="G121" s="8">
        <f t="shared" si="108"/>
        <v>0</v>
      </c>
      <c r="H121" s="8">
        <f t="shared" si="108"/>
        <v>0</v>
      </c>
      <c r="I121" s="8">
        <f t="shared" si="108"/>
        <v>0</v>
      </c>
      <c r="J121" s="8">
        <f t="shared" si="108"/>
        <v>0</v>
      </c>
      <c r="K121" s="8">
        <f t="shared" si="108"/>
        <v>0</v>
      </c>
      <c r="L121" s="8">
        <f t="shared" si="108"/>
        <v>0</v>
      </c>
      <c r="M121" s="8">
        <f t="shared" si="108"/>
        <v>0</v>
      </c>
      <c r="N121" s="8">
        <f t="shared" si="108"/>
        <v>0</v>
      </c>
      <c r="O121" s="8">
        <f t="shared" si="108"/>
        <v>0</v>
      </c>
      <c r="P121" s="8">
        <f t="shared" si="108"/>
        <v>0</v>
      </c>
      <c r="Q121" s="8">
        <f t="shared" si="108"/>
        <v>0</v>
      </c>
      <c r="R121" s="8">
        <f t="shared" si="108"/>
        <v>0</v>
      </c>
      <c r="S121" s="8">
        <f t="shared" si="108"/>
        <v>0</v>
      </c>
      <c r="T121" s="8">
        <f t="shared" si="108"/>
        <v>0</v>
      </c>
      <c r="U121" s="8">
        <f t="shared" si="108"/>
        <v>0</v>
      </c>
      <c r="V121" s="8">
        <f t="shared" si="108"/>
        <v>0</v>
      </c>
      <c r="W121" s="8">
        <f t="shared" si="108"/>
        <v>0</v>
      </c>
      <c r="X121" s="8">
        <f t="shared" ref="X121:Y121" si="109">X23-X74</f>
        <v>0</v>
      </c>
      <c r="Y121" s="8">
        <f t="shared" si="109"/>
        <v>0</v>
      </c>
    </row>
    <row r="122" spans="1:25" x14ac:dyDescent="0.25">
      <c r="A122" s="15" t="s">
        <v>59</v>
      </c>
      <c r="B122" s="16">
        <f>SUM(B123:B125)</f>
        <v>24.00792932000013</v>
      </c>
      <c r="C122" s="16">
        <f t="shared" ref="C122:W122" si="110">SUM(C123:C125)</f>
        <v>21.587030240000331</v>
      </c>
      <c r="D122" s="16">
        <f t="shared" si="110"/>
        <v>25.769830040000215</v>
      </c>
      <c r="E122" s="16">
        <f t="shared" si="110"/>
        <v>26.3136976400001</v>
      </c>
      <c r="F122" s="16">
        <f t="shared" si="110"/>
        <v>24.09666983999989</v>
      </c>
      <c r="G122" s="16">
        <f t="shared" si="110"/>
        <v>24.305814719999489</v>
      </c>
      <c r="H122" s="16">
        <f t="shared" si="110"/>
        <v>30.28006412000002</v>
      </c>
      <c r="I122" s="16">
        <f t="shared" si="110"/>
        <v>7.9604525600001352</v>
      </c>
      <c r="J122" s="16">
        <f t="shared" si="110"/>
        <v>34.500076880000393</v>
      </c>
      <c r="K122" s="16">
        <f t="shared" si="110"/>
        <v>-2.2179400000368332E-2</v>
      </c>
      <c r="L122" s="16">
        <f t="shared" si="110"/>
        <v>-6.8042061200001172</v>
      </c>
      <c r="M122" s="16">
        <f t="shared" si="110"/>
        <v>16.76426388000084</v>
      </c>
      <c r="N122" s="16">
        <f t="shared" si="110"/>
        <v>-6.6157037042735283</v>
      </c>
      <c r="O122" s="16">
        <f t="shared" si="110"/>
        <v>-14.376424840000084</v>
      </c>
      <c r="P122" s="16">
        <f t="shared" si="110"/>
        <v>-6.9428173200004153</v>
      </c>
      <c r="Q122" s="16">
        <f t="shared" si="110"/>
        <v>-8.1705534800003079</v>
      </c>
      <c r="R122" s="16">
        <f t="shared" si="110"/>
        <v>-4.871476320000852</v>
      </c>
      <c r="S122" s="16">
        <f t="shared" si="110"/>
        <v>-3.563510600000086</v>
      </c>
      <c r="T122" s="16">
        <f t="shared" si="110"/>
        <v>-2.5434201999996731</v>
      </c>
      <c r="U122" s="16">
        <f t="shared" si="110"/>
        <v>-2.5080170799999451</v>
      </c>
      <c r="V122" s="16">
        <f t="shared" si="110"/>
        <v>-2.206764439999688</v>
      </c>
      <c r="W122" s="16">
        <f t="shared" si="110"/>
        <v>0.11649508000027708</v>
      </c>
      <c r="X122" s="16">
        <f t="shared" ref="X122:Y122" si="111">SUM(X123:X125)</f>
        <v>-0.86019435999924099</v>
      </c>
      <c r="Y122" s="16">
        <f t="shared" si="111"/>
        <v>-0.25299279999995861</v>
      </c>
    </row>
    <row r="123" spans="1:25" x14ac:dyDescent="0.25">
      <c r="A123" s="10" t="s">
        <v>60</v>
      </c>
      <c r="B123" s="8">
        <f t="shared" ref="B123:W123" si="112">B25-B76</f>
        <v>33.227887280000118</v>
      </c>
      <c r="C123" s="8">
        <f t="shared" si="112"/>
        <v>31.739679040000055</v>
      </c>
      <c r="D123" s="8">
        <f t="shared" si="112"/>
        <v>37.947475200000326</v>
      </c>
      <c r="E123" s="8">
        <f t="shared" si="112"/>
        <v>41.555609480000157</v>
      </c>
      <c r="F123" s="8">
        <f t="shared" si="112"/>
        <v>30.371026840000582</v>
      </c>
      <c r="G123" s="8">
        <f t="shared" si="112"/>
        <v>38.13026504000004</v>
      </c>
      <c r="H123" s="8">
        <f t="shared" si="112"/>
        <v>32.372870960000228</v>
      </c>
      <c r="I123" s="8">
        <f t="shared" si="112"/>
        <v>-2.8069032400001106</v>
      </c>
      <c r="J123" s="8">
        <f t="shared" si="112"/>
        <v>0.61194356000009975</v>
      </c>
      <c r="K123" s="8">
        <f t="shared" si="112"/>
        <v>0.64697603999957209</v>
      </c>
      <c r="L123" s="8">
        <f t="shared" si="112"/>
        <v>-0.99400339999965581</v>
      </c>
      <c r="M123" s="8">
        <f t="shared" si="112"/>
        <v>4.0468128800002887</v>
      </c>
      <c r="N123" s="8">
        <f t="shared" si="112"/>
        <v>-1.5410324000000628</v>
      </c>
      <c r="O123" s="8">
        <f t="shared" si="112"/>
        <v>-4.8454713200003994</v>
      </c>
      <c r="P123" s="8">
        <f t="shared" si="112"/>
        <v>1.1375071999996749</v>
      </c>
      <c r="Q123" s="8">
        <f t="shared" si="112"/>
        <v>-1.3763939600003141</v>
      </c>
      <c r="R123" s="8">
        <f t="shared" si="112"/>
        <v>-1.9854480000001331</v>
      </c>
      <c r="S123" s="8">
        <f t="shared" si="112"/>
        <v>-0.10557844000004479</v>
      </c>
      <c r="T123" s="8">
        <f t="shared" si="112"/>
        <v>-5.3593639999689913E-2</v>
      </c>
      <c r="U123" s="8">
        <f t="shared" si="112"/>
        <v>-3.0855200003543359E-3</v>
      </c>
      <c r="V123" s="8">
        <f t="shared" si="112"/>
        <v>-1.5611999992870551E-4</v>
      </c>
      <c r="W123" s="8">
        <f t="shared" si="112"/>
        <v>2.7839999688694661E-5</v>
      </c>
      <c r="X123" s="8">
        <f t="shared" ref="X123:Y123" si="113">X25-X76</f>
        <v>-6.7200006697021308E-6</v>
      </c>
      <c r="Y123" s="8">
        <f t="shared" si="113"/>
        <v>-3.2360000375319942E-5</v>
      </c>
    </row>
    <row r="124" spans="1:25" x14ac:dyDescent="0.25">
      <c r="A124" s="10" t="s">
        <v>61</v>
      </c>
      <c r="B124" s="8">
        <f t="shared" ref="B124:W124" si="114">B26-B77</f>
        <v>28.314281519999895</v>
      </c>
      <c r="C124" s="8">
        <f t="shared" si="114"/>
        <v>25.33385128000009</v>
      </c>
      <c r="D124" s="8">
        <f t="shared" si="114"/>
        <v>16.924877999999808</v>
      </c>
      <c r="E124" s="8">
        <f t="shared" si="114"/>
        <v>11.887208759999794</v>
      </c>
      <c r="F124" s="8">
        <f t="shared" si="114"/>
        <v>14.644271759999356</v>
      </c>
      <c r="G124" s="8">
        <f t="shared" si="114"/>
        <v>10.807508159999543</v>
      </c>
      <c r="H124" s="8">
        <f t="shared" si="114"/>
        <v>21.867535079999925</v>
      </c>
      <c r="I124" s="8">
        <f t="shared" si="114"/>
        <v>17.623916120000331</v>
      </c>
      <c r="J124" s="8">
        <f t="shared" si="114"/>
        <v>39.124258000000282</v>
      </c>
      <c r="K124" s="8">
        <f t="shared" si="114"/>
        <v>23.699116360000062</v>
      </c>
      <c r="L124" s="8">
        <f t="shared" si="114"/>
        <v>18.270228239999597</v>
      </c>
      <c r="M124" s="8">
        <f t="shared" si="114"/>
        <v>55.083702360000416</v>
      </c>
      <c r="N124" s="8">
        <f t="shared" si="114"/>
        <v>20.829303055726541</v>
      </c>
      <c r="O124" s="8">
        <f t="shared" si="114"/>
        <v>14.499270160000378</v>
      </c>
      <c r="P124" s="8">
        <f t="shared" si="114"/>
        <v>22.190511000000015</v>
      </c>
      <c r="Q124" s="8">
        <f t="shared" si="114"/>
        <v>17.393020279999973</v>
      </c>
      <c r="R124" s="8">
        <f t="shared" si="114"/>
        <v>20.111706919999506</v>
      </c>
      <c r="S124" s="8">
        <f t="shared" si="114"/>
        <v>19.365123159999712</v>
      </c>
      <c r="T124" s="8">
        <f t="shared" si="114"/>
        <v>20.94016600000009</v>
      </c>
      <c r="U124" s="8">
        <f t="shared" si="114"/>
        <v>21.233889400000407</v>
      </c>
      <c r="V124" s="8">
        <f t="shared" si="114"/>
        <v>21.22366272000022</v>
      </c>
      <c r="W124" s="8">
        <f t="shared" si="114"/>
        <v>24.165400120000641</v>
      </c>
      <c r="X124" s="8">
        <f t="shared" ref="X124:Y124" si="115">X26-X77</f>
        <v>22.262338040001623</v>
      </c>
      <c r="Y124" s="8">
        <f t="shared" si="115"/>
        <v>23.985484960000576</v>
      </c>
    </row>
    <row r="125" spans="1:25" x14ac:dyDescent="0.25">
      <c r="A125" s="10" t="s">
        <v>62</v>
      </c>
      <c r="B125" s="8">
        <f t="shared" ref="B125:W125" si="116">B27-B78</f>
        <v>-37.534239479999883</v>
      </c>
      <c r="C125" s="8">
        <f t="shared" si="116"/>
        <v>-35.486500079999814</v>
      </c>
      <c r="D125" s="8">
        <f t="shared" si="116"/>
        <v>-29.102523159999919</v>
      </c>
      <c r="E125" s="8">
        <f t="shared" si="116"/>
        <v>-27.129120599999851</v>
      </c>
      <c r="F125" s="8">
        <f t="shared" si="116"/>
        <v>-20.918628760000047</v>
      </c>
      <c r="G125" s="8">
        <f t="shared" si="116"/>
        <v>-24.631958480000094</v>
      </c>
      <c r="H125" s="8">
        <f t="shared" si="116"/>
        <v>-23.960341920000133</v>
      </c>
      <c r="I125" s="8">
        <f t="shared" si="116"/>
        <v>-6.8565603200000851</v>
      </c>
      <c r="J125" s="8">
        <f t="shared" si="116"/>
        <v>-5.236124679999989</v>
      </c>
      <c r="K125" s="8">
        <f t="shared" si="116"/>
        <v>-24.368271800000002</v>
      </c>
      <c r="L125" s="8">
        <f t="shared" si="116"/>
        <v>-24.080430960000058</v>
      </c>
      <c r="M125" s="8">
        <f t="shared" si="116"/>
        <v>-42.366251359999865</v>
      </c>
      <c r="N125" s="8">
        <f t="shared" si="116"/>
        <v>-25.903974360000007</v>
      </c>
      <c r="O125" s="8">
        <f t="shared" si="116"/>
        <v>-24.030223680000063</v>
      </c>
      <c r="P125" s="8">
        <f t="shared" si="116"/>
        <v>-30.270835520000105</v>
      </c>
      <c r="Q125" s="8">
        <f t="shared" si="116"/>
        <v>-24.187179799999967</v>
      </c>
      <c r="R125" s="8">
        <f t="shared" si="116"/>
        <v>-22.997735240000225</v>
      </c>
      <c r="S125" s="8">
        <f t="shared" si="116"/>
        <v>-22.823055319999753</v>
      </c>
      <c r="T125" s="8">
        <f t="shared" si="116"/>
        <v>-23.429992560000073</v>
      </c>
      <c r="U125" s="8">
        <f t="shared" si="116"/>
        <v>-23.738820959999998</v>
      </c>
      <c r="V125" s="8">
        <f t="shared" si="116"/>
        <v>-23.43027103999998</v>
      </c>
      <c r="W125" s="8">
        <f t="shared" si="116"/>
        <v>-24.048932880000052</v>
      </c>
      <c r="X125" s="8">
        <f t="shared" ref="X125:Y125" si="117">X27-X78</f>
        <v>-23.122525680000194</v>
      </c>
      <c r="Y125" s="8">
        <f t="shared" si="117"/>
        <v>-24.23844540000016</v>
      </c>
    </row>
    <row r="126" spans="1:25" x14ac:dyDescent="0.25">
      <c r="A126" s="15" t="s">
        <v>35</v>
      </c>
      <c r="B126" s="16">
        <f>SUM(B127:B128)</f>
        <v>0</v>
      </c>
      <c r="C126" s="16">
        <f t="shared" ref="C126:W126" si="118">SUM(C127:C128)</f>
        <v>0</v>
      </c>
      <c r="D126" s="16">
        <f t="shared" si="118"/>
        <v>0</v>
      </c>
      <c r="E126" s="16">
        <f t="shared" si="118"/>
        <v>0</v>
      </c>
      <c r="F126" s="16">
        <f t="shared" si="118"/>
        <v>0</v>
      </c>
      <c r="G126" s="16">
        <f t="shared" si="118"/>
        <v>0</v>
      </c>
      <c r="H126" s="16">
        <f t="shared" si="118"/>
        <v>0</v>
      </c>
      <c r="I126" s="16">
        <f t="shared" si="118"/>
        <v>0</v>
      </c>
      <c r="J126" s="16">
        <f t="shared" si="118"/>
        <v>0</v>
      </c>
      <c r="K126" s="16">
        <f t="shared" si="118"/>
        <v>0</v>
      </c>
      <c r="L126" s="16">
        <f t="shared" si="118"/>
        <v>0</v>
      </c>
      <c r="M126" s="16">
        <f t="shared" si="118"/>
        <v>0</v>
      </c>
      <c r="N126" s="16">
        <f t="shared" si="118"/>
        <v>0</v>
      </c>
      <c r="O126" s="16">
        <f t="shared" si="118"/>
        <v>0</v>
      </c>
      <c r="P126" s="16">
        <f t="shared" si="118"/>
        <v>0</v>
      </c>
      <c r="Q126" s="16">
        <f t="shared" si="118"/>
        <v>0</v>
      </c>
      <c r="R126" s="16">
        <f t="shared" si="118"/>
        <v>0</v>
      </c>
      <c r="S126" s="16">
        <f t="shared" si="118"/>
        <v>0</v>
      </c>
      <c r="T126" s="16">
        <f t="shared" si="118"/>
        <v>0</v>
      </c>
      <c r="U126" s="16">
        <f t="shared" si="118"/>
        <v>0</v>
      </c>
      <c r="V126" s="16">
        <f t="shared" si="118"/>
        <v>0</v>
      </c>
      <c r="W126" s="16">
        <f t="shared" si="118"/>
        <v>0</v>
      </c>
      <c r="X126" s="16">
        <f t="shared" ref="X126:Y126" si="119">SUM(X127:X128)</f>
        <v>0</v>
      </c>
      <c r="Y126" s="16">
        <f t="shared" si="119"/>
        <v>0</v>
      </c>
    </row>
    <row r="127" spans="1:25" x14ac:dyDescent="0.25">
      <c r="A127" s="10" t="s">
        <v>36</v>
      </c>
      <c r="B127" s="8">
        <f t="shared" ref="B127:W127" si="120">B29-B80</f>
        <v>0</v>
      </c>
      <c r="C127" s="8">
        <f t="shared" si="120"/>
        <v>0</v>
      </c>
      <c r="D127" s="8">
        <f t="shared" si="120"/>
        <v>0</v>
      </c>
      <c r="E127" s="8">
        <f t="shared" si="120"/>
        <v>0</v>
      </c>
      <c r="F127" s="8">
        <f t="shared" si="120"/>
        <v>0</v>
      </c>
      <c r="G127" s="8">
        <f t="shared" si="120"/>
        <v>0</v>
      </c>
      <c r="H127" s="8">
        <f t="shared" si="120"/>
        <v>0</v>
      </c>
      <c r="I127" s="8">
        <f t="shared" si="120"/>
        <v>0</v>
      </c>
      <c r="J127" s="8">
        <f t="shared" si="120"/>
        <v>0</v>
      </c>
      <c r="K127" s="8">
        <f t="shared" si="120"/>
        <v>0</v>
      </c>
      <c r="L127" s="8">
        <f t="shared" si="120"/>
        <v>0</v>
      </c>
      <c r="M127" s="8">
        <f t="shared" si="120"/>
        <v>0</v>
      </c>
      <c r="N127" s="8">
        <f t="shared" si="120"/>
        <v>0</v>
      </c>
      <c r="O127" s="8">
        <f t="shared" si="120"/>
        <v>0</v>
      </c>
      <c r="P127" s="8">
        <f t="shared" si="120"/>
        <v>0</v>
      </c>
      <c r="Q127" s="8">
        <f t="shared" si="120"/>
        <v>0</v>
      </c>
      <c r="R127" s="8">
        <f t="shared" si="120"/>
        <v>0</v>
      </c>
      <c r="S127" s="8">
        <f t="shared" si="120"/>
        <v>0</v>
      </c>
      <c r="T127" s="8">
        <f t="shared" si="120"/>
        <v>0</v>
      </c>
      <c r="U127" s="8">
        <f t="shared" si="120"/>
        <v>0</v>
      </c>
      <c r="V127" s="8">
        <f t="shared" si="120"/>
        <v>0</v>
      </c>
      <c r="W127" s="8">
        <f t="shared" si="120"/>
        <v>0</v>
      </c>
      <c r="X127" s="8">
        <f t="shared" ref="X127:Y127" si="121">X29-X80</f>
        <v>0</v>
      </c>
      <c r="Y127" s="8">
        <f t="shared" si="121"/>
        <v>0</v>
      </c>
    </row>
    <row r="128" spans="1:25" x14ac:dyDescent="0.25">
      <c r="A128" s="10" t="s">
        <v>37</v>
      </c>
      <c r="B128" s="8">
        <f t="shared" ref="B128:W128" si="122">B30-B81</f>
        <v>0</v>
      </c>
      <c r="C128" s="8">
        <f t="shared" si="122"/>
        <v>0</v>
      </c>
      <c r="D128" s="8">
        <f t="shared" si="122"/>
        <v>0</v>
      </c>
      <c r="E128" s="8">
        <f t="shared" si="122"/>
        <v>0</v>
      </c>
      <c r="F128" s="8">
        <f t="shared" si="122"/>
        <v>0</v>
      </c>
      <c r="G128" s="8">
        <f t="shared" si="122"/>
        <v>0</v>
      </c>
      <c r="H128" s="8">
        <f t="shared" si="122"/>
        <v>0</v>
      </c>
      <c r="I128" s="8">
        <f t="shared" si="122"/>
        <v>0</v>
      </c>
      <c r="J128" s="8">
        <f t="shared" si="122"/>
        <v>0</v>
      </c>
      <c r="K128" s="8">
        <f t="shared" si="122"/>
        <v>0</v>
      </c>
      <c r="L128" s="8">
        <f t="shared" si="122"/>
        <v>0</v>
      </c>
      <c r="M128" s="8">
        <f t="shared" si="122"/>
        <v>0</v>
      </c>
      <c r="N128" s="8">
        <f t="shared" si="122"/>
        <v>0</v>
      </c>
      <c r="O128" s="8">
        <f t="shared" si="122"/>
        <v>0</v>
      </c>
      <c r="P128" s="8">
        <f t="shared" si="122"/>
        <v>0</v>
      </c>
      <c r="Q128" s="8">
        <f t="shared" si="122"/>
        <v>0</v>
      </c>
      <c r="R128" s="8">
        <f t="shared" si="122"/>
        <v>0</v>
      </c>
      <c r="S128" s="8">
        <f t="shared" si="122"/>
        <v>0</v>
      </c>
      <c r="T128" s="8">
        <f t="shared" si="122"/>
        <v>0</v>
      </c>
      <c r="U128" s="8">
        <f t="shared" si="122"/>
        <v>0</v>
      </c>
      <c r="V128" s="8">
        <f t="shared" si="122"/>
        <v>0</v>
      </c>
      <c r="W128" s="8">
        <f t="shared" si="122"/>
        <v>0</v>
      </c>
      <c r="X128" s="8">
        <f t="shared" ref="X128:Y128" si="123">X30-X81</f>
        <v>0</v>
      </c>
      <c r="Y128" s="8">
        <f t="shared" si="123"/>
        <v>0</v>
      </c>
    </row>
    <row r="129" spans="1:25" x14ac:dyDescent="0.25">
      <c r="A129" s="17" t="s">
        <v>38</v>
      </c>
      <c r="B129" s="16">
        <f t="shared" ref="B129:W129" si="124">B31-B82</f>
        <v>0</v>
      </c>
      <c r="C129" s="16">
        <f t="shared" si="124"/>
        <v>0</v>
      </c>
      <c r="D129" s="16">
        <f t="shared" si="124"/>
        <v>0</v>
      </c>
      <c r="E129" s="16">
        <f t="shared" si="124"/>
        <v>0</v>
      </c>
      <c r="F129" s="16">
        <f t="shared" si="124"/>
        <v>0</v>
      </c>
      <c r="G129" s="16">
        <f t="shared" si="124"/>
        <v>0</v>
      </c>
      <c r="H129" s="16">
        <f t="shared" si="124"/>
        <v>0</v>
      </c>
      <c r="I129" s="16">
        <f t="shared" si="124"/>
        <v>0</v>
      </c>
      <c r="J129" s="16">
        <f t="shared" si="124"/>
        <v>0</v>
      </c>
      <c r="K129" s="16">
        <f t="shared" si="124"/>
        <v>0</v>
      </c>
      <c r="L129" s="16">
        <f t="shared" si="124"/>
        <v>0</v>
      </c>
      <c r="M129" s="16">
        <f t="shared" si="124"/>
        <v>0</v>
      </c>
      <c r="N129" s="16">
        <f t="shared" si="124"/>
        <v>0</v>
      </c>
      <c r="O129" s="16">
        <f t="shared" si="124"/>
        <v>0</v>
      </c>
      <c r="P129" s="16">
        <f t="shared" si="124"/>
        <v>0</v>
      </c>
      <c r="Q129" s="16">
        <f t="shared" si="124"/>
        <v>0</v>
      </c>
      <c r="R129" s="16">
        <f t="shared" si="124"/>
        <v>0</v>
      </c>
      <c r="S129" s="16">
        <f t="shared" si="124"/>
        <v>0</v>
      </c>
      <c r="T129" s="16">
        <f t="shared" si="124"/>
        <v>0</v>
      </c>
      <c r="U129" s="16">
        <f t="shared" si="124"/>
        <v>0</v>
      </c>
      <c r="V129" s="16">
        <f t="shared" si="124"/>
        <v>0</v>
      </c>
      <c r="W129" s="16">
        <f t="shared" si="124"/>
        <v>0</v>
      </c>
      <c r="X129" s="16">
        <f t="shared" ref="X129:Y129" si="125">X31-X82</f>
        <v>0</v>
      </c>
      <c r="Y129" s="16">
        <f t="shared" si="125"/>
        <v>0</v>
      </c>
    </row>
    <row r="130" spans="1:25" x14ac:dyDescent="0.25">
      <c r="A130" s="9" t="s">
        <v>39</v>
      </c>
      <c r="B130" s="8">
        <f t="shared" ref="B130:W130" si="126">B32-B83</f>
        <v>0</v>
      </c>
      <c r="C130" s="8">
        <f t="shared" si="126"/>
        <v>0</v>
      </c>
      <c r="D130" s="8">
        <f t="shared" si="126"/>
        <v>0</v>
      </c>
      <c r="E130" s="8">
        <f t="shared" si="126"/>
        <v>0</v>
      </c>
      <c r="F130" s="8">
        <f t="shared" si="126"/>
        <v>0</v>
      </c>
      <c r="G130" s="8">
        <f t="shared" si="126"/>
        <v>0</v>
      </c>
      <c r="H130" s="8">
        <f t="shared" si="126"/>
        <v>0</v>
      </c>
      <c r="I130" s="8">
        <f t="shared" si="126"/>
        <v>0</v>
      </c>
      <c r="J130" s="8">
        <f t="shared" si="126"/>
        <v>0</v>
      </c>
      <c r="K130" s="8">
        <f t="shared" si="126"/>
        <v>0</v>
      </c>
      <c r="L130" s="8">
        <f t="shared" si="126"/>
        <v>0</v>
      </c>
      <c r="M130" s="8">
        <f t="shared" si="126"/>
        <v>0</v>
      </c>
      <c r="N130" s="8">
        <f t="shared" si="126"/>
        <v>0</v>
      </c>
      <c r="O130" s="8">
        <f t="shared" si="126"/>
        <v>0</v>
      </c>
      <c r="P130" s="8">
        <f t="shared" si="126"/>
        <v>0</v>
      </c>
      <c r="Q130" s="8">
        <f t="shared" si="126"/>
        <v>0</v>
      </c>
      <c r="R130" s="8">
        <f t="shared" si="126"/>
        <v>0</v>
      </c>
      <c r="S130" s="8">
        <f t="shared" si="126"/>
        <v>0</v>
      </c>
      <c r="T130" s="8">
        <f t="shared" si="126"/>
        <v>0</v>
      </c>
      <c r="U130" s="8">
        <f t="shared" si="126"/>
        <v>0</v>
      </c>
      <c r="V130" s="8">
        <f t="shared" si="126"/>
        <v>0</v>
      </c>
      <c r="W130" s="8">
        <f t="shared" si="126"/>
        <v>0</v>
      </c>
      <c r="X130" s="8">
        <f t="shared" ref="X130:Y130" si="127">X32-X83</f>
        <v>0</v>
      </c>
      <c r="Y130" s="8">
        <f t="shared" si="127"/>
        <v>0</v>
      </c>
    </row>
    <row r="131" spans="1:25" x14ac:dyDescent="0.25">
      <c r="A131" s="18" t="s">
        <v>66</v>
      </c>
      <c r="B131" s="16">
        <f>SUM(B132:B135)</f>
        <v>11.883313499377337</v>
      </c>
      <c r="C131" s="16">
        <f t="shared" ref="C131:W131" si="128">SUM(C132:C135)</f>
        <v>0</v>
      </c>
      <c r="D131" s="16">
        <f t="shared" si="128"/>
        <v>0</v>
      </c>
      <c r="E131" s="16">
        <f t="shared" si="128"/>
        <v>0</v>
      </c>
      <c r="F131" s="16">
        <f t="shared" si="128"/>
        <v>0</v>
      </c>
      <c r="G131" s="16">
        <f t="shared" si="128"/>
        <v>0</v>
      </c>
      <c r="H131" s="16">
        <f t="shared" si="128"/>
        <v>0</v>
      </c>
      <c r="I131" s="16">
        <f t="shared" si="128"/>
        <v>0</v>
      </c>
      <c r="J131" s="16">
        <f t="shared" si="128"/>
        <v>1.078675396896891</v>
      </c>
      <c r="K131" s="16">
        <f t="shared" si="128"/>
        <v>0</v>
      </c>
      <c r="L131" s="16">
        <f t="shared" si="128"/>
        <v>0</v>
      </c>
      <c r="M131" s="16">
        <f t="shared" si="128"/>
        <v>0</v>
      </c>
      <c r="N131" s="16">
        <f t="shared" si="128"/>
        <v>-2.4087110947871873</v>
      </c>
      <c r="O131" s="16">
        <f t="shared" si="128"/>
        <v>0</v>
      </c>
      <c r="P131" s="16">
        <f t="shared" si="128"/>
        <v>-3.8697341647621197</v>
      </c>
      <c r="Q131" s="16">
        <f t="shared" si="128"/>
        <v>-0.85356653966986862</v>
      </c>
      <c r="R131" s="16">
        <f t="shared" si="128"/>
        <v>-1.7750642457633687</v>
      </c>
      <c r="S131" s="16">
        <f t="shared" si="128"/>
        <v>-0.96281424576336883</v>
      </c>
      <c r="T131" s="16">
        <f t="shared" si="128"/>
        <v>-2.3506111622433608</v>
      </c>
      <c r="U131" s="16">
        <f t="shared" si="128"/>
        <v>-0.86282900928618034</v>
      </c>
      <c r="V131" s="16">
        <f t="shared" si="128"/>
        <v>0</v>
      </c>
      <c r="W131" s="16">
        <f t="shared" si="128"/>
        <v>-1.2077463860804709</v>
      </c>
      <c r="X131" s="16">
        <f t="shared" ref="X131:Y131" si="129">SUM(X132:X135)</f>
        <v>-0.73567804878048904</v>
      </c>
      <c r="Y131" s="16">
        <f t="shared" si="129"/>
        <v>0</v>
      </c>
    </row>
    <row r="132" spans="1:25" x14ac:dyDescent="0.25">
      <c r="A132" s="9" t="s">
        <v>67</v>
      </c>
      <c r="B132" s="8">
        <f t="shared" ref="B132:W132" si="130">B34-B85</f>
        <v>0</v>
      </c>
      <c r="C132" s="8">
        <f t="shared" si="130"/>
        <v>0</v>
      </c>
      <c r="D132" s="8">
        <f t="shared" si="130"/>
        <v>0</v>
      </c>
      <c r="E132" s="8">
        <f t="shared" si="130"/>
        <v>0</v>
      </c>
      <c r="F132" s="8">
        <f t="shared" si="130"/>
        <v>0</v>
      </c>
      <c r="G132" s="8">
        <f t="shared" si="130"/>
        <v>0</v>
      </c>
      <c r="H132" s="8">
        <f t="shared" si="130"/>
        <v>0</v>
      </c>
      <c r="I132" s="8">
        <f t="shared" si="130"/>
        <v>0</v>
      </c>
      <c r="J132" s="8">
        <f t="shared" si="130"/>
        <v>0</v>
      </c>
      <c r="K132" s="8">
        <f t="shared" si="130"/>
        <v>0</v>
      </c>
      <c r="L132" s="8">
        <f t="shared" si="130"/>
        <v>0</v>
      </c>
      <c r="M132" s="8">
        <f t="shared" si="130"/>
        <v>0</v>
      </c>
      <c r="N132" s="8">
        <f t="shared" si="130"/>
        <v>0</v>
      </c>
      <c r="O132" s="8">
        <f t="shared" si="130"/>
        <v>0</v>
      </c>
      <c r="P132" s="8">
        <f t="shared" si="130"/>
        <v>0</v>
      </c>
      <c r="Q132" s="8">
        <f t="shared" si="130"/>
        <v>0</v>
      </c>
      <c r="R132" s="8">
        <f t="shared" si="130"/>
        <v>0</v>
      </c>
      <c r="S132" s="8">
        <f t="shared" si="130"/>
        <v>0</v>
      </c>
      <c r="T132" s="8">
        <f t="shared" si="130"/>
        <v>0</v>
      </c>
      <c r="U132" s="8">
        <f t="shared" si="130"/>
        <v>0</v>
      </c>
      <c r="V132" s="8">
        <f t="shared" si="130"/>
        <v>0</v>
      </c>
      <c r="W132" s="8">
        <f t="shared" si="130"/>
        <v>0</v>
      </c>
      <c r="X132" s="8">
        <f t="shared" ref="X132:Y132" si="131">X34-X85</f>
        <v>0</v>
      </c>
      <c r="Y132" s="8">
        <f t="shared" si="131"/>
        <v>0</v>
      </c>
    </row>
    <row r="133" spans="1:25" x14ac:dyDescent="0.25">
      <c r="A133" s="9" t="s">
        <v>68</v>
      </c>
      <c r="B133" s="8">
        <f t="shared" ref="B133:W133" si="132">B35-B86</f>
        <v>0</v>
      </c>
      <c r="C133" s="8">
        <f t="shared" si="132"/>
        <v>0</v>
      </c>
      <c r="D133" s="8">
        <f t="shared" si="132"/>
        <v>0</v>
      </c>
      <c r="E133" s="8">
        <f t="shared" si="132"/>
        <v>0</v>
      </c>
      <c r="F133" s="8">
        <f t="shared" si="132"/>
        <v>0</v>
      </c>
      <c r="G133" s="8">
        <f t="shared" si="132"/>
        <v>0</v>
      </c>
      <c r="H133" s="8">
        <f t="shared" si="132"/>
        <v>0</v>
      </c>
      <c r="I133" s="8">
        <f t="shared" si="132"/>
        <v>0</v>
      </c>
      <c r="J133" s="8">
        <f t="shared" si="132"/>
        <v>0</v>
      </c>
      <c r="K133" s="8">
        <f t="shared" si="132"/>
        <v>0</v>
      </c>
      <c r="L133" s="8">
        <f t="shared" si="132"/>
        <v>0</v>
      </c>
      <c r="M133" s="8">
        <f t="shared" si="132"/>
        <v>0</v>
      </c>
      <c r="N133" s="8">
        <f t="shared" si="132"/>
        <v>0</v>
      </c>
      <c r="O133" s="8">
        <f t="shared" si="132"/>
        <v>0</v>
      </c>
      <c r="P133" s="8">
        <f t="shared" si="132"/>
        <v>0</v>
      </c>
      <c r="Q133" s="8">
        <f t="shared" si="132"/>
        <v>0</v>
      </c>
      <c r="R133" s="8">
        <f t="shared" si="132"/>
        <v>0</v>
      </c>
      <c r="S133" s="8">
        <f t="shared" si="132"/>
        <v>0</v>
      </c>
      <c r="T133" s="8">
        <f t="shared" si="132"/>
        <v>0</v>
      </c>
      <c r="U133" s="8">
        <f t="shared" si="132"/>
        <v>0</v>
      </c>
      <c r="V133" s="8">
        <f t="shared" si="132"/>
        <v>0</v>
      </c>
      <c r="W133" s="8">
        <f t="shared" si="132"/>
        <v>0</v>
      </c>
      <c r="X133" s="8">
        <f t="shared" ref="X133:Y133" si="133">X35-X86</f>
        <v>0</v>
      </c>
      <c r="Y133" s="8">
        <f t="shared" si="133"/>
        <v>0</v>
      </c>
    </row>
    <row r="134" spans="1:25" x14ac:dyDescent="0.25">
      <c r="A134" s="9" t="s">
        <v>69</v>
      </c>
      <c r="B134" s="8">
        <f t="shared" ref="B134:W134" si="134">B36-B87</f>
        <v>11.883313499377337</v>
      </c>
      <c r="C134" s="8">
        <f t="shared" si="134"/>
        <v>0</v>
      </c>
      <c r="D134" s="8">
        <f t="shared" si="134"/>
        <v>0</v>
      </c>
      <c r="E134" s="8">
        <f t="shared" si="134"/>
        <v>0</v>
      </c>
      <c r="F134" s="8">
        <f t="shared" si="134"/>
        <v>0</v>
      </c>
      <c r="G134" s="8">
        <f t="shared" si="134"/>
        <v>0</v>
      </c>
      <c r="H134" s="8">
        <f t="shared" si="134"/>
        <v>0</v>
      </c>
      <c r="I134" s="8">
        <f t="shared" si="134"/>
        <v>0</v>
      </c>
      <c r="J134" s="8">
        <f t="shared" si="134"/>
        <v>1.078675396896891</v>
      </c>
      <c r="K134" s="8">
        <f t="shared" si="134"/>
        <v>0</v>
      </c>
      <c r="L134" s="8">
        <f t="shared" si="134"/>
        <v>0</v>
      </c>
      <c r="M134" s="8">
        <f t="shared" si="134"/>
        <v>0</v>
      </c>
      <c r="N134" s="8">
        <f t="shared" si="134"/>
        <v>-2.4087110947871873</v>
      </c>
      <c r="O134" s="8">
        <f t="shared" si="134"/>
        <v>0</v>
      </c>
      <c r="P134" s="8">
        <f t="shared" si="134"/>
        <v>-3.8697341647621197</v>
      </c>
      <c r="Q134" s="8">
        <f t="shared" si="134"/>
        <v>-0.85356653966986862</v>
      </c>
      <c r="R134" s="8">
        <f t="shared" si="134"/>
        <v>-1.7750642457633687</v>
      </c>
      <c r="S134" s="8">
        <f t="shared" si="134"/>
        <v>-0.96281424576336883</v>
      </c>
      <c r="T134" s="8">
        <f t="shared" si="134"/>
        <v>-2.3506111622433608</v>
      </c>
      <c r="U134" s="8">
        <f t="shared" si="134"/>
        <v>-0.86282900928618034</v>
      </c>
      <c r="V134" s="8">
        <f t="shared" si="134"/>
        <v>0</v>
      </c>
      <c r="W134" s="8">
        <f t="shared" si="134"/>
        <v>-1.2077463860804709</v>
      </c>
      <c r="X134" s="8">
        <f t="shared" ref="X134:Y134" si="135">X36-X87</f>
        <v>-0.73567804878048904</v>
      </c>
      <c r="Y134" s="8">
        <f t="shared" si="135"/>
        <v>0</v>
      </c>
    </row>
    <row r="135" spans="1:25" x14ac:dyDescent="0.25">
      <c r="A135" s="9" t="s">
        <v>65</v>
      </c>
      <c r="B135" s="8">
        <f t="shared" ref="B135:W135" si="136">SUM(B37:B41)-B88</f>
        <v>0</v>
      </c>
      <c r="C135" s="8">
        <f t="shared" si="136"/>
        <v>0</v>
      </c>
      <c r="D135" s="8">
        <f t="shared" si="136"/>
        <v>0</v>
      </c>
      <c r="E135" s="8">
        <f t="shared" si="136"/>
        <v>0</v>
      </c>
      <c r="F135" s="8">
        <f t="shared" si="136"/>
        <v>0</v>
      </c>
      <c r="G135" s="8">
        <f t="shared" si="136"/>
        <v>0</v>
      </c>
      <c r="H135" s="8">
        <f t="shared" si="136"/>
        <v>0</v>
      </c>
      <c r="I135" s="8">
        <f t="shared" si="136"/>
        <v>0</v>
      </c>
      <c r="J135" s="8">
        <f t="shared" si="136"/>
        <v>0</v>
      </c>
      <c r="K135" s="8">
        <f t="shared" si="136"/>
        <v>0</v>
      </c>
      <c r="L135" s="8">
        <f t="shared" si="136"/>
        <v>0</v>
      </c>
      <c r="M135" s="8">
        <f t="shared" si="136"/>
        <v>0</v>
      </c>
      <c r="N135" s="8">
        <f t="shared" si="136"/>
        <v>0</v>
      </c>
      <c r="O135" s="8">
        <f t="shared" si="136"/>
        <v>0</v>
      </c>
      <c r="P135" s="8">
        <f t="shared" si="136"/>
        <v>0</v>
      </c>
      <c r="Q135" s="8">
        <f t="shared" si="136"/>
        <v>0</v>
      </c>
      <c r="R135" s="8">
        <f t="shared" si="136"/>
        <v>0</v>
      </c>
      <c r="S135" s="8">
        <f t="shared" si="136"/>
        <v>0</v>
      </c>
      <c r="T135" s="8">
        <f t="shared" si="136"/>
        <v>0</v>
      </c>
      <c r="U135" s="8">
        <f t="shared" si="136"/>
        <v>0</v>
      </c>
      <c r="V135" s="8">
        <f t="shared" si="136"/>
        <v>0</v>
      </c>
      <c r="W135" s="8">
        <f t="shared" si="136"/>
        <v>0</v>
      </c>
      <c r="X135" s="8">
        <f t="shared" ref="X135:Y135" si="137">SUM(X37:X41)-X88</f>
        <v>0</v>
      </c>
      <c r="Y135" s="8">
        <f t="shared" si="137"/>
        <v>0</v>
      </c>
    </row>
    <row r="136" spans="1:25" x14ac:dyDescent="0.25">
      <c r="A136" s="18" t="s">
        <v>40</v>
      </c>
      <c r="B136" s="16">
        <f t="shared" ref="B136:W136" si="138">B42-B89</f>
        <v>0</v>
      </c>
      <c r="C136" s="16">
        <f t="shared" si="138"/>
        <v>0</v>
      </c>
      <c r="D136" s="16">
        <f t="shared" si="138"/>
        <v>0</v>
      </c>
      <c r="E136" s="16">
        <f t="shared" si="138"/>
        <v>0</v>
      </c>
      <c r="F136" s="16">
        <f t="shared" si="138"/>
        <v>0</v>
      </c>
      <c r="G136" s="16">
        <f t="shared" si="138"/>
        <v>0</v>
      </c>
      <c r="H136" s="16">
        <f t="shared" si="138"/>
        <v>0</v>
      </c>
      <c r="I136" s="16">
        <f t="shared" si="138"/>
        <v>0</v>
      </c>
      <c r="J136" s="16">
        <f t="shared" si="138"/>
        <v>0</v>
      </c>
      <c r="K136" s="16">
        <f t="shared" si="138"/>
        <v>0</v>
      </c>
      <c r="L136" s="16">
        <f t="shared" si="138"/>
        <v>0</v>
      </c>
      <c r="M136" s="16">
        <f t="shared" si="138"/>
        <v>0</v>
      </c>
      <c r="N136" s="16">
        <f t="shared" si="138"/>
        <v>0</v>
      </c>
      <c r="O136" s="16">
        <f t="shared" si="138"/>
        <v>0</v>
      </c>
      <c r="P136" s="16">
        <f t="shared" si="138"/>
        <v>0</v>
      </c>
      <c r="Q136" s="16">
        <f t="shared" si="138"/>
        <v>0</v>
      </c>
      <c r="R136" s="16">
        <f t="shared" si="138"/>
        <v>0</v>
      </c>
      <c r="S136" s="16">
        <f t="shared" si="138"/>
        <v>0</v>
      </c>
      <c r="T136" s="16">
        <f t="shared" si="138"/>
        <v>0</v>
      </c>
      <c r="U136" s="16">
        <f t="shared" si="138"/>
        <v>0</v>
      </c>
      <c r="V136" s="16">
        <f t="shared" si="138"/>
        <v>0</v>
      </c>
      <c r="W136" s="16">
        <f t="shared" si="138"/>
        <v>0</v>
      </c>
      <c r="X136" s="16">
        <f t="shared" ref="X136:Y136" si="139">X42-X89</f>
        <v>0</v>
      </c>
      <c r="Y136" s="16">
        <f t="shared" si="139"/>
        <v>0</v>
      </c>
    </row>
    <row r="137" spans="1:25" x14ac:dyDescent="0.25">
      <c r="A137" s="18" t="s">
        <v>63</v>
      </c>
      <c r="B137" s="16">
        <f t="shared" ref="B137:W137" si="140">B43-B90</f>
        <v>0</v>
      </c>
      <c r="C137" s="16">
        <f t="shared" si="140"/>
        <v>0</v>
      </c>
      <c r="D137" s="16">
        <f t="shared" si="140"/>
        <v>0</v>
      </c>
      <c r="E137" s="16">
        <f t="shared" si="140"/>
        <v>0</v>
      </c>
      <c r="F137" s="16">
        <f t="shared" si="140"/>
        <v>0</v>
      </c>
      <c r="G137" s="16">
        <f t="shared" si="140"/>
        <v>0</v>
      </c>
      <c r="H137" s="16">
        <f t="shared" si="140"/>
        <v>0</v>
      </c>
      <c r="I137" s="16">
        <f t="shared" si="140"/>
        <v>0</v>
      </c>
      <c r="J137" s="16">
        <f t="shared" si="140"/>
        <v>0</v>
      </c>
      <c r="K137" s="16">
        <f t="shared" si="140"/>
        <v>0</v>
      </c>
      <c r="L137" s="16">
        <f t="shared" si="140"/>
        <v>0</v>
      </c>
      <c r="M137" s="16">
        <f t="shared" si="140"/>
        <v>0</v>
      </c>
      <c r="N137" s="16">
        <f t="shared" si="140"/>
        <v>0</v>
      </c>
      <c r="O137" s="16">
        <f t="shared" si="140"/>
        <v>0</v>
      </c>
      <c r="P137" s="16">
        <f t="shared" si="140"/>
        <v>0</v>
      </c>
      <c r="Q137" s="16">
        <f t="shared" si="140"/>
        <v>0</v>
      </c>
      <c r="R137" s="16">
        <f t="shared" si="140"/>
        <v>0</v>
      </c>
      <c r="S137" s="16">
        <f t="shared" si="140"/>
        <v>0</v>
      </c>
      <c r="T137" s="16">
        <f t="shared" si="140"/>
        <v>0</v>
      </c>
      <c r="U137" s="16">
        <f t="shared" si="140"/>
        <v>0</v>
      </c>
      <c r="V137" s="16">
        <f t="shared" si="140"/>
        <v>0</v>
      </c>
      <c r="W137" s="16">
        <f t="shared" si="140"/>
        <v>0</v>
      </c>
      <c r="X137" s="16">
        <f t="shared" ref="X137:Y137" si="141">X43-X90</f>
        <v>0</v>
      </c>
      <c r="Y137" s="16">
        <f t="shared" si="141"/>
        <v>0</v>
      </c>
    </row>
    <row r="138" spans="1:25" x14ac:dyDescent="0.25">
      <c r="A138" s="18" t="s">
        <v>64</v>
      </c>
      <c r="B138" s="16">
        <f t="shared" ref="B138:W138" si="142">B44-B91</f>
        <v>0</v>
      </c>
      <c r="C138" s="16">
        <f t="shared" si="142"/>
        <v>0</v>
      </c>
      <c r="D138" s="16">
        <f t="shared" si="142"/>
        <v>0</v>
      </c>
      <c r="E138" s="16">
        <f t="shared" si="142"/>
        <v>0</v>
      </c>
      <c r="F138" s="16">
        <f t="shared" si="142"/>
        <v>0</v>
      </c>
      <c r="G138" s="16">
        <f t="shared" si="142"/>
        <v>0</v>
      </c>
      <c r="H138" s="16">
        <f t="shared" si="142"/>
        <v>0</v>
      </c>
      <c r="I138" s="16">
        <f t="shared" si="142"/>
        <v>0</v>
      </c>
      <c r="J138" s="16">
        <f t="shared" si="142"/>
        <v>0</v>
      </c>
      <c r="K138" s="16">
        <f t="shared" si="142"/>
        <v>0</v>
      </c>
      <c r="L138" s="16">
        <f t="shared" si="142"/>
        <v>0</v>
      </c>
      <c r="M138" s="16">
        <f t="shared" si="142"/>
        <v>0</v>
      </c>
      <c r="N138" s="16">
        <f t="shared" si="142"/>
        <v>0</v>
      </c>
      <c r="O138" s="16">
        <f t="shared" si="142"/>
        <v>0</v>
      </c>
      <c r="P138" s="16">
        <f t="shared" si="142"/>
        <v>0</v>
      </c>
      <c r="Q138" s="16">
        <f t="shared" si="142"/>
        <v>0</v>
      </c>
      <c r="R138" s="16">
        <f t="shared" si="142"/>
        <v>0</v>
      </c>
      <c r="S138" s="16">
        <f t="shared" si="142"/>
        <v>0</v>
      </c>
      <c r="T138" s="16">
        <f t="shared" si="142"/>
        <v>0</v>
      </c>
      <c r="U138" s="16">
        <f t="shared" si="142"/>
        <v>0</v>
      </c>
      <c r="V138" s="16">
        <f t="shared" si="142"/>
        <v>0</v>
      </c>
      <c r="W138" s="16">
        <f t="shared" si="142"/>
        <v>0</v>
      </c>
      <c r="X138" s="16">
        <f t="shared" ref="X138:Y138" si="143">X44-X91</f>
        <v>0</v>
      </c>
      <c r="Y138" s="16">
        <f t="shared" si="143"/>
        <v>0</v>
      </c>
    </row>
    <row r="139" spans="1:25" x14ac:dyDescent="0.25">
      <c r="A139" s="18" t="s">
        <v>70</v>
      </c>
      <c r="B139" s="16">
        <f>SUM(B140:B141)</f>
        <v>-0.99244200000001115</v>
      </c>
      <c r="C139" s="16">
        <f t="shared" ref="C139:W139" si="144">SUM(C140:C141)</f>
        <v>-1.9915626400000548</v>
      </c>
      <c r="D139" s="16">
        <f t="shared" si="144"/>
        <v>-1.8852507199999877</v>
      </c>
      <c r="E139" s="16">
        <f t="shared" si="144"/>
        <v>-0.64689788000005422</v>
      </c>
      <c r="F139" s="16">
        <f t="shared" si="144"/>
        <v>-2.0677283599999754</v>
      </c>
      <c r="G139" s="16">
        <f t="shared" si="144"/>
        <v>-1.3918183999999769</v>
      </c>
      <c r="H139" s="16">
        <f t="shared" si="144"/>
        <v>-3.5920992799999354</v>
      </c>
      <c r="I139" s="16">
        <f t="shared" si="144"/>
        <v>-0.29552824000005273</v>
      </c>
      <c r="J139" s="16">
        <f t="shared" si="144"/>
        <v>-3.0667574399998898</v>
      </c>
      <c r="K139" s="16">
        <f t="shared" si="144"/>
        <v>-0.33734183999991529</v>
      </c>
      <c r="L139" s="16">
        <f t="shared" si="144"/>
        <v>-3.9439687199999724</v>
      </c>
      <c r="M139" s="16">
        <f t="shared" si="144"/>
        <v>-1.8035445199999032</v>
      </c>
      <c r="N139" s="16">
        <f t="shared" si="144"/>
        <v>-1.8952898000001674</v>
      </c>
      <c r="O139" s="16">
        <f t="shared" si="144"/>
        <v>2.9842989600000518</v>
      </c>
      <c r="P139" s="16">
        <f t="shared" si="144"/>
        <v>4.5712383200000577</v>
      </c>
      <c r="Q139" s="16">
        <f t="shared" si="144"/>
        <v>1.6251048399999544</v>
      </c>
      <c r="R139" s="16">
        <f t="shared" si="144"/>
        <v>1.8132877200000301</v>
      </c>
      <c r="S139" s="16">
        <f t="shared" si="144"/>
        <v>3.9836068400000322</v>
      </c>
      <c r="T139" s="16">
        <f t="shared" si="144"/>
        <v>4.8679797999998442</v>
      </c>
      <c r="U139" s="16">
        <f t="shared" si="144"/>
        <v>4.9333647199999717</v>
      </c>
      <c r="V139" s="16">
        <f t="shared" si="144"/>
        <v>1.2907060000000001</v>
      </c>
      <c r="W139" s="16">
        <f t="shared" si="144"/>
        <v>2.4687380399999626</v>
      </c>
      <c r="X139" s="16">
        <f t="shared" ref="X139:Y139" si="145">SUM(X140:X141)</f>
        <v>4.6712651999996524</v>
      </c>
      <c r="Y139" s="16">
        <f t="shared" si="145"/>
        <v>-3.45287316000001</v>
      </c>
    </row>
    <row r="140" spans="1:25" x14ac:dyDescent="0.25">
      <c r="A140" s="9" t="s">
        <v>71</v>
      </c>
      <c r="B140" s="8">
        <f t="shared" ref="B140:W140" si="146">B46-B93</f>
        <v>-1.1253472399999964</v>
      </c>
      <c r="C140" s="8">
        <f t="shared" si="146"/>
        <v>-1.1253472400000248</v>
      </c>
      <c r="D140" s="8">
        <f t="shared" si="146"/>
        <v>-1.0551262799999961</v>
      </c>
      <c r="E140" s="8">
        <f t="shared" si="146"/>
        <v>-1.0197569600000236</v>
      </c>
      <c r="F140" s="8">
        <f t="shared" si="146"/>
        <v>-1.1780129599999896</v>
      </c>
      <c r="G140" s="8">
        <f t="shared" si="146"/>
        <v>-1.4418592399999852</v>
      </c>
      <c r="H140" s="8">
        <f t="shared" si="146"/>
        <v>-1.4769697199999428</v>
      </c>
      <c r="I140" s="8">
        <f t="shared" si="146"/>
        <v>-1.5474495200000433</v>
      </c>
      <c r="J140" s="8">
        <f t="shared" si="146"/>
        <v>-1.7759264799998959</v>
      </c>
      <c r="K140" s="8">
        <f t="shared" si="146"/>
        <v>-1.5123390399999153</v>
      </c>
      <c r="L140" s="8">
        <f t="shared" si="146"/>
        <v>-1.6527809599999728</v>
      </c>
      <c r="M140" s="8">
        <f t="shared" si="146"/>
        <v>-1.7408159999998816</v>
      </c>
      <c r="N140" s="8">
        <f t="shared" si="146"/>
        <v>-1.846406280000167</v>
      </c>
      <c r="O140" s="8">
        <f t="shared" si="146"/>
        <v>3.0331824800000504</v>
      </c>
      <c r="P140" s="8">
        <f t="shared" si="146"/>
        <v>4.6201524800000584</v>
      </c>
      <c r="Q140" s="8">
        <f t="shared" si="146"/>
        <v>3.2399522799999545</v>
      </c>
      <c r="R140" s="8">
        <f t="shared" si="146"/>
        <v>2.7871067600000288</v>
      </c>
      <c r="S140" s="8">
        <f t="shared" si="146"/>
        <v>4.0259858400000326</v>
      </c>
      <c r="T140" s="8">
        <f t="shared" si="146"/>
        <v>4.9411179999998467</v>
      </c>
      <c r="U140" s="8">
        <f t="shared" si="146"/>
        <v>5.0113707599999771</v>
      </c>
      <c r="V140" s="8">
        <f t="shared" si="146"/>
        <v>1.3557551600000011</v>
      </c>
      <c r="W140" s="8">
        <f t="shared" si="146"/>
        <v>2.4687935999999695</v>
      </c>
      <c r="X140" s="8">
        <f t="shared" ref="X140:Y140" si="147">X46-X93</f>
        <v>4.6711320799996656</v>
      </c>
      <c r="Y140" s="8">
        <f t="shared" si="147"/>
        <v>-3.3357403200000135</v>
      </c>
    </row>
    <row r="141" spans="1:25" x14ac:dyDescent="0.25">
      <c r="A141" s="11" t="s">
        <v>72</v>
      </c>
      <c r="B141" s="12">
        <f t="shared" ref="B141:W141" si="148">B47-B94</f>
        <v>0.13290523999998527</v>
      </c>
      <c r="C141" s="12">
        <f t="shared" si="148"/>
        <v>-0.86621540000002994</v>
      </c>
      <c r="D141" s="12">
        <f t="shared" si="148"/>
        <v>-0.83012443999999164</v>
      </c>
      <c r="E141" s="12">
        <f t="shared" si="148"/>
        <v>0.37285907999996937</v>
      </c>
      <c r="F141" s="12">
        <f t="shared" si="148"/>
        <v>-0.88971539999998583</v>
      </c>
      <c r="G141" s="12">
        <f t="shared" si="148"/>
        <v>5.0040840000008302E-2</v>
      </c>
      <c r="H141" s="12">
        <f t="shared" si="148"/>
        <v>-2.1151295599999926</v>
      </c>
      <c r="I141" s="12">
        <f t="shared" si="148"/>
        <v>1.2519212799999906</v>
      </c>
      <c r="J141" s="12">
        <f t="shared" si="148"/>
        <v>-1.2908309599999939</v>
      </c>
      <c r="K141" s="12">
        <f t="shared" si="148"/>
        <v>1.1749972</v>
      </c>
      <c r="L141" s="12">
        <f t="shared" si="148"/>
        <v>-2.2911877599999997</v>
      </c>
      <c r="M141" s="12">
        <f t="shared" si="148"/>
        <v>-6.2728520000021604E-2</v>
      </c>
      <c r="N141" s="12">
        <f t="shared" si="148"/>
        <v>-4.8883520000000402E-2</v>
      </c>
      <c r="O141" s="12">
        <f t="shared" si="148"/>
        <v>-4.8883519999998626E-2</v>
      </c>
      <c r="P141" s="12">
        <f t="shared" si="148"/>
        <v>-4.8914160000000706E-2</v>
      </c>
      <c r="Q141" s="12">
        <f t="shared" si="148"/>
        <v>-1.6148474400000001</v>
      </c>
      <c r="R141" s="12">
        <f t="shared" si="148"/>
        <v>-0.97381903999999864</v>
      </c>
      <c r="S141" s="12">
        <f t="shared" si="148"/>
        <v>-4.2379000000000389E-2</v>
      </c>
      <c r="T141" s="12">
        <f t="shared" si="148"/>
        <v>-7.3138200000002485E-2</v>
      </c>
      <c r="U141" s="12">
        <f t="shared" si="148"/>
        <v>-7.8006040000005328E-2</v>
      </c>
      <c r="V141" s="12">
        <f t="shared" si="148"/>
        <v>-6.5049160000000938E-2</v>
      </c>
      <c r="W141" s="12">
        <f t="shared" si="148"/>
        <v>-5.556000000694894E-5</v>
      </c>
      <c r="X141" s="12">
        <f t="shared" ref="X141:Y141" si="149">X47-X94</f>
        <v>1.3311999998677493E-4</v>
      </c>
      <c r="Y141" s="12">
        <f t="shared" si="149"/>
        <v>-0.11713283999999646</v>
      </c>
    </row>
  </sheetData>
  <pageMargins left="0.7" right="0.7" top="0.75" bottom="0.75" header="0.3" footer="0.3"/>
  <pageSetup paperSize="9" scale="89" fitToHeight="0" orientation="landscape" r:id="rId1"/>
  <headerFooter alignWithMargins="0"/>
  <ignoredErrors>
    <ignoredError sqref="B104:V104 B122:V122 B126:V126 B131:V131 B139:V139" formula="1"/>
    <ignoredError sqref="B28:Y28 B33:Y33 B135:Y135" formulaRange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pageSetUpPr fitToPage="1"/>
  </sheetPr>
  <dimension ref="A1:Y141"/>
  <sheetViews>
    <sheetView showGridLines="0" zoomScaleNormal="100" workbookViewId="0">
      <pane xSplit="1" ySplit="1" topLeftCell="D2" activePane="bottomRight" state="frozen"/>
      <selection activeCell="Y1" sqref="Y1"/>
      <selection pane="topRight" activeCell="Y1" sqref="Y1"/>
      <selection pane="bottomLeft" activeCell="Y1" sqref="Y1"/>
      <selection pane="bottomRight" activeCell="Y2" sqref="Y2"/>
    </sheetView>
  </sheetViews>
  <sheetFormatPr defaultRowHeight="11.25" x14ac:dyDescent="0.25"/>
  <cols>
    <col min="1" max="1" width="56" style="1" bestFit="1" customWidth="1"/>
    <col min="2" max="25" width="9.28515625" style="1" customWidth="1"/>
    <col min="26" max="16384" width="9.140625" style="1"/>
  </cols>
  <sheetData>
    <row r="1" spans="1:25" ht="12.75" x14ac:dyDescent="0.25">
      <c r="A1" s="2" t="s">
        <v>14</v>
      </c>
      <c r="B1" s="3">
        <v>2000</v>
      </c>
      <c r="C1" s="3">
        <v>2001</v>
      </c>
      <c r="D1" s="3">
        <v>2002</v>
      </c>
      <c r="E1" s="3">
        <v>2003</v>
      </c>
      <c r="F1" s="3">
        <v>2004</v>
      </c>
      <c r="G1" s="3">
        <v>2005</v>
      </c>
      <c r="H1" s="3">
        <v>2006</v>
      </c>
      <c r="I1" s="3">
        <v>2007</v>
      </c>
      <c r="J1" s="3">
        <v>2008</v>
      </c>
      <c r="K1" s="3">
        <v>2009</v>
      </c>
      <c r="L1" s="3">
        <v>2010</v>
      </c>
      <c r="M1" s="3">
        <v>2011</v>
      </c>
      <c r="N1" s="3">
        <v>2012</v>
      </c>
      <c r="O1" s="3">
        <v>2013</v>
      </c>
      <c r="P1" s="3">
        <v>2014</v>
      </c>
      <c r="Q1" s="3">
        <v>2015</v>
      </c>
      <c r="R1" s="3">
        <v>2016</v>
      </c>
      <c r="S1" s="3">
        <v>2017</v>
      </c>
      <c r="T1" s="3">
        <v>2018</v>
      </c>
      <c r="U1" s="3">
        <v>2019</v>
      </c>
      <c r="V1" s="3">
        <v>2020</v>
      </c>
      <c r="W1" s="3">
        <v>2021</v>
      </c>
      <c r="X1" s="3">
        <v>2022</v>
      </c>
      <c r="Y1" s="3">
        <v>2023</v>
      </c>
    </row>
    <row r="2" spans="1:25" x14ac:dyDescent="0.25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 x14ac:dyDescent="0.25">
      <c r="A3" s="4" t="s">
        <v>110</v>
      </c>
      <c r="B3" s="5">
        <f>SUM(B4,B33,B42,B43,B44,B45)</f>
        <v>58962.629510000006</v>
      </c>
      <c r="C3" s="5">
        <f t="shared" ref="C3:W3" si="0">SUM(C4,C33,C42,C43,C44,C45)</f>
        <v>60501.949059999999</v>
      </c>
      <c r="D3" s="5">
        <f t="shared" si="0"/>
        <v>59478.348880000005</v>
      </c>
      <c r="E3" s="5">
        <f t="shared" si="0"/>
        <v>62234.98444</v>
      </c>
      <c r="F3" s="5">
        <f t="shared" si="0"/>
        <v>60703.165650000003</v>
      </c>
      <c r="G3" s="5">
        <f t="shared" si="0"/>
        <v>60964.598919999989</v>
      </c>
      <c r="H3" s="5">
        <f t="shared" si="0"/>
        <v>60360.56897</v>
      </c>
      <c r="I3" s="5">
        <f t="shared" si="0"/>
        <v>59312.125399999997</v>
      </c>
      <c r="J3" s="5">
        <f t="shared" si="0"/>
        <v>58034.204289999994</v>
      </c>
      <c r="K3" s="5">
        <f t="shared" si="0"/>
        <v>52182.433350000007</v>
      </c>
      <c r="L3" s="5">
        <f t="shared" si="0"/>
        <v>52713.219460000008</v>
      </c>
      <c r="M3" s="5">
        <f t="shared" si="0"/>
        <v>50883.192679999986</v>
      </c>
      <c r="N3" s="5">
        <f t="shared" si="0"/>
        <v>47243.144909999988</v>
      </c>
      <c r="O3" s="5">
        <f t="shared" si="0"/>
        <v>43996.784409999986</v>
      </c>
      <c r="P3" s="5">
        <f t="shared" si="0"/>
        <v>44177.545669999992</v>
      </c>
      <c r="Q3" s="5">
        <f t="shared" si="0"/>
        <v>47118.663629999995</v>
      </c>
      <c r="R3" s="5">
        <f t="shared" si="0"/>
        <v>47624.88091</v>
      </c>
      <c r="S3" s="5">
        <f t="shared" si="0"/>
        <v>50103.837570000003</v>
      </c>
      <c r="T3" s="5">
        <f t="shared" si="0"/>
        <v>50207.109909999992</v>
      </c>
      <c r="U3" s="5">
        <f t="shared" si="0"/>
        <v>50009.491999999998</v>
      </c>
      <c r="V3" s="5">
        <f t="shared" si="0"/>
        <v>47414.027970000003</v>
      </c>
      <c r="W3" s="5">
        <f t="shared" si="0"/>
        <v>48701.072609999996</v>
      </c>
      <c r="X3" s="5">
        <f t="shared" ref="X3:Y3" si="1">SUM(X4,X33,X42,X43,X44,X45)</f>
        <v>46057.882919999996</v>
      </c>
      <c r="Y3" s="5">
        <f t="shared" si="1"/>
        <v>41254.505349999992</v>
      </c>
    </row>
    <row r="4" spans="1:25" x14ac:dyDescent="0.25">
      <c r="A4" s="13" t="s">
        <v>115</v>
      </c>
      <c r="B4" s="14">
        <f>SUM(B5,B31,B32)</f>
        <v>52266.54</v>
      </c>
      <c r="C4" s="14">
        <f t="shared" ref="C4:W4" si="2">SUM(C5,C31,C32)</f>
        <v>54103.192889999998</v>
      </c>
      <c r="D4" s="14">
        <f t="shared" si="2"/>
        <v>53104.283940000001</v>
      </c>
      <c r="E4" s="14">
        <f t="shared" si="2"/>
        <v>55882.578369999996</v>
      </c>
      <c r="F4" s="14">
        <f t="shared" si="2"/>
        <v>54126.800129999996</v>
      </c>
      <c r="G4" s="14">
        <f t="shared" si="2"/>
        <v>53771.425939999986</v>
      </c>
      <c r="H4" s="14">
        <f t="shared" si="2"/>
        <v>53157.765819999993</v>
      </c>
      <c r="I4" s="14">
        <f t="shared" si="2"/>
        <v>51881.39299</v>
      </c>
      <c r="J4" s="14">
        <f t="shared" si="2"/>
        <v>51124.676119999996</v>
      </c>
      <c r="K4" s="14">
        <f t="shared" si="2"/>
        <v>46424.468420000005</v>
      </c>
      <c r="L4" s="14">
        <f t="shared" si="2"/>
        <v>46852.977420000003</v>
      </c>
      <c r="M4" s="14">
        <f t="shared" si="2"/>
        <v>44983.415949999995</v>
      </c>
      <c r="N4" s="14">
        <f t="shared" si="2"/>
        <v>41889.196979999993</v>
      </c>
      <c r="O4" s="14">
        <f t="shared" si="2"/>
        <v>39360.821309999992</v>
      </c>
      <c r="P4" s="14">
        <f t="shared" si="2"/>
        <v>39023.224900000001</v>
      </c>
      <c r="Q4" s="14">
        <f t="shared" si="2"/>
        <v>41527.805690000001</v>
      </c>
      <c r="R4" s="14">
        <f t="shared" si="2"/>
        <v>42361.322410000001</v>
      </c>
      <c r="S4" s="14">
        <f t="shared" si="2"/>
        <v>43994.166920000003</v>
      </c>
      <c r="T4" s="14">
        <f t="shared" si="2"/>
        <v>43789.212529999997</v>
      </c>
      <c r="U4" s="14">
        <f t="shared" si="2"/>
        <v>43721.93619</v>
      </c>
      <c r="V4" s="14">
        <f t="shared" si="2"/>
        <v>41717.149620000004</v>
      </c>
      <c r="W4" s="14">
        <f t="shared" si="2"/>
        <v>43165.745179999998</v>
      </c>
      <c r="X4" s="14">
        <f t="shared" ref="X4:Y4" si="3">SUM(X5,X31,X32)</f>
        <v>41280.919719999998</v>
      </c>
      <c r="Y4" s="14">
        <f t="shared" si="3"/>
        <v>36744.260839999995</v>
      </c>
    </row>
    <row r="5" spans="1:25" x14ac:dyDescent="0.25">
      <c r="A5" s="9" t="s">
        <v>116</v>
      </c>
      <c r="B5" s="8">
        <f>SUM(B6,B10,B18,B24,B28)</f>
        <v>52077.395360000002</v>
      </c>
      <c r="C5" s="8">
        <f t="shared" ref="C5:W5" si="4">SUM(C6,C10,C18,C24,C28)</f>
        <v>53958.979919999998</v>
      </c>
      <c r="D5" s="8">
        <f t="shared" si="4"/>
        <v>52963.937620000004</v>
      </c>
      <c r="E5" s="8">
        <f t="shared" si="4"/>
        <v>55736.222949999996</v>
      </c>
      <c r="F5" s="8">
        <f t="shared" si="4"/>
        <v>54008.635679999999</v>
      </c>
      <c r="G5" s="8">
        <f t="shared" si="4"/>
        <v>53658.59343999999</v>
      </c>
      <c r="H5" s="8">
        <f t="shared" si="4"/>
        <v>53040.754159999997</v>
      </c>
      <c r="I5" s="8">
        <f t="shared" si="4"/>
        <v>51777.029179999998</v>
      </c>
      <c r="J5" s="8">
        <f t="shared" si="4"/>
        <v>50944.732239999998</v>
      </c>
      <c r="K5" s="8">
        <f t="shared" si="4"/>
        <v>46244.597690000002</v>
      </c>
      <c r="L5" s="8">
        <f t="shared" si="4"/>
        <v>46664.604460000002</v>
      </c>
      <c r="M5" s="8">
        <f t="shared" si="4"/>
        <v>44796.472949999996</v>
      </c>
      <c r="N5" s="8">
        <f t="shared" si="4"/>
        <v>41739.067619999994</v>
      </c>
      <c r="O5" s="8">
        <f t="shared" si="4"/>
        <v>39210.298729999995</v>
      </c>
      <c r="P5" s="8">
        <f t="shared" si="4"/>
        <v>38894.232669999998</v>
      </c>
      <c r="Q5" s="8">
        <f t="shared" si="4"/>
        <v>41395.929349999999</v>
      </c>
      <c r="R5" s="8">
        <f t="shared" si="4"/>
        <v>42224.642950000001</v>
      </c>
      <c r="S5" s="8">
        <f t="shared" si="4"/>
        <v>43851.625330000003</v>
      </c>
      <c r="T5" s="8">
        <f t="shared" si="4"/>
        <v>43642.013079999997</v>
      </c>
      <c r="U5" s="8">
        <f t="shared" si="4"/>
        <v>43572.494299999998</v>
      </c>
      <c r="V5" s="8">
        <f t="shared" si="4"/>
        <v>41555.074780000003</v>
      </c>
      <c r="W5" s="8">
        <f t="shared" si="4"/>
        <v>43027.336709999996</v>
      </c>
      <c r="X5" s="8">
        <f t="shared" ref="X5:Y5" si="5">SUM(X6,X10,X18,X24,X28)</f>
        <v>41146.080029999997</v>
      </c>
      <c r="Y5" s="8">
        <f t="shared" si="5"/>
        <v>36598.689019999998</v>
      </c>
    </row>
    <row r="6" spans="1:25" x14ac:dyDescent="0.25">
      <c r="A6" s="15" t="s">
        <v>117</v>
      </c>
      <c r="B6" s="16">
        <f>SUM(B7:B9)</f>
        <v>23734.285869999996</v>
      </c>
      <c r="C6" s="16">
        <f t="shared" ref="C6:W6" si="6">SUM(C7:C9)</f>
        <v>24046.007969999999</v>
      </c>
      <c r="D6" s="16">
        <f t="shared" si="6"/>
        <v>22409.1639</v>
      </c>
      <c r="E6" s="16">
        <f t="shared" si="6"/>
        <v>23656.126999999997</v>
      </c>
      <c r="F6" s="16">
        <f t="shared" si="6"/>
        <v>21732.622590000003</v>
      </c>
      <c r="G6" s="16">
        <f t="shared" si="6"/>
        <v>19848.115230000003</v>
      </c>
      <c r="H6" s="16">
        <f t="shared" si="6"/>
        <v>20148.731160000003</v>
      </c>
      <c r="I6" s="16">
        <f t="shared" si="6"/>
        <v>21365.062109999999</v>
      </c>
      <c r="J6" s="16">
        <f t="shared" si="6"/>
        <v>20388.09432</v>
      </c>
      <c r="K6" s="16">
        <f t="shared" si="6"/>
        <v>17223.921450000002</v>
      </c>
      <c r="L6" s="16">
        <f t="shared" si="6"/>
        <v>17903.353450000002</v>
      </c>
      <c r="M6" s="16">
        <f t="shared" si="6"/>
        <v>17197.69613</v>
      </c>
      <c r="N6" s="16">
        <f t="shared" si="6"/>
        <v>16676.194649999998</v>
      </c>
      <c r="O6" s="16">
        <f t="shared" si="6"/>
        <v>13993.579760000001</v>
      </c>
      <c r="P6" s="16">
        <f t="shared" si="6"/>
        <v>13330.53917</v>
      </c>
      <c r="Q6" s="16">
        <f t="shared" si="6"/>
        <v>13690.289369999999</v>
      </c>
      <c r="R6" s="16">
        <f t="shared" si="6"/>
        <v>13450.11045</v>
      </c>
      <c r="S6" s="16">
        <f t="shared" si="6"/>
        <v>13763.5124</v>
      </c>
      <c r="T6" s="16">
        <f t="shared" si="6"/>
        <v>13011.450569999999</v>
      </c>
      <c r="U6" s="16">
        <f t="shared" si="6"/>
        <v>12504.885050000001</v>
      </c>
      <c r="V6" s="16">
        <f t="shared" si="6"/>
        <v>12261.06026</v>
      </c>
      <c r="W6" s="16">
        <f t="shared" si="6"/>
        <v>11422.642080000001</v>
      </c>
      <c r="X6" s="16">
        <f t="shared" ref="X6:Y6" si="7">SUM(X7:X9)</f>
        <v>10664.44771</v>
      </c>
      <c r="Y6" s="16">
        <f t="shared" si="7"/>
        <v>9196.24395</v>
      </c>
    </row>
    <row r="7" spans="1:25" x14ac:dyDescent="0.25">
      <c r="A7" s="10" t="s">
        <v>118</v>
      </c>
      <c r="B7" s="8">
        <v>21655.146199999999</v>
      </c>
      <c r="C7" s="8">
        <v>22116.736519999999</v>
      </c>
      <c r="D7" s="8">
        <v>20676.471229999999</v>
      </c>
      <c r="E7" s="8">
        <v>22103.349869999998</v>
      </c>
      <c r="F7" s="8">
        <v>20084.995480000001</v>
      </c>
      <c r="G7" s="8">
        <v>18203.929940000002</v>
      </c>
      <c r="H7" s="8">
        <v>18252.384620000001</v>
      </c>
      <c r="I7" s="8">
        <v>19590.875479999999</v>
      </c>
      <c r="J7" s="8">
        <v>18538.764490000001</v>
      </c>
      <c r="K7" s="8">
        <v>15551.551530000001</v>
      </c>
      <c r="L7" s="8">
        <v>16125.55985</v>
      </c>
      <c r="M7" s="8">
        <v>15318.477699999999</v>
      </c>
      <c r="N7" s="8">
        <v>14880.592699999999</v>
      </c>
      <c r="O7" s="8">
        <v>12306.240610000001</v>
      </c>
      <c r="P7" s="8">
        <v>11508.0362</v>
      </c>
      <c r="Q7" s="8">
        <v>11895.86104</v>
      </c>
      <c r="R7" s="8">
        <v>11660.85929</v>
      </c>
      <c r="S7" s="8">
        <v>11910.35966</v>
      </c>
      <c r="T7" s="8">
        <v>10988.91567</v>
      </c>
      <c r="U7" s="8">
        <v>10545.52024</v>
      </c>
      <c r="V7" s="8">
        <v>10356.50726</v>
      </c>
      <c r="W7" s="8">
        <v>9642.20723</v>
      </c>
      <c r="X7" s="8">
        <v>8968.4219599999997</v>
      </c>
      <c r="Y7" s="8">
        <v>7404.32906</v>
      </c>
    </row>
    <row r="8" spans="1:25" x14ac:dyDescent="0.25">
      <c r="A8" s="10" t="s">
        <v>119</v>
      </c>
      <c r="B8" s="8">
        <v>1446.5314699999999</v>
      </c>
      <c r="C8" s="8">
        <v>1318.47315</v>
      </c>
      <c r="D8" s="8">
        <v>1385.3136199999999</v>
      </c>
      <c r="E8" s="8">
        <v>1188.59969</v>
      </c>
      <c r="F8" s="8">
        <v>1245.1583599999999</v>
      </c>
      <c r="G8" s="8">
        <v>1262.2337399999999</v>
      </c>
      <c r="H8" s="8">
        <v>1387.67624</v>
      </c>
      <c r="I8" s="8">
        <v>1270.5824600000001</v>
      </c>
      <c r="J8" s="8">
        <v>1414.4323099999999</v>
      </c>
      <c r="K8" s="8">
        <v>1322.7848100000001</v>
      </c>
      <c r="L8" s="8">
        <v>1360.56513</v>
      </c>
      <c r="M8" s="8">
        <v>1446.26972</v>
      </c>
      <c r="N8" s="8">
        <v>1396.9334200000001</v>
      </c>
      <c r="O8" s="8">
        <v>1314.7536399999999</v>
      </c>
      <c r="P8" s="8">
        <v>1403.6804400000001</v>
      </c>
      <c r="Q8" s="8">
        <v>1454.6558299999999</v>
      </c>
      <c r="R8" s="8">
        <v>1465.64255</v>
      </c>
      <c r="S8" s="8">
        <v>1530.38913</v>
      </c>
      <c r="T8" s="8">
        <v>1601.05323</v>
      </c>
      <c r="U8" s="8">
        <v>1558.3488400000001</v>
      </c>
      <c r="V8" s="8">
        <v>1610.6656599999999</v>
      </c>
      <c r="W8" s="8">
        <v>1515.47513</v>
      </c>
      <c r="X8" s="8">
        <v>1493.2968699999999</v>
      </c>
      <c r="Y8" s="8">
        <v>1562.02235</v>
      </c>
    </row>
    <row r="9" spans="1:25" x14ac:dyDescent="0.25">
      <c r="A9" s="10" t="s">
        <v>120</v>
      </c>
      <c r="B9" s="8">
        <v>632.60820000000001</v>
      </c>
      <c r="C9" s="8">
        <v>610.79830000000004</v>
      </c>
      <c r="D9" s="8">
        <v>347.37905000000001</v>
      </c>
      <c r="E9" s="8">
        <v>364.17743999999999</v>
      </c>
      <c r="F9" s="8">
        <v>402.46875</v>
      </c>
      <c r="G9" s="8">
        <v>381.95155</v>
      </c>
      <c r="H9" s="8">
        <v>508.6703</v>
      </c>
      <c r="I9" s="8">
        <v>503.60417000000001</v>
      </c>
      <c r="J9" s="8">
        <v>434.89751999999999</v>
      </c>
      <c r="K9" s="8">
        <v>349.58510999999999</v>
      </c>
      <c r="L9" s="8">
        <v>417.22847000000002</v>
      </c>
      <c r="M9" s="8">
        <v>432.94871000000001</v>
      </c>
      <c r="N9" s="8">
        <v>398.66852999999998</v>
      </c>
      <c r="O9" s="8">
        <v>372.58551</v>
      </c>
      <c r="P9" s="8">
        <v>418.82252999999997</v>
      </c>
      <c r="Q9" s="8">
        <v>339.77249999999998</v>
      </c>
      <c r="R9" s="8">
        <v>323.60861</v>
      </c>
      <c r="S9" s="8">
        <v>322.76361000000003</v>
      </c>
      <c r="T9" s="8">
        <v>421.48167000000001</v>
      </c>
      <c r="U9" s="8">
        <v>401.01596999999998</v>
      </c>
      <c r="V9" s="8">
        <v>293.88733999999999</v>
      </c>
      <c r="W9" s="8">
        <v>264.95972</v>
      </c>
      <c r="X9" s="8">
        <v>202.72888</v>
      </c>
      <c r="Y9" s="8">
        <v>229.89254</v>
      </c>
    </row>
    <row r="10" spans="1:25" x14ac:dyDescent="0.25">
      <c r="A10" s="15" t="s">
        <v>121</v>
      </c>
      <c r="B10" s="16">
        <f>SUM(B11:B17)</f>
        <v>4548.0287600000001</v>
      </c>
      <c r="C10" s="16">
        <f t="shared" ref="C10:W10" si="8">SUM(C11:C17)</f>
        <v>4899.5656799999997</v>
      </c>
      <c r="D10" s="16">
        <f t="shared" si="8"/>
        <v>4926.6147899999996</v>
      </c>
      <c r="E10" s="16">
        <f t="shared" si="8"/>
        <v>4675.5060299999996</v>
      </c>
      <c r="F10" s="16">
        <f t="shared" si="8"/>
        <v>4502.3923000000004</v>
      </c>
      <c r="G10" s="16">
        <f t="shared" si="8"/>
        <v>4564.8143899999995</v>
      </c>
      <c r="H10" s="16">
        <f t="shared" si="8"/>
        <v>4388.3432199999997</v>
      </c>
      <c r="I10" s="16">
        <f t="shared" si="8"/>
        <v>4399.3393700000006</v>
      </c>
      <c r="J10" s="16">
        <f t="shared" si="8"/>
        <v>4367.6626299999998</v>
      </c>
      <c r="K10" s="16">
        <f t="shared" si="8"/>
        <v>3171.4808499999999</v>
      </c>
      <c r="L10" s="16">
        <f t="shared" si="8"/>
        <v>3343.7032100000001</v>
      </c>
      <c r="M10" s="16">
        <f t="shared" si="8"/>
        <v>3404.2052899999999</v>
      </c>
      <c r="N10" s="16">
        <f t="shared" si="8"/>
        <v>2930.45442</v>
      </c>
      <c r="O10" s="16">
        <f t="shared" si="8"/>
        <v>3853.5812999999998</v>
      </c>
      <c r="P10" s="16">
        <f t="shared" si="8"/>
        <v>3888.1053400000001</v>
      </c>
      <c r="Q10" s="16">
        <f t="shared" si="8"/>
        <v>4115.0118000000002</v>
      </c>
      <c r="R10" s="16">
        <f t="shared" si="8"/>
        <v>4598.5727999999999</v>
      </c>
      <c r="S10" s="16">
        <f t="shared" si="8"/>
        <v>4921.0203799999999</v>
      </c>
      <c r="T10" s="16">
        <f t="shared" si="8"/>
        <v>5188.8817200000003</v>
      </c>
      <c r="U10" s="16">
        <f t="shared" si="8"/>
        <v>5111.4352199999994</v>
      </c>
      <c r="V10" s="16">
        <f t="shared" si="8"/>
        <v>4828.3936300000005</v>
      </c>
      <c r="W10" s="16">
        <f t="shared" si="8"/>
        <v>5070.0843299999997</v>
      </c>
      <c r="X10" s="16">
        <f t="shared" ref="X10:Y10" si="9">SUM(X11:X17)</f>
        <v>4583.8225700000003</v>
      </c>
      <c r="Y10" s="16">
        <f t="shared" si="9"/>
        <v>4027.6678400000001</v>
      </c>
    </row>
    <row r="11" spans="1:25" x14ac:dyDescent="0.25">
      <c r="A11" s="10" t="s">
        <v>122</v>
      </c>
      <c r="B11" s="8">
        <v>370.3698</v>
      </c>
      <c r="C11" s="8">
        <v>237.78333000000001</v>
      </c>
      <c r="D11" s="8">
        <v>223.4716</v>
      </c>
      <c r="E11" s="8">
        <v>202.66679999999999</v>
      </c>
      <c r="F11" s="8">
        <v>178.51920000000001</v>
      </c>
      <c r="G11" s="8">
        <v>202.762</v>
      </c>
      <c r="H11" s="8">
        <v>231.97239999999999</v>
      </c>
      <c r="I11" s="8">
        <v>222.05719999999999</v>
      </c>
      <c r="J11" s="8">
        <v>227.26920000000001</v>
      </c>
      <c r="K11" s="8">
        <v>135.81970000000001</v>
      </c>
      <c r="L11" s="8">
        <v>156.25749999999999</v>
      </c>
      <c r="M11" s="8">
        <v>153.18360000000001</v>
      </c>
      <c r="N11" s="8">
        <v>179.84909999999999</v>
      </c>
      <c r="O11" s="8">
        <v>200.5624</v>
      </c>
      <c r="P11" s="8">
        <v>174.82640000000001</v>
      </c>
      <c r="Q11" s="8">
        <v>170.1215</v>
      </c>
      <c r="R11" s="8">
        <v>167.21279999999999</v>
      </c>
      <c r="S11" s="8">
        <v>195.44730000000001</v>
      </c>
      <c r="T11" s="8">
        <v>207.13319999999999</v>
      </c>
      <c r="U11" s="8">
        <v>193.17089999999999</v>
      </c>
      <c r="V11" s="8">
        <v>172.56389999999999</v>
      </c>
      <c r="W11" s="8">
        <v>139.30770000000001</v>
      </c>
      <c r="X11" s="8">
        <v>104.3841</v>
      </c>
      <c r="Y11" s="8">
        <v>56.351799999999997</v>
      </c>
    </row>
    <row r="12" spans="1:25" x14ac:dyDescent="0.25">
      <c r="A12" s="10" t="s">
        <v>123</v>
      </c>
      <c r="B12" s="8">
        <v>257.53773999999999</v>
      </c>
      <c r="C12" s="8">
        <v>288.11707999999999</v>
      </c>
      <c r="D12" s="8">
        <v>299.18178</v>
      </c>
      <c r="E12" s="8">
        <v>287.29000000000002</v>
      </c>
      <c r="F12" s="8">
        <v>271.00488999999999</v>
      </c>
      <c r="G12" s="8">
        <v>231.9632</v>
      </c>
      <c r="H12" s="8">
        <v>236.578</v>
      </c>
      <c r="I12" s="8">
        <v>217.39599999999999</v>
      </c>
      <c r="J12" s="8">
        <v>216.71520000000001</v>
      </c>
      <c r="K12" s="8">
        <v>150.58189999999999</v>
      </c>
      <c r="L12" s="8">
        <v>187.98750000000001</v>
      </c>
      <c r="M12" s="8">
        <v>189.49680000000001</v>
      </c>
      <c r="N12" s="8">
        <v>159.48269999999999</v>
      </c>
      <c r="O12" s="8">
        <v>171.864</v>
      </c>
      <c r="P12" s="8">
        <v>166.99199999999999</v>
      </c>
      <c r="Q12" s="8">
        <v>166.02869999999999</v>
      </c>
      <c r="R12" s="8">
        <v>175.2878</v>
      </c>
      <c r="S12" s="8">
        <v>194.36660000000001</v>
      </c>
      <c r="T12" s="8">
        <v>189.44970000000001</v>
      </c>
      <c r="U12" s="8">
        <v>180.34559999999999</v>
      </c>
      <c r="V12" s="8">
        <v>152.38980000000001</v>
      </c>
      <c r="W12" s="8">
        <v>161.05600000000001</v>
      </c>
      <c r="X12" s="8">
        <v>161.12540000000001</v>
      </c>
      <c r="Y12" s="8">
        <v>149.4298</v>
      </c>
    </row>
    <row r="13" spans="1:25" x14ac:dyDescent="0.25">
      <c r="A13" s="10" t="s">
        <v>124</v>
      </c>
      <c r="B13" s="8">
        <v>530.78819999999996</v>
      </c>
      <c r="C13" s="8">
        <v>576.35630000000003</v>
      </c>
      <c r="D13" s="8">
        <v>381.85888999999997</v>
      </c>
      <c r="E13" s="8">
        <v>284.4674</v>
      </c>
      <c r="F13" s="8">
        <v>188.44199</v>
      </c>
      <c r="G13" s="8">
        <v>298.65568999999999</v>
      </c>
      <c r="H13" s="8">
        <v>253.16098</v>
      </c>
      <c r="I13" s="8">
        <v>329.31659000000002</v>
      </c>
      <c r="J13" s="8">
        <v>347.77951000000002</v>
      </c>
      <c r="K13" s="8">
        <v>106.22069</v>
      </c>
      <c r="L13" s="8">
        <v>216.44</v>
      </c>
      <c r="M13" s="8">
        <v>179.81629000000001</v>
      </c>
      <c r="N13" s="8">
        <v>203.32012</v>
      </c>
      <c r="O13" s="8">
        <v>344.79962</v>
      </c>
      <c r="P13" s="8">
        <v>302.19072999999997</v>
      </c>
      <c r="Q13" s="8">
        <v>368.91986000000003</v>
      </c>
      <c r="R13" s="8">
        <v>402.14517999999998</v>
      </c>
      <c r="S13" s="8">
        <v>439.35419000000002</v>
      </c>
      <c r="T13" s="8">
        <v>403.79496</v>
      </c>
      <c r="U13" s="8">
        <v>394.19882999999999</v>
      </c>
      <c r="V13" s="8">
        <v>380.43763000000001</v>
      </c>
      <c r="W13" s="8">
        <v>398.32423999999997</v>
      </c>
      <c r="X13" s="8">
        <v>339.0711</v>
      </c>
      <c r="Y13" s="8">
        <v>377.53557999999998</v>
      </c>
    </row>
    <row r="14" spans="1:25" x14ac:dyDescent="0.25">
      <c r="A14" s="10" t="s">
        <v>125</v>
      </c>
      <c r="B14" s="8">
        <v>194.82793000000001</v>
      </c>
      <c r="C14" s="8">
        <v>215.18520000000001</v>
      </c>
      <c r="D14" s="8">
        <v>257.61160000000001</v>
      </c>
      <c r="E14" s="8">
        <v>282.84699999999998</v>
      </c>
      <c r="F14" s="8">
        <v>211.36850000000001</v>
      </c>
      <c r="G14" s="8">
        <v>200.80449999999999</v>
      </c>
      <c r="H14" s="8">
        <v>210.6591</v>
      </c>
      <c r="I14" s="8">
        <v>221.76570000000001</v>
      </c>
      <c r="J14" s="8">
        <v>196.92949999999999</v>
      </c>
      <c r="K14" s="8">
        <v>147.09639999999999</v>
      </c>
      <c r="L14" s="8">
        <v>158.08590000000001</v>
      </c>
      <c r="M14" s="8">
        <v>159.25139999999999</v>
      </c>
      <c r="N14" s="8">
        <v>155.99109999999999</v>
      </c>
      <c r="O14" s="8">
        <v>192.7071</v>
      </c>
      <c r="P14" s="8">
        <v>195.50710000000001</v>
      </c>
      <c r="Q14" s="8">
        <v>145.00960000000001</v>
      </c>
      <c r="R14" s="8">
        <v>424.33724999999998</v>
      </c>
      <c r="S14" s="8">
        <v>478.08033999999998</v>
      </c>
      <c r="T14" s="8">
        <v>422.99534</v>
      </c>
      <c r="U14" s="8">
        <v>469.20906000000002</v>
      </c>
      <c r="V14" s="8">
        <v>416.75115</v>
      </c>
      <c r="W14" s="8">
        <v>371.95310999999998</v>
      </c>
      <c r="X14" s="8">
        <v>387.70339999999999</v>
      </c>
      <c r="Y14" s="8">
        <v>369.83553999999998</v>
      </c>
    </row>
    <row r="15" spans="1:25" x14ac:dyDescent="0.25">
      <c r="A15" s="10" t="s">
        <v>126</v>
      </c>
      <c r="B15" s="8">
        <v>857.96979999999996</v>
      </c>
      <c r="C15" s="8">
        <v>1114.98523</v>
      </c>
      <c r="D15" s="8">
        <v>1189.0344700000001</v>
      </c>
      <c r="E15" s="8">
        <v>979.59641999999997</v>
      </c>
      <c r="F15" s="8">
        <v>993.76121999999998</v>
      </c>
      <c r="G15" s="8">
        <v>804.14</v>
      </c>
      <c r="H15" s="8">
        <v>789.45389999999998</v>
      </c>
      <c r="I15" s="8">
        <v>672.31050000000005</v>
      </c>
      <c r="J15" s="8">
        <v>715.89189999999996</v>
      </c>
      <c r="K15" s="8">
        <v>610.94209999999998</v>
      </c>
      <c r="L15" s="8">
        <v>634.72339999999997</v>
      </c>
      <c r="M15" s="8">
        <v>630.71730000000002</v>
      </c>
      <c r="N15" s="8">
        <v>563.45770000000005</v>
      </c>
      <c r="O15" s="8">
        <v>699.10401999999999</v>
      </c>
      <c r="P15" s="8">
        <v>728.80060000000003</v>
      </c>
      <c r="Q15" s="8">
        <v>750.73490000000004</v>
      </c>
      <c r="R15" s="8">
        <v>717.70429999999999</v>
      </c>
      <c r="S15" s="8">
        <v>757.70889999999997</v>
      </c>
      <c r="T15" s="8">
        <v>860.39409999999998</v>
      </c>
      <c r="U15" s="8">
        <v>798.46510000000001</v>
      </c>
      <c r="V15" s="8">
        <v>841.32979999999998</v>
      </c>
      <c r="W15" s="8">
        <v>876.97950000000003</v>
      </c>
      <c r="X15" s="8">
        <v>804.88589999999999</v>
      </c>
      <c r="Y15" s="8">
        <v>796.82029999999997</v>
      </c>
    </row>
    <row r="16" spans="1:25" x14ac:dyDescent="0.25">
      <c r="A16" s="10" t="s">
        <v>127</v>
      </c>
      <c r="B16" s="8">
        <v>1401.28655</v>
      </c>
      <c r="C16" s="8">
        <v>1500.8388500000001</v>
      </c>
      <c r="D16" s="8">
        <v>1561.6235300000001</v>
      </c>
      <c r="E16" s="8">
        <v>1584.0716500000001</v>
      </c>
      <c r="F16" s="8">
        <v>1624.4689900000001</v>
      </c>
      <c r="G16" s="8">
        <v>1661.5479700000001</v>
      </c>
      <c r="H16" s="8">
        <v>1545.0765799999999</v>
      </c>
      <c r="I16" s="8">
        <v>1623.30063</v>
      </c>
      <c r="J16" s="8">
        <v>1608.62625</v>
      </c>
      <c r="K16" s="8">
        <v>1074.8949500000001</v>
      </c>
      <c r="L16" s="8">
        <v>994.53812000000005</v>
      </c>
      <c r="M16" s="8">
        <v>899.98362999999995</v>
      </c>
      <c r="N16" s="8">
        <v>806.79872</v>
      </c>
      <c r="O16" s="8">
        <v>839.93430999999998</v>
      </c>
      <c r="P16" s="8">
        <v>924.21856000000002</v>
      </c>
      <c r="Q16" s="8">
        <v>1032.8010300000001</v>
      </c>
      <c r="R16" s="8">
        <v>1121.5478499999999</v>
      </c>
      <c r="S16" s="8">
        <v>1155.1505299999999</v>
      </c>
      <c r="T16" s="8">
        <v>1226.4283</v>
      </c>
      <c r="U16" s="8">
        <v>1268.23379</v>
      </c>
      <c r="V16" s="8">
        <v>992.23404000000005</v>
      </c>
      <c r="W16" s="8">
        <v>1054.1477199999999</v>
      </c>
      <c r="X16" s="8">
        <v>915.91818000000001</v>
      </c>
      <c r="Y16" s="8">
        <v>604.95237999999995</v>
      </c>
    </row>
    <row r="17" spans="1:25" x14ac:dyDescent="0.25">
      <c r="A17" s="10" t="s">
        <v>128</v>
      </c>
      <c r="B17" s="8">
        <v>935.24874</v>
      </c>
      <c r="C17" s="8">
        <v>966.29969000000006</v>
      </c>
      <c r="D17" s="8">
        <v>1013.8329199999999</v>
      </c>
      <c r="E17" s="8">
        <v>1054.5667599999999</v>
      </c>
      <c r="F17" s="8">
        <v>1034.8275100000001</v>
      </c>
      <c r="G17" s="8">
        <v>1164.94103</v>
      </c>
      <c r="H17" s="8">
        <v>1121.44226</v>
      </c>
      <c r="I17" s="8">
        <v>1113.1927499999999</v>
      </c>
      <c r="J17" s="8">
        <v>1054.4510700000001</v>
      </c>
      <c r="K17" s="8">
        <v>945.92511000000002</v>
      </c>
      <c r="L17" s="8">
        <v>995.67079000000001</v>
      </c>
      <c r="M17" s="8">
        <v>1191.7562700000001</v>
      </c>
      <c r="N17" s="8">
        <v>861.55498</v>
      </c>
      <c r="O17" s="8">
        <v>1404.6098500000001</v>
      </c>
      <c r="P17" s="8">
        <v>1395.5699500000001</v>
      </c>
      <c r="Q17" s="8">
        <v>1481.3962100000001</v>
      </c>
      <c r="R17" s="8">
        <v>1590.33762</v>
      </c>
      <c r="S17" s="8">
        <v>1700.9125200000001</v>
      </c>
      <c r="T17" s="8">
        <v>1878.6861200000001</v>
      </c>
      <c r="U17" s="8">
        <v>1807.81194</v>
      </c>
      <c r="V17" s="8">
        <v>1872.68731</v>
      </c>
      <c r="W17" s="8">
        <v>2068.3160600000001</v>
      </c>
      <c r="X17" s="8">
        <v>1870.7344900000001</v>
      </c>
      <c r="Y17" s="8">
        <v>1672.74244</v>
      </c>
    </row>
    <row r="18" spans="1:25" x14ac:dyDescent="0.25">
      <c r="A18" s="15" t="s">
        <v>129</v>
      </c>
      <c r="B18" s="16">
        <f>SUM(B19:B23)</f>
        <v>8979.34274</v>
      </c>
      <c r="C18" s="16">
        <f t="shared" ref="C18:W18" si="10">SUM(C19:C23)</f>
        <v>9444.900959999999</v>
      </c>
      <c r="D18" s="16">
        <f t="shared" si="10"/>
        <v>10063.281999999999</v>
      </c>
      <c r="E18" s="16">
        <f t="shared" si="10"/>
        <v>10552.141439999999</v>
      </c>
      <c r="F18" s="16">
        <f t="shared" si="10"/>
        <v>10982.760670000001</v>
      </c>
      <c r="G18" s="16">
        <f t="shared" si="10"/>
        <v>11910.299139999999</v>
      </c>
      <c r="H18" s="16">
        <f t="shared" si="10"/>
        <v>12699.931999999999</v>
      </c>
      <c r="I18" s="16">
        <f t="shared" si="10"/>
        <v>12989.951089999999</v>
      </c>
      <c r="J18" s="16">
        <f t="shared" si="10"/>
        <v>12972.789580000001</v>
      </c>
      <c r="K18" s="16">
        <f t="shared" si="10"/>
        <v>12891.23214</v>
      </c>
      <c r="L18" s="16">
        <f t="shared" si="10"/>
        <v>11590.09677</v>
      </c>
      <c r="M18" s="16">
        <f t="shared" si="10"/>
        <v>10975.19544</v>
      </c>
      <c r="N18" s="16">
        <f t="shared" si="10"/>
        <v>10647.511369999998</v>
      </c>
      <c r="O18" s="16">
        <f t="shared" si="10"/>
        <v>9927.5681599999989</v>
      </c>
      <c r="P18" s="16">
        <f t="shared" si="10"/>
        <v>11075.434209999998</v>
      </c>
      <c r="Q18" s="16">
        <f t="shared" si="10"/>
        <v>12086.14666</v>
      </c>
      <c r="R18" s="16">
        <f t="shared" si="10"/>
        <v>12117.655630000001</v>
      </c>
      <c r="S18" s="16">
        <f t="shared" si="10"/>
        <v>12909.871509999999</v>
      </c>
      <c r="T18" s="16">
        <f t="shared" si="10"/>
        <v>13715.3573</v>
      </c>
      <c r="U18" s="16">
        <f t="shared" si="10"/>
        <v>14540.771199999999</v>
      </c>
      <c r="V18" s="16">
        <f t="shared" si="10"/>
        <v>12443.382520000001</v>
      </c>
      <c r="W18" s="16">
        <f t="shared" si="10"/>
        <v>13784.031199999999</v>
      </c>
      <c r="X18" s="16">
        <f t="shared" ref="X18:Y18" si="11">SUM(X19:X23)</f>
        <v>14893.836579999999</v>
      </c>
      <c r="Y18" s="16">
        <f t="shared" si="11"/>
        <v>13812.032119999998</v>
      </c>
    </row>
    <row r="19" spans="1:25" x14ac:dyDescent="0.25">
      <c r="A19" s="10" t="s">
        <v>130</v>
      </c>
      <c r="B19" s="8">
        <v>6.8552</v>
      </c>
      <c r="C19" s="8">
        <v>6.6374000000000004</v>
      </c>
      <c r="D19" s="8">
        <v>6.4196</v>
      </c>
      <c r="E19" s="8">
        <v>6.3470000000000004</v>
      </c>
      <c r="F19" s="8">
        <v>10.0052</v>
      </c>
      <c r="G19" s="8">
        <v>14.391999999999999</v>
      </c>
      <c r="H19" s="8">
        <v>12.3284</v>
      </c>
      <c r="I19" s="8">
        <v>8.5250000000000004</v>
      </c>
      <c r="J19" s="8">
        <v>7.9442000000000004</v>
      </c>
      <c r="K19" s="8">
        <v>6.9278000000000004</v>
      </c>
      <c r="L19" s="8">
        <v>6.63544</v>
      </c>
      <c r="M19" s="8">
        <v>6.2190000000000003</v>
      </c>
      <c r="N19" s="8">
        <v>5.5541799999999997</v>
      </c>
      <c r="O19" s="8">
        <v>4.9704600000000001</v>
      </c>
      <c r="P19" s="8">
        <v>5.1155999999999997</v>
      </c>
      <c r="Q19" s="8">
        <v>6.3407</v>
      </c>
      <c r="R19" s="8">
        <v>10.861499999999999</v>
      </c>
      <c r="S19" s="8">
        <v>14.0535</v>
      </c>
      <c r="T19" s="8">
        <v>4.6785899999999998</v>
      </c>
      <c r="U19" s="8">
        <v>7.9013799999999996</v>
      </c>
      <c r="V19" s="8">
        <v>4.3119199999999998</v>
      </c>
      <c r="W19" s="8">
        <v>5.6983499999999996</v>
      </c>
      <c r="X19" s="8">
        <v>6.6554399999999996</v>
      </c>
      <c r="Y19" s="8">
        <v>7.2251200000000004</v>
      </c>
    </row>
    <row r="20" spans="1:25" x14ac:dyDescent="0.25">
      <c r="A20" s="10" t="s">
        <v>131</v>
      </c>
      <c r="B20" s="8">
        <v>8520.7465499999998</v>
      </c>
      <c r="C20" s="8">
        <v>9007.2089599999999</v>
      </c>
      <c r="D20" s="8">
        <v>9622.8838599999999</v>
      </c>
      <c r="E20" s="8">
        <v>10095.83791</v>
      </c>
      <c r="F20" s="8">
        <v>10547.13883</v>
      </c>
      <c r="G20" s="8">
        <v>11481.680469999999</v>
      </c>
      <c r="H20" s="8">
        <v>12272.45097</v>
      </c>
      <c r="I20" s="8">
        <v>12606.88472</v>
      </c>
      <c r="J20" s="8">
        <v>12557.537340000001</v>
      </c>
      <c r="K20" s="8">
        <v>12533.836230000001</v>
      </c>
      <c r="L20" s="8">
        <v>11276.167100000001</v>
      </c>
      <c r="M20" s="8">
        <v>10686.99201</v>
      </c>
      <c r="N20" s="8">
        <v>10360.55855</v>
      </c>
      <c r="O20" s="8">
        <v>9679.3703700000005</v>
      </c>
      <c r="P20" s="8">
        <v>10800.05557</v>
      </c>
      <c r="Q20" s="8">
        <v>11860.297430000001</v>
      </c>
      <c r="R20" s="8">
        <v>11870.49763</v>
      </c>
      <c r="S20" s="8">
        <v>12612.324060000001</v>
      </c>
      <c r="T20" s="8">
        <v>13400.21306</v>
      </c>
      <c r="U20" s="8">
        <v>14224.28008</v>
      </c>
      <c r="V20" s="8">
        <v>12196.70629</v>
      </c>
      <c r="W20" s="8">
        <v>13601.37457</v>
      </c>
      <c r="X20" s="8">
        <v>14714.426719999999</v>
      </c>
      <c r="Y20" s="8">
        <v>13650.172189999999</v>
      </c>
    </row>
    <row r="21" spans="1:25" x14ac:dyDescent="0.25">
      <c r="A21" s="10" t="s">
        <v>132</v>
      </c>
      <c r="B21" s="8">
        <v>260.92385000000002</v>
      </c>
      <c r="C21" s="8">
        <v>232.95385999999999</v>
      </c>
      <c r="D21" s="8">
        <v>222.70060000000001</v>
      </c>
      <c r="E21" s="8">
        <v>219.44099</v>
      </c>
      <c r="F21" s="8">
        <v>205.91645</v>
      </c>
      <c r="G21" s="8">
        <v>183.67578</v>
      </c>
      <c r="H21" s="8">
        <v>193.13748000000001</v>
      </c>
      <c r="I21" s="8">
        <v>189.97397000000001</v>
      </c>
      <c r="J21" s="8">
        <v>189.94514000000001</v>
      </c>
      <c r="K21" s="8">
        <v>196.27216000000001</v>
      </c>
      <c r="L21" s="8">
        <v>174.06031999999999</v>
      </c>
      <c r="M21" s="8">
        <v>145.57911999999999</v>
      </c>
      <c r="N21" s="8">
        <v>129.77117999999999</v>
      </c>
      <c r="O21" s="8">
        <v>151.92536000000001</v>
      </c>
      <c r="P21" s="8">
        <v>161.40628000000001</v>
      </c>
      <c r="Q21" s="8">
        <v>132.91547</v>
      </c>
      <c r="R21" s="8">
        <v>126.55173000000001</v>
      </c>
      <c r="S21" s="8">
        <v>133.2526</v>
      </c>
      <c r="T21" s="8">
        <v>133.34475</v>
      </c>
      <c r="U21" s="8">
        <v>120.56509</v>
      </c>
      <c r="V21" s="8">
        <v>104.58904</v>
      </c>
      <c r="W21" s="8">
        <v>104.52905</v>
      </c>
      <c r="X21" s="8">
        <v>107.87849</v>
      </c>
      <c r="Y21" s="8">
        <v>104.64977</v>
      </c>
    </row>
    <row r="22" spans="1:25" x14ac:dyDescent="0.25">
      <c r="A22" s="10" t="s">
        <v>133</v>
      </c>
      <c r="B22" s="8">
        <v>28.465140000000002</v>
      </c>
      <c r="C22" s="8">
        <v>28.465140000000002</v>
      </c>
      <c r="D22" s="8">
        <v>28.465140000000002</v>
      </c>
      <c r="E22" s="8">
        <v>28.465140000000002</v>
      </c>
      <c r="F22" s="8">
        <v>27.435390000000002</v>
      </c>
      <c r="G22" s="8">
        <v>26.332090000000001</v>
      </c>
      <c r="H22" s="8">
        <v>25.302350000000001</v>
      </c>
      <c r="I22" s="8">
        <v>24.272600000000001</v>
      </c>
      <c r="J22" s="8">
        <v>23.1693</v>
      </c>
      <c r="K22" s="8">
        <v>22.13955</v>
      </c>
      <c r="L22" s="8">
        <v>21.10981</v>
      </c>
      <c r="M22" s="8">
        <v>20.006509999999999</v>
      </c>
      <c r="N22" s="8">
        <v>18.976759999999999</v>
      </c>
      <c r="O22" s="8">
        <v>15.813969999999999</v>
      </c>
      <c r="P22" s="8">
        <v>18.976759999999999</v>
      </c>
      <c r="Q22" s="8">
        <v>18.976759999999999</v>
      </c>
      <c r="R22" s="8">
        <v>15.834569999999999</v>
      </c>
      <c r="S22" s="8">
        <v>15.897349999999999</v>
      </c>
      <c r="T22" s="8">
        <v>15.8895</v>
      </c>
      <c r="U22" s="8">
        <v>15.88165</v>
      </c>
      <c r="V22" s="8">
        <v>12.671670000000001</v>
      </c>
      <c r="W22" s="8">
        <v>9.4852299999999996</v>
      </c>
      <c r="X22" s="8">
        <v>12.666130000000001</v>
      </c>
      <c r="Y22" s="8">
        <v>9.5462399999999992</v>
      </c>
    </row>
    <row r="23" spans="1:25" x14ac:dyDescent="0.25">
      <c r="A23" s="10" t="s">
        <v>134</v>
      </c>
      <c r="B23" s="8">
        <v>162.352</v>
      </c>
      <c r="C23" s="8">
        <v>169.63560000000001</v>
      </c>
      <c r="D23" s="8">
        <v>182.81280000000001</v>
      </c>
      <c r="E23" s="8">
        <v>202.0504</v>
      </c>
      <c r="F23" s="8">
        <v>192.26480000000001</v>
      </c>
      <c r="G23" s="8">
        <v>204.21879999999999</v>
      </c>
      <c r="H23" s="8">
        <v>196.71279999999999</v>
      </c>
      <c r="I23" s="8">
        <v>160.29480000000001</v>
      </c>
      <c r="J23" s="8">
        <v>194.1936</v>
      </c>
      <c r="K23" s="8">
        <v>132.0564</v>
      </c>
      <c r="L23" s="8">
        <v>112.1241</v>
      </c>
      <c r="M23" s="8">
        <v>116.39879999999999</v>
      </c>
      <c r="N23" s="8">
        <v>132.6507</v>
      </c>
      <c r="O23" s="8">
        <v>75.488</v>
      </c>
      <c r="P23" s="8">
        <v>89.88</v>
      </c>
      <c r="Q23" s="8">
        <v>67.616299999999995</v>
      </c>
      <c r="R23" s="8">
        <v>93.910200000000003</v>
      </c>
      <c r="S23" s="8">
        <v>134.34399999999999</v>
      </c>
      <c r="T23" s="8">
        <v>161.23140000000001</v>
      </c>
      <c r="U23" s="8">
        <v>172.143</v>
      </c>
      <c r="V23" s="8">
        <v>125.1036</v>
      </c>
      <c r="W23" s="8">
        <v>62.944000000000003</v>
      </c>
      <c r="X23" s="8">
        <v>52.209800000000001</v>
      </c>
      <c r="Y23" s="8">
        <v>40.438800000000001</v>
      </c>
    </row>
    <row r="24" spans="1:25" x14ac:dyDescent="0.25">
      <c r="A24" s="15" t="s">
        <v>135</v>
      </c>
      <c r="B24" s="16">
        <f>SUM(B25:B27)</f>
        <v>14751.652689999999</v>
      </c>
      <c r="C24" s="16">
        <f t="shared" ref="C24:W24" si="12">SUM(C25:C27)</f>
        <v>15529.34281</v>
      </c>
      <c r="D24" s="16">
        <f t="shared" si="12"/>
        <v>15534.87213</v>
      </c>
      <c r="E24" s="16">
        <f t="shared" si="12"/>
        <v>16838.001080000002</v>
      </c>
      <c r="F24" s="16">
        <f t="shared" si="12"/>
        <v>16776.41272</v>
      </c>
      <c r="G24" s="16">
        <f t="shared" si="12"/>
        <v>17320.917279999998</v>
      </c>
      <c r="H24" s="16">
        <f t="shared" si="12"/>
        <v>15792.93038</v>
      </c>
      <c r="I24" s="16">
        <f t="shared" si="12"/>
        <v>13011.859209999999</v>
      </c>
      <c r="J24" s="16">
        <f t="shared" si="12"/>
        <v>13205.36831</v>
      </c>
      <c r="K24" s="16">
        <f t="shared" si="12"/>
        <v>12947.145849999999</v>
      </c>
      <c r="L24" s="16">
        <f t="shared" si="12"/>
        <v>13816.639590000001</v>
      </c>
      <c r="M24" s="16">
        <f t="shared" si="12"/>
        <v>13201.126089999998</v>
      </c>
      <c r="N24" s="16">
        <f t="shared" si="12"/>
        <v>11466.714679999999</v>
      </c>
      <c r="O24" s="16">
        <f t="shared" si="12"/>
        <v>11417.39201</v>
      </c>
      <c r="P24" s="16">
        <f t="shared" si="12"/>
        <v>10581.978950000001</v>
      </c>
      <c r="Q24" s="16">
        <f t="shared" si="12"/>
        <v>11437.683360000001</v>
      </c>
      <c r="R24" s="16">
        <f t="shared" si="12"/>
        <v>11989.90322</v>
      </c>
      <c r="S24" s="16">
        <f t="shared" si="12"/>
        <v>12189.589609999999</v>
      </c>
      <c r="T24" s="16">
        <f t="shared" si="12"/>
        <v>11649.919980000001</v>
      </c>
      <c r="U24" s="16">
        <f t="shared" si="12"/>
        <v>11347.65789</v>
      </c>
      <c r="V24" s="16">
        <f t="shared" si="12"/>
        <v>11948.376490000001</v>
      </c>
      <c r="W24" s="16">
        <f t="shared" si="12"/>
        <v>12645.01592</v>
      </c>
      <c r="X24" s="16">
        <f t="shared" ref="X24:Y24" si="13">SUM(X25:X27)</f>
        <v>10931.327090000001</v>
      </c>
      <c r="Y24" s="16">
        <f t="shared" si="13"/>
        <v>9500.7504100000006</v>
      </c>
    </row>
    <row r="25" spans="1:25" x14ac:dyDescent="0.25">
      <c r="A25" s="10" t="s">
        <v>136</v>
      </c>
      <c r="B25" s="8">
        <v>4425.37572</v>
      </c>
      <c r="C25" s="8">
        <v>4764.3519299999998</v>
      </c>
      <c r="D25" s="8">
        <v>4375.3182200000001</v>
      </c>
      <c r="E25" s="8">
        <v>4608.9020200000004</v>
      </c>
      <c r="F25" s="8">
        <v>5728.0840399999997</v>
      </c>
      <c r="G25" s="8">
        <v>5436.3530000000001</v>
      </c>
      <c r="H25" s="8">
        <v>4676.5910999999996</v>
      </c>
      <c r="I25" s="8">
        <v>3634.2714599999999</v>
      </c>
      <c r="J25" s="8">
        <v>3442.59735</v>
      </c>
      <c r="K25" s="8">
        <v>3703.3647999999998</v>
      </c>
      <c r="L25" s="8">
        <v>4079.04061</v>
      </c>
      <c r="M25" s="8">
        <v>4134.1801699999996</v>
      </c>
      <c r="N25" s="8">
        <v>3377.1192099999998</v>
      </c>
      <c r="O25" s="8">
        <v>3420.5081599999999</v>
      </c>
      <c r="P25" s="8">
        <v>3099.6248399999999</v>
      </c>
      <c r="Q25" s="8">
        <v>3270.7912999999999</v>
      </c>
      <c r="R25" s="8">
        <v>3188.1819700000001</v>
      </c>
      <c r="S25" s="8">
        <v>3003.21126</v>
      </c>
      <c r="T25" s="8">
        <v>2888.9129899999998</v>
      </c>
      <c r="U25" s="8">
        <v>2766.06194</v>
      </c>
      <c r="V25" s="8">
        <v>2777.6532699999998</v>
      </c>
      <c r="W25" s="8">
        <v>2893.4452200000001</v>
      </c>
      <c r="X25" s="8">
        <v>2451.5196900000001</v>
      </c>
      <c r="Y25" s="8">
        <v>2014.47658</v>
      </c>
    </row>
    <row r="26" spans="1:25" x14ac:dyDescent="0.25">
      <c r="A26" s="10" t="s">
        <v>137</v>
      </c>
      <c r="B26" s="8">
        <v>8717.2712599999995</v>
      </c>
      <c r="C26" s="8">
        <v>9297.6853499999997</v>
      </c>
      <c r="D26" s="8">
        <v>9660.0396700000001</v>
      </c>
      <c r="E26" s="8">
        <v>10830.92799</v>
      </c>
      <c r="F26" s="8">
        <v>9758.3399800000007</v>
      </c>
      <c r="G26" s="8">
        <v>10645.92957</v>
      </c>
      <c r="H26" s="8">
        <v>9882.3501300000007</v>
      </c>
      <c r="I26" s="8">
        <v>8269.9143399999994</v>
      </c>
      <c r="J26" s="8">
        <v>8577.9509500000004</v>
      </c>
      <c r="K26" s="8">
        <v>8250.6851200000001</v>
      </c>
      <c r="L26" s="8">
        <v>8596.0609100000001</v>
      </c>
      <c r="M26" s="8">
        <v>7945.0024899999999</v>
      </c>
      <c r="N26" s="8">
        <v>7205.7417500000001</v>
      </c>
      <c r="O26" s="8">
        <v>6713.2512399999996</v>
      </c>
      <c r="P26" s="8">
        <v>6100.8817200000003</v>
      </c>
      <c r="Q26" s="8">
        <v>6815.5151100000003</v>
      </c>
      <c r="R26" s="8">
        <v>7310.96216</v>
      </c>
      <c r="S26" s="8">
        <v>7796.2570599999999</v>
      </c>
      <c r="T26" s="8">
        <v>7276.2598200000002</v>
      </c>
      <c r="U26" s="8">
        <v>7040.6829200000002</v>
      </c>
      <c r="V26" s="8">
        <v>7538.4301800000003</v>
      </c>
      <c r="W26" s="8">
        <v>8208.1033200000002</v>
      </c>
      <c r="X26" s="8">
        <v>7136.5027200000004</v>
      </c>
      <c r="Y26" s="8">
        <v>6208.1887500000003</v>
      </c>
    </row>
    <row r="27" spans="1:25" x14ac:dyDescent="0.25">
      <c r="A27" s="10" t="s">
        <v>138</v>
      </c>
      <c r="B27" s="8">
        <v>1609.0057099999999</v>
      </c>
      <c r="C27" s="8">
        <v>1467.3055300000001</v>
      </c>
      <c r="D27" s="8">
        <v>1499.51424</v>
      </c>
      <c r="E27" s="8">
        <v>1398.1710700000001</v>
      </c>
      <c r="F27" s="8">
        <v>1289.9887000000001</v>
      </c>
      <c r="G27" s="8">
        <v>1238.63471</v>
      </c>
      <c r="H27" s="8">
        <v>1233.9891500000001</v>
      </c>
      <c r="I27" s="8">
        <v>1107.6734100000001</v>
      </c>
      <c r="J27" s="8">
        <v>1184.8200099999999</v>
      </c>
      <c r="K27" s="8">
        <v>993.09592999999995</v>
      </c>
      <c r="L27" s="8">
        <v>1141.5380700000001</v>
      </c>
      <c r="M27" s="8">
        <v>1121.94343</v>
      </c>
      <c r="N27" s="8">
        <v>883.85371999999995</v>
      </c>
      <c r="O27" s="8">
        <v>1283.6326100000001</v>
      </c>
      <c r="P27" s="8">
        <v>1381.4723899999999</v>
      </c>
      <c r="Q27" s="8">
        <v>1351.3769500000001</v>
      </c>
      <c r="R27" s="8">
        <v>1490.75909</v>
      </c>
      <c r="S27" s="8">
        <v>1390.12129</v>
      </c>
      <c r="T27" s="8">
        <v>1484.7471700000001</v>
      </c>
      <c r="U27" s="8">
        <v>1540.9130299999999</v>
      </c>
      <c r="V27" s="8">
        <v>1632.29304</v>
      </c>
      <c r="W27" s="8">
        <v>1543.46738</v>
      </c>
      <c r="X27" s="8">
        <v>1343.30468</v>
      </c>
      <c r="Y27" s="8">
        <v>1278.0850800000001</v>
      </c>
    </row>
    <row r="28" spans="1:25" x14ac:dyDescent="0.25">
      <c r="A28" s="15" t="s">
        <v>35</v>
      </c>
      <c r="B28" s="16">
        <f>SUM(B29:B30)</f>
        <v>64.085300000000004</v>
      </c>
      <c r="C28" s="16">
        <f t="shared" ref="C28:W28" si="14">SUM(C29:C30)</f>
        <v>39.162500000000001</v>
      </c>
      <c r="D28" s="16">
        <f t="shared" si="14"/>
        <v>30.004799999999999</v>
      </c>
      <c r="E28" s="16">
        <f t="shared" si="14"/>
        <v>14.4474</v>
      </c>
      <c r="F28" s="16">
        <f t="shared" si="14"/>
        <v>14.4474</v>
      </c>
      <c r="G28" s="16">
        <f t="shared" si="14"/>
        <v>14.4474</v>
      </c>
      <c r="H28" s="16">
        <f t="shared" si="14"/>
        <v>10.817399999999999</v>
      </c>
      <c r="I28" s="16">
        <f t="shared" si="14"/>
        <v>10.817399999999999</v>
      </c>
      <c r="J28" s="16">
        <f t="shared" si="14"/>
        <v>10.817399999999999</v>
      </c>
      <c r="K28" s="16">
        <f t="shared" si="14"/>
        <v>10.817399999999999</v>
      </c>
      <c r="L28" s="16">
        <f t="shared" si="14"/>
        <v>10.811439999999999</v>
      </c>
      <c r="M28" s="16">
        <f t="shared" si="14"/>
        <v>18.25</v>
      </c>
      <c r="N28" s="16">
        <f t="shared" si="14"/>
        <v>18.192499999999999</v>
      </c>
      <c r="O28" s="16">
        <f t="shared" si="14"/>
        <v>18.177499999999998</v>
      </c>
      <c r="P28" s="16">
        <f t="shared" si="14"/>
        <v>18.175000000000001</v>
      </c>
      <c r="Q28" s="16">
        <f t="shared" si="14"/>
        <v>66.798159999999996</v>
      </c>
      <c r="R28" s="16">
        <f t="shared" si="14"/>
        <v>68.400849999999991</v>
      </c>
      <c r="S28" s="16">
        <f t="shared" si="14"/>
        <v>67.631429999999995</v>
      </c>
      <c r="T28" s="16">
        <f t="shared" si="14"/>
        <v>76.403509999999997</v>
      </c>
      <c r="U28" s="16">
        <f t="shared" si="14"/>
        <v>67.74494</v>
      </c>
      <c r="V28" s="16">
        <f t="shared" si="14"/>
        <v>73.861879999999999</v>
      </c>
      <c r="W28" s="16">
        <f t="shared" si="14"/>
        <v>105.56318</v>
      </c>
      <c r="X28" s="16">
        <f t="shared" ref="X28:Y28" si="15">SUM(X29:X30)</f>
        <v>72.646079999999998</v>
      </c>
      <c r="Y28" s="16">
        <f t="shared" si="15"/>
        <v>61.994700000000002</v>
      </c>
    </row>
    <row r="29" spans="1:25" x14ac:dyDescent="0.25">
      <c r="A29" s="10" t="s">
        <v>36</v>
      </c>
      <c r="B29" s="8">
        <v>49.637900000000002</v>
      </c>
      <c r="C29" s="8">
        <v>24.7151</v>
      </c>
      <c r="D29" s="8">
        <v>15.557399999999999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48.610700000000001</v>
      </c>
      <c r="R29" s="8">
        <v>46.357599999999998</v>
      </c>
      <c r="S29" s="8">
        <v>42.408000000000001</v>
      </c>
      <c r="T29" s="8">
        <v>48.088200000000001</v>
      </c>
      <c r="U29" s="8">
        <v>42.559600000000003</v>
      </c>
      <c r="V29" s="8">
        <v>42.344799999999999</v>
      </c>
      <c r="W29" s="8">
        <v>48.917000000000002</v>
      </c>
      <c r="X29" s="8">
        <v>37.883800000000001</v>
      </c>
      <c r="Y29" s="8">
        <v>33.614400000000003</v>
      </c>
    </row>
    <row r="30" spans="1:25" x14ac:dyDescent="0.25">
      <c r="A30" s="10" t="s">
        <v>37</v>
      </c>
      <c r="B30" s="8">
        <v>14.4474</v>
      </c>
      <c r="C30" s="8">
        <v>14.4474</v>
      </c>
      <c r="D30" s="8">
        <v>14.4474</v>
      </c>
      <c r="E30" s="8">
        <v>14.4474</v>
      </c>
      <c r="F30" s="8">
        <v>14.4474</v>
      </c>
      <c r="G30" s="8">
        <v>14.4474</v>
      </c>
      <c r="H30" s="8">
        <v>10.817399999999999</v>
      </c>
      <c r="I30" s="8">
        <v>10.817399999999999</v>
      </c>
      <c r="J30" s="8">
        <v>10.817399999999999</v>
      </c>
      <c r="K30" s="8">
        <v>10.817399999999999</v>
      </c>
      <c r="L30" s="8">
        <v>10.811439999999999</v>
      </c>
      <c r="M30" s="8">
        <v>18.25</v>
      </c>
      <c r="N30" s="8">
        <v>18.192499999999999</v>
      </c>
      <c r="O30" s="8">
        <v>18.177499999999998</v>
      </c>
      <c r="P30" s="8">
        <v>18.175000000000001</v>
      </c>
      <c r="Q30" s="8">
        <v>18.187460000000002</v>
      </c>
      <c r="R30" s="8">
        <v>22.04325</v>
      </c>
      <c r="S30" s="8">
        <v>25.22343</v>
      </c>
      <c r="T30" s="8">
        <v>28.31531</v>
      </c>
      <c r="U30" s="8">
        <v>25.18534</v>
      </c>
      <c r="V30" s="8">
        <v>31.51708</v>
      </c>
      <c r="W30" s="8">
        <v>56.646180000000001</v>
      </c>
      <c r="X30" s="8">
        <v>34.762279999999997</v>
      </c>
      <c r="Y30" s="8">
        <v>28.380299999999998</v>
      </c>
    </row>
    <row r="31" spans="1:25" x14ac:dyDescent="0.25">
      <c r="A31" s="17" t="s">
        <v>38</v>
      </c>
      <c r="B31" s="16">
        <v>189.14464000000001</v>
      </c>
      <c r="C31" s="16">
        <v>144.21297000000001</v>
      </c>
      <c r="D31" s="16">
        <v>140.34631999999999</v>
      </c>
      <c r="E31" s="16">
        <v>146.35542000000001</v>
      </c>
      <c r="F31" s="16">
        <v>118.16445</v>
      </c>
      <c r="G31" s="16">
        <v>112.8325</v>
      </c>
      <c r="H31" s="16">
        <v>117.01166000000001</v>
      </c>
      <c r="I31" s="16">
        <v>104.36381</v>
      </c>
      <c r="J31" s="16">
        <v>179.94388000000001</v>
      </c>
      <c r="K31" s="16">
        <v>179.87073000000001</v>
      </c>
      <c r="L31" s="16">
        <v>188.37296000000001</v>
      </c>
      <c r="M31" s="16">
        <v>186.94300000000001</v>
      </c>
      <c r="N31" s="16">
        <v>150.12935999999999</v>
      </c>
      <c r="O31" s="16">
        <v>150.52258</v>
      </c>
      <c r="P31" s="16">
        <v>128.99223000000001</v>
      </c>
      <c r="Q31" s="16">
        <v>131.87634</v>
      </c>
      <c r="R31" s="16">
        <v>136.67946000000001</v>
      </c>
      <c r="S31" s="16">
        <v>142.54159000000001</v>
      </c>
      <c r="T31" s="16">
        <v>147.19945000000001</v>
      </c>
      <c r="U31" s="16">
        <v>149.44189</v>
      </c>
      <c r="V31" s="16">
        <v>162.07483999999999</v>
      </c>
      <c r="W31" s="16">
        <v>138.40846999999999</v>
      </c>
      <c r="X31" s="16">
        <v>134.83968999999999</v>
      </c>
      <c r="Y31" s="16">
        <v>145.57182</v>
      </c>
    </row>
    <row r="32" spans="1:25" x14ac:dyDescent="0.25">
      <c r="A32" s="9" t="s">
        <v>39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</row>
    <row r="33" spans="1:25" x14ac:dyDescent="0.25">
      <c r="A33" s="18" t="s">
        <v>139</v>
      </c>
      <c r="B33" s="16">
        <f>SUM(B34:B41)</f>
        <v>5776.788050000001</v>
      </c>
      <c r="C33" s="16">
        <f t="shared" ref="C33:W33" si="16">SUM(C34:C41)</f>
        <v>5519.5038199999999</v>
      </c>
      <c r="D33" s="16">
        <f t="shared" si="16"/>
        <v>5524.0338700000002</v>
      </c>
      <c r="E33" s="16">
        <f t="shared" si="16"/>
        <v>5504.6304599999994</v>
      </c>
      <c r="F33" s="16">
        <f t="shared" si="16"/>
        <v>5609.8202700000002</v>
      </c>
      <c r="G33" s="16">
        <f t="shared" si="16"/>
        <v>6130.0435099999995</v>
      </c>
      <c r="H33" s="16">
        <f t="shared" si="16"/>
        <v>6132.9174099999991</v>
      </c>
      <c r="I33" s="16">
        <f t="shared" si="16"/>
        <v>6303.8266399999993</v>
      </c>
      <c r="J33" s="16">
        <f t="shared" si="16"/>
        <v>5866.6677300000001</v>
      </c>
      <c r="K33" s="16">
        <f t="shared" si="16"/>
        <v>4832.4929599999996</v>
      </c>
      <c r="L33" s="16">
        <f t="shared" si="16"/>
        <v>4924.4446700000008</v>
      </c>
      <c r="M33" s="16">
        <f t="shared" si="16"/>
        <v>4966.0584099999996</v>
      </c>
      <c r="N33" s="16">
        <f t="shared" si="16"/>
        <v>4609.1223899999995</v>
      </c>
      <c r="O33" s="16">
        <f t="shared" si="16"/>
        <v>3877.2104700000004</v>
      </c>
      <c r="P33" s="16">
        <f t="shared" si="16"/>
        <v>4366.3809899999997</v>
      </c>
      <c r="Q33" s="16">
        <f t="shared" si="16"/>
        <v>4808.9461099999999</v>
      </c>
      <c r="R33" s="16">
        <f t="shared" si="16"/>
        <v>4451.2044800000003</v>
      </c>
      <c r="S33" s="16">
        <f t="shared" si="16"/>
        <v>5180.3062200000004</v>
      </c>
      <c r="T33" s="16">
        <f t="shared" si="16"/>
        <v>5334.7567900000004</v>
      </c>
      <c r="U33" s="16">
        <f t="shared" si="16"/>
        <v>5189.4955800000007</v>
      </c>
      <c r="V33" s="16">
        <f t="shared" si="16"/>
        <v>5122.7112500000003</v>
      </c>
      <c r="W33" s="16">
        <f t="shared" si="16"/>
        <v>4899.7090200000011</v>
      </c>
      <c r="X33" s="16">
        <f t="shared" ref="X33:Y33" si="17">SUM(X34:X41)</f>
        <v>3760.0850399999999</v>
      </c>
      <c r="Y33" s="16">
        <f t="shared" si="17"/>
        <v>3413.4691600000001</v>
      </c>
    </row>
    <row r="34" spans="1:25" x14ac:dyDescent="0.25">
      <c r="A34" s="9" t="s">
        <v>140</v>
      </c>
      <c r="B34" s="8">
        <v>1995.8579400000001</v>
      </c>
      <c r="C34" s="8">
        <v>1999.6534099999999</v>
      </c>
      <c r="D34" s="8">
        <v>2056.3595700000001</v>
      </c>
      <c r="E34" s="8">
        <v>2117.5505699999999</v>
      </c>
      <c r="F34" s="8">
        <v>2056.51325</v>
      </c>
      <c r="G34" s="8">
        <v>2083.0878499999999</v>
      </c>
      <c r="H34" s="8">
        <v>2170.0315300000002</v>
      </c>
      <c r="I34" s="8">
        <v>2186.1286599999999</v>
      </c>
      <c r="J34" s="8">
        <v>2103.6827400000002</v>
      </c>
      <c r="K34" s="8">
        <v>1511.8238699999999</v>
      </c>
      <c r="L34" s="8">
        <v>1259.1599100000001</v>
      </c>
      <c r="M34" s="8">
        <v>1074.0494100000001</v>
      </c>
      <c r="N34" s="8">
        <v>1148.34681</v>
      </c>
      <c r="O34" s="8">
        <v>968.28371000000004</v>
      </c>
      <c r="P34" s="8">
        <v>1010.57307</v>
      </c>
      <c r="Q34" s="8">
        <v>1137.97146</v>
      </c>
      <c r="R34" s="8">
        <v>1159.13968</v>
      </c>
      <c r="S34" s="8">
        <v>1256.6497199999999</v>
      </c>
      <c r="T34" s="8">
        <v>1362.2194500000001</v>
      </c>
      <c r="U34" s="8">
        <v>1466.2295300000001</v>
      </c>
      <c r="V34" s="8">
        <v>1312.4477899999999</v>
      </c>
      <c r="W34" s="8">
        <v>1335.99927</v>
      </c>
      <c r="X34" s="8">
        <v>1127.7394899999999</v>
      </c>
      <c r="Y34" s="8">
        <v>747.49704999999994</v>
      </c>
    </row>
    <row r="35" spans="1:25" x14ac:dyDescent="0.25">
      <c r="A35" s="9" t="s">
        <v>141</v>
      </c>
      <c r="B35" s="8">
        <v>1805.35499</v>
      </c>
      <c r="C35" s="8">
        <v>1713.34782</v>
      </c>
      <c r="D35" s="8">
        <v>1548.5216600000001</v>
      </c>
      <c r="E35" s="8">
        <v>1535.5947200000001</v>
      </c>
      <c r="F35" s="8">
        <v>1735.1581699999999</v>
      </c>
      <c r="G35" s="8">
        <v>2257.34213</v>
      </c>
      <c r="H35" s="8">
        <v>2222.2228</v>
      </c>
      <c r="I35" s="8">
        <v>2419.0904099999998</v>
      </c>
      <c r="J35" s="8">
        <v>2107.1063600000002</v>
      </c>
      <c r="K35" s="8">
        <v>2006.16066</v>
      </c>
      <c r="L35" s="8">
        <v>2217.1458899999998</v>
      </c>
      <c r="M35" s="8">
        <v>2397.7613299999998</v>
      </c>
      <c r="N35" s="8">
        <v>2134.6302999999998</v>
      </c>
      <c r="O35" s="8">
        <v>2091.6579900000002</v>
      </c>
      <c r="P35" s="8">
        <v>2330.1101100000001</v>
      </c>
      <c r="Q35" s="8">
        <v>2319.6458400000001</v>
      </c>
      <c r="R35" s="8">
        <v>2286.2193699999998</v>
      </c>
      <c r="S35" s="8">
        <v>2540.7600400000001</v>
      </c>
      <c r="T35" s="8">
        <v>2500.8270900000002</v>
      </c>
      <c r="U35" s="8">
        <v>2387.8512300000002</v>
      </c>
      <c r="V35" s="8">
        <v>2578.8958499999999</v>
      </c>
      <c r="W35" s="8">
        <v>2606.3209200000001</v>
      </c>
      <c r="X35" s="8">
        <v>1872.1555499999999</v>
      </c>
      <c r="Y35" s="8">
        <v>2247.6770900000001</v>
      </c>
    </row>
    <row r="36" spans="1:25" x14ac:dyDescent="0.25">
      <c r="A36" s="9" t="s">
        <v>142</v>
      </c>
      <c r="B36" s="8">
        <v>1719.2244000000001</v>
      </c>
      <c r="C36" s="8">
        <v>1619.3492699999999</v>
      </c>
      <c r="D36" s="8">
        <v>1721.6556</v>
      </c>
      <c r="E36" s="8">
        <v>1697.8947900000001</v>
      </c>
      <c r="F36" s="8">
        <v>1650.3036300000001</v>
      </c>
      <c r="G36" s="8">
        <v>1597.24775</v>
      </c>
      <c r="H36" s="8">
        <v>1561.932</v>
      </c>
      <c r="I36" s="8">
        <v>1542.52387</v>
      </c>
      <c r="J36" s="8">
        <v>1503.0997299999999</v>
      </c>
      <c r="K36" s="8">
        <v>1175.68839</v>
      </c>
      <c r="L36" s="8">
        <v>1321.57214</v>
      </c>
      <c r="M36" s="8">
        <v>1380.5246</v>
      </c>
      <c r="N36" s="8">
        <v>1208.5836899999999</v>
      </c>
      <c r="O36" s="8">
        <v>725.85846000000004</v>
      </c>
      <c r="P36" s="8">
        <v>908.76750000000004</v>
      </c>
      <c r="Q36" s="8">
        <v>1236.365</v>
      </c>
      <c r="R36" s="8">
        <v>888.13734999999997</v>
      </c>
      <c r="S36" s="8">
        <v>1263.8478500000001</v>
      </c>
      <c r="T36" s="8">
        <v>1356.22093</v>
      </c>
      <c r="U36" s="8">
        <v>1218.1007300000001</v>
      </c>
      <c r="V36" s="8">
        <v>1109.5920100000001</v>
      </c>
      <c r="W36" s="8">
        <v>838.35986000000003</v>
      </c>
      <c r="X36" s="8">
        <v>636.57186000000002</v>
      </c>
      <c r="Y36" s="8">
        <v>296.72125</v>
      </c>
    </row>
    <row r="37" spans="1:25" x14ac:dyDescent="0.25">
      <c r="A37" s="9" t="s">
        <v>143</v>
      </c>
      <c r="B37" s="8">
        <v>256.35072000000002</v>
      </c>
      <c r="C37" s="8">
        <v>187.15332000000001</v>
      </c>
      <c r="D37" s="8">
        <v>197.49704</v>
      </c>
      <c r="E37" s="8">
        <v>153.59038000000001</v>
      </c>
      <c r="F37" s="8">
        <v>167.84522000000001</v>
      </c>
      <c r="G37" s="8">
        <v>192.36578</v>
      </c>
      <c r="H37" s="8">
        <v>178.73107999999999</v>
      </c>
      <c r="I37" s="8">
        <v>156.08369999999999</v>
      </c>
      <c r="J37" s="8">
        <v>152.77889999999999</v>
      </c>
      <c r="K37" s="8">
        <v>138.82004000000001</v>
      </c>
      <c r="L37" s="8">
        <v>126.56673000000001</v>
      </c>
      <c r="M37" s="8">
        <v>113.72307000000001</v>
      </c>
      <c r="N37" s="8">
        <v>117.56159</v>
      </c>
      <c r="O37" s="8">
        <v>91.410309999999996</v>
      </c>
      <c r="P37" s="8">
        <v>116.93031000000001</v>
      </c>
      <c r="Q37" s="8">
        <v>114.96381</v>
      </c>
      <c r="R37" s="8">
        <v>117.70808</v>
      </c>
      <c r="S37" s="8">
        <v>119.04861</v>
      </c>
      <c r="T37" s="8">
        <v>115.48932000000001</v>
      </c>
      <c r="U37" s="8">
        <v>117.31408999999999</v>
      </c>
      <c r="V37" s="8">
        <v>121.7756</v>
      </c>
      <c r="W37" s="8">
        <v>119.02897</v>
      </c>
      <c r="X37" s="8">
        <v>123.61814</v>
      </c>
      <c r="Y37" s="8">
        <v>121.57377</v>
      </c>
    </row>
    <row r="38" spans="1:25" x14ac:dyDescent="0.25">
      <c r="A38" s="9" t="s">
        <v>144</v>
      </c>
      <c r="B38" s="8">
        <v>0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</row>
    <row r="39" spans="1:25" x14ac:dyDescent="0.25">
      <c r="A39" s="9" t="s">
        <v>145</v>
      </c>
      <c r="B39" s="8">
        <v>0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</row>
    <row r="40" spans="1:25" x14ac:dyDescent="0.25">
      <c r="A40" s="9" t="s">
        <v>146</v>
      </c>
      <c r="B40" s="8">
        <v>0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</row>
    <row r="41" spans="1:25" x14ac:dyDescent="0.25">
      <c r="A41" s="9" t="s">
        <v>147</v>
      </c>
      <c r="B41" s="8">
        <v>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</row>
    <row r="42" spans="1:25" x14ac:dyDescent="0.25">
      <c r="A42" s="18" t="s">
        <v>40</v>
      </c>
      <c r="B42" s="16">
        <v>104.20171000000001</v>
      </c>
      <c r="C42" s="16">
        <v>108.17919999999999</v>
      </c>
      <c r="D42" s="16">
        <v>116.78252000000001</v>
      </c>
      <c r="E42" s="16">
        <v>127.15946</v>
      </c>
      <c r="F42" s="16">
        <v>151.4247</v>
      </c>
      <c r="G42" s="16">
        <v>142.26184000000001</v>
      </c>
      <c r="H42" s="16">
        <v>143.57781</v>
      </c>
      <c r="I42" s="16">
        <v>149.11085</v>
      </c>
      <c r="J42" s="16">
        <v>90.747690000000006</v>
      </c>
      <c r="K42" s="16">
        <v>98.047539999999998</v>
      </c>
      <c r="L42" s="16">
        <v>105.81956</v>
      </c>
      <c r="M42" s="16">
        <v>129.43369000000001</v>
      </c>
      <c r="N42" s="16">
        <v>142.29014000000001</v>
      </c>
      <c r="O42" s="16">
        <v>174.00683000000001</v>
      </c>
      <c r="P42" s="16">
        <v>168.91439</v>
      </c>
      <c r="Q42" s="16">
        <v>202.83329000000001</v>
      </c>
      <c r="R42" s="16">
        <v>208.97615999999999</v>
      </c>
      <c r="S42" s="16">
        <v>222.99241000000001</v>
      </c>
      <c r="T42" s="16">
        <v>213.64286000000001</v>
      </c>
      <c r="U42" s="16">
        <v>216.8229</v>
      </c>
      <c r="V42" s="16">
        <v>240.14847</v>
      </c>
      <c r="W42" s="16">
        <v>236.12538000000001</v>
      </c>
      <c r="X42" s="16">
        <v>212.34192999999999</v>
      </c>
      <c r="Y42" s="16">
        <v>171.43382</v>
      </c>
    </row>
    <row r="43" spans="1:25" x14ac:dyDescent="0.25">
      <c r="A43" s="18" t="s">
        <v>63</v>
      </c>
      <c r="B43" s="16">
        <v>96.878550000000004</v>
      </c>
      <c r="C43" s="16">
        <v>96.878550000000004</v>
      </c>
      <c r="D43" s="16">
        <v>96.878550000000004</v>
      </c>
      <c r="E43" s="16">
        <v>96.878550000000004</v>
      </c>
      <c r="F43" s="16">
        <v>96.878550000000004</v>
      </c>
      <c r="G43" s="16">
        <v>98.349630000000005</v>
      </c>
      <c r="H43" s="16">
        <v>94.301730000000006</v>
      </c>
      <c r="I43" s="16">
        <v>114.25442</v>
      </c>
      <c r="J43" s="16">
        <v>102.33754999999999</v>
      </c>
      <c r="K43" s="16">
        <v>102.51773</v>
      </c>
      <c r="L43" s="16">
        <v>109.47659</v>
      </c>
      <c r="M43" s="16">
        <v>77.101929999999996</v>
      </c>
      <c r="N43" s="16">
        <v>79.570920000000001</v>
      </c>
      <c r="O43" s="16">
        <v>74.489940000000004</v>
      </c>
      <c r="P43" s="16">
        <v>80.355990000000006</v>
      </c>
      <c r="Q43" s="16">
        <v>27.326460000000001</v>
      </c>
      <c r="R43" s="16">
        <v>17.61646</v>
      </c>
      <c r="S43" s="16">
        <v>26.056290000000001</v>
      </c>
      <c r="T43" s="16">
        <v>28.619230000000002</v>
      </c>
      <c r="U43" s="16">
        <v>30.69736</v>
      </c>
      <c r="V43" s="16">
        <v>25.310130000000001</v>
      </c>
      <c r="W43" s="16">
        <v>24.70147</v>
      </c>
      <c r="X43" s="16">
        <v>13.99394</v>
      </c>
      <c r="Y43" s="16">
        <v>14.701890000000001</v>
      </c>
    </row>
    <row r="44" spans="1:25" x14ac:dyDescent="0.25">
      <c r="A44" s="18" t="s">
        <v>64</v>
      </c>
      <c r="B44" s="16">
        <v>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</row>
    <row r="45" spans="1:25" x14ac:dyDescent="0.25">
      <c r="A45" s="18" t="s">
        <v>148</v>
      </c>
      <c r="B45" s="16">
        <f>SUM(B46:B47)</f>
        <v>718.22119999999995</v>
      </c>
      <c r="C45" s="16">
        <f t="shared" ref="C45:W45" si="18">SUM(C46:C47)</f>
        <v>674.19460000000004</v>
      </c>
      <c r="D45" s="16">
        <f t="shared" si="18"/>
        <v>636.37</v>
      </c>
      <c r="E45" s="16">
        <f t="shared" si="18"/>
        <v>623.73760000000004</v>
      </c>
      <c r="F45" s="16">
        <f t="shared" si="18"/>
        <v>718.24199999999996</v>
      </c>
      <c r="G45" s="16">
        <f t="shared" si="18"/>
        <v>822.51800000000003</v>
      </c>
      <c r="H45" s="16">
        <f t="shared" si="18"/>
        <v>832.00620000000004</v>
      </c>
      <c r="I45" s="16">
        <f t="shared" si="18"/>
        <v>863.54049999999995</v>
      </c>
      <c r="J45" s="16">
        <f t="shared" si="18"/>
        <v>849.77520000000004</v>
      </c>
      <c r="K45" s="16">
        <f t="shared" si="18"/>
        <v>724.9067</v>
      </c>
      <c r="L45" s="16">
        <f t="shared" si="18"/>
        <v>720.50121999999999</v>
      </c>
      <c r="M45" s="16">
        <f t="shared" si="18"/>
        <v>727.18269999999995</v>
      </c>
      <c r="N45" s="16">
        <f t="shared" si="18"/>
        <v>522.96447999999998</v>
      </c>
      <c r="O45" s="16">
        <f t="shared" si="18"/>
        <v>510.25585999999998</v>
      </c>
      <c r="P45" s="16">
        <f t="shared" si="18"/>
        <v>538.6694</v>
      </c>
      <c r="Q45" s="16">
        <f t="shared" si="18"/>
        <v>551.75207999999998</v>
      </c>
      <c r="R45" s="16">
        <f t="shared" si="18"/>
        <v>585.76139999999998</v>
      </c>
      <c r="S45" s="16">
        <f t="shared" si="18"/>
        <v>680.31573000000003</v>
      </c>
      <c r="T45" s="16">
        <f t="shared" si="18"/>
        <v>840.87850000000003</v>
      </c>
      <c r="U45" s="16">
        <f t="shared" si="18"/>
        <v>850.53997000000004</v>
      </c>
      <c r="V45" s="16">
        <f t="shared" si="18"/>
        <v>308.70850000000002</v>
      </c>
      <c r="W45" s="16">
        <f t="shared" si="18"/>
        <v>374.79156</v>
      </c>
      <c r="X45" s="16">
        <f t="shared" ref="X45:Y45" si="19">SUM(X46:X47)</f>
        <v>790.54228999999998</v>
      </c>
      <c r="Y45" s="16">
        <f t="shared" si="19"/>
        <v>910.63963999999999</v>
      </c>
    </row>
    <row r="46" spans="1:25" x14ac:dyDescent="0.25">
      <c r="A46" s="9" t="s">
        <v>149</v>
      </c>
      <c r="B46" s="8">
        <v>718.22119999999995</v>
      </c>
      <c r="C46" s="8">
        <v>674.19460000000004</v>
      </c>
      <c r="D46" s="8">
        <v>636.37</v>
      </c>
      <c r="E46" s="8">
        <v>623.73760000000004</v>
      </c>
      <c r="F46" s="8">
        <v>718.24199999999996</v>
      </c>
      <c r="G46" s="8">
        <v>822.51800000000003</v>
      </c>
      <c r="H46" s="8">
        <v>832.00620000000004</v>
      </c>
      <c r="I46" s="8">
        <v>863.54049999999995</v>
      </c>
      <c r="J46" s="8">
        <v>849.77520000000004</v>
      </c>
      <c r="K46" s="8">
        <v>724.9067</v>
      </c>
      <c r="L46" s="8">
        <v>720.50121999999999</v>
      </c>
      <c r="M46" s="8">
        <v>727.18269999999995</v>
      </c>
      <c r="N46" s="8">
        <v>522.96447999999998</v>
      </c>
      <c r="O46" s="8">
        <v>510.25585999999998</v>
      </c>
      <c r="P46" s="8">
        <v>538.6694</v>
      </c>
      <c r="Q46" s="8">
        <v>551.75207999999998</v>
      </c>
      <c r="R46" s="8">
        <v>585.76139999999998</v>
      </c>
      <c r="S46" s="8">
        <v>680.31573000000003</v>
      </c>
      <c r="T46" s="8">
        <v>840.87850000000003</v>
      </c>
      <c r="U46" s="8">
        <v>850.53997000000004</v>
      </c>
      <c r="V46" s="8">
        <v>308.70850000000002</v>
      </c>
      <c r="W46" s="8">
        <v>374.79156</v>
      </c>
      <c r="X46" s="8">
        <v>790.54228999999998</v>
      </c>
      <c r="Y46" s="8">
        <v>910.63963999999999</v>
      </c>
    </row>
    <row r="47" spans="1:25" x14ac:dyDescent="0.25">
      <c r="A47" s="11" t="s">
        <v>150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2">
        <v>0</v>
      </c>
      <c r="W47" s="12">
        <v>0</v>
      </c>
      <c r="X47" s="12">
        <v>0</v>
      </c>
      <c r="Y47" s="12">
        <v>0</v>
      </c>
    </row>
    <row r="49" spans="1:25" x14ac:dyDescent="0.25">
      <c r="A49" s="4" t="s">
        <v>111</v>
      </c>
      <c r="B49" s="5">
        <f>SUM(B50,B84,B89,B90,B91,B92)</f>
        <v>59562.623171100517</v>
      </c>
      <c r="C49" s="5">
        <f t="shared" ref="C49:W49" si="20">SUM(C50,C84,C89,C90,C91,C92)</f>
        <v>60940.258568098237</v>
      </c>
      <c r="D49" s="5">
        <f t="shared" si="20"/>
        <v>60068.669941079308</v>
      </c>
      <c r="E49" s="5">
        <f t="shared" si="20"/>
        <v>62557.22156488154</v>
      </c>
      <c r="F49" s="5">
        <f t="shared" si="20"/>
        <v>61260.420115647255</v>
      </c>
      <c r="G49" s="5">
        <f t="shared" si="20"/>
        <v>61558.412205512839</v>
      </c>
      <c r="H49" s="5">
        <f t="shared" si="20"/>
        <v>61133.148214444504</v>
      </c>
      <c r="I49" s="5">
        <f t="shared" si="20"/>
        <v>59388.049993931483</v>
      </c>
      <c r="J49" s="5">
        <f t="shared" si="20"/>
        <v>58237.790234851404</v>
      </c>
      <c r="K49" s="5">
        <f t="shared" si="20"/>
        <v>52506.635494071837</v>
      </c>
      <c r="L49" s="5">
        <f t="shared" si="20"/>
        <v>52935.443421631804</v>
      </c>
      <c r="M49" s="5">
        <f t="shared" si="20"/>
        <v>51937.374994291516</v>
      </c>
      <c r="N49" s="5">
        <f t="shared" si="20"/>
        <v>48022.550163049775</v>
      </c>
      <c r="O49" s="5">
        <f t="shared" si="20"/>
        <v>44967.512339484187</v>
      </c>
      <c r="P49" s="5">
        <f t="shared" si="20"/>
        <v>45163.384693822947</v>
      </c>
      <c r="Q49" s="5">
        <f t="shared" si="20"/>
        <v>48173.923886085562</v>
      </c>
      <c r="R49" s="5">
        <f t="shared" si="20"/>
        <v>49013.869688556188</v>
      </c>
      <c r="S49" s="5">
        <f t="shared" si="20"/>
        <v>51862.818201483053</v>
      </c>
      <c r="T49" s="5">
        <f t="shared" si="20"/>
        <v>52000.834265968275</v>
      </c>
      <c r="U49" s="5">
        <f t="shared" si="20"/>
        <v>51641.320863047687</v>
      </c>
      <c r="V49" s="5">
        <f t="shared" si="20"/>
        <v>49318.56110465293</v>
      </c>
      <c r="W49" s="5">
        <f t="shared" si="20"/>
        <v>50496.267675476847</v>
      </c>
      <c r="X49" s="5">
        <f t="shared" ref="X49:Y49" si="21">SUM(X50,X84,X89,X90,X91,X92)</f>
        <v>47258.42673170023</v>
      </c>
      <c r="Y49" s="5">
        <f t="shared" si="21"/>
        <v>42362.789673649859</v>
      </c>
    </row>
    <row r="50" spans="1:25" x14ac:dyDescent="0.25">
      <c r="A50" s="13" t="s">
        <v>77</v>
      </c>
      <c r="B50" s="14">
        <f>SUM(B51,B82,B83)</f>
        <v>53673.447220971888</v>
      </c>
      <c r="C50" s="14">
        <f t="shared" ref="C50:W50" si="22">SUM(C51,C82,C83)</f>
        <v>55304.9911189302</v>
      </c>
      <c r="D50" s="14">
        <f t="shared" si="22"/>
        <v>54484.585413669105</v>
      </c>
      <c r="E50" s="14">
        <f t="shared" si="22"/>
        <v>56981.018999460182</v>
      </c>
      <c r="F50" s="14">
        <f t="shared" si="22"/>
        <v>55445.881501323682</v>
      </c>
      <c r="G50" s="14">
        <f t="shared" si="22"/>
        <v>55089.014941496862</v>
      </c>
      <c r="H50" s="14">
        <f t="shared" si="22"/>
        <v>54658.227081809688</v>
      </c>
      <c r="I50" s="14">
        <f t="shared" si="22"/>
        <v>52719.908419440733</v>
      </c>
      <c r="J50" s="14">
        <f t="shared" si="22"/>
        <v>52032.557692118869</v>
      </c>
      <c r="K50" s="14">
        <f t="shared" si="22"/>
        <v>47297.750160928299</v>
      </c>
      <c r="L50" s="14">
        <f t="shared" si="22"/>
        <v>47610.505190989476</v>
      </c>
      <c r="M50" s="14">
        <f t="shared" si="22"/>
        <v>46632.464420636024</v>
      </c>
      <c r="N50" s="14">
        <f t="shared" si="22"/>
        <v>43135.831424936987</v>
      </c>
      <c r="O50" s="14">
        <f t="shared" si="22"/>
        <v>40690.19584123457</v>
      </c>
      <c r="P50" s="14">
        <f t="shared" si="22"/>
        <v>40434.530422683791</v>
      </c>
      <c r="Q50" s="14">
        <f t="shared" si="22"/>
        <v>43065.754015650884</v>
      </c>
      <c r="R50" s="14">
        <f t="shared" si="22"/>
        <v>44099.820201227521</v>
      </c>
      <c r="S50" s="14">
        <f t="shared" si="22"/>
        <v>46188.35632350888</v>
      </c>
      <c r="T50" s="14">
        <f t="shared" si="22"/>
        <v>46081.230227388507</v>
      </c>
      <c r="U50" s="14">
        <f t="shared" si="22"/>
        <v>45836.161431652945</v>
      </c>
      <c r="V50" s="14">
        <f t="shared" si="22"/>
        <v>44108.411767767189</v>
      </c>
      <c r="W50" s="14">
        <f t="shared" si="22"/>
        <v>45345.678176618414</v>
      </c>
      <c r="X50" s="14">
        <f t="shared" ref="X50:Y50" si="23">SUM(X51,X82,X83)</f>
        <v>42808.897231938696</v>
      </c>
      <c r="Y50" s="14">
        <f t="shared" si="23"/>
        <v>38018.788919159626</v>
      </c>
    </row>
    <row r="51" spans="1:25" x14ac:dyDescent="0.25">
      <c r="A51" s="9" t="s">
        <v>78</v>
      </c>
      <c r="B51" s="8">
        <f>SUM(B52,B69,B75,B79)</f>
        <v>53484.302580971889</v>
      </c>
      <c r="C51" s="8">
        <f t="shared" ref="C51:W51" si="24">SUM(C52,C69,C75,C79)</f>
        <v>55160.7781489302</v>
      </c>
      <c r="D51" s="8">
        <f t="shared" si="24"/>
        <v>54344.239093669108</v>
      </c>
      <c r="E51" s="8">
        <f t="shared" si="24"/>
        <v>56834.663579460183</v>
      </c>
      <c r="F51" s="8">
        <f t="shared" si="24"/>
        <v>55327.717051323685</v>
      </c>
      <c r="G51" s="8">
        <f t="shared" si="24"/>
        <v>54976.182441496865</v>
      </c>
      <c r="H51" s="8">
        <f t="shared" si="24"/>
        <v>54541.215421809691</v>
      </c>
      <c r="I51" s="8">
        <f t="shared" si="24"/>
        <v>52615.544609440731</v>
      </c>
      <c r="J51" s="8">
        <f t="shared" si="24"/>
        <v>51852.613812118871</v>
      </c>
      <c r="K51" s="8">
        <f t="shared" si="24"/>
        <v>47117.879430928297</v>
      </c>
      <c r="L51" s="8">
        <f t="shared" si="24"/>
        <v>47422.132230989475</v>
      </c>
      <c r="M51" s="8">
        <f t="shared" si="24"/>
        <v>46445.521420636025</v>
      </c>
      <c r="N51" s="8">
        <f t="shared" si="24"/>
        <v>42985.702064936988</v>
      </c>
      <c r="O51" s="8">
        <f t="shared" si="24"/>
        <v>40539.673261234573</v>
      </c>
      <c r="P51" s="8">
        <f t="shared" si="24"/>
        <v>40305.538192683787</v>
      </c>
      <c r="Q51" s="8">
        <f t="shared" si="24"/>
        <v>42933.877675650881</v>
      </c>
      <c r="R51" s="8">
        <f t="shared" si="24"/>
        <v>43963.140741227522</v>
      </c>
      <c r="S51" s="8">
        <f t="shared" si="24"/>
        <v>46045.81473350888</v>
      </c>
      <c r="T51" s="8">
        <f t="shared" si="24"/>
        <v>45934.030777388507</v>
      </c>
      <c r="U51" s="8">
        <f t="shared" si="24"/>
        <v>45686.719541652943</v>
      </c>
      <c r="V51" s="8">
        <f t="shared" si="24"/>
        <v>43946.336927767188</v>
      </c>
      <c r="W51" s="8">
        <f t="shared" si="24"/>
        <v>45207.269706618412</v>
      </c>
      <c r="X51" s="8">
        <f t="shared" ref="X51:Y51" si="25">SUM(X52,X69,X75,X79)</f>
        <v>42674.057541938695</v>
      </c>
      <c r="Y51" s="8">
        <f t="shared" si="25"/>
        <v>37873.217099159629</v>
      </c>
    </row>
    <row r="52" spans="1:25" x14ac:dyDescent="0.25">
      <c r="A52" s="15" t="s">
        <v>79</v>
      </c>
      <c r="B52" s="16">
        <f>SUM(B53,B57)</f>
        <v>29581.901366077826</v>
      </c>
      <c r="C52" s="16">
        <f t="shared" ref="C52:W52" si="26">SUM(C53,C57)</f>
        <v>30067.055463522425</v>
      </c>
      <c r="D52" s="16">
        <f t="shared" si="26"/>
        <v>28650.759531545744</v>
      </c>
      <c r="E52" s="16">
        <f t="shared" si="26"/>
        <v>29390.583490198274</v>
      </c>
      <c r="F52" s="16">
        <f t="shared" si="26"/>
        <v>27460.117554642995</v>
      </c>
      <c r="G52" s="16">
        <f t="shared" si="26"/>
        <v>25646.171559501017</v>
      </c>
      <c r="H52" s="16">
        <f t="shared" si="26"/>
        <v>25923.730042430867</v>
      </c>
      <c r="I52" s="16">
        <f t="shared" si="26"/>
        <v>26632.913302485329</v>
      </c>
      <c r="J52" s="16">
        <f t="shared" si="26"/>
        <v>25725.802929021644</v>
      </c>
      <c r="K52" s="16">
        <f t="shared" si="26"/>
        <v>21304.5104573555</v>
      </c>
      <c r="L52" s="16">
        <f t="shared" si="26"/>
        <v>22009.34728897626</v>
      </c>
      <c r="M52" s="16">
        <f t="shared" si="26"/>
        <v>22505.939861784416</v>
      </c>
      <c r="N52" s="16">
        <f t="shared" si="26"/>
        <v>21110.901260382736</v>
      </c>
      <c r="O52" s="16">
        <f t="shared" si="26"/>
        <v>19453.575246276658</v>
      </c>
      <c r="P52" s="16">
        <f t="shared" si="26"/>
        <v>18977.556304950922</v>
      </c>
      <c r="Q52" s="16">
        <f t="shared" si="26"/>
        <v>19774.513772243423</v>
      </c>
      <c r="R52" s="16">
        <f t="shared" si="26"/>
        <v>20025.391704969861</v>
      </c>
      <c r="S52" s="16">
        <f t="shared" si="26"/>
        <v>21071.355123253947</v>
      </c>
      <c r="T52" s="16">
        <f t="shared" si="26"/>
        <v>20717.71865288433</v>
      </c>
      <c r="U52" s="16">
        <f t="shared" si="26"/>
        <v>19926.95572689081</v>
      </c>
      <c r="V52" s="16">
        <f t="shared" si="26"/>
        <v>19641.861616575934</v>
      </c>
      <c r="W52" s="16">
        <f t="shared" si="26"/>
        <v>18846.756728178345</v>
      </c>
      <c r="X52" s="16">
        <f t="shared" ref="X52:Y52" si="27">SUM(X53,X57)</f>
        <v>17041.499360858419</v>
      </c>
      <c r="Y52" s="16">
        <f t="shared" si="27"/>
        <v>14825.523601819106</v>
      </c>
    </row>
    <row r="53" spans="1:25" x14ac:dyDescent="0.25">
      <c r="A53" s="19" t="s">
        <v>75</v>
      </c>
      <c r="B53" s="16">
        <f>SUM(B54:B56)</f>
        <v>24010.414051392348</v>
      </c>
      <c r="C53" s="16">
        <f t="shared" ref="C53:W53" si="28">SUM(C54:C56)</f>
        <v>24238.21627667272</v>
      </c>
      <c r="D53" s="16">
        <f t="shared" si="28"/>
        <v>22776.408932618891</v>
      </c>
      <c r="E53" s="16">
        <f t="shared" si="28"/>
        <v>23644.39255779302</v>
      </c>
      <c r="F53" s="16">
        <f t="shared" si="28"/>
        <v>21853.201355396985</v>
      </c>
      <c r="G53" s="16">
        <f t="shared" si="28"/>
        <v>19948.318141736669</v>
      </c>
      <c r="H53" s="16">
        <f t="shared" si="28"/>
        <v>20381.678736922397</v>
      </c>
      <c r="I53" s="16">
        <f t="shared" si="28"/>
        <v>21203.27081282773</v>
      </c>
      <c r="J53" s="16">
        <f t="shared" si="28"/>
        <v>20405.575682406874</v>
      </c>
      <c r="K53" s="16">
        <f t="shared" si="28"/>
        <v>17365.439936996554</v>
      </c>
      <c r="L53" s="16">
        <f t="shared" si="28"/>
        <v>17754.71688452821</v>
      </c>
      <c r="M53" s="16">
        <f t="shared" si="28"/>
        <v>17059.270843106355</v>
      </c>
      <c r="N53" s="16">
        <f t="shared" si="28"/>
        <v>16332.140279182511</v>
      </c>
      <c r="O53" s="16">
        <f t="shared" si="28"/>
        <v>13937.981667074459</v>
      </c>
      <c r="P53" s="16">
        <f t="shared" si="28"/>
        <v>13693.137228707754</v>
      </c>
      <c r="Q53" s="16">
        <f t="shared" si="28"/>
        <v>14130.426616516996</v>
      </c>
      <c r="R53" s="16">
        <f t="shared" si="28"/>
        <v>14321.678791011786</v>
      </c>
      <c r="S53" s="16">
        <f t="shared" si="28"/>
        <v>14679.776643100769</v>
      </c>
      <c r="T53" s="16">
        <f t="shared" si="28"/>
        <v>13932.631902499594</v>
      </c>
      <c r="U53" s="16">
        <f t="shared" si="28"/>
        <v>13377.508627329617</v>
      </c>
      <c r="V53" s="16">
        <f t="shared" si="28"/>
        <v>13132.278847981215</v>
      </c>
      <c r="W53" s="16">
        <f t="shared" si="28"/>
        <v>12084.945334089212</v>
      </c>
      <c r="X53" s="16">
        <f t="shared" ref="X53:Y53" si="29">SUM(X54:X56)</f>
        <v>11238.697176933776</v>
      </c>
      <c r="Y53" s="16">
        <f t="shared" si="29"/>
        <v>9637.3653242009059</v>
      </c>
    </row>
    <row r="54" spans="1:25" x14ac:dyDescent="0.25">
      <c r="A54" s="20" t="s">
        <v>41</v>
      </c>
      <c r="B54" s="8">
        <v>22252.49428399235</v>
      </c>
      <c r="C54" s="8">
        <v>22641.848930632717</v>
      </c>
      <c r="D54" s="8">
        <v>21313.439241818891</v>
      </c>
      <c r="E54" s="8">
        <v>22365.153433153664</v>
      </c>
      <c r="F54" s="8">
        <v>20623.52855882615</v>
      </c>
      <c r="G54" s="8">
        <v>18733.592967932931</v>
      </c>
      <c r="H54" s="8">
        <v>18710.447087610348</v>
      </c>
      <c r="I54" s="8">
        <v>19871.664136467731</v>
      </c>
      <c r="J54" s="8">
        <v>18970.244427366877</v>
      </c>
      <c r="K54" s="8">
        <v>15896.582418356553</v>
      </c>
      <c r="L54" s="8">
        <v>16571.049826168211</v>
      </c>
      <c r="M54" s="8">
        <v>15837.367293506355</v>
      </c>
      <c r="N54" s="8">
        <v>15174.688442062512</v>
      </c>
      <c r="O54" s="8">
        <v>12571.010943074458</v>
      </c>
      <c r="P54" s="8">
        <v>11740.200914147754</v>
      </c>
      <c r="Q54" s="8">
        <v>12255.784456308083</v>
      </c>
      <c r="R54" s="8">
        <v>12322.084012611786</v>
      </c>
      <c r="S54" s="8">
        <v>12348.938280259452</v>
      </c>
      <c r="T54" s="8">
        <v>11551.951406300812</v>
      </c>
      <c r="U54" s="8">
        <v>11085.04833053256</v>
      </c>
      <c r="V54" s="8">
        <v>10911.41540715335</v>
      </c>
      <c r="W54" s="8">
        <v>10153.366507665032</v>
      </c>
      <c r="X54" s="8">
        <v>9468.7475539489606</v>
      </c>
      <c r="Y54" s="8">
        <v>7934.705139383841</v>
      </c>
    </row>
    <row r="55" spans="1:25" x14ac:dyDescent="0.25">
      <c r="A55" s="20" t="s">
        <v>42</v>
      </c>
      <c r="B55" s="8">
        <v>1441.21774284</v>
      </c>
      <c r="C55" s="8">
        <v>1312.4722139999999</v>
      </c>
      <c r="D55" s="8">
        <v>1381.1746341600001</v>
      </c>
      <c r="E55" s="8">
        <v>1188.4950039599998</v>
      </c>
      <c r="F55" s="8">
        <v>1139.8422312000002</v>
      </c>
      <c r="G55" s="8">
        <v>1132.0938637199999</v>
      </c>
      <c r="H55" s="8">
        <v>1509.38242812</v>
      </c>
      <c r="I55" s="8">
        <v>1160.9746081200001</v>
      </c>
      <c r="J55" s="8">
        <v>1268.72721576</v>
      </c>
      <c r="K55" s="8">
        <v>1335.38271192</v>
      </c>
      <c r="L55" s="8">
        <v>978.15111191999983</v>
      </c>
      <c r="M55" s="8">
        <v>1047.1364132400001</v>
      </c>
      <c r="N55" s="8">
        <v>980.53870787999995</v>
      </c>
      <c r="O55" s="8">
        <v>1096.9182540000002</v>
      </c>
      <c r="P55" s="8">
        <v>1230.32498184</v>
      </c>
      <c r="Q55" s="8">
        <v>975.57465347999994</v>
      </c>
      <c r="R55" s="8">
        <v>1297.24673112</v>
      </c>
      <c r="S55" s="8">
        <v>1361.9659206432516</v>
      </c>
      <c r="T55" s="8">
        <v>1433.381613548248</v>
      </c>
      <c r="U55" s="8">
        <v>1423.6462524273984</v>
      </c>
      <c r="V55" s="8">
        <v>1444.0875046249068</v>
      </c>
      <c r="W55" s="8">
        <v>1369.4070193003899</v>
      </c>
      <c r="X55" s="8">
        <v>1318.7921244270383</v>
      </c>
      <c r="Y55" s="8">
        <v>1414.2952451680912</v>
      </c>
    </row>
    <row r="56" spans="1:25" x14ac:dyDescent="0.25">
      <c r="A56" s="20" t="s">
        <v>76</v>
      </c>
      <c r="B56" s="8">
        <v>316.70202456000015</v>
      </c>
      <c r="C56" s="8">
        <v>283.89513204000014</v>
      </c>
      <c r="D56" s="8">
        <v>81.795056639999984</v>
      </c>
      <c r="E56" s="8">
        <v>90.744120679355092</v>
      </c>
      <c r="F56" s="8">
        <v>89.830565370834847</v>
      </c>
      <c r="G56" s="8">
        <v>82.631310083736025</v>
      </c>
      <c r="H56" s="8">
        <v>161.84922119204771</v>
      </c>
      <c r="I56" s="8">
        <v>170.63206824000008</v>
      </c>
      <c r="J56" s="8">
        <v>166.60403928000028</v>
      </c>
      <c r="K56" s="8">
        <v>133.47480672000029</v>
      </c>
      <c r="L56" s="8">
        <v>205.51594643999999</v>
      </c>
      <c r="M56" s="8">
        <v>174.76713635999999</v>
      </c>
      <c r="N56" s="8">
        <v>176.91312923999999</v>
      </c>
      <c r="O56" s="8">
        <v>270.05246999999986</v>
      </c>
      <c r="P56" s="8">
        <v>722.61133272000006</v>
      </c>
      <c r="Q56" s="8">
        <v>899.06750672891178</v>
      </c>
      <c r="R56" s="8">
        <v>702.34804728000017</v>
      </c>
      <c r="S56" s="8">
        <v>968.87244219806689</v>
      </c>
      <c r="T56" s="8">
        <v>947.29888265053387</v>
      </c>
      <c r="U56" s="8">
        <v>868.81404436965931</v>
      </c>
      <c r="V56" s="8">
        <v>776.77593620295715</v>
      </c>
      <c r="W56" s="8">
        <v>562.17180712379059</v>
      </c>
      <c r="X56" s="8">
        <v>451.15749855777699</v>
      </c>
      <c r="Y56" s="8">
        <v>288.36493964897545</v>
      </c>
    </row>
    <row r="57" spans="1:25" x14ac:dyDescent="0.25">
      <c r="A57" s="19" t="s">
        <v>43</v>
      </c>
      <c r="B57" s="16">
        <f>SUM(B58:B68)</f>
        <v>5571.4873146854761</v>
      </c>
      <c r="C57" s="16">
        <f t="shared" ref="C57:W57" si="30">SUM(C58:C68)</f>
        <v>5828.8391868497056</v>
      </c>
      <c r="D57" s="16">
        <f t="shared" si="30"/>
        <v>5874.3505989268524</v>
      </c>
      <c r="E57" s="16">
        <f t="shared" si="30"/>
        <v>5746.190932405254</v>
      </c>
      <c r="F57" s="16">
        <f t="shared" si="30"/>
        <v>5606.9161992460104</v>
      </c>
      <c r="G57" s="16">
        <f t="shared" si="30"/>
        <v>5697.8534177643496</v>
      </c>
      <c r="H57" s="16">
        <f t="shared" si="30"/>
        <v>5542.0513055084703</v>
      </c>
      <c r="I57" s="16">
        <f t="shared" si="30"/>
        <v>5429.6424896576</v>
      </c>
      <c r="J57" s="16">
        <f t="shared" si="30"/>
        <v>5320.2272466147697</v>
      </c>
      <c r="K57" s="16">
        <f t="shared" si="30"/>
        <v>3939.0705203589469</v>
      </c>
      <c r="L57" s="16">
        <f t="shared" si="30"/>
        <v>4254.6304044480503</v>
      </c>
      <c r="M57" s="16">
        <f t="shared" si="30"/>
        <v>5446.6690186780606</v>
      </c>
      <c r="N57" s="16">
        <f t="shared" si="30"/>
        <v>4778.7609812002256</v>
      </c>
      <c r="O57" s="16">
        <f t="shared" si="30"/>
        <v>5515.5935792021992</v>
      </c>
      <c r="P57" s="16">
        <f t="shared" si="30"/>
        <v>5284.4190762431699</v>
      </c>
      <c r="Q57" s="16">
        <f t="shared" si="30"/>
        <v>5644.0871557264263</v>
      </c>
      <c r="R57" s="16">
        <f t="shared" si="30"/>
        <v>5703.7129139580766</v>
      </c>
      <c r="S57" s="16">
        <f t="shared" si="30"/>
        <v>6391.5784801531754</v>
      </c>
      <c r="T57" s="16">
        <f t="shared" si="30"/>
        <v>6785.0867503847348</v>
      </c>
      <c r="U57" s="16">
        <f t="shared" si="30"/>
        <v>6549.4470995611937</v>
      </c>
      <c r="V57" s="16">
        <f t="shared" si="30"/>
        <v>6509.5827685947179</v>
      </c>
      <c r="W57" s="16">
        <f t="shared" si="30"/>
        <v>6761.8113940891326</v>
      </c>
      <c r="X57" s="16">
        <f t="shared" ref="X57:Y57" si="31">SUM(X58:X68)</f>
        <v>5802.8021839246412</v>
      </c>
      <c r="Y57" s="16">
        <f t="shared" si="31"/>
        <v>5188.1582776182004</v>
      </c>
    </row>
    <row r="58" spans="1:25" x14ac:dyDescent="0.25">
      <c r="A58" s="20" t="s">
        <v>44</v>
      </c>
      <c r="B58" s="8">
        <v>1604.3900032799997</v>
      </c>
      <c r="C58" s="8">
        <v>1414.0420925050998</v>
      </c>
      <c r="D58" s="8">
        <v>1443.3248143199999</v>
      </c>
      <c r="E58" s="8">
        <v>1431.9000809101815</v>
      </c>
      <c r="F58" s="8">
        <v>1464.9732095999998</v>
      </c>
      <c r="G58" s="8">
        <v>1397.6785792799999</v>
      </c>
      <c r="H58" s="8">
        <v>1409.39914752</v>
      </c>
      <c r="I58" s="8">
        <v>1367.65628892</v>
      </c>
      <c r="J58" s="8">
        <v>1306.9107524400001</v>
      </c>
      <c r="K58" s="8">
        <v>975.22630475999995</v>
      </c>
      <c r="L58" s="8">
        <v>1164.9894867600001</v>
      </c>
      <c r="M58" s="8">
        <v>1112.5126047600002</v>
      </c>
      <c r="N58" s="8">
        <v>1093.4566314000001</v>
      </c>
      <c r="O58" s="8">
        <v>695.37393083999984</v>
      </c>
      <c r="P58" s="8">
        <v>302.96626044039982</v>
      </c>
      <c r="Q58" s="8">
        <v>393.50285724028527</v>
      </c>
      <c r="R58" s="8">
        <v>301.21940292062118</v>
      </c>
      <c r="S58" s="8">
        <v>381.28822056268723</v>
      </c>
      <c r="T58" s="8">
        <v>395.19990288944433</v>
      </c>
      <c r="U58" s="8">
        <v>358.35287487264122</v>
      </c>
      <c r="V58" s="8">
        <v>324.86062943462014</v>
      </c>
      <c r="W58" s="8">
        <v>270.76238382515362</v>
      </c>
      <c r="X58" s="8">
        <v>193.65464364718321</v>
      </c>
      <c r="Y58" s="8">
        <v>106.41155991447528</v>
      </c>
    </row>
    <row r="59" spans="1:25" x14ac:dyDescent="0.25">
      <c r="A59" s="20" t="s">
        <v>45</v>
      </c>
      <c r="B59" s="8">
        <v>251.71895055405085</v>
      </c>
      <c r="C59" s="8">
        <v>279.56495951999995</v>
      </c>
      <c r="D59" s="8">
        <v>284.63412703160611</v>
      </c>
      <c r="E59" s="8">
        <v>276.82085604000008</v>
      </c>
      <c r="F59" s="8">
        <v>273.06631984590098</v>
      </c>
      <c r="G59" s="8">
        <v>234.07163999999995</v>
      </c>
      <c r="H59" s="8">
        <v>244.73591963999985</v>
      </c>
      <c r="I59" s="8">
        <v>222.44084891999998</v>
      </c>
      <c r="J59" s="8">
        <v>223.34966892</v>
      </c>
      <c r="K59" s="8">
        <v>152.78273999999999</v>
      </c>
      <c r="L59" s="8">
        <v>189.33750000000001</v>
      </c>
      <c r="M59" s="8">
        <v>193.61105892</v>
      </c>
      <c r="N59" s="8">
        <v>163.16558892000003</v>
      </c>
      <c r="O59" s="8">
        <v>172.17090000000002</v>
      </c>
      <c r="P59" s="8">
        <v>170.38565892</v>
      </c>
      <c r="Q59" s="8">
        <v>168.56801892000004</v>
      </c>
      <c r="R59" s="8">
        <v>178.17731892</v>
      </c>
      <c r="S59" s="8">
        <v>197.7964582137347</v>
      </c>
      <c r="T59" s="8">
        <v>192.51035372284974</v>
      </c>
      <c r="U59" s="8">
        <v>184.37783644962349</v>
      </c>
      <c r="V59" s="8">
        <v>156.27638195680254</v>
      </c>
      <c r="W59" s="8">
        <v>164.41138524922908</v>
      </c>
      <c r="X59" s="8">
        <v>163.94440183346848</v>
      </c>
      <c r="Y59" s="8">
        <v>151.66785433545525</v>
      </c>
    </row>
    <row r="60" spans="1:25" x14ac:dyDescent="0.25">
      <c r="A60" s="20" t="s">
        <v>46</v>
      </c>
      <c r="B60" s="8">
        <v>707.27165711999987</v>
      </c>
      <c r="C60" s="8">
        <v>695.51689969255017</v>
      </c>
      <c r="D60" s="8">
        <v>593.56711863580313</v>
      </c>
      <c r="E60" s="8">
        <v>529.30547712000009</v>
      </c>
      <c r="F60" s="8">
        <v>388.48628808000001</v>
      </c>
      <c r="G60" s="8">
        <v>544.49628192000023</v>
      </c>
      <c r="H60" s="8">
        <v>536.30878968000013</v>
      </c>
      <c r="I60" s="8">
        <v>592.15373832000023</v>
      </c>
      <c r="J60" s="8">
        <v>493.32142559999994</v>
      </c>
      <c r="K60" s="8">
        <v>304.00832880000013</v>
      </c>
      <c r="L60" s="8">
        <v>374.65222367999991</v>
      </c>
      <c r="M60" s="8">
        <v>1351.0883042400001</v>
      </c>
      <c r="N60" s="8">
        <v>1111.5327273600001</v>
      </c>
      <c r="O60" s="8">
        <v>1517.5184656800002</v>
      </c>
      <c r="P60" s="8">
        <v>1481.6485252800001</v>
      </c>
      <c r="Q60" s="8">
        <v>1610.4734528399999</v>
      </c>
      <c r="R60" s="8">
        <v>1519.5952854</v>
      </c>
      <c r="S60" s="8">
        <v>1666.4304482372343</v>
      </c>
      <c r="T60" s="8">
        <v>1672.51480204939</v>
      </c>
      <c r="U60" s="8">
        <v>1544.935241562805</v>
      </c>
      <c r="V60" s="8">
        <v>1635.2868348883376</v>
      </c>
      <c r="W60" s="8">
        <v>1674.0466746511233</v>
      </c>
      <c r="X60" s="8">
        <v>1322.425662500521</v>
      </c>
      <c r="Y60" s="8">
        <v>1377.4340983746476</v>
      </c>
    </row>
    <row r="61" spans="1:25" x14ac:dyDescent="0.25">
      <c r="A61" s="20" t="s">
        <v>48</v>
      </c>
      <c r="B61" s="8">
        <v>170.38589833702548</v>
      </c>
      <c r="C61" s="8">
        <v>196.47432685255009</v>
      </c>
      <c r="D61" s="8">
        <v>208.08551808000004</v>
      </c>
      <c r="E61" s="8">
        <v>209.71164384000002</v>
      </c>
      <c r="F61" s="8">
        <v>183.79368288000001</v>
      </c>
      <c r="G61" s="8">
        <v>168.64668288000001</v>
      </c>
      <c r="H61" s="8">
        <v>195.96845808</v>
      </c>
      <c r="I61" s="8">
        <v>195.58532807999998</v>
      </c>
      <c r="J61" s="8">
        <v>179.93963808000001</v>
      </c>
      <c r="K61" s="8">
        <v>135.67899384000003</v>
      </c>
      <c r="L61" s="8">
        <v>158.95511712000001</v>
      </c>
      <c r="M61" s="8">
        <v>159.86393711999997</v>
      </c>
      <c r="N61" s="8">
        <v>156.26033999999999</v>
      </c>
      <c r="O61" s="8">
        <v>193.00395096</v>
      </c>
      <c r="P61" s="8">
        <v>195.78090095999997</v>
      </c>
      <c r="Q61" s="8">
        <v>147.56366700000001</v>
      </c>
      <c r="R61" s="8">
        <v>176.32130364000002</v>
      </c>
      <c r="S61" s="8">
        <v>426.95540021715789</v>
      </c>
      <c r="T61" s="8">
        <v>386.31896273749044</v>
      </c>
      <c r="U61" s="8">
        <v>426.97337334800113</v>
      </c>
      <c r="V61" s="8">
        <v>426.97815187129027</v>
      </c>
      <c r="W61" s="8">
        <v>414.80575504001013</v>
      </c>
      <c r="X61" s="8">
        <v>431.39955207679418</v>
      </c>
      <c r="Y61" s="8">
        <v>526.10317978207831</v>
      </c>
    </row>
    <row r="62" spans="1:25" x14ac:dyDescent="0.25">
      <c r="A62" s="20" t="s">
        <v>49</v>
      </c>
      <c r="B62" s="8">
        <v>811.85274816000015</v>
      </c>
      <c r="C62" s="8">
        <v>1070.2099986502003</v>
      </c>
      <c r="D62" s="8">
        <v>1064.726620667409</v>
      </c>
      <c r="E62" s="8">
        <v>883.84491066426426</v>
      </c>
      <c r="F62" s="8">
        <v>917.88149898941776</v>
      </c>
      <c r="G62" s="8">
        <v>755.85058416000004</v>
      </c>
      <c r="H62" s="8">
        <v>748.95286284000008</v>
      </c>
      <c r="I62" s="8">
        <v>631.89147168</v>
      </c>
      <c r="J62" s="8">
        <v>704.39861279999991</v>
      </c>
      <c r="K62" s="8">
        <v>556.66578636000008</v>
      </c>
      <c r="L62" s="8">
        <v>584.72314835999998</v>
      </c>
      <c r="M62" s="8">
        <v>602.37444959999993</v>
      </c>
      <c r="N62" s="8">
        <v>519.54950543999996</v>
      </c>
      <c r="O62" s="8">
        <v>665.73377782109969</v>
      </c>
      <c r="P62" s="8">
        <v>710.63364768000019</v>
      </c>
      <c r="Q62" s="8">
        <v>725.32467660000009</v>
      </c>
      <c r="R62" s="8">
        <v>689.06875308000008</v>
      </c>
      <c r="S62" s="8">
        <v>734.13601920135</v>
      </c>
      <c r="T62" s="8">
        <v>835.30614852353006</v>
      </c>
      <c r="U62" s="8">
        <v>779.28178853483553</v>
      </c>
      <c r="V62" s="8">
        <v>823.32676278272424</v>
      </c>
      <c r="W62" s="8">
        <v>868.32917712393532</v>
      </c>
      <c r="X62" s="8">
        <v>786.59342615907792</v>
      </c>
      <c r="Y62" s="8">
        <v>779.70787104816077</v>
      </c>
    </row>
    <row r="63" spans="1:25" x14ac:dyDescent="0.25">
      <c r="A63" s="20" t="s">
        <v>47</v>
      </c>
      <c r="B63" s="8">
        <v>1352.863045132247</v>
      </c>
      <c r="C63" s="8">
        <v>1463.0413759265557</v>
      </c>
      <c r="D63" s="8">
        <v>1514.642239072035</v>
      </c>
      <c r="E63" s="8">
        <v>1597.0448457383773</v>
      </c>
      <c r="F63" s="8">
        <v>1642.4657708671755</v>
      </c>
      <c r="G63" s="8">
        <v>1739.5440513600001</v>
      </c>
      <c r="H63" s="8">
        <v>1587.88678572</v>
      </c>
      <c r="I63" s="8">
        <v>1671.779531113335</v>
      </c>
      <c r="J63" s="8">
        <v>1676.7493731747693</v>
      </c>
      <c r="K63" s="8">
        <v>1148.9877479589468</v>
      </c>
      <c r="L63" s="8">
        <v>1096.5140438880496</v>
      </c>
      <c r="M63" s="8">
        <v>1078.1391089980598</v>
      </c>
      <c r="N63" s="8">
        <v>942.63871928022706</v>
      </c>
      <c r="O63" s="8">
        <v>984.00796414109936</v>
      </c>
      <c r="P63" s="8">
        <v>1108.1417425627701</v>
      </c>
      <c r="Q63" s="8">
        <v>1214.6031757247283</v>
      </c>
      <c r="R63" s="8">
        <v>1326.6125431763592</v>
      </c>
      <c r="S63" s="8">
        <v>1367.0323853131397</v>
      </c>
      <c r="T63" s="8">
        <v>1503.2338921029175</v>
      </c>
      <c r="U63" s="8">
        <v>1516.6095594271496</v>
      </c>
      <c r="V63" s="8">
        <v>1349.5720842551489</v>
      </c>
      <c r="W63" s="8">
        <v>1385.1127473765548</v>
      </c>
      <c r="X63" s="8">
        <v>1105.3577344825915</v>
      </c>
      <c r="Y63" s="8">
        <v>644.31020746997024</v>
      </c>
    </row>
    <row r="64" spans="1:25" x14ac:dyDescent="0.25">
      <c r="A64" s="20" t="s">
        <v>50</v>
      </c>
      <c r="B64" s="8">
        <v>114.56712144000001</v>
      </c>
      <c r="C64" s="8">
        <v>107.19558144</v>
      </c>
      <c r="D64" s="8">
        <v>134.60290860000001</v>
      </c>
      <c r="E64" s="8">
        <v>150.36935736000001</v>
      </c>
      <c r="F64" s="8">
        <v>138.90131208</v>
      </c>
      <c r="G64" s="8">
        <v>150.44078112000003</v>
      </c>
      <c r="H64" s="8">
        <v>151.45606464000002</v>
      </c>
      <c r="I64" s="8">
        <v>143.56235988</v>
      </c>
      <c r="J64" s="8">
        <v>139.72511987999999</v>
      </c>
      <c r="K64" s="8">
        <v>104.45070096000001</v>
      </c>
      <c r="L64" s="8">
        <v>114.29625096000001</v>
      </c>
      <c r="M64" s="8">
        <v>115.14959892</v>
      </c>
      <c r="N64" s="8">
        <v>116.01291095999999</v>
      </c>
      <c r="O64" s="8">
        <v>171.78626987999999</v>
      </c>
      <c r="P64" s="8">
        <v>146.84420987999997</v>
      </c>
      <c r="Q64" s="8">
        <v>166.63628988000002</v>
      </c>
      <c r="R64" s="8">
        <v>174.52626444000001</v>
      </c>
      <c r="S64" s="8">
        <v>181.33024871890078</v>
      </c>
      <c r="T64" s="8">
        <v>182.75603852933287</v>
      </c>
      <c r="U64" s="8">
        <v>167.61022065753582</v>
      </c>
      <c r="V64" s="8">
        <v>160.70170910959888</v>
      </c>
      <c r="W64" s="8">
        <v>190.48586038554086</v>
      </c>
      <c r="X64" s="8">
        <v>170.18626871363452</v>
      </c>
      <c r="Y64" s="8">
        <v>160.49251464155313</v>
      </c>
    </row>
    <row r="65" spans="1:25" x14ac:dyDescent="0.25">
      <c r="A65" s="20" t="s">
        <v>51</v>
      </c>
      <c r="B65" s="8">
        <v>291.64029332512712</v>
      </c>
      <c r="C65" s="8">
        <v>304.29318662510019</v>
      </c>
      <c r="D65" s="8">
        <v>296.42236812000004</v>
      </c>
      <c r="E65" s="8">
        <v>333.12804879408316</v>
      </c>
      <c r="F65" s="8">
        <v>318.74566130351667</v>
      </c>
      <c r="G65" s="8">
        <v>389.77031480435045</v>
      </c>
      <c r="H65" s="8">
        <v>371.85582415423494</v>
      </c>
      <c r="I65" s="8">
        <v>370.90888194426515</v>
      </c>
      <c r="J65" s="8">
        <v>300.6701288399999</v>
      </c>
      <c r="K65" s="8">
        <v>273.44692176000007</v>
      </c>
      <c r="L65" s="8">
        <v>278.81634911999998</v>
      </c>
      <c r="M65" s="8">
        <v>301.96516896000009</v>
      </c>
      <c r="N65" s="8">
        <v>217.23702815999999</v>
      </c>
      <c r="O65" s="8">
        <v>410.39627628000011</v>
      </c>
      <c r="P65" s="8">
        <v>384.75420443999997</v>
      </c>
      <c r="Q65" s="8">
        <v>394.90940532000008</v>
      </c>
      <c r="R65" s="8">
        <v>414.15870143999996</v>
      </c>
      <c r="S65" s="8">
        <v>455.79018656738356</v>
      </c>
      <c r="T65" s="8">
        <v>457.9954358381666</v>
      </c>
      <c r="U65" s="8">
        <v>454.56686213092212</v>
      </c>
      <c r="V65" s="8">
        <v>487.26439189579673</v>
      </c>
      <c r="W65" s="8">
        <v>545.15972106084041</v>
      </c>
      <c r="X65" s="8">
        <v>477.99766836303064</v>
      </c>
      <c r="Y65" s="8">
        <v>459.1459904113658</v>
      </c>
    </row>
    <row r="66" spans="1:25" x14ac:dyDescent="0.25">
      <c r="A66" s="20" t="s">
        <v>52</v>
      </c>
      <c r="B66" s="8">
        <v>62.600636160000001</v>
      </c>
      <c r="C66" s="8">
        <v>76.876596757650148</v>
      </c>
      <c r="D66" s="8">
        <v>87.265876320000018</v>
      </c>
      <c r="E66" s="8">
        <v>73.988643904264137</v>
      </c>
      <c r="F66" s="8">
        <v>55.740959999999994</v>
      </c>
      <c r="G66" s="8">
        <v>54.680670000000006</v>
      </c>
      <c r="H66" s="8">
        <v>36.150840000000009</v>
      </c>
      <c r="I66" s="8">
        <v>29.587139999999987</v>
      </c>
      <c r="J66" s="8">
        <v>26.355780000000006</v>
      </c>
      <c r="K66" s="8">
        <v>22.367070000000002</v>
      </c>
      <c r="L66" s="8">
        <v>23.881769999999999</v>
      </c>
      <c r="M66" s="8">
        <v>23.982749999999999</v>
      </c>
      <c r="N66" s="8">
        <v>15.651899999999999</v>
      </c>
      <c r="O66" s="8">
        <v>40.543469999999999</v>
      </c>
      <c r="P66" s="8">
        <v>45.693449999999999</v>
      </c>
      <c r="Q66" s="8">
        <v>49.68216000000001</v>
      </c>
      <c r="R66" s="8">
        <v>47.965499999999999</v>
      </c>
      <c r="S66" s="8">
        <v>48.948352326012802</v>
      </c>
      <c r="T66" s="8">
        <v>49.603609123454504</v>
      </c>
      <c r="U66" s="8">
        <v>45.766461648389999</v>
      </c>
      <c r="V66" s="8">
        <v>39.561095577077531</v>
      </c>
      <c r="W66" s="8">
        <v>44.004587893298208</v>
      </c>
      <c r="X66" s="8">
        <v>33.959551042298912</v>
      </c>
      <c r="Y66" s="8">
        <v>21.229611364955542</v>
      </c>
    </row>
    <row r="67" spans="1:25" x14ac:dyDescent="0.25">
      <c r="A67" s="20" t="s">
        <v>53</v>
      </c>
      <c r="B67" s="8">
        <v>57.053700000000013</v>
      </c>
      <c r="C67" s="8">
        <v>56.599289999999996</v>
      </c>
      <c r="D67" s="8">
        <v>54.933120000000002</v>
      </c>
      <c r="E67" s="8">
        <v>53.367930000000008</v>
      </c>
      <c r="F67" s="8">
        <v>49.88412000000001</v>
      </c>
      <c r="G67" s="8">
        <v>42.815520000000006</v>
      </c>
      <c r="H67" s="8">
        <v>27.769500000000004</v>
      </c>
      <c r="I67" s="8">
        <v>25.396470000000001</v>
      </c>
      <c r="J67" s="8">
        <v>30.79890000000001</v>
      </c>
      <c r="K67" s="8">
        <v>31.051350000000003</v>
      </c>
      <c r="L67" s="8">
        <v>43.458780960000013</v>
      </c>
      <c r="M67" s="8">
        <v>59.418630000000007</v>
      </c>
      <c r="N67" s="8">
        <v>40.066918919999992</v>
      </c>
      <c r="O67" s="8">
        <v>21.289620960000004</v>
      </c>
      <c r="P67" s="8">
        <v>16.708140000000004</v>
      </c>
      <c r="Q67" s="8">
        <v>20.931208920000003</v>
      </c>
      <c r="R67" s="8">
        <v>38.717998920000014</v>
      </c>
      <c r="S67" s="8">
        <v>43.280046963006413</v>
      </c>
      <c r="T67" s="8">
        <v>51.656184577163017</v>
      </c>
      <c r="U67" s="8">
        <v>42.521781018220679</v>
      </c>
      <c r="V67" s="8">
        <v>40.488414148929941</v>
      </c>
      <c r="W67" s="8">
        <v>52.014698362126211</v>
      </c>
      <c r="X67" s="8">
        <v>50.584981453413967</v>
      </c>
      <c r="Y67" s="8">
        <v>41.813751429115541</v>
      </c>
    </row>
    <row r="68" spans="1:25" x14ac:dyDescent="0.25">
      <c r="A68" s="20" t="s">
        <v>74</v>
      </c>
      <c r="B68" s="8">
        <v>147.14326117702547</v>
      </c>
      <c r="C68" s="8">
        <v>165.02487887999999</v>
      </c>
      <c r="D68" s="8">
        <v>192.14588808000002</v>
      </c>
      <c r="E68" s="8">
        <v>206.70913803408303</v>
      </c>
      <c r="F68" s="8">
        <v>172.97737560000002</v>
      </c>
      <c r="G68" s="8">
        <v>219.85831223999998</v>
      </c>
      <c r="H68" s="8">
        <v>231.56711323423502</v>
      </c>
      <c r="I68" s="8">
        <v>178.68043080000001</v>
      </c>
      <c r="J68" s="8">
        <v>238.00784688000002</v>
      </c>
      <c r="K68" s="8">
        <v>234.40457592000001</v>
      </c>
      <c r="L68" s="8">
        <v>225.00573359999993</v>
      </c>
      <c r="M68" s="8">
        <v>448.56340716</v>
      </c>
      <c r="N68" s="8">
        <v>403.18871075999994</v>
      </c>
      <c r="O68" s="8">
        <v>643.76895264000007</v>
      </c>
      <c r="P68" s="8">
        <v>720.86233607999998</v>
      </c>
      <c r="Q68" s="8">
        <v>751.89224328141347</v>
      </c>
      <c r="R68" s="8">
        <v>837.34984202109501</v>
      </c>
      <c r="S68" s="8">
        <v>888.59071383256753</v>
      </c>
      <c r="T68" s="8">
        <v>1057.9914202909961</v>
      </c>
      <c r="U68" s="8">
        <v>1028.4510999110696</v>
      </c>
      <c r="V68" s="8">
        <v>1065.2663126743917</v>
      </c>
      <c r="W68" s="8">
        <v>1152.6784031213206</v>
      </c>
      <c r="X68" s="8">
        <v>1066.6982936526279</v>
      </c>
      <c r="Y68" s="8">
        <v>919.84163884642248</v>
      </c>
    </row>
    <row r="69" spans="1:25" x14ac:dyDescent="0.25">
      <c r="A69" s="15" t="s">
        <v>54</v>
      </c>
      <c r="B69" s="16">
        <f>SUM(B70:B74)</f>
        <v>8943.4249677398293</v>
      </c>
      <c r="C69" s="16">
        <f t="shared" ref="C69:W69" si="32">SUM(C70:C74)</f>
        <v>9417.3364114268843</v>
      </c>
      <c r="D69" s="16">
        <f t="shared" si="32"/>
        <v>10032.3827478</v>
      </c>
      <c r="E69" s="16">
        <f t="shared" si="32"/>
        <v>10492.063604200966</v>
      </c>
      <c r="F69" s="16">
        <f t="shared" si="32"/>
        <v>10970.592120240002</v>
      </c>
      <c r="G69" s="16">
        <f t="shared" si="32"/>
        <v>11885.286008040001</v>
      </c>
      <c r="H69" s="16">
        <f t="shared" si="32"/>
        <v>12700.155855239998</v>
      </c>
      <c r="I69" s="16">
        <f t="shared" si="32"/>
        <v>12888.968225760002</v>
      </c>
      <c r="J69" s="16">
        <f t="shared" si="32"/>
        <v>12802.58795556</v>
      </c>
      <c r="K69" s="16">
        <f t="shared" si="32"/>
        <v>12724.81837092</v>
      </c>
      <c r="L69" s="16">
        <f t="shared" si="32"/>
        <v>11543.882428079998</v>
      </c>
      <c r="M69" s="16">
        <f t="shared" si="32"/>
        <v>10733.817637799995</v>
      </c>
      <c r="N69" s="16">
        <f t="shared" si="32"/>
        <v>10413.018524520003</v>
      </c>
      <c r="O69" s="16">
        <f t="shared" si="32"/>
        <v>9707.8069346399989</v>
      </c>
      <c r="P69" s="16">
        <f t="shared" si="32"/>
        <v>10829.817027720002</v>
      </c>
      <c r="Q69" s="16">
        <f t="shared" si="32"/>
        <v>11819.669495759999</v>
      </c>
      <c r="R69" s="16">
        <f t="shared" si="32"/>
        <v>12011.951046600001</v>
      </c>
      <c r="S69" s="16">
        <f t="shared" si="32"/>
        <v>12784.895680158674</v>
      </c>
      <c r="T69" s="16">
        <f t="shared" si="32"/>
        <v>13586.024025720595</v>
      </c>
      <c r="U69" s="16">
        <f t="shared" si="32"/>
        <v>14401.074590528298</v>
      </c>
      <c r="V69" s="16">
        <f t="shared" si="32"/>
        <v>12326.235752307679</v>
      </c>
      <c r="W69" s="16">
        <f t="shared" si="32"/>
        <v>13663.525020006722</v>
      </c>
      <c r="X69" s="16">
        <f t="shared" ref="X69:Y69" si="33">SUM(X70:X74)</f>
        <v>14752.38312280651</v>
      </c>
      <c r="Y69" s="16">
        <f t="shared" si="33"/>
        <v>13665.200858809738</v>
      </c>
    </row>
    <row r="70" spans="1:25" x14ac:dyDescent="0.25">
      <c r="A70" s="10" t="s">
        <v>73</v>
      </c>
      <c r="B70" s="8">
        <v>0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</row>
    <row r="71" spans="1:25" x14ac:dyDescent="0.25">
      <c r="A71" s="10" t="s">
        <v>56</v>
      </c>
      <c r="B71" s="8">
        <v>8671.4127342000029</v>
      </c>
      <c r="C71" s="8">
        <v>9155.7065959200008</v>
      </c>
      <c r="D71" s="8">
        <v>9776.4183536399996</v>
      </c>
      <c r="E71" s="8">
        <v>10224.91576656</v>
      </c>
      <c r="F71" s="8">
        <v>10739.045552400003</v>
      </c>
      <c r="G71" s="8">
        <v>11677.341442680001</v>
      </c>
      <c r="H71" s="8">
        <v>12502.605403439999</v>
      </c>
      <c r="I71" s="8">
        <v>12699.123936840002</v>
      </c>
      <c r="J71" s="8">
        <v>12612.743666640001</v>
      </c>
      <c r="K71" s="8">
        <v>12528.74977092</v>
      </c>
      <c r="L71" s="8">
        <v>11305.072830239998</v>
      </c>
      <c r="M71" s="8">
        <v>10470.508239959996</v>
      </c>
      <c r="N71" s="8">
        <v>10133.603083440003</v>
      </c>
      <c r="O71" s="8">
        <v>9467.2264035600001</v>
      </c>
      <c r="P71" s="8">
        <v>10562.397957720003</v>
      </c>
      <c r="Q71" s="8">
        <v>11602.930235759999</v>
      </c>
      <c r="R71" s="8">
        <v>11775.141066600001</v>
      </c>
      <c r="S71" s="8">
        <v>12501.006125729371</v>
      </c>
      <c r="T71" s="8">
        <v>13275.492862533585</v>
      </c>
      <c r="U71" s="8">
        <v>14091.408484552774</v>
      </c>
      <c r="V71" s="8">
        <v>12082.919425884489</v>
      </c>
      <c r="W71" s="8">
        <v>13486.055472806345</v>
      </c>
      <c r="X71" s="8">
        <v>14579.510449371188</v>
      </c>
      <c r="Y71" s="8">
        <v>13510.570794444253</v>
      </c>
    </row>
    <row r="72" spans="1:25" x14ac:dyDescent="0.25">
      <c r="A72" s="10" t="s">
        <v>55</v>
      </c>
      <c r="B72" s="8">
        <v>268.82605209982682</v>
      </c>
      <c r="C72" s="8">
        <v>258.44363406688274</v>
      </c>
      <c r="D72" s="8">
        <v>249.59176451999997</v>
      </c>
      <c r="E72" s="8">
        <v>238.47113764096704</v>
      </c>
      <c r="F72" s="8">
        <v>225.17393819999998</v>
      </c>
      <c r="G72" s="8">
        <v>204.75838392</v>
      </c>
      <c r="H72" s="8">
        <v>194.36427036000003</v>
      </c>
      <c r="I72" s="8">
        <v>186.73199999999997</v>
      </c>
      <c r="J72" s="8">
        <v>186.73199999999997</v>
      </c>
      <c r="K72" s="8">
        <v>192.95631108000001</v>
      </c>
      <c r="L72" s="8">
        <v>171.17108891999999</v>
      </c>
      <c r="M72" s="8">
        <v>143.16128892000003</v>
      </c>
      <c r="N72" s="8">
        <v>127.60011107999998</v>
      </c>
      <c r="O72" s="8">
        <v>149.38559999999998</v>
      </c>
      <c r="P72" s="8">
        <v>158.72220000000002</v>
      </c>
      <c r="Q72" s="8">
        <v>130.71239999999997</v>
      </c>
      <c r="R72" s="8">
        <v>127.15568891999999</v>
      </c>
      <c r="S72" s="8">
        <v>133.51337999999998</v>
      </c>
      <c r="T72" s="8">
        <v>133.51337999999998</v>
      </c>
      <c r="U72" s="8">
        <v>120.79773108000001</v>
      </c>
      <c r="V72" s="8">
        <v>104.90337000000001</v>
      </c>
      <c r="W72" s="8">
        <v>104.90337000000001</v>
      </c>
      <c r="X72" s="8">
        <v>108.08234891999999</v>
      </c>
      <c r="Y72" s="8">
        <v>104.90337</v>
      </c>
    </row>
    <row r="73" spans="1:25" x14ac:dyDescent="0.25">
      <c r="A73" s="10" t="s">
        <v>57</v>
      </c>
      <c r="B73" s="8">
        <v>3.1861814399999999</v>
      </c>
      <c r="C73" s="8">
        <v>3.1861814399999999</v>
      </c>
      <c r="D73" s="8">
        <v>6.3726296399999995</v>
      </c>
      <c r="E73" s="8">
        <v>28.6767</v>
      </c>
      <c r="F73" s="8">
        <v>6.3726296399999995</v>
      </c>
      <c r="G73" s="8">
        <v>3.1861814399999999</v>
      </c>
      <c r="H73" s="8">
        <v>3.1861814399999999</v>
      </c>
      <c r="I73" s="8">
        <v>3.1122889199999992</v>
      </c>
      <c r="J73" s="8">
        <v>3.1122889199999992</v>
      </c>
      <c r="K73" s="8">
        <v>3.1122889199999992</v>
      </c>
      <c r="L73" s="8">
        <v>3.1122889199999992</v>
      </c>
      <c r="M73" s="8">
        <v>3.1122889199999992</v>
      </c>
      <c r="N73" s="8">
        <v>18.673200000000005</v>
      </c>
      <c r="O73" s="8">
        <v>15.560911079999999</v>
      </c>
      <c r="P73" s="8">
        <v>18.673200000000005</v>
      </c>
      <c r="Q73" s="8">
        <v>18.673200000000005</v>
      </c>
      <c r="R73" s="8">
        <v>15.894361080000003</v>
      </c>
      <c r="S73" s="8">
        <v>15.894361080000003</v>
      </c>
      <c r="T73" s="8">
        <v>15.894361080000003</v>
      </c>
      <c r="U73" s="8">
        <v>15.894361080000003</v>
      </c>
      <c r="V73" s="8">
        <v>12.71564892</v>
      </c>
      <c r="W73" s="8">
        <v>9.5366700000000009</v>
      </c>
      <c r="X73" s="8">
        <v>12.71564892</v>
      </c>
      <c r="Y73" s="8">
        <v>9.5366700000000009</v>
      </c>
    </row>
    <row r="74" spans="1:25" x14ac:dyDescent="0.25">
      <c r="A74" s="10" t="s">
        <v>58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64.526219999999995</v>
      </c>
      <c r="M74" s="8">
        <v>117.03582000000002</v>
      </c>
      <c r="N74" s="8">
        <v>133.14213000000001</v>
      </c>
      <c r="O74" s="8">
        <v>75.634020000000007</v>
      </c>
      <c r="P74" s="8">
        <v>90.023669999999996</v>
      </c>
      <c r="Q74" s="8">
        <v>67.353660000000005</v>
      </c>
      <c r="R74" s="8">
        <v>93.759930000000026</v>
      </c>
      <c r="S74" s="8">
        <v>134.48181334930322</v>
      </c>
      <c r="T74" s="8">
        <v>161.12342210700942</v>
      </c>
      <c r="U74" s="8">
        <v>172.97401381552476</v>
      </c>
      <c r="V74" s="8">
        <v>125.69730750318892</v>
      </c>
      <c r="W74" s="8">
        <v>63.029507200377815</v>
      </c>
      <c r="X74" s="8">
        <v>52.074675595323129</v>
      </c>
      <c r="Y74" s="8">
        <v>40.190024365485904</v>
      </c>
    </row>
    <row r="75" spans="1:25" x14ac:dyDescent="0.25">
      <c r="A75" s="15" t="s">
        <v>59</v>
      </c>
      <c r="B75" s="16">
        <f>SUM(B76:B78)</f>
        <v>14894.890947154239</v>
      </c>
      <c r="C75" s="16">
        <f t="shared" ref="C75:W75" si="34">SUM(C76:C78)</f>
        <v>15637.223773980893</v>
      </c>
      <c r="D75" s="16">
        <f t="shared" si="34"/>
        <v>15631.09201432336</v>
      </c>
      <c r="E75" s="16">
        <f t="shared" si="34"/>
        <v>16937.56908506095</v>
      </c>
      <c r="F75" s="16">
        <f t="shared" si="34"/>
        <v>16882.559976440694</v>
      </c>
      <c r="G75" s="16">
        <f t="shared" si="34"/>
        <v>17430.277473955855</v>
      </c>
      <c r="H75" s="16">
        <f t="shared" si="34"/>
        <v>15906.512124138824</v>
      </c>
      <c r="I75" s="16">
        <f t="shared" si="34"/>
        <v>13082.845681195402</v>
      </c>
      <c r="J75" s="16">
        <f t="shared" si="34"/>
        <v>13313.405527537227</v>
      </c>
      <c r="K75" s="16">
        <f t="shared" si="34"/>
        <v>13077.733202652791</v>
      </c>
      <c r="L75" s="16">
        <f t="shared" si="34"/>
        <v>13858.091073933219</v>
      </c>
      <c r="M75" s="16">
        <f t="shared" si="34"/>
        <v>13187.513921051617</v>
      </c>
      <c r="N75" s="16">
        <f t="shared" si="34"/>
        <v>11443.589780034252</v>
      </c>
      <c r="O75" s="16">
        <f t="shared" si="34"/>
        <v>11360.113580317919</v>
      </c>
      <c r="P75" s="16">
        <f t="shared" si="34"/>
        <v>10479.989860012858</v>
      </c>
      <c r="Q75" s="16">
        <f t="shared" si="34"/>
        <v>11272.896247647466</v>
      </c>
      <c r="R75" s="16">
        <f t="shared" si="34"/>
        <v>11857.397139657664</v>
      </c>
      <c r="S75" s="16">
        <f t="shared" si="34"/>
        <v>12121.932500096253</v>
      </c>
      <c r="T75" s="16">
        <f t="shared" si="34"/>
        <v>11553.884588783583</v>
      </c>
      <c r="U75" s="16">
        <f t="shared" si="34"/>
        <v>11290.944284233839</v>
      </c>
      <c r="V75" s="16">
        <f t="shared" si="34"/>
        <v>11904.37767888358</v>
      </c>
      <c r="W75" s="16">
        <f t="shared" si="34"/>
        <v>12591.424778433351</v>
      </c>
      <c r="X75" s="16">
        <f t="shared" ref="X75:Y75" si="35">SUM(X76:X78)</f>
        <v>10807.528978273769</v>
      </c>
      <c r="Y75" s="16">
        <f t="shared" si="35"/>
        <v>9320.4979385307834</v>
      </c>
    </row>
    <row r="76" spans="1:25" x14ac:dyDescent="0.25">
      <c r="A76" s="10" t="s">
        <v>60</v>
      </c>
      <c r="B76" s="8">
        <v>4505.088734979523</v>
      </c>
      <c r="C76" s="8">
        <v>4804.1788354471137</v>
      </c>
      <c r="D76" s="8">
        <v>4403.8717230732418</v>
      </c>
      <c r="E76" s="8">
        <v>4630.959061361692</v>
      </c>
      <c r="F76" s="8">
        <v>5768.8327222356966</v>
      </c>
      <c r="G76" s="8">
        <v>5473.2181613999983</v>
      </c>
      <c r="H76" s="8">
        <v>4723.6247249684302</v>
      </c>
      <c r="I76" s="8">
        <v>3666.1525491362149</v>
      </c>
      <c r="J76" s="8">
        <v>3451.5217122048962</v>
      </c>
      <c r="K76" s="8">
        <v>3753.5851488000012</v>
      </c>
      <c r="L76" s="8">
        <v>4096.05847008</v>
      </c>
      <c r="M76" s="8">
        <v>4113.4863289199984</v>
      </c>
      <c r="N76" s="8">
        <v>3363.4390911600026</v>
      </c>
      <c r="O76" s="8">
        <v>3389.6008800000027</v>
      </c>
      <c r="P76" s="8">
        <v>3024.7325728799983</v>
      </c>
      <c r="Q76" s="8">
        <v>3122.063362079999</v>
      </c>
      <c r="R76" s="8">
        <v>3039.0845292000013</v>
      </c>
      <c r="S76" s="8">
        <v>2890.6550502051682</v>
      </c>
      <c r="T76" s="8">
        <v>2758.4759836747849</v>
      </c>
      <c r="U76" s="8">
        <v>2645.2934729279991</v>
      </c>
      <c r="V76" s="8">
        <v>2668.6949232945112</v>
      </c>
      <c r="W76" s="8">
        <v>2791.6256268684574</v>
      </c>
      <c r="X76" s="8">
        <v>2316.4009112731605</v>
      </c>
      <c r="Y76" s="8">
        <v>1851.8727765589358</v>
      </c>
    </row>
    <row r="77" spans="1:25" x14ac:dyDescent="0.25">
      <c r="A77" s="10" t="s">
        <v>61</v>
      </c>
      <c r="B77" s="8">
        <v>8766.2489296356234</v>
      </c>
      <c r="C77" s="8">
        <v>9351.8363151461563</v>
      </c>
      <c r="D77" s="8">
        <v>9716.4906975992963</v>
      </c>
      <c r="E77" s="8">
        <v>10898.070182652649</v>
      </c>
      <c r="F77" s="8">
        <v>9813.8059041044398</v>
      </c>
      <c r="G77" s="8">
        <v>10708.833698040755</v>
      </c>
      <c r="H77" s="8">
        <v>9939.3275521467767</v>
      </c>
      <c r="I77" s="8">
        <v>8317.1384599391859</v>
      </c>
      <c r="J77" s="8">
        <v>8682.8696619323309</v>
      </c>
      <c r="K77" s="8">
        <v>8338.0134433327912</v>
      </c>
      <c r="L77" s="8">
        <v>8631.4897775732188</v>
      </c>
      <c r="M77" s="8">
        <v>7963.1189893316186</v>
      </c>
      <c r="N77" s="8">
        <v>7209.0895292342493</v>
      </c>
      <c r="O77" s="8">
        <v>6701.4389972779154</v>
      </c>
      <c r="P77" s="8">
        <v>6088.3958443728598</v>
      </c>
      <c r="Q77" s="8">
        <v>6773.1454385674679</v>
      </c>
      <c r="R77" s="8">
        <v>7281.7790298576629</v>
      </c>
      <c r="S77" s="8">
        <v>7799.1719958969443</v>
      </c>
      <c r="T77" s="8">
        <v>7263.5192957253121</v>
      </c>
      <c r="U77" s="8">
        <v>7061.1682860307792</v>
      </c>
      <c r="V77" s="8">
        <v>7560.8347569288871</v>
      </c>
      <c r="W77" s="8">
        <v>8208.2044429803082</v>
      </c>
      <c r="X77" s="8">
        <v>7110.6970945309358</v>
      </c>
      <c r="Y77" s="8">
        <v>6156.0663066397756</v>
      </c>
    </row>
    <row r="78" spans="1:25" x14ac:dyDescent="0.25">
      <c r="A78" s="10" t="s">
        <v>62</v>
      </c>
      <c r="B78" s="8">
        <v>1623.5532825390937</v>
      </c>
      <c r="C78" s="8">
        <v>1481.2086233876232</v>
      </c>
      <c r="D78" s="8">
        <v>1510.7295936508212</v>
      </c>
      <c r="E78" s="8">
        <v>1408.5398410466078</v>
      </c>
      <c r="F78" s="8">
        <v>1299.9213501005565</v>
      </c>
      <c r="G78" s="8">
        <v>1248.2256145151027</v>
      </c>
      <c r="H78" s="8">
        <v>1243.5598470236162</v>
      </c>
      <c r="I78" s="8">
        <v>1099.5546721200001</v>
      </c>
      <c r="J78" s="8">
        <v>1179.0141533999999</v>
      </c>
      <c r="K78" s="8">
        <v>986.13461051999991</v>
      </c>
      <c r="L78" s="8">
        <v>1130.5428262800001</v>
      </c>
      <c r="M78" s="8">
        <v>1110.9086027999999</v>
      </c>
      <c r="N78" s="8">
        <v>871.06115964000014</v>
      </c>
      <c r="O78" s="8">
        <v>1269.0737030400001</v>
      </c>
      <c r="P78" s="8">
        <v>1366.8614427600003</v>
      </c>
      <c r="Q78" s="8">
        <v>1377.687447</v>
      </c>
      <c r="R78" s="8">
        <v>1536.5335805999998</v>
      </c>
      <c r="S78" s="8">
        <v>1432.1054539941404</v>
      </c>
      <c r="T78" s="8">
        <v>1531.889309383487</v>
      </c>
      <c r="U78" s="8">
        <v>1584.4825252750622</v>
      </c>
      <c r="V78" s="8">
        <v>1674.8479986601819</v>
      </c>
      <c r="W78" s="8">
        <v>1591.5947085845855</v>
      </c>
      <c r="X78" s="8">
        <v>1380.4309724696725</v>
      </c>
      <c r="Y78" s="8">
        <v>1312.5588553320717</v>
      </c>
    </row>
    <row r="79" spans="1:25" x14ac:dyDescent="0.25">
      <c r="A79" s="15" t="s">
        <v>35</v>
      </c>
      <c r="B79" s="16">
        <f>SUM(B80:B81)</f>
        <v>64.085300000000004</v>
      </c>
      <c r="C79" s="16">
        <f t="shared" ref="C79:W79" si="36">SUM(C80:C81)</f>
        <v>39.162500000000001</v>
      </c>
      <c r="D79" s="16">
        <f t="shared" si="36"/>
        <v>30.004799999999999</v>
      </c>
      <c r="E79" s="16">
        <f t="shared" si="36"/>
        <v>14.4474</v>
      </c>
      <c r="F79" s="16">
        <f t="shared" si="36"/>
        <v>14.4474</v>
      </c>
      <c r="G79" s="16">
        <f t="shared" si="36"/>
        <v>14.4474</v>
      </c>
      <c r="H79" s="16">
        <f t="shared" si="36"/>
        <v>10.817399999999999</v>
      </c>
      <c r="I79" s="16">
        <f t="shared" si="36"/>
        <v>10.817399999999999</v>
      </c>
      <c r="J79" s="16">
        <f t="shared" si="36"/>
        <v>10.817399999999999</v>
      </c>
      <c r="K79" s="16">
        <f t="shared" si="36"/>
        <v>10.817399999999999</v>
      </c>
      <c r="L79" s="16">
        <f t="shared" si="36"/>
        <v>10.811439999999999</v>
      </c>
      <c r="M79" s="16">
        <f t="shared" si="36"/>
        <v>18.25</v>
      </c>
      <c r="N79" s="16">
        <f t="shared" si="36"/>
        <v>18.192499999999999</v>
      </c>
      <c r="O79" s="16">
        <f t="shared" si="36"/>
        <v>18.177499999999998</v>
      </c>
      <c r="P79" s="16">
        <f t="shared" si="36"/>
        <v>18.175000000000001</v>
      </c>
      <c r="Q79" s="16">
        <f t="shared" si="36"/>
        <v>66.798159999999996</v>
      </c>
      <c r="R79" s="16">
        <f t="shared" si="36"/>
        <v>68.400849999999991</v>
      </c>
      <c r="S79" s="16">
        <f t="shared" si="36"/>
        <v>67.631429999999995</v>
      </c>
      <c r="T79" s="16">
        <f t="shared" si="36"/>
        <v>76.403509999999997</v>
      </c>
      <c r="U79" s="16">
        <f t="shared" si="36"/>
        <v>67.74494</v>
      </c>
      <c r="V79" s="16">
        <f t="shared" si="36"/>
        <v>73.861879999999999</v>
      </c>
      <c r="W79" s="16">
        <f t="shared" si="36"/>
        <v>105.56318</v>
      </c>
      <c r="X79" s="16">
        <f t="shared" ref="X79:Y79" si="37">SUM(X80:X81)</f>
        <v>72.646079999999998</v>
      </c>
      <c r="Y79" s="16">
        <f t="shared" si="37"/>
        <v>61.994700000000002</v>
      </c>
    </row>
    <row r="80" spans="1:25" x14ac:dyDescent="0.25">
      <c r="A80" s="10" t="s">
        <v>36</v>
      </c>
      <c r="B80" s="8">
        <f t="shared" ref="B80:W80" si="38">B29</f>
        <v>49.637900000000002</v>
      </c>
      <c r="C80" s="8">
        <f t="shared" si="38"/>
        <v>24.7151</v>
      </c>
      <c r="D80" s="8">
        <f t="shared" si="38"/>
        <v>15.557399999999999</v>
      </c>
      <c r="E80" s="8">
        <f t="shared" si="38"/>
        <v>0</v>
      </c>
      <c r="F80" s="8">
        <f t="shared" si="38"/>
        <v>0</v>
      </c>
      <c r="G80" s="8">
        <f t="shared" si="38"/>
        <v>0</v>
      </c>
      <c r="H80" s="8">
        <f t="shared" si="38"/>
        <v>0</v>
      </c>
      <c r="I80" s="8">
        <f t="shared" si="38"/>
        <v>0</v>
      </c>
      <c r="J80" s="8">
        <f t="shared" si="38"/>
        <v>0</v>
      </c>
      <c r="K80" s="8">
        <f t="shared" si="38"/>
        <v>0</v>
      </c>
      <c r="L80" s="8">
        <f t="shared" si="38"/>
        <v>0</v>
      </c>
      <c r="M80" s="8">
        <f t="shared" si="38"/>
        <v>0</v>
      </c>
      <c r="N80" s="8">
        <f t="shared" si="38"/>
        <v>0</v>
      </c>
      <c r="O80" s="8">
        <f t="shared" si="38"/>
        <v>0</v>
      </c>
      <c r="P80" s="8">
        <f t="shared" si="38"/>
        <v>0</v>
      </c>
      <c r="Q80" s="8">
        <f t="shared" si="38"/>
        <v>48.610700000000001</v>
      </c>
      <c r="R80" s="8">
        <f t="shared" si="38"/>
        <v>46.357599999999998</v>
      </c>
      <c r="S80" s="8">
        <f t="shared" si="38"/>
        <v>42.408000000000001</v>
      </c>
      <c r="T80" s="8">
        <f t="shared" si="38"/>
        <v>48.088200000000001</v>
      </c>
      <c r="U80" s="8">
        <f t="shared" si="38"/>
        <v>42.559600000000003</v>
      </c>
      <c r="V80" s="8">
        <f t="shared" si="38"/>
        <v>42.344799999999999</v>
      </c>
      <c r="W80" s="8">
        <f t="shared" si="38"/>
        <v>48.917000000000002</v>
      </c>
      <c r="X80" s="8">
        <f t="shared" ref="X80:Y80" si="39">X29</f>
        <v>37.883800000000001</v>
      </c>
      <c r="Y80" s="8">
        <f t="shared" si="39"/>
        <v>33.614400000000003</v>
      </c>
    </row>
    <row r="81" spans="1:25" x14ac:dyDescent="0.25">
      <c r="A81" s="10" t="s">
        <v>37</v>
      </c>
      <c r="B81" s="8">
        <f t="shared" ref="B81:W81" si="40">B30</f>
        <v>14.4474</v>
      </c>
      <c r="C81" s="8">
        <f t="shared" si="40"/>
        <v>14.4474</v>
      </c>
      <c r="D81" s="8">
        <f t="shared" si="40"/>
        <v>14.4474</v>
      </c>
      <c r="E81" s="8">
        <f t="shared" si="40"/>
        <v>14.4474</v>
      </c>
      <c r="F81" s="8">
        <f t="shared" si="40"/>
        <v>14.4474</v>
      </c>
      <c r="G81" s="8">
        <f t="shared" si="40"/>
        <v>14.4474</v>
      </c>
      <c r="H81" s="8">
        <f t="shared" si="40"/>
        <v>10.817399999999999</v>
      </c>
      <c r="I81" s="8">
        <f t="shared" si="40"/>
        <v>10.817399999999999</v>
      </c>
      <c r="J81" s="8">
        <f t="shared" si="40"/>
        <v>10.817399999999999</v>
      </c>
      <c r="K81" s="8">
        <f t="shared" si="40"/>
        <v>10.817399999999999</v>
      </c>
      <c r="L81" s="8">
        <f t="shared" si="40"/>
        <v>10.811439999999999</v>
      </c>
      <c r="M81" s="8">
        <f t="shared" si="40"/>
        <v>18.25</v>
      </c>
      <c r="N81" s="8">
        <f t="shared" si="40"/>
        <v>18.192499999999999</v>
      </c>
      <c r="O81" s="8">
        <f t="shared" si="40"/>
        <v>18.177499999999998</v>
      </c>
      <c r="P81" s="8">
        <f t="shared" si="40"/>
        <v>18.175000000000001</v>
      </c>
      <c r="Q81" s="8">
        <f t="shared" si="40"/>
        <v>18.187460000000002</v>
      </c>
      <c r="R81" s="8">
        <f t="shared" si="40"/>
        <v>22.04325</v>
      </c>
      <c r="S81" s="8">
        <f t="shared" si="40"/>
        <v>25.22343</v>
      </c>
      <c r="T81" s="8">
        <f t="shared" si="40"/>
        <v>28.31531</v>
      </c>
      <c r="U81" s="8">
        <f t="shared" si="40"/>
        <v>25.18534</v>
      </c>
      <c r="V81" s="8">
        <f t="shared" si="40"/>
        <v>31.51708</v>
      </c>
      <c r="W81" s="8">
        <f t="shared" si="40"/>
        <v>56.646180000000001</v>
      </c>
      <c r="X81" s="8">
        <f t="shared" ref="X81:Y81" si="41">X30</f>
        <v>34.762279999999997</v>
      </c>
      <c r="Y81" s="8">
        <f t="shared" si="41"/>
        <v>28.380299999999998</v>
      </c>
    </row>
    <row r="82" spans="1:25" x14ac:dyDescent="0.25">
      <c r="A82" s="17" t="s">
        <v>38</v>
      </c>
      <c r="B82" s="16">
        <f t="shared" ref="B82:W82" si="42">B31</f>
        <v>189.14464000000001</v>
      </c>
      <c r="C82" s="16">
        <f t="shared" si="42"/>
        <v>144.21297000000001</v>
      </c>
      <c r="D82" s="16">
        <f t="shared" si="42"/>
        <v>140.34631999999999</v>
      </c>
      <c r="E82" s="16">
        <f t="shared" si="42"/>
        <v>146.35542000000001</v>
      </c>
      <c r="F82" s="16">
        <f t="shared" si="42"/>
        <v>118.16445</v>
      </c>
      <c r="G82" s="16">
        <f t="shared" si="42"/>
        <v>112.8325</v>
      </c>
      <c r="H82" s="16">
        <f t="shared" si="42"/>
        <v>117.01166000000001</v>
      </c>
      <c r="I82" s="16">
        <f t="shared" si="42"/>
        <v>104.36381</v>
      </c>
      <c r="J82" s="16">
        <f t="shared" si="42"/>
        <v>179.94388000000001</v>
      </c>
      <c r="K82" s="16">
        <f t="shared" si="42"/>
        <v>179.87073000000001</v>
      </c>
      <c r="L82" s="16">
        <f t="shared" si="42"/>
        <v>188.37296000000001</v>
      </c>
      <c r="M82" s="16">
        <f t="shared" si="42"/>
        <v>186.94300000000001</v>
      </c>
      <c r="N82" s="16">
        <f t="shared" si="42"/>
        <v>150.12935999999999</v>
      </c>
      <c r="O82" s="16">
        <f t="shared" si="42"/>
        <v>150.52258</v>
      </c>
      <c r="P82" s="16">
        <f t="shared" si="42"/>
        <v>128.99223000000001</v>
      </c>
      <c r="Q82" s="16">
        <f t="shared" si="42"/>
        <v>131.87634</v>
      </c>
      <c r="R82" s="16">
        <f t="shared" si="42"/>
        <v>136.67946000000001</v>
      </c>
      <c r="S82" s="16">
        <f t="shared" si="42"/>
        <v>142.54159000000001</v>
      </c>
      <c r="T82" s="16">
        <f t="shared" si="42"/>
        <v>147.19945000000001</v>
      </c>
      <c r="U82" s="16">
        <f t="shared" si="42"/>
        <v>149.44189</v>
      </c>
      <c r="V82" s="16">
        <f t="shared" si="42"/>
        <v>162.07483999999999</v>
      </c>
      <c r="W82" s="16">
        <f t="shared" si="42"/>
        <v>138.40846999999999</v>
      </c>
      <c r="X82" s="16">
        <f t="shared" ref="X82:Y82" si="43">X31</f>
        <v>134.83968999999999</v>
      </c>
      <c r="Y82" s="16">
        <f t="shared" si="43"/>
        <v>145.57182</v>
      </c>
    </row>
    <row r="83" spans="1:25" x14ac:dyDescent="0.25">
      <c r="A83" s="9" t="s">
        <v>39</v>
      </c>
      <c r="B83" s="8">
        <f t="shared" ref="B83:W83" si="44">B32</f>
        <v>0</v>
      </c>
      <c r="C83" s="8">
        <f t="shared" si="44"/>
        <v>0</v>
      </c>
      <c r="D83" s="8">
        <f t="shared" si="44"/>
        <v>0</v>
      </c>
      <c r="E83" s="8">
        <f t="shared" si="44"/>
        <v>0</v>
      </c>
      <c r="F83" s="8">
        <f t="shared" si="44"/>
        <v>0</v>
      </c>
      <c r="G83" s="8">
        <f t="shared" si="44"/>
        <v>0</v>
      </c>
      <c r="H83" s="8">
        <f t="shared" si="44"/>
        <v>0</v>
      </c>
      <c r="I83" s="8">
        <f t="shared" si="44"/>
        <v>0</v>
      </c>
      <c r="J83" s="8">
        <f t="shared" si="44"/>
        <v>0</v>
      </c>
      <c r="K83" s="8">
        <f t="shared" si="44"/>
        <v>0</v>
      </c>
      <c r="L83" s="8">
        <f t="shared" si="44"/>
        <v>0</v>
      </c>
      <c r="M83" s="8">
        <f t="shared" si="44"/>
        <v>0</v>
      </c>
      <c r="N83" s="8">
        <f t="shared" si="44"/>
        <v>0</v>
      </c>
      <c r="O83" s="8">
        <f t="shared" si="44"/>
        <v>0</v>
      </c>
      <c r="P83" s="8">
        <f t="shared" si="44"/>
        <v>0</v>
      </c>
      <c r="Q83" s="8">
        <f t="shared" si="44"/>
        <v>0</v>
      </c>
      <c r="R83" s="8">
        <f t="shared" si="44"/>
        <v>0</v>
      </c>
      <c r="S83" s="8">
        <f t="shared" si="44"/>
        <v>0</v>
      </c>
      <c r="T83" s="8">
        <f t="shared" si="44"/>
        <v>0</v>
      </c>
      <c r="U83" s="8">
        <f t="shared" si="44"/>
        <v>0</v>
      </c>
      <c r="V83" s="8">
        <f t="shared" si="44"/>
        <v>0</v>
      </c>
      <c r="W83" s="8">
        <f t="shared" si="44"/>
        <v>0</v>
      </c>
      <c r="X83" s="8">
        <f t="shared" ref="X83:Y83" si="45">X32</f>
        <v>0</v>
      </c>
      <c r="Y83" s="8">
        <f t="shared" si="45"/>
        <v>0</v>
      </c>
    </row>
    <row r="84" spans="1:25" x14ac:dyDescent="0.25">
      <c r="A84" s="18" t="s">
        <v>66</v>
      </c>
      <c r="B84" s="16">
        <f>SUM(B85:B88)</f>
        <v>4965.4347861286296</v>
      </c>
      <c r="C84" s="16">
        <f t="shared" ref="C84:W84" si="46">SUM(C85:C88)</f>
        <v>4751.8002471680356</v>
      </c>
      <c r="D84" s="16">
        <f t="shared" si="46"/>
        <v>4730.0634854102009</v>
      </c>
      <c r="E84" s="16">
        <f t="shared" si="46"/>
        <v>4724.4877434213558</v>
      </c>
      <c r="F84" s="16">
        <f t="shared" si="46"/>
        <v>4887.0757803235692</v>
      </c>
      <c r="G84" s="16">
        <f t="shared" si="46"/>
        <v>5444.3711740159742</v>
      </c>
      <c r="H84" s="16">
        <f t="shared" si="46"/>
        <v>5439.8143926348112</v>
      </c>
      <c r="I84" s="16">
        <f t="shared" si="46"/>
        <v>5673.9847907707517</v>
      </c>
      <c r="J84" s="16">
        <f t="shared" si="46"/>
        <v>5199.8211890125358</v>
      </c>
      <c r="K84" s="16">
        <f t="shared" si="46"/>
        <v>4313.7661494235335</v>
      </c>
      <c r="L84" s="16">
        <f t="shared" si="46"/>
        <v>4418.1077943623222</v>
      </c>
      <c r="M84" s="16">
        <f t="shared" si="46"/>
        <v>4397.810257455496</v>
      </c>
      <c r="N84" s="16">
        <f t="shared" si="46"/>
        <v>4163.5707918327898</v>
      </c>
      <c r="O84" s="16">
        <f t="shared" si="46"/>
        <v>3539.6121282496138</v>
      </c>
      <c r="P84" s="16">
        <f t="shared" si="46"/>
        <v>3965.6570711391582</v>
      </c>
      <c r="Q84" s="16">
        <f t="shared" si="46"/>
        <v>4352.0617354746792</v>
      </c>
      <c r="R84" s="16">
        <f t="shared" si="46"/>
        <v>4108.6562016086682</v>
      </c>
      <c r="S84" s="16">
        <f t="shared" si="46"/>
        <v>4752.6051891741763</v>
      </c>
      <c r="T84" s="16">
        <f t="shared" si="46"/>
        <v>4845.6766042597765</v>
      </c>
      <c r="U84" s="16">
        <f t="shared" si="46"/>
        <v>4716.6291853947441</v>
      </c>
      <c r="V84" s="16">
        <f t="shared" si="46"/>
        <v>4639.4352892457464</v>
      </c>
      <c r="W84" s="16">
        <f t="shared" si="46"/>
        <v>4519.0952271384349</v>
      </c>
      <c r="X84" s="16">
        <f t="shared" ref="X84:Y84" si="47">SUM(X85:X88)</f>
        <v>3444.4807372815371</v>
      </c>
      <c r="Y84" s="16">
        <f t="shared" si="47"/>
        <v>3258.1923374102389</v>
      </c>
    </row>
    <row r="85" spans="1:25" x14ac:dyDescent="0.25">
      <c r="A85" s="9" t="s">
        <v>67</v>
      </c>
      <c r="B85" s="8">
        <v>1995.8579400000001</v>
      </c>
      <c r="C85" s="8">
        <v>1999.6534099999999</v>
      </c>
      <c r="D85" s="8">
        <v>2056.3595700000001</v>
      </c>
      <c r="E85" s="8">
        <v>2117.5505699999999</v>
      </c>
      <c r="F85" s="8">
        <v>2056.51325</v>
      </c>
      <c r="G85" s="8">
        <v>2083.0878499999999</v>
      </c>
      <c r="H85" s="8">
        <v>2170.0315300000002</v>
      </c>
      <c r="I85" s="8">
        <v>2186.1286599999999</v>
      </c>
      <c r="J85" s="8">
        <v>2103.6827400000002</v>
      </c>
      <c r="K85" s="8">
        <v>1511.8238699999999</v>
      </c>
      <c r="L85" s="8">
        <v>1259.1599100000003</v>
      </c>
      <c r="M85" s="8">
        <v>1074.0494100000001</v>
      </c>
      <c r="N85" s="8">
        <v>1148.34681</v>
      </c>
      <c r="O85" s="8">
        <v>968.28371000000004</v>
      </c>
      <c r="P85" s="8">
        <v>1010.5730700000001</v>
      </c>
      <c r="Q85" s="8">
        <v>1137.97146</v>
      </c>
      <c r="R85" s="8">
        <v>1159.13968</v>
      </c>
      <c r="S85" s="8">
        <v>1256.6497199999999</v>
      </c>
      <c r="T85" s="8">
        <v>1362.2194500000003</v>
      </c>
      <c r="U85" s="8">
        <v>1466.2295300000001</v>
      </c>
      <c r="V85" s="8">
        <v>1312.4477899999999</v>
      </c>
      <c r="W85" s="8">
        <v>1335.99927</v>
      </c>
      <c r="X85" s="8">
        <v>1127.7394899999999</v>
      </c>
      <c r="Y85" s="8">
        <v>747.49704999999994</v>
      </c>
    </row>
    <row r="86" spans="1:25" x14ac:dyDescent="0.25">
      <c r="A86" s="9" t="s">
        <v>68</v>
      </c>
      <c r="B86" s="8">
        <v>1805.35499</v>
      </c>
      <c r="C86" s="8">
        <v>1713.34782</v>
      </c>
      <c r="D86" s="8">
        <v>1548.5216600000001</v>
      </c>
      <c r="E86" s="8">
        <v>1535.5947200000001</v>
      </c>
      <c r="F86" s="8">
        <v>1735.1581699999999</v>
      </c>
      <c r="G86" s="8">
        <v>2257.34213</v>
      </c>
      <c r="H86" s="8">
        <v>2222.2228</v>
      </c>
      <c r="I86" s="8">
        <v>2419.0904099999998</v>
      </c>
      <c r="J86" s="8">
        <v>2107.1063600000002</v>
      </c>
      <c r="K86" s="8">
        <v>2006.16066</v>
      </c>
      <c r="L86" s="8">
        <v>2217.1458899999998</v>
      </c>
      <c r="M86" s="8">
        <v>2397.7613299999998</v>
      </c>
      <c r="N86" s="8">
        <v>2134.6302999999998</v>
      </c>
      <c r="O86" s="8">
        <v>2091.6579900000002</v>
      </c>
      <c r="P86" s="8">
        <v>2330.1101100000001</v>
      </c>
      <c r="Q86" s="8">
        <v>2319.6458400000001</v>
      </c>
      <c r="R86" s="8">
        <v>2286.2193699999998</v>
      </c>
      <c r="S86" s="8">
        <v>2540.7600400000001</v>
      </c>
      <c r="T86" s="8">
        <v>2500.8270900000002</v>
      </c>
      <c r="U86" s="8">
        <v>2387.8512300000002</v>
      </c>
      <c r="V86" s="8">
        <v>2578.8958499999999</v>
      </c>
      <c r="W86" s="8">
        <v>2606.3209200000001</v>
      </c>
      <c r="X86" s="8">
        <v>1872.1555499999999</v>
      </c>
      <c r="Y86" s="8">
        <v>2247.6770900000001</v>
      </c>
    </row>
    <row r="87" spans="1:25" x14ac:dyDescent="0.25">
      <c r="A87" s="9" t="s">
        <v>69</v>
      </c>
      <c r="B87" s="8">
        <v>907.87113612862879</v>
      </c>
      <c r="C87" s="8">
        <v>851.64569716803533</v>
      </c>
      <c r="D87" s="8">
        <v>927.68521541020027</v>
      </c>
      <c r="E87" s="8">
        <v>917.75207342135604</v>
      </c>
      <c r="F87" s="8">
        <v>927.55914032356918</v>
      </c>
      <c r="G87" s="8">
        <v>911.57541401597473</v>
      </c>
      <c r="H87" s="8">
        <v>868.82898263481206</v>
      </c>
      <c r="I87" s="8">
        <v>912.6820207707525</v>
      </c>
      <c r="J87" s="8">
        <v>836.25318901253593</v>
      </c>
      <c r="K87" s="8">
        <v>656.96157942353409</v>
      </c>
      <c r="L87" s="8">
        <v>815.23526436232146</v>
      </c>
      <c r="M87" s="8">
        <v>812.27644745549651</v>
      </c>
      <c r="N87" s="8">
        <v>763.03209183279034</v>
      </c>
      <c r="O87" s="8">
        <v>388.26011824961307</v>
      </c>
      <c r="P87" s="8">
        <v>508.04358113915811</v>
      </c>
      <c r="Q87" s="8">
        <v>779.48062547467919</v>
      </c>
      <c r="R87" s="8">
        <v>545.58907160866818</v>
      </c>
      <c r="S87" s="8">
        <v>836.14681917417658</v>
      </c>
      <c r="T87" s="8">
        <v>867.14074425977606</v>
      </c>
      <c r="U87" s="8">
        <v>745.23433539474411</v>
      </c>
      <c r="V87" s="8">
        <v>626.31604924574651</v>
      </c>
      <c r="W87" s="8">
        <v>457.74606713843457</v>
      </c>
      <c r="X87" s="8">
        <v>320.96755728153727</v>
      </c>
      <c r="Y87" s="8">
        <v>141.44442741023883</v>
      </c>
    </row>
    <row r="88" spans="1:25" x14ac:dyDescent="0.25">
      <c r="A88" s="9" t="s">
        <v>65</v>
      </c>
      <c r="B88" s="8">
        <v>256.35072000000002</v>
      </c>
      <c r="C88" s="8">
        <v>187.15332000000001</v>
      </c>
      <c r="D88" s="8">
        <v>197.49704</v>
      </c>
      <c r="E88" s="8">
        <v>153.59038000000001</v>
      </c>
      <c r="F88" s="8">
        <v>167.84522000000001</v>
      </c>
      <c r="G88" s="8">
        <v>192.36578</v>
      </c>
      <c r="H88" s="8">
        <v>178.73107999999999</v>
      </c>
      <c r="I88" s="8">
        <v>156.08369999999999</v>
      </c>
      <c r="J88" s="8">
        <v>152.77889999999999</v>
      </c>
      <c r="K88" s="8">
        <v>138.82004000000001</v>
      </c>
      <c r="L88" s="8">
        <v>126.56673000000001</v>
      </c>
      <c r="M88" s="8">
        <v>113.72307000000001</v>
      </c>
      <c r="N88" s="8">
        <v>117.56159</v>
      </c>
      <c r="O88" s="8">
        <v>91.410309999999996</v>
      </c>
      <c r="P88" s="8">
        <v>116.93031000000001</v>
      </c>
      <c r="Q88" s="8">
        <v>114.96381</v>
      </c>
      <c r="R88" s="8">
        <v>117.70808</v>
      </c>
      <c r="S88" s="8">
        <v>119.04861</v>
      </c>
      <c r="T88" s="8">
        <v>115.48932000000001</v>
      </c>
      <c r="U88" s="8">
        <v>117.31408999999999</v>
      </c>
      <c r="V88" s="8">
        <v>121.7756</v>
      </c>
      <c r="W88" s="8">
        <v>119.02897</v>
      </c>
      <c r="X88" s="8">
        <v>123.61814</v>
      </c>
      <c r="Y88" s="8">
        <v>121.57377</v>
      </c>
    </row>
    <row r="89" spans="1:25" x14ac:dyDescent="0.25">
      <c r="A89" s="18" t="s">
        <v>40</v>
      </c>
      <c r="B89" s="16">
        <f t="shared" ref="B89:W89" si="48">B42</f>
        <v>104.20171000000001</v>
      </c>
      <c r="C89" s="16">
        <f t="shared" si="48"/>
        <v>108.17919999999999</v>
      </c>
      <c r="D89" s="16">
        <f t="shared" si="48"/>
        <v>116.78252000000001</v>
      </c>
      <c r="E89" s="16">
        <f t="shared" si="48"/>
        <v>127.15946</v>
      </c>
      <c r="F89" s="16">
        <f t="shared" si="48"/>
        <v>151.4247</v>
      </c>
      <c r="G89" s="16">
        <f t="shared" si="48"/>
        <v>142.26184000000001</v>
      </c>
      <c r="H89" s="16">
        <f t="shared" si="48"/>
        <v>143.57781</v>
      </c>
      <c r="I89" s="16">
        <f t="shared" si="48"/>
        <v>149.11085</v>
      </c>
      <c r="J89" s="16">
        <f t="shared" si="48"/>
        <v>90.747690000000006</v>
      </c>
      <c r="K89" s="16">
        <f t="shared" si="48"/>
        <v>98.047539999999998</v>
      </c>
      <c r="L89" s="16">
        <f t="shared" si="48"/>
        <v>105.81956</v>
      </c>
      <c r="M89" s="16">
        <f t="shared" si="48"/>
        <v>129.43369000000001</v>
      </c>
      <c r="N89" s="16">
        <f t="shared" si="48"/>
        <v>142.29014000000001</v>
      </c>
      <c r="O89" s="16">
        <f t="shared" si="48"/>
        <v>174.00683000000001</v>
      </c>
      <c r="P89" s="16">
        <f t="shared" si="48"/>
        <v>168.91439</v>
      </c>
      <c r="Q89" s="16">
        <f t="shared" si="48"/>
        <v>202.83329000000001</v>
      </c>
      <c r="R89" s="16">
        <f t="shared" si="48"/>
        <v>208.97615999999999</v>
      </c>
      <c r="S89" s="16">
        <f t="shared" si="48"/>
        <v>222.99241000000001</v>
      </c>
      <c r="T89" s="16">
        <f t="shared" si="48"/>
        <v>213.64286000000001</v>
      </c>
      <c r="U89" s="16">
        <f t="shared" si="48"/>
        <v>216.8229</v>
      </c>
      <c r="V89" s="16">
        <f t="shared" si="48"/>
        <v>240.14847</v>
      </c>
      <c r="W89" s="16">
        <f t="shared" si="48"/>
        <v>236.12538000000001</v>
      </c>
      <c r="X89" s="16">
        <f t="shared" ref="X89:Y89" si="49">X42</f>
        <v>212.34192999999999</v>
      </c>
      <c r="Y89" s="16">
        <f t="shared" si="49"/>
        <v>171.43382</v>
      </c>
    </row>
    <row r="90" spans="1:25" x14ac:dyDescent="0.25">
      <c r="A90" s="18" t="s">
        <v>63</v>
      </c>
      <c r="B90" s="16">
        <f t="shared" ref="B90:W90" si="50">B43</f>
        <v>96.878550000000004</v>
      </c>
      <c r="C90" s="16">
        <f t="shared" si="50"/>
        <v>96.878550000000004</v>
      </c>
      <c r="D90" s="16">
        <f t="shared" si="50"/>
        <v>96.878550000000004</v>
      </c>
      <c r="E90" s="16">
        <f t="shared" si="50"/>
        <v>96.878550000000004</v>
      </c>
      <c r="F90" s="16">
        <f t="shared" si="50"/>
        <v>96.878550000000004</v>
      </c>
      <c r="G90" s="16">
        <f t="shared" si="50"/>
        <v>98.349630000000005</v>
      </c>
      <c r="H90" s="16">
        <f t="shared" si="50"/>
        <v>94.301730000000006</v>
      </c>
      <c r="I90" s="16">
        <f t="shared" si="50"/>
        <v>114.25442</v>
      </c>
      <c r="J90" s="16">
        <f t="shared" si="50"/>
        <v>102.33754999999999</v>
      </c>
      <c r="K90" s="16">
        <f t="shared" si="50"/>
        <v>102.51773</v>
      </c>
      <c r="L90" s="16">
        <f t="shared" si="50"/>
        <v>109.47659</v>
      </c>
      <c r="M90" s="16">
        <f t="shared" si="50"/>
        <v>77.101929999999996</v>
      </c>
      <c r="N90" s="16">
        <f t="shared" si="50"/>
        <v>79.570920000000001</v>
      </c>
      <c r="O90" s="16">
        <f t="shared" si="50"/>
        <v>74.489940000000004</v>
      </c>
      <c r="P90" s="16">
        <f t="shared" si="50"/>
        <v>80.355990000000006</v>
      </c>
      <c r="Q90" s="16">
        <f t="shared" si="50"/>
        <v>27.326460000000001</v>
      </c>
      <c r="R90" s="16">
        <f t="shared" si="50"/>
        <v>17.61646</v>
      </c>
      <c r="S90" s="16">
        <f t="shared" si="50"/>
        <v>26.056290000000001</v>
      </c>
      <c r="T90" s="16">
        <f t="shared" si="50"/>
        <v>28.619230000000002</v>
      </c>
      <c r="U90" s="16">
        <f t="shared" si="50"/>
        <v>30.69736</v>
      </c>
      <c r="V90" s="16">
        <f t="shared" si="50"/>
        <v>25.310130000000001</v>
      </c>
      <c r="W90" s="16">
        <f t="shared" si="50"/>
        <v>24.70147</v>
      </c>
      <c r="X90" s="16">
        <f t="shared" ref="X90:Y90" si="51">X43</f>
        <v>13.99394</v>
      </c>
      <c r="Y90" s="16">
        <f t="shared" si="51"/>
        <v>14.701890000000001</v>
      </c>
    </row>
    <row r="91" spans="1:25" x14ac:dyDescent="0.25">
      <c r="A91" s="18" t="s">
        <v>64</v>
      </c>
      <c r="B91" s="16">
        <f t="shared" ref="B91:W91" si="52">B44</f>
        <v>0</v>
      </c>
      <c r="C91" s="16">
        <f t="shared" si="52"/>
        <v>0</v>
      </c>
      <c r="D91" s="16">
        <f t="shared" si="52"/>
        <v>0</v>
      </c>
      <c r="E91" s="16">
        <f t="shared" si="52"/>
        <v>0</v>
      </c>
      <c r="F91" s="16">
        <f t="shared" si="52"/>
        <v>0</v>
      </c>
      <c r="G91" s="16">
        <f t="shared" si="52"/>
        <v>0</v>
      </c>
      <c r="H91" s="16">
        <f t="shared" si="52"/>
        <v>0</v>
      </c>
      <c r="I91" s="16">
        <f t="shared" si="52"/>
        <v>0</v>
      </c>
      <c r="J91" s="16">
        <f t="shared" si="52"/>
        <v>0</v>
      </c>
      <c r="K91" s="16">
        <f t="shared" si="52"/>
        <v>0</v>
      </c>
      <c r="L91" s="16">
        <f t="shared" si="52"/>
        <v>0</v>
      </c>
      <c r="M91" s="16">
        <f t="shared" si="52"/>
        <v>0</v>
      </c>
      <c r="N91" s="16">
        <f t="shared" si="52"/>
        <v>0</v>
      </c>
      <c r="O91" s="16">
        <f t="shared" si="52"/>
        <v>0</v>
      </c>
      <c r="P91" s="16">
        <f t="shared" si="52"/>
        <v>0</v>
      </c>
      <c r="Q91" s="16">
        <f t="shared" si="52"/>
        <v>0</v>
      </c>
      <c r="R91" s="16">
        <f t="shared" si="52"/>
        <v>0</v>
      </c>
      <c r="S91" s="16">
        <f t="shared" si="52"/>
        <v>0</v>
      </c>
      <c r="T91" s="16">
        <f t="shared" si="52"/>
        <v>0</v>
      </c>
      <c r="U91" s="16">
        <f t="shared" si="52"/>
        <v>0</v>
      </c>
      <c r="V91" s="16">
        <f t="shared" si="52"/>
        <v>0</v>
      </c>
      <c r="W91" s="16">
        <f t="shared" si="52"/>
        <v>0</v>
      </c>
      <c r="X91" s="16">
        <f t="shared" ref="X91:Y91" si="53">X44</f>
        <v>0</v>
      </c>
      <c r="Y91" s="16">
        <f t="shared" si="53"/>
        <v>0</v>
      </c>
    </row>
    <row r="92" spans="1:25" x14ac:dyDescent="0.25">
      <c r="A92" s="18" t="s">
        <v>70</v>
      </c>
      <c r="B92" s="16">
        <f>SUM(B93:B94)</f>
        <v>722.66090400000019</v>
      </c>
      <c r="C92" s="16">
        <f t="shared" ref="C92:W92" si="54">SUM(C93:C94)</f>
        <v>678.40945199999999</v>
      </c>
      <c r="D92" s="16">
        <f t="shared" si="54"/>
        <v>640.35997200000008</v>
      </c>
      <c r="E92" s="16">
        <f t="shared" si="54"/>
        <v>627.67681200000004</v>
      </c>
      <c r="F92" s="16">
        <f t="shared" si="54"/>
        <v>679.15958400000011</v>
      </c>
      <c r="G92" s="16">
        <f t="shared" si="54"/>
        <v>784.41462000000024</v>
      </c>
      <c r="H92" s="16">
        <f t="shared" si="54"/>
        <v>797.22720000000015</v>
      </c>
      <c r="I92" s="16">
        <f t="shared" si="54"/>
        <v>730.79151372000013</v>
      </c>
      <c r="J92" s="16">
        <f t="shared" si="54"/>
        <v>812.32611371999985</v>
      </c>
      <c r="K92" s="16">
        <f t="shared" si="54"/>
        <v>694.55391372000031</v>
      </c>
      <c r="L92" s="16">
        <f t="shared" si="54"/>
        <v>691.53428628000006</v>
      </c>
      <c r="M92" s="16">
        <f t="shared" si="54"/>
        <v>700.5646962000003</v>
      </c>
      <c r="N92" s="16">
        <f t="shared" si="54"/>
        <v>501.28688627999992</v>
      </c>
      <c r="O92" s="16">
        <f t="shared" si="54"/>
        <v>489.20760000000001</v>
      </c>
      <c r="P92" s="16">
        <f t="shared" si="54"/>
        <v>513.92682000000002</v>
      </c>
      <c r="Q92" s="16">
        <f t="shared" si="54"/>
        <v>525.94838496</v>
      </c>
      <c r="R92" s="16">
        <f t="shared" si="54"/>
        <v>578.80066571999998</v>
      </c>
      <c r="S92" s="16">
        <f t="shared" si="54"/>
        <v>672.80798880000032</v>
      </c>
      <c r="T92" s="16">
        <f t="shared" si="54"/>
        <v>831.66534432000003</v>
      </c>
      <c r="U92" s="16">
        <f t="shared" si="54"/>
        <v>841.00998600000003</v>
      </c>
      <c r="V92" s="16">
        <f t="shared" si="54"/>
        <v>305.25544763999994</v>
      </c>
      <c r="W92" s="16">
        <f t="shared" si="54"/>
        <v>370.66742171999999</v>
      </c>
      <c r="X92" s="16">
        <f t="shared" ref="X92:Y92" si="55">SUM(X93:X94)</f>
        <v>778.71289247999994</v>
      </c>
      <c r="Y92" s="16">
        <f t="shared" si="55"/>
        <v>899.67270708000012</v>
      </c>
    </row>
    <row r="93" spans="1:25" x14ac:dyDescent="0.25">
      <c r="A93" s="9" t="s">
        <v>71</v>
      </c>
      <c r="B93" s="8">
        <v>722.66090400000019</v>
      </c>
      <c r="C93" s="8">
        <v>678.40945199999999</v>
      </c>
      <c r="D93" s="8">
        <v>640.35997200000008</v>
      </c>
      <c r="E93" s="8">
        <v>627.67681200000004</v>
      </c>
      <c r="F93" s="8">
        <v>679.15958400000011</v>
      </c>
      <c r="G93" s="8">
        <v>784.41462000000024</v>
      </c>
      <c r="H93" s="8">
        <v>797.22720000000015</v>
      </c>
      <c r="I93" s="8">
        <v>730.79151372000013</v>
      </c>
      <c r="J93" s="8">
        <v>812.32611371999985</v>
      </c>
      <c r="K93" s="8">
        <v>694.55391372000031</v>
      </c>
      <c r="L93" s="8">
        <v>691.53428628000006</v>
      </c>
      <c r="M93" s="8">
        <v>700.5646962000003</v>
      </c>
      <c r="N93" s="8">
        <v>501.28688627999992</v>
      </c>
      <c r="O93" s="8">
        <v>489.20760000000001</v>
      </c>
      <c r="P93" s="8">
        <v>513.92682000000002</v>
      </c>
      <c r="Q93" s="8">
        <v>525.94838496</v>
      </c>
      <c r="R93" s="8">
        <v>578.80066571999998</v>
      </c>
      <c r="S93" s="8">
        <v>672.80798880000032</v>
      </c>
      <c r="T93" s="8">
        <v>831.66534432000003</v>
      </c>
      <c r="U93" s="8">
        <v>841.00998600000003</v>
      </c>
      <c r="V93" s="8">
        <v>305.25544763999994</v>
      </c>
      <c r="W93" s="8">
        <v>370.66742171999999</v>
      </c>
      <c r="X93" s="8">
        <v>778.71289247999994</v>
      </c>
      <c r="Y93" s="8">
        <v>899.67270708000012</v>
      </c>
    </row>
    <row r="94" spans="1:25" x14ac:dyDescent="0.25">
      <c r="A94" s="11" t="s">
        <v>72</v>
      </c>
      <c r="B94" s="12">
        <v>0</v>
      </c>
      <c r="C94" s="12">
        <v>0</v>
      </c>
      <c r="D94" s="12">
        <v>0</v>
      </c>
      <c r="E94" s="12">
        <v>0</v>
      </c>
      <c r="F94" s="12">
        <v>0</v>
      </c>
      <c r="G94" s="12">
        <v>0</v>
      </c>
      <c r="H94" s="12">
        <v>0</v>
      </c>
      <c r="I94" s="12">
        <v>0</v>
      </c>
      <c r="J94" s="12">
        <v>0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12">
        <v>0</v>
      </c>
      <c r="U94" s="12">
        <v>0</v>
      </c>
      <c r="V94" s="12">
        <v>0</v>
      </c>
      <c r="W94" s="12">
        <v>0</v>
      </c>
      <c r="X94" s="12">
        <v>0</v>
      </c>
      <c r="Y94" s="12">
        <v>0</v>
      </c>
    </row>
    <row r="96" spans="1:25" x14ac:dyDescent="0.25">
      <c r="A96" s="4" t="s">
        <v>112</v>
      </c>
      <c r="B96" s="5">
        <f>SUM(B97,B131,B136,B137,B138,B139)</f>
        <v>-599.99366110052802</v>
      </c>
      <c r="C96" s="5">
        <f t="shared" ref="C96:W96" si="56">SUM(C97,C131,C136,C137,C138,C139)</f>
        <v>-438.30950809823935</v>
      </c>
      <c r="D96" s="5">
        <f t="shared" si="56"/>
        <v>-590.32106107930372</v>
      </c>
      <c r="E96" s="5">
        <f t="shared" si="56"/>
        <v>-322.23712488154774</v>
      </c>
      <c r="F96" s="5">
        <f t="shared" si="56"/>
        <v>-557.25446564725723</v>
      </c>
      <c r="G96" s="5">
        <f t="shared" si="56"/>
        <v>-593.81328551284673</v>
      </c>
      <c r="H96" s="5">
        <f t="shared" si="56"/>
        <v>-772.57924444449861</v>
      </c>
      <c r="I96" s="5">
        <f t="shared" si="56"/>
        <v>-75.924593931484651</v>
      </c>
      <c r="J96" s="5">
        <f t="shared" si="56"/>
        <v>-203.58594485140725</v>
      </c>
      <c r="K96" s="5">
        <f t="shared" si="56"/>
        <v>-324.20214407182414</v>
      </c>
      <c r="L96" s="5">
        <f t="shared" si="56"/>
        <v>-222.22396163179576</v>
      </c>
      <c r="M96" s="5">
        <f t="shared" si="56"/>
        <v>-1054.182314291525</v>
      </c>
      <c r="N96" s="5">
        <f t="shared" si="56"/>
        <v>-779.40525304978155</v>
      </c>
      <c r="O96" s="5">
        <f t="shared" si="56"/>
        <v>-970.72792948419033</v>
      </c>
      <c r="P96" s="5">
        <f t="shared" si="56"/>
        <v>-985.83902382294207</v>
      </c>
      <c r="Q96" s="5">
        <f t="shared" si="56"/>
        <v>-1055.2602560855685</v>
      </c>
      <c r="R96" s="5">
        <f t="shared" si="56"/>
        <v>-1388.9887785561928</v>
      </c>
      <c r="S96" s="5">
        <f t="shared" si="56"/>
        <v>-1758.9806314830485</v>
      </c>
      <c r="T96" s="5">
        <f t="shared" si="56"/>
        <v>-1793.7243559682861</v>
      </c>
      <c r="U96" s="5">
        <f t="shared" si="56"/>
        <v>-1631.8288630476925</v>
      </c>
      <c r="V96" s="5">
        <f t="shared" si="56"/>
        <v>-1904.5331346529379</v>
      </c>
      <c r="W96" s="5">
        <f t="shared" si="56"/>
        <v>-1795.1950654768507</v>
      </c>
      <c r="X96" s="5">
        <f t="shared" ref="X96:Y96" si="57">SUM(X97,X131,X136,X137,X138,X139)</f>
        <v>-1200.5438117002354</v>
      </c>
      <c r="Y96" s="5">
        <f t="shared" si="57"/>
        <v>-1108.2843236498675</v>
      </c>
    </row>
    <row r="97" spans="1:25" x14ac:dyDescent="0.25">
      <c r="A97" s="13" t="s">
        <v>77</v>
      </c>
      <c r="B97" s="14">
        <f>SUM(B98,B129,B130)</f>
        <v>-1406.9072209718991</v>
      </c>
      <c r="C97" s="14">
        <f t="shared" ref="C97:W97" si="58">SUM(C98,C129,C130)</f>
        <v>-1201.798228930204</v>
      </c>
      <c r="D97" s="14">
        <f t="shared" si="58"/>
        <v>-1380.3014736691034</v>
      </c>
      <c r="E97" s="14">
        <f t="shared" si="58"/>
        <v>-1098.4406294601918</v>
      </c>
      <c r="F97" s="14">
        <f t="shared" si="58"/>
        <v>-1319.081371323688</v>
      </c>
      <c r="G97" s="14">
        <f t="shared" si="58"/>
        <v>-1317.5890014968718</v>
      </c>
      <c r="H97" s="14">
        <f t="shared" si="58"/>
        <v>-1500.4612618096864</v>
      </c>
      <c r="I97" s="14">
        <f t="shared" si="58"/>
        <v>-838.51542944073196</v>
      </c>
      <c r="J97" s="14">
        <f t="shared" si="58"/>
        <v>-907.88157211887142</v>
      </c>
      <c r="K97" s="14">
        <f t="shared" si="58"/>
        <v>-873.28174092828976</v>
      </c>
      <c r="L97" s="14">
        <f t="shared" si="58"/>
        <v>-757.52777098947422</v>
      </c>
      <c r="M97" s="14">
        <f t="shared" si="58"/>
        <v>-1649.048470636028</v>
      </c>
      <c r="N97" s="14">
        <f t="shared" si="58"/>
        <v>-1246.6344449369913</v>
      </c>
      <c r="O97" s="14">
        <f t="shared" si="58"/>
        <v>-1329.3745312345773</v>
      </c>
      <c r="P97" s="14">
        <f t="shared" si="58"/>
        <v>-1411.3055226837839</v>
      </c>
      <c r="Q97" s="14">
        <f t="shared" si="58"/>
        <v>-1537.9483256508893</v>
      </c>
      <c r="R97" s="14">
        <f t="shared" si="58"/>
        <v>-1738.4977912275244</v>
      </c>
      <c r="S97" s="14">
        <f t="shared" si="58"/>
        <v>-2194.1894035088717</v>
      </c>
      <c r="T97" s="14">
        <f t="shared" si="58"/>
        <v>-2292.01769738851</v>
      </c>
      <c r="U97" s="14">
        <f t="shared" si="58"/>
        <v>-2114.2252416529486</v>
      </c>
      <c r="V97" s="14">
        <f t="shared" si="58"/>
        <v>-2391.2621477671914</v>
      </c>
      <c r="W97" s="14">
        <f t="shared" si="58"/>
        <v>-2179.9329966184159</v>
      </c>
      <c r="X97" s="14">
        <f t="shared" ref="X97:Y97" si="59">SUM(X98,X129,X130)</f>
        <v>-1527.9775119386984</v>
      </c>
      <c r="Y97" s="14">
        <f t="shared" si="59"/>
        <v>-1274.5280791596285</v>
      </c>
    </row>
    <row r="98" spans="1:25" x14ac:dyDescent="0.25">
      <c r="A98" s="9" t="s">
        <v>78</v>
      </c>
      <c r="B98" s="8">
        <f>SUM(B99,B116,B122,B126)</f>
        <v>-1406.9072209718991</v>
      </c>
      <c r="C98" s="8">
        <f t="shared" ref="C98:W98" si="60">SUM(C99,C116,C122,C126)</f>
        <v>-1201.798228930204</v>
      </c>
      <c r="D98" s="8">
        <f t="shared" si="60"/>
        <v>-1380.3014736691034</v>
      </c>
      <c r="E98" s="8">
        <f t="shared" si="60"/>
        <v>-1098.4406294601918</v>
      </c>
      <c r="F98" s="8">
        <f t="shared" si="60"/>
        <v>-1319.081371323688</v>
      </c>
      <c r="G98" s="8">
        <f t="shared" si="60"/>
        <v>-1317.5890014968718</v>
      </c>
      <c r="H98" s="8">
        <f t="shared" si="60"/>
        <v>-1500.4612618096864</v>
      </c>
      <c r="I98" s="8">
        <f t="shared" si="60"/>
        <v>-838.51542944073196</v>
      </c>
      <c r="J98" s="8">
        <f t="shared" si="60"/>
        <v>-907.88157211887142</v>
      </c>
      <c r="K98" s="8">
        <f t="shared" si="60"/>
        <v>-873.28174092828976</v>
      </c>
      <c r="L98" s="8">
        <f t="shared" si="60"/>
        <v>-757.52777098947422</v>
      </c>
      <c r="M98" s="8">
        <f t="shared" si="60"/>
        <v>-1649.048470636028</v>
      </c>
      <c r="N98" s="8">
        <f t="shared" si="60"/>
        <v>-1246.6344449369913</v>
      </c>
      <c r="O98" s="8">
        <f t="shared" si="60"/>
        <v>-1329.3745312345773</v>
      </c>
      <c r="P98" s="8">
        <f t="shared" si="60"/>
        <v>-1411.3055226837839</v>
      </c>
      <c r="Q98" s="8">
        <f t="shared" si="60"/>
        <v>-1537.9483256508893</v>
      </c>
      <c r="R98" s="8">
        <f t="shared" si="60"/>
        <v>-1738.4977912275244</v>
      </c>
      <c r="S98" s="8">
        <f t="shared" si="60"/>
        <v>-2194.1894035088717</v>
      </c>
      <c r="T98" s="8">
        <f t="shared" si="60"/>
        <v>-2292.01769738851</v>
      </c>
      <c r="U98" s="8">
        <f t="shared" si="60"/>
        <v>-2114.2252416529486</v>
      </c>
      <c r="V98" s="8">
        <f t="shared" si="60"/>
        <v>-2391.2621477671914</v>
      </c>
      <c r="W98" s="8">
        <f t="shared" si="60"/>
        <v>-2179.9329966184159</v>
      </c>
      <c r="X98" s="8">
        <f t="shared" ref="X98:Y98" si="61">SUM(X99,X116,X122,X126)</f>
        <v>-1527.9775119386984</v>
      </c>
      <c r="Y98" s="8">
        <f t="shared" si="61"/>
        <v>-1274.5280791596285</v>
      </c>
    </row>
    <row r="99" spans="1:25" x14ac:dyDescent="0.25">
      <c r="A99" s="15" t="s">
        <v>79</v>
      </c>
      <c r="B99" s="16">
        <f t="shared" ref="B99:W99" si="62">(B6+B10)-B52</f>
        <v>-1299.5867360778284</v>
      </c>
      <c r="C99" s="16">
        <f t="shared" si="62"/>
        <v>-1121.4818135224268</v>
      </c>
      <c r="D99" s="16">
        <f t="shared" si="62"/>
        <v>-1314.9808415457446</v>
      </c>
      <c r="E99" s="16">
        <f t="shared" si="62"/>
        <v>-1058.9504601982771</v>
      </c>
      <c r="F99" s="16">
        <f t="shared" si="62"/>
        <v>-1225.1026646429927</v>
      </c>
      <c r="G99" s="16">
        <f t="shared" si="62"/>
        <v>-1233.2419395010147</v>
      </c>
      <c r="H99" s="16">
        <f t="shared" si="62"/>
        <v>-1386.655662430865</v>
      </c>
      <c r="I99" s="16">
        <f t="shared" si="62"/>
        <v>-868.51182248532859</v>
      </c>
      <c r="J99" s="16">
        <f t="shared" si="62"/>
        <v>-970.0459790216446</v>
      </c>
      <c r="K99" s="16">
        <f t="shared" si="62"/>
        <v>-909.10815735549841</v>
      </c>
      <c r="L99" s="16">
        <f t="shared" si="62"/>
        <v>-762.29062897625772</v>
      </c>
      <c r="M99" s="16">
        <f t="shared" si="62"/>
        <v>-1904.0384417844143</v>
      </c>
      <c r="N99" s="16">
        <f t="shared" si="62"/>
        <v>-1504.2521903827364</v>
      </c>
      <c r="O99" s="16">
        <f t="shared" si="62"/>
        <v>-1606.4141862766592</v>
      </c>
      <c r="P99" s="16">
        <f t="shared" si="62"/>
        <v>-1758.9117949509236</v>
      </c>
      <c r="Q99" s="16">
        <f t="shared" si="62"/>
        <v>-1969.212602243424</v>
      </c>
      <c r="R99" s="16">
        <f t="shared" si="62"/>
        <v>-1976.7084549698593</v>
      </c>
      <c r="S99" s="16">
        <f t="shared" si="62"/>
        <v>-2386.8223432539453</v>
      </c>
      <c r="T99" s="16">
        <f t="shared" si="62"/>
        <v>-2517.3863628843319</v>
      </c>
      <c r="U99" s="16">
        <f t="shared" si="62"/>
        <v>-2310.63545689081</v>
      </c>
      <c r="V99" s="16">
        <f t="shared" si="62"/>
        <v>-2552.4077265759333</v>
      </c>
      <c r="W99" s="16">
        <f t="shared" si="62"/>
        <v>-2354.030318178342</v>
      </c>
      <c r="X99" s="16">
        <f t="shared" ref="X99:Y99" si="63">(X6+X10)-X52</f>
        <v>-1793.2290808584185</v>
      </c>
      <c r="Y99" s="16">
        <f t="shared" si="63"/>
        <v>-1601.6118118191062</v>
      </c>
    </row>
    <row r="100" spans="1:25" x14ac:dyDescent="0.25">
      <c r="A100" s="19" t="s">
        <v>75</v>
      </c>
      <c r="B100" s="16">
        <f>SUM(B101:B103)</f>
        <v>-1054.8211638859711</v>
      </c>
      <c r="C100" s="16">
        <f t="shared" ref="C100:W100" si="64">SUM(C101:C103)</f>
        <v>-904.06986409061585</v>
      </c>
      <c r="D100" s="16">
        <f t="shared" si="64"/>
        <v>-1045.3664012860929</v>
      </c>
      <c r="E100" s="16">
        <f t="shared" si="64"/>
        <v>-851.91368822377626</v>
      </c>
      <c r="F100" s="16">
        <f t="shared" si="64"/>
        <v>-974.9563219531808</v>
      </c>
      <c r="G100" s="16">
        <f t="shared" si="64"/>
        <v>-959.2504868737318</v>
      </c>
      <c r="H100" s="16">
        <f t="shared" si="64"/>
        <v>-1090.212333801561</v>
      </c>
      <c r="I100" s="16">
        <f t="shared" si="64"/>
        <v>-691.44862851261973</v>
      </c>
      <c r="J100" s="16">
        <f t="shared" si="64"/>
        <v>-769.43552335193999</v>
      </c>
      <c r="K100" s="16">
        <f t="shared" si="64"/>
        <v>-741.01975421547172</v>
      </c>
      <c r="L100" s="16">
        <f t="shared" si="64"/>
        <v>-614.93210695899393</v>
      </c>
      <c r="M100" s="16">
        <f t="shared" si="64"/>
        <v>-1443.2415475010148</v>
      </c>
      <c r="N100" s="16">
        <f t="shared" si="64"/>
        <v>-1163.7427263563925</v>
      </c>
      <c r="O100" s="16">
        <f t="shared" si="64"/>
        <v>-1150.9540634356047</v>
      </c>
      <c r="P100" s="16">
        <f t="shared" si="64"/>
        <v>-1269.1318204742881</v>
      </c>
      <c r="Q100" s="16">
        <f t="shared" si="64"/>
        <v>-1407.1554167556317</v>
      </c>
      <c r="R100" s="16">
        <f t="shared" si="64"/>
        <v>-1413.6943722568806</v>
      </c>
      <c r="S100" s="16">
        <f t="shared" si="64"/>
        <v>-1662.8270313314131</v>
      </c>
      <c r="T100" s="16">
        <f t="shared" si="64"/>
        <v>-1692.9382109142925</v>
      </c>
      <c r="U100" s="16">
        <f t="shared" si="64"/>
        <v>-1551.1925746619538</v>
      </c>
      <c r="V100" s="16">
        <f t="shared" si="64"/>
        <v>-1706.5047424450868</v>
      </c>
      <c r="W100" s="16">
        <f t="shared" si="64"/>
        <v>-1509.4548160342072</v>
      </c>
      <c r="X100" s="16">
        <f t="shared" ref="X100:Y100" si="65">SUM(X101:X103)</f>
        <v>-1182.6165164157173</v>
      </c>
      <c r="Y100" s="16">
        <f t="shared" si="65"/>
        <v>-1041.1313996466279</v>
      </c>
    </row>
    <row r="101" spans="1:25" x14ac:dyDescent="0.25">
      <c r="A101" s="20" t="s">
        <v>41</v>
      </c>
      <c r="B101" s="8">
        <f>B99-SUM(B102:B104)</f>
        <v>-977.5925508725486</v>
      </c>
      <c r="C101" s="8">
        <f t="shared" ref="C101:W101" si="66">C99-SUM(C102:C104)</f>
        <v>-844.52638972356567</v>
      </c>
      <c r="D101" s="8">
        <f t="shared" si="66"/>
        <v>-978.22063808055077</v>
      </c>
      <c r="E101" s="8">
        <f t="shared" si="66"/>
        <v>-805.82236580439451</v>
      </c>
      <c r="F101" s="8">
        <f t="shared" si="66"/>
        <v>-920.09583504083639</v>
      </c>
      <c r="G101" s="8">
        <f t="shared" si="66"/>
        <v>-900.83825852897326</v>
      </c>
      <c r="H101" s="8">
        <f t="shared" si="66"/>
        <v>-1000.818453138587</v>
      </c>
      <c r="I101" s="8">
        <f t="shared" si="66"/>
        <v>-648.02430883028399</v>
      </c>
      <c r="J101" s="8">
        <f t="shared" si="66"/>
        <v>-715.31331319752235</v>
      </c>
      <c r="K101" s="8">
        <f t="shared" si="66"/>
        <v>-678.34052228186283</v>
      </c>
      <c r="L101" s="8">
        <f t="shared" si="66"/>
        <v>-573.9359658845309</v>
      </c>
      <c r="M101" s="8">
        <f t="shared" si="66"/>
        <v>-1339.8665565040042</v>
      </c>
      <c r="N101" s="8">
        <f t="shared" si="66"/>
        <v>-1081.2687741657451</v>
      </c>
      <c r="O101" s="8">
        <f t="shared" si="66"/>
        <v>-1038.0739817303784</v>
      </c>
      <c r="P101" s="8">
        <f t="shared" si="66"/>
        <v>-1088.1262861857967</v>
      </c>
      <c r="Q101" s="8">
        <f t="shared" si="66"/>
        <v>-1220.4722442084558</v>
      </c>
      <c r="R101" s="8">
        <f t="shared" si="66"/>
        <v>-1216.3141680037018</v>
      </c>
      <c r="S101" s="8">
        <f t="shared" si="66"/>
        <v>-1398.8052325243891</v>
      </c>
      <c r="T101" s="8">
        <f t="shared" si="66"/>
        <v>-1403.6644392250937</v>
      </c>
      <c r="U101" s="8">
        <f t="shared" si="66"/>
        <v>-1285.369730576165</v>
      </c>
      <c r="V101" s="8">
        <f t="shared" si="66"/>
        <v>-1417.9094393779214</v>
      </c>
      <c r="W101" s="8">
        <f t="shared" si="66"/>
        <v>-1268.1934051222961</v>
      </c>
      <c r="X101" s="8">
        <f t="shared" ref="X101:Y101" si="67">X99-SUM(X102:X104)</f>
        <v>-996.3696922142766</v>
      </c>
      <c r="Y101" s="8">
        <f t="shared" si="67"/>
        <v>-857.19181432348205</v>
      </c>
    </row>
    <row r="102" spans="1:25" x14ac:dyDescent="0.25">
      <c r="A102" s="20" t="s">
        <v>42</v>
      </c>
      <c r="B102" s="8">
        <f t="shared" ref="B102:B103" si="68">IF(B55=0,0,B55/B$52*B$99)</f>
        <v>-63.315316997935909</v>
      </c>
      <c r="C102" s="8">
        <f t="shared" ref="C102:W102" si="69">IF(C55=0,0,C55/C$52*C$99)</f>
        <v>-48.954368695672621</v>
      </c>
      <c r="D102" s="8">
        <f t="shared" si="69"/>
        <v>-63.391624251692768</v>
      </c>
      <c r="E102" s="8">
        <f t="shared" si="69"/>
        <v>-42.821787862990959</v>
      </c>
      <c r="F102" s="8">
        <f t="shared" si="69"/>
        <v>-50.852795948050307</v>
      </c>
      <c r="G102" s="8">
        <f t="shared" si="69"/>
        <v>-54.438754297189689</v>
      </c>
      <c r="H102" s="8">
        <f t="shared" si="69"/>
        <v>-80.736594899751012</v>
      </c>
      <c r="I102" s="8">
        <f t="shared" si="69"/>
        <v>-37.859927725721136</v>
      </c>
      <c r="J102" s="8">
        <f t="shared" si="69"/>
        <v>-47.8400513880528</v>
      </c>
      <c r="K102" s="8">
        <f t="shared" si="69"/>
        <v>-56.98358190525034</v>
      </c>
      <c r="L102" s="8">
        <f t="shared" si="69"/>
        <v>-33.87812535053169</v>
      </c>
      <c r="M102" s="8">
        <f t="shared" si="69"/>
        <v>-88.589412254971251</v>
      </c>
      <c r="N102" s="8">
        <f t="shared" si="69"/>
        <v>-69.868049728958241</v>
      </c>
      <c r="O102" s="8">
        <f t="shared" si="69"/>
        <v>-90.58001020910973</v>
      </c>
      <c r="P102" s="8">
        <f t="shared" si="69"/>
        <v>-114.03117911533201</v>
      </c>
      <c r="Q102" s="8">
        <f t="shared" si="69"/>
        <v>-97.151005794066947</v>
      </c>
      <c r="R102" s="8">
        <f t="shared" si="69"/>
        <v>-128.05135696549286</v>
      </c>
      <c r="S102" s="8">
        <f t="shared" si="69"/>
        <v>-154.274401011554</v>
      </c>
      <c r="T102" s="8">
        <f t="shared" si="69"/>
        <v>-174.16856494733506</v>
      </c>
      <c r="U102" s="8">
        <f t="shared" si="69"/>
        <v>-165.07928024797863</v>
      </c>
      <c r="V102" s="8">
        <f t="shared" si="69"/>
        <v>-187.65533413318667</v>
      </c>
      <c r="W102" s="8">
        <f t="shared" si="69"/>
        <v>-171.04405218642279</v>
      </c>
      <c r="X102" s="8">
        <f t="shared" ref="X102:Y102" si="70">IF(X55=0,0,X55/X$52*X$99)</f>
        <v>-138.77278865270537</v>
      </c>
      <c r="Y102" s="8">
        <f t="shared" si="70"/>
        <v>-152.78731671796584</v>
      </c>
    </row>
    <row r="103" spans="1:25" x14ac:dyDescent="0.25">
      <c r="A103" s="20" t="s">
        <v>76</v>
      </c>
      <c r="B103" s="8">
        <f t="shared" si="68"/>
        <v>-13.91329601548669</v>
      </c>
      <c r="C103" s="8">
        <f t="shared" ref="C103:W103" si="71">IF(C56=0,0,C56/C$52*C$99)</f>
        <v>-10.589105671377533</v>
      </c>
      <c r="D103" s="8">
        <f t="shared" si="71"/>
        <v>-3.754138953849441</v>
      </c>
      <c r="E103" s="8">
        <f t="shared" si="71"/>
        <v>-3.2695345563907625</v>
      </c>
      <c r="F103" s="8">
        <f t="shared" si="71"/>
        <v>-4.0076909642940928</v>
      </c>
      <c r="G103" s="8">
        <f t="shared" si="71"/>
        <v>-3.973474047568879</v>
      </c>
      <c r="H103" s="8">
        <f t="shared" si="71"/>
        <v>-8.657285763223209</v>
      </c>
      <c r="I103" s="8">
        <f t="shared" si="71"/>
        <v>-5.5643919566146032</v>
      </c>
      <c r="J103" s="8">
        <f t="shared" si="71"/>
        <v>-6.282158766364871</v>
      </c>
      <c r="K103" s="8">
        <f t="shared" si="71"/>
        <v>-5.6956500283584974</v>
      </c>
      <c r="L103" s="8">
        <f t="shared" si="71"/>
        <v>-7.1180157239313333</v>
      </c>
      <c r="M103" s="8">
        <f t="shared" si="71"/>
        <v>-14.785578742039482</v>
      </c>
      <c r="N103" s="8">
        <f t="shared" si="71"/>
        <v>-12.605902461689093</v>
      </c>
      <c r="O103" s="8">
        <f t="shared" si="71"/>
        <v>-22.300071496116502</v>
      </c>
      <c r="P103" s="8">
        <f t="shared" si="71"/>
        <v>-66.974355173159452</v>
      </c>
      <c r="Q103" s="8">
        <f t="shared" si="71"/>
        <v>-89.532166753108953</v>
      </c>
      <c r="R103" s="8">
        <f t="shared" si="71"/>
        <v>-69.328847287685875</v>
      </c>
      <c r="S103" s="8">
        <f t="shared" si="71"/>
        <v>-109.74739779546985</v>
      </c>
      <c r="T103" s="8">
        <f t="shared" si="71"/>
        <v>-115.10520674186381</v>
      </c>
      <c r="U103" s="8">
        <f t="shared" si="71"/>
        <v>-100.74356383781011</v>
      </c>
      <c r="V103" s="8">
        <f t="shared" si="71"/>
        <v>-100.93996893397863</v>
      </c>
      <c r="W103" s="8">
        <f t="shared" si="71"/>
        <v>-70.217358725488367</v>
      </c>
      <c r="X103" s="8">
        <f t="shared" ref="X103:Y103" si="72">IF(X56=0,0,X56/X$52*X$99)</f>
        <v>-47.474035548735486</v>
      </c>
      <c r="Y103" s="8">
        <f t="shared" si="72"/>
        <v>-31.152268605179888</v>
      </c>
    </row>
    <row r="104" spans="1:25" x14ac:dyDescent="0.25">
      <c r="A104" s="19" t="s">
        <v>43</v>
      </c>
      <c r="B104" s="16">
        <f>SUM(B105:B115)</f>
        <v>-244.76557219185725</v>
      </c>
      <c r="C104" s="16">
        <f t="shared" ref="C104:W104" si="73">SUM(C105:C115)</f>
        <v>-217.41194943181105</v>
      </c>
      <c r="D104" s="16">
        <f t="shared" si="73"/>
        <v>-269.61444025965159</v>
      </c>
      <c r="E104" s="16">
        <f t="shared" si="73"/>
        <v>-207.03677197450091</v>
      </c>
      <c r="F104" s="16">
        <f t="shared" si="73"/>
        <v>-250.14634268981203</v>
      </c>
      <c r="G104" s="16">
        <f t="shared" si="73"/>
        <v>-273.99145262728297</v>
      </c>
      <c r="H104" s="16">
        <f t="shared" si="73"/>
        <v>-296.44332862930383</v>
      </c>
      <c r="I104" s="16">
        <f t="shared" si="73"/>
        <v>-177.06319397270889</v>
      </c>
      <c r="J104" s="16">
        <f t="shared" si="73"/>
        <v>-200.61045566970458</v>
      </c>
      <c r="K104" s="16">
        <f t="shared" si="73"/>
        <v>-168.08840314002674</v>
      </c>
      <c r="L104" s="16">
        <f t="shared" si="73"/>
        <v>-147.35852201726377</v>
      </c>
      <c r="M104" s="16">
        <f t="shared" si="73"/>
        <v>-460.79689428339941</v>
      </c>
      <c r="N104" s="16">
        <f t="shared" si="73"/>
        <v>-340.50946402634406</v>
      </c>
      <c r="O104" s="16">
        <f t="shared" si="73"/>
        <v>-455.46012284105473</v>
      </c>
      <c r="P104" s="16">
        <f t="shared" si="73"/>
        <v>-489.77997447663552</v>
      </c>
      <c r="Q104" s="16">
        <f t="shared" si="73"/>
        <v>-562.05718548779237</v>
      </c>
      <c r="R104" s="16">
        <f t="shared" si="73"/>
        <v>-563.01408271297885</v>
      </c>
      <c r="S104" s="16">
        <f t="shared" si="73"/>
        <v>-723.99531192253232</v>
      </c>
      <c r="T104" s="16">
        <f t="shared" si="73"/>
        <v>-824.44815197003936</v>
      </c>
      <c r="U104" s="16">
        <f t="shared" si="73"/>
        <v>-759.44288222885632</v>
      </c>
      <c r="V104" s="16">
        <f t="shared" si="73"/>
        <v>-845.90298413084645</v>
      </c>
      <c r="W104" s="16">
        <f t="shared" si="73"/>
        <v>-844.57550214413482</v>
      </c>
      <c r="X104" s="16">
        <f t="shared" ref="X104:Y104" si="74">SUM(X105:X115)</f>
        <v>-610.612564442701</v>
      </c>
      <c r="Y104" s="16">
        <f t="shared" si="74"/>
        <v>-560.4804121724784</v>
      </c>
    </row>
    <row r="105" spans="1:25" x14ac:dyDescent="0.25">
      <c r="A105" s="20" t="s">
        <v>44</v>
      </c>
      <c r="B105" s="8">
        <f>IF(B58=0,0,B58/B$52*B$99)</f>
        <v>-70.483771207131198</v>
      </c>
      <c r="C105" s="8">
        <f t="shared" ref="C105:W105" si="75">IF(C58=0,0,C58/C$52*C$99)</f>
        <v>-52.742859779654779</v>
      </c>
      <c r="D105" s="8">
        <f t="shared" si="75"/>
        <v>-66.24412441382745</v>
      </c>
      <c r="E105" s="8">
        <f t="shared" si="75"/>
        <v>-51.591736861688204</v>
      </c>
      <c r="F105" s="8">
        <f t="shared" si="75"/>
        <v>-65.358153661949629</v>
      </c>
      <c r="G105" s="8">
        <f t="shared" si="75"/>
        <v>-67.209869430656909</v>
      </c>
      <c r="H105" s="8">
        <f t="shared" si="75"/>
        <v>-75.388507183767246</v>
      </c>
      <c r="I105" s="8">
        <f t="shared" si="75"/>
        <v>-44.59991449424291</v>
      </c>
      <c r="J105" s="8">
        <f t="shared" si="75"/>
        <v>-49.27984264834712</v>
      </c>
      <c r="K105" s="8">
        <f t="shared" si="75"/>
        <v>-41.614952415809981</v>
      </c>
      <c r="L105" s="8">
        <f t="shared" si="75"/>
        <v>-40.349246025019909</v>
      </c>
      <c r="M105" s="8">
        <f t="shared" si="75"/>
        <v>-94.12034242700588</v>
      </c>
      <c r="N105" s="8">
        <f t="shared" si="75"/>
        <v>-77.913989203233001</v>
      </c>
      <c r="O105" s="8">
        <f t="shared" si="75"/>
        <v>-57.421760942484916</v>
      </c>
      <c r="P105" s="8">
        <f t="shared" si="75"/>
        <v>-28.080060488176262</v>
      </c>
      <c r="Q105" s="8">
        <f t="shared" si="75"/>
        <v>-39.186338254447669</v>
      </c>
      <c r="R105" s="8">
        <f t="shared" si="75"/>
        <v>-29.733397944290584</v>
      </c>
      <c r="S105" s="8">
        <f t="shared" si="75"/>
        <v>-43.189782467015007</v>
      </c>
      <c r="T105" s="8">
        <f t="shared" si="75"/>
        <v>-48.02028943513011</v>
      </c>
      <c r="U105" s="8">
        <f t="shared" si="75"/>
        <v>-41.552903017799622</v>
      </c>
      <c r="V105" s="8">
        <f t="shared" si="75"/>
        <v>-42.214775606070667</v>
      </c>
      <c r="W105" s="8">
        <f t="shared" si="75"/>
        <v>-33.819233183695886</v>
      </c>
      <c r="X105" s="8">
        <f t="shared" ref="X105:Y105" si="76">IF(X58=0,0,X58/X$52*X$99)</f>
        <v>-20.377733864722</v>
      </c>
      <c r="Y105" s="8">
        <f t="shared" si="76"/>
        <v>-11.495716161566678</v>
      </c>
    </row>
    <row r="106" spans="1:25" x14ac:dyDescent="0.25">
      <c r="A106" s="20" t="s">
        <v>45</v>
      </c>
      <c r="B106" s="8">
        <f t="shared" ref="B106:B115" si="77">IF(B59=0,0,B59/B$52*B$99)</f>
        <v>-11.058471371099987</v>
      </c>
      <c r="C106" s="8">
        <f t="shared" ref="C106:W106" si="78">IF(C59=0,0,C59/C$52*C$99)</f>
        <v>-10.427593023872481</v>
      </c>
      <c r="D106" s="8">
        <f t="shared" si="78"/>
        <v>-13.063822042293566</v>
      </c>
      <c r="E106" s="8">
        <f t="shared" si="78"/>
        <v>-9.973928315979192</v>
      </c>
      <c r="F106" s="8">
        <f t="shared" si="78"/>
        <v>-12.182550763003034</v>
      </c>
      <c r="G106" s="8">
        <f t="shared" si="78"/>
        <v>-11.255752642301971</v>
      </c>
      <c r="H106" s="8">
        <f t="shared" si="78"/>
        <v>-13.09088037151959</v>
      </c>
      <c r="I106" s="8">
        <f t="shared" si="78"/>
        <v>-7.2539006490388154</v>
      </c>
      <c r="J106" s="8">
        <f t="shared" si="78"/>
        <v>-8.4218731228499379</v>
      </c>
      <c r="K106" s="8">
        <f t="shared" si="78"/>
        <v>-6.5195600488050438</v>
      </c>
      <c r="L106" s="8">
        <f t="shared" si="78"/>
        <v>-6.5576775207723825</v>
      </c>
      <c r="M106" s="8">
        <f t="shared" si="78"/>
        <v>-16.379804673886607</v>
      </c>
      <c r="N106" s="8">
        <f t="shared" si="78"/>
        <v>-11.626324783613212</v>
      </c>
      <c r="O106" s="8">
        <f t="shared" si="78"/>
        <v>-14.217323691024664</v>
      </c>
      <c r="P106" s="8">
        <f t="shared" si="78"/>
        <v>-15.791988196430125</v>
      </c>
      <c r="Q106" s="8">
        <f t="shared" si="78"/>
        <v>-16.786570381235354</v>
      </c>
      <c r="R106" s="8">
        <f t="shared" si="78"/>
        <v>-17.587901299609317</v>
      </c>
      <c r="S106" s="8">
        <f t="shared" si="78"/>
        <v>-22.405061426734306</v>
      </c>
      <c r="T106" s="8">
        <f t="shared" si="78"/>
        <v>-23.391713503574945</v>
      </c>
      <c r="U106" s="8">
        <f t="shared" si="78"/>
        <v>-21.379581116366939</v>
      </c>
      <c r="V106" s="8">
        <f t="shared" si="78"/>
        <v>-20.307700592455834</v>
      </c>
      <c r="W106" s="8">
        <f t="shared" si="78"/>
        <v>-20.535596183067696</v>
      </c>
      <c r="X106" s="8">
        <f t="shared" ref="X106:Y106" si="79">IF(X59=0,0,X59/X$52*X$99)</f>
        <v>-17.2514086223517</v>
      </c>
      <c r="Y106" s="8">
        <f t="shared" si="79"/>
        <v>-16.384785691287092</v>
      </c>
    </row>
    <row r="107" spans="1:25" x14ac:dyDescent="0.25">
      <c r="A107" s="20" t="s">
        <v>46</v>
      </c>
      <c r="B107" s="8">
        <f t="shared" si="77"/>
        <v>-31.07173041456214</v>
      </c>
      <c r="C107" s="8">
        <f t="shared" ref="C107:W107" si="80">IF(C60=0,0,C60/C$52*C$99)</f>
        <v>-25.942332628780704</v>
      </c>
      <c r="D107" s="8">
        <f t="shared" si="80"/>
        <v>-27.242886469316602</v>
      </c>
      <c r="E107" s="8">
        <f t="shared" si="80"/>
        <v>-19.071015679856156</v>
      </c>
      <c r="F107" s="8">
        <f t="shared" si="80"/>
        <v>-17.331884532431708</v>
      </c>
      <c r="G107" s="8">
        <f t="shared" si="80"/>
        <v>-26.183075676936529</v>
      </c>
      <c r="H107" s="8">
        <f t="shared" si="80"/>
        <v>-28.687060805061588</v>
      </c>
      <c r="I107" s="8">
        <f t="shared" si="80"/>
        <v>-19.310411768276623</v>
      </c>
      <c r="J107" s="8">
        <f t="shared" si="80"/>
        <v>-18.601730977603523</v>
      </c>
      <c r="K107" s="8">
        <f t="shared" si="80"/>
        <v>-12.972673189055705</v>
      </c>
      <c r="L107" s="8">
        <f t="shared" si="80"/>
        <v>-12.976026752934427</v>
      </c>
      <c r="M107" s="8">
        <f t="shared" si="80"/>
        <v>-114.30422747580869</v>
      </c>
      <c r="N107" s="8">
        <f t="shared" si="80"/>
        <v>-79.201997072059811</v>
      </c>
      <c r="O107" s="8">
        <f t="shared" si="80"/>
        <v>-125.31183396078933</v>
      </c>
      <c r="P107" s="8">
        <f t="shared" si="80"/>
        <v>-137.32479699753279</v>
      </c>
      <c r="Q107" s="8">
        <f t="shared" si="80"/>
        <v>-160.37636401267713</v>
      </c>
      <c r="R107" s="8">
        <f t="shared" si="80"/>
        <v>-149.9994054067387</v>
      </c>
      <c r="S107" s="8">
        <f t="shared" si="80"/>
        <v>-188.76210875217294</v>
      </c>
      <c r="T107" s="8">
        <f t="shared" si="80"/>
        <v>-203.22536592682002</v>
      </c>
      <c r="U107" s="8">
        <f t="shared" si="80"/>
        <v>-179.14337727653378</v>
      </c>
      <c r="V107" s="8">
        <f t="shared" si="80"/>
        <v>-212.50117906413158</v>
      </c>
      <c r="W107" s="8">
        <f t="shared" si="80"/>
        <v>-209.09468313359386</v>
      </c>
      <c r="X107" s="8">
        <f t="shared" ref="X107:Y107" si="81">IF(X60=0,0,X60/X$52*X$99)</f>
        <v>-139.15513565174589</v>
      </c>
      <c r="Y107" s="8">
        <f t="shared" si="81"/>
        <v>-148.80518093057731</v>
      </c>
    </row>
    <row r="108" spans="1:25" x14ac:dyDescent="0.25">
      <c r="A108" s="20" t="s">
        <v>48</v>
      </c>
      <c r="B108" s="8">
        <f t="shared" si="77"/>
        <v>-7.4853624435183672</v>
      </c>
      <c r="C108" s="8">
        <f t="shared" ref="C108:W108" si="82">IF(C61=0,0,C61/C$52*C$99)</f>
        <v>-7.3283659138659898</v>
      </c>
      <c r="D108" s="8">
        <f t="shared" si="82"/>
        <v>-9.5504787360713337</v>
      </c>
      <c r="E108" s="8">
        <f t="shared" si="82"/>
        <v>-7.5559657339694093</v>
      </c>
      <c r="F108" s="8">
        <f t="shared" si="82"/>
        <v>-8.1997511552082116</v>
      </c>
      <c r="G108" s="8">
        <f t="shared" si="82"/>
        <v>-8.1096767914388224</v>
      </c>
      <c r="H108" s="8">
        <f t="shared" si="82"/>
        <v>-10.482317614390514</v>
      </c>
      <c r="I108" s="8">
        <f t="shared" si="82"/>
        <v>-6.3781294901110179</v>
      </c>
      <c r="J108" s="8">
        <f t="shared" si="82"/>
        <v>-6.785005811779814</v>
      </c>
      <c r="K108" s="8">
        <f t="shared" si="82"/>
        <v>-5.7897073170786824</v>
      </c>
      <c r="L108" s="8">
        <f t="shared" si="82"/>
        <v>-5.5053879889063992</v>
      </c>
      <c r="M108" s="8">
        <f t="shared" si="82"/>
        <v>-13.524744294209295</v>
      </c>
      <c r="N108" s="8">
        <f t="shared" si="82"/>
        <v>-11.134292933104724</v>
      </c>
      <c r="O108" s="8">
        <f t="shared" si="82"/>
        <v>-15.937650581166562</v>
      </c>
      <c r="P108" s="8">
        <f t="shared" si="82"/>
        <v>-18.145715411990349</v>
      </c>
      <c r="Q108" s="8">
        <f t="shared" si="82"/>
        <v>-14.694886359103901</v>
      </c>
      <c r="R108" s="8">
        <f t="shared" si="82"/>
        <v>-17.404693842268113</v>
      </c>
      <c r="S108" s="8">
        <f t="shared" si="82"/>
        <v>-48.362655503186893</v>
      </c>
      <c r="T108" s="8">
        <f t="shared" si="82"/>
        <v>-46.941176526865569</v>
      </c>
      <c r="U108" s="8">
        <f t="shared" si="82"/>
        <v>-49.509811188811447</v>
      </c>
      <c r="V108" s="8">
        <f t="shared" si="82"/>
        <v>-55.484676309687629</v>
      </c>
      <c r="W108" s="8">
        <f t="shared" si="82"/>
        <v>-51.810788328322836</v>
      </c>
      <c r="X108" s="8">
        <f t="shared" ref="X108:Y108" si="83">IF(X61=0,0,X61/X$52*X$99)</f>
        <v>-45.394962372280084</v>
      </c>
      <c r="Y108" s="8">
        <f t="shared" si="83"/>
        <v>-56.835299015758061</v>
      </c>
    </row>
    <row r="109" spans="1:25" x14ac:dyDescent="0.25">
      <c r="A109" s="20" t="s">
        <v>49</v>
      </c>
      <c r="B109" s="8">
        <f t="shared" si="77"/>
        <v>-35.666167975495441</v>
      </c>
      <c r="C109" s="8">
        <f t="shared" ref="C109:W109" si="84">IF(C62=0,0,C62/C$52*C$99)</f>
        <v>-39.918144016203307</v>
      </c>
      <c r="D109" s="8">
        <f t="shared" si="84"/>
        <v>-48.867643669963449</v>
      </c>
      <c r="E109" s="8">
        <f t="shared" si="84"/>
        <v>-31.845164802664275</v>
      </c>
      <c r="F109" s="8">
        <f t="shared" si="84"/>
        <v>-40.9502642514474</v>
      </c>
      <c r="G109" s="8">
        <f t="shared" si="84"/>
        <v>-36.346424581142806</v>
      </c>
      <c r="H109" s="8">
        <f t="shared" si="84"/>
        <v>-40.061354074087916</v>
      </c>
      <c r="I109" s="8">
        <f t="shared" si="84"/>
        <v>-20.606277933196285</v>
      </c>
      <c r="J109" s="8">
        <f t="shared" si="84"/>
        <v>-26.56084414003751</v>
      </c>
      <c r="K109" s="8">
        <f t="shared" si="84"/>
        <v>-23.754096969914929</v>
      </c>
      <c r="L109" s="8">
        <f t="shared" si="84"/>
        <v>-20.2518035036674</v>
      </c>
      <c r="M109" s="8">
        <f t="shared" si="84"/>
        <v>-50.961840093364181</v>
      </c>
      <c r="N109" s="8">
        <f t="shared" si="84"/>
        <v>-37.020375015302321</v>
      </c>
      <c r="O109" s="8">
        <f t="shared" si="84"/>
        <v>-54.974171659271519</v>
      </c>
      <c r="P109" s="8">
        <f t="shared" si="84"/>
        <v>-65.86421795872964</v>
      </c>
      <c r="Q109" s="8">
        <f t="shared" si="84"/>
        <v>-72.230271263798215</v>
      </c>
      <c r="R109" s="8">
        <f t="shared" si="84"/>
        <v>-68.018046804584301</v>
      </c>
      <c r="S109" s="8">
        <f t="shared" si="84"/>
        <v>-83.158023931908261</v>
      </c>
      <c r="T109" s="8">
        <f t="shared" si="84"/>
        <v>-101.49709735699194</v>
      </c>
      <c r="U109" s="8">
        <f t="shared" si="84"/>
        <v>-90.361827274397683</v>
      </c>
      <c r="V109" s="8">
        <f t="shared" si="84"/>
        <v>-106.98912515756302</v>
      </c>
      <c r="W109" s="8">
        <f t="shared" si="84"/>
        <v>-108.45755790185592</v>
      </c>
      <c r="X109" s="8">
        <f t="shared" ref="X109:Y109" si="85">IF(X62=0,0,X62/X$52*X$99)</f>
        <v>-82.771015433084841</v>
      </c>
      <c r="Y109" s="8">
        <f t="shared" si="85"/>
        <v>-84.23239337636852</v>
      </c>
    </row>
    <row r="110" spans="1:25" x14ac:dyDescent="0.25">
      <c r="A110" s="20" t="s">
        <v>47</v>
      </c>
      <c r="B110" s="8">
        <f t="shared" si="77"/>
        <v>-59.433734411671395</v>
      </c>
      <c r="C110" s="8">
        <f t="shared" ref="C110:W110" si="86">IF(C63=0,0,C63/C$52*C$99)</f>
        <v>-54.570501508638245</v>
      </c>
      <c r="D110" s="8">
        <f t="shared" si="86"/>
        <v>-69.517372619134164</v>
      </c>
      <c r="E110" s="8">
        <f t="shared" si="86"/>
        <v>-57.541946212668812</v>
      </c>
      <c r="F110" s="8">
        <f t="shared" si="86"/>
        <v>-73.276787270492221</v>
      </c>
      <c r="G110" s="8">
        <f t="shared" si="86"/>
        <v>-83.649080907435007</v>
      </c>
      <c r="H110" s="8">
        <f t="shared" si="86"/>
        <v>-84.93577888343556</v>
      </c>
      <c r="I110" s="8">
        <f t="shared" si="86"/>
        <v>-54.51751638546493</v>
      </c>
      <c r="J110" s="8">
        <f t="shared" si="86"/>
        <v>-63.225392488735238</v>
      </c>
      <c r="K110" s="8">
        <f t="shared" si="86"/>
        <v>-49.029717742721651</v>
      </c>
      <c r="L110" s="8">
        <f t="shared" si="86"/>
        <v>-37.97760875059555</v>
      </c>
      <c r="M110" s="8">
        <f t="shared" si="86"/>
        <v>-91.212289810177339</v>
      </c>
      <c r="N110" s="8">
        <f t="shared" si="86"/>
        <v>-67.167495159377751</v>
      </c>
      <c r="O110" s="8">
        <f t="shared" si="86"/>
        <v>-81.256238660192864</v>
      </c>
      <c r="P110" s="8">
        <f t="shared" si="86"/>
        <v>-102.70677373580671</v>
      </c>
      <c r="Q110" s="8">
        <f t="shared" si="86"/>
        <v>-120.95427012315699</v>
      </c>
      <c r="R110" s="8">
        <f t="shared" si="86"/>
        <v>-130.95005926475699</v>
      </c>
      <c r="S110" s="8">
        <f t="shared" si="86"/>
        <v>-154.84829628334174</v>
      </c>
      <c r="T110" s="8">
        <f t="shared" si="86"/>
        <v>-182.65623564101159</v>
      </c>
      <c r="U110" s="8">
        <f t="shared" si="86"/>
        <v>-175.85886526274228</v>
      </c>
      <c r="V110" s="8">
        <f t="shared" si="86"/>
        <v>-175.37330639357788</v>
      </c>
      <c r="W110" s="8">
        <f t="shared" si="86"/>
        <v>-173.00575629252393</v>
      </c>
      <c r="X110" s="8">
        <f t="shared" ref="X110:Y110" si="87">IF(X63=0,0,X63/X$52*X$99)</f>
        <v>-116.31368767813136</v>
      </c>
      <c r="Y110" s="8">
        <f t="shared" si="87"/>
        <v>-69.605287912590413</v>
      </c>
    </row>
    <row r="111" spans="1:25" x14ac:dyDescent="0.25">
      <c r="A111" s="20" t="s">
        <v>50</v>
      </c>
      <c r="B111" s="8">
        <f t="shared" si="77"/>
        <v>-5.0331420408553225</v>
      </c>
      <c r="C111" s="8">
        <f t="shared" ref="C111:W111" si="88">IF(C64=0,0,C64/C$52*C$99)</f>
        <v>-3.9983261819825167</v>
      </c>
      <c r="D111" s="8">
        <f t="shared" si="88"/>
        <v>-6.17785527920989</v>
      </c>
      <c r="E111" s="8">
        <f t="shared" si="88"/>
        <v>-5.4178475302879052</v>
      </c>
      <c r="F111" s="8">
        <f t="shared" si="88"/>
        <v>-6.196927861397433</v>
      </c>
      <c r="G111" s="8">
        <f t="shared" si="88"/>
        <v>-7.2342135066059816</v>
      </c>
      <c r="H111" s="8">
        <f t="shared" si="88"/>
        <v>-8.101357686521327</v>
      </c>
      <c r="I111" s="8">
        <f t="shared" si="88"/>
        <v>-4.6816360419735989</v>
      </c>
      <c r="J111" s="8">
        <f t="shared" si="88"/>
        <v>-5.2686320843656498</v>
      </c>
      <c r="K111" s="8">
        <f t="shared" si="88"/>
        <v>-4.4571305439901048</v>
      </c>
      <c r="L111" s="8">
        <f t="shared" si="88"/>
        <v>-3.9586344787955414</v>
      </c>
      <c r="M111" s="8">
        <f t="shared" si="88"/>
        <v>-9.7418398985428372</v>
      </c>
      <c r="N111" s="8">
        <f t="shared" si="88"/>
        <v>-8.2664720597103241</v>
      </c>
      <c r="O111" s="8">
        <f t="shared" si="88"/>
        <v>-14.185562162698112</v>
      </c>
      <c r="P111" s="8">
        <f t="shared" si="88"/>
        <v>-13.610077537264292</v>
      </c>
      <c r="Q111" s="8">
        <f t="shared" si="88"/>
        <v>-16.594202305160223</v>
      </c>
      <c r="R111" s="8">
        <f t="shared" si="88"/>
        <v>-17.227505339994682</v>
      </c>
      <c r="S111" s="8">
        <f t="shared" si="88"/>
        <v>-20.539879216046916</v>
      </c>
      <c r="T111" s="8">
        <f t="shared" si="88"/>
        <v>-22.206477790181559</v>
      </c>
      <c r="U111" s="8">
        <f t="shared" si="88"/>
        <v>-19.435287762794804</v>
      </c>
      <c r="V111" s="8">
        <f t="shared" si="88"/>
        <v>-20.882760097400695</v>
      </c>
      <c r="W111" s="8">
        <f t="shared" si="88"/>
        <v>-23.792395529858975</v>
      </c>
      <c r="X111" s="8">
        <f t="shared" ref="X111:Y111" si="89">IF(X64=0,0,X64/X$52*X$99)</f>
        <v>-17.908222730743447</v>
      </c>
      <c r="Y111" s="8">
        <f t="shared" si="89"/>
        <v>-17.338119992397601</v>
      </c>
    </row>
    <row r="112" spans="1:25" x14ac:dyDescent="0.25">
      <c r="A112" s="20" t="s">
        <v>51</v>
      </c>
      <c r="B112" s="8">
        <f t="shared" si="77"/>
        <v>-12.812288575399117</v>
      </c>
      <c r="C112" s="8">
        <f t="shared" ref="C112:W112" si="90">IF(C65=0,0,C65/C$52*C$99)</f>
        <v>-11.349939976425489</v>
      </c>
      <c r="D112" s="8">
        <f t="shared" si="90"/>
        <v>-13.604865680934028</v>
      </c>
      <c r="E112" s="8">
        <f t="shared" si="90"/>
        <v>-12.002691293730033</v>
      </c>
      <c r="F112" s="8">
        <f t="shared" si="90"/>
        <v>-14.220483879185197</v>
      </c>
      <c r="G112" s="8">
        <f t="shared" si="90"/>
        <v>-18.742801352397663</v>
      </c>
      <c r="H112" s="8">
        <f t="shared" si="90"/>
        <v>-19.890501225224718</v>
      </c>
      <c r="I112" s="8">
        <f t="shared" si="90"/>
        <v>-12.095512998322569</v>
      </c>
      <c r="J112" s="8">
        <f t="shared" si="90"/>
        <v>-11.337405106377908</v>
      </c>
      <c r="K112" s="8">
        <f t="shared" si="90"/>
        <v>-11.668553833863793</v>
      </c>
      <c r="L112" s="8">
        <f t="shared" si="90"/>
        <v>-9.6567647985636693</v>
      </c>
      <c r="M112" s="8">
        <f t="shared" si="90"/>
        <v>-25.546735364562551</v>
      </c>
      <c r="N112" s="8">
        <f t="shared" si="90"/>
        <v>-15.479172177985536</v>
      </c>
      <c r="O112" s="8">
        <f t="shared" si="90"/>
        <v>-33.889215317245529</v>
      </c>
      <c r="P112" s="8">
        <f t="shared" si="90"/>
        <v>-35.660476906076823</v>
      </c>
      <c r="Q112" s="8">
        <f t="shared" si="90"/>
        <v>-39.326407043806398</v>
      </c>
      <c r="R112" s="8">
        <f t="shared" si="90"/>
        <v>-40.881647605055811</v>
      </c>
      <c r="S112" s="8">
        <f t="shared" si="90"/>
        <v>-51.628867472996099</v>
      </c>
      <c r="T112" s="8">
        <f t="shared" si="90"/>
        <v>-55.650503019151301</v>
      </c>
      <c r="U112" s="8">
        <f t="shared" si="90"/>
        <v>-52.70942152743914</v>
      </c>
      <c r="V112" s="8">
        <f t="shared" si="90"/>
        <v>-63.3187130139736</v>
      </c>
      <c r="W112" s="8">
        <f t="shared" si="90"/>
        <v>-68.092485626884169</v>
      </c>
      <c r="X112" s="8">
        <f t="shared" ref="X112:Y112" si="91">IF(X65=0,0,X65/X$52*X$99)</f>
        <v>-50.298351180287668</v>
      </c>
      <c r="Y112" s="8">
        <f t="shared" si="91"/>
        <v>-49.601866439441942</v>
      </c>
    </row>
    <row r="113" spans="1:25" x14ac:dyDescent="0.25">
      <c r="A113" s="20" t="s">
        <v>52</v>
      </c>
      <c r="B113" s="8">
        <f t="shared" si="77"/>
        <v>-2.7501598161929337</v>
      </c>
      <c r="C113" s="8">
        <f t="shared" ref="C113:W113" si="92">IF(C66=0,0,C66/C$52*C$99)</f>
        <v>-2.8674475707739102</v>
      </c>
      <c r="D113" s="8">
        <f t="shared" si="92"/>
        <v>-4.0052325787437661</v>
      </c>
      <c r="E113" s="8">
        <f t="shared" si="92"/>
        <v>-2.6658303173190387</v>
      </c>
      <c r="F113" s="8">
        <f t="shared" si="92"/>
        <v>-2.486821059300679</v>
      </c>
      <c r="G113" s="8">
        <f t="shared" si="92"/>
        <v>-2.6294176254557891</v>
      </c>
      <c r="H113" s="8">
        <f t="shared" si="92"/>
        <v>-1.9337019366265416</v>
      </c>
      <c r="I113" s="8">
        <f t="shared" si="92"/>
        <v>-0.96485054382430568</v>
      </c>
      <c r="J113" s="8">
        <f t="shared" si="92"/>
        <v>-0.99380060103536605</v>
      </c>
      <c r="K113" s="8">
        <f t="shared" si="92"/>
        <v>-0.9544498022540101</v>
      </c>
      <c r="L113" s="8">
        <f t="shared" si="92"/>
        <v>-0.82714172462008972</v>
      </c>
      <c r="M113" s="8">
        <f t="shared" si="92"/>
        <v>-2.0289789371224516</v>
      </c>
      <c r="N113" s="8">
        <f t="shared" si="92"/>
        <v>-1.1152723689175503</v>
      </c>
      <c r="O113" s="8">
        <f t="shared" si="92"/>
        <v>-3.3479504175638723</v>
      </c>
      <c r="P113" s="8">
        <f t="shared" si="92"/>
        <v>-4.2350420078075546</v>
      </c>
      <c r="Q113" s="8">
        <f t="shared" si="92"/>
        <v>-4.9475166219257583</v>
      </c>
      <c r="R113" s="8">
        <f t="shared" si="92"/>
        <v>-4.7346793907320217</v>
      </c>
      <c r="S113" s="8">
        <f t="shared" si="92"/>
        <v>-5.5445423568539773</v>
      </c>
      <c r="T113" s="8">
        <f t="shared" si="92"/>
        <v>-6.0272779667197831</v>
      </c>
      <c r="U113" s="8">
        <f t="shared" si="92"/>
        <v>-5.3068622458220016</v>
      </c>
      <c r="V113" s="8">
        <f t="shared" si="92"/>
        <v>-5.1408592522374317</v>
      </c>
      <c r="W113" s="8">
        <f t="shared" si="92"/>
        <v>-5.4963374088067853</v>
      </c>
      <c r="X113" s="8">
        <f t="shared" ref="X113:Y113" si="93">IF(X66=0,0,X66/X$52*X$99)</f>
        <v>-3.5734681093740743</v>
      </c>
      <c r="Y113" s="8">
        <f t="shared" si="93"/>
        <v>-2.2934499472430034</v>
      </c>
    </row>
    <row r="114" spans="1:25" x14ac:dyDescent="0.25">
      <c r="A114" s="20" t="s">
        <v>53</v>
      </c>
      <c r="B114" s="8">
        <f t="shared" si="77"/>
        <v>-2.5064728208846176</v>
      </c>
      <c r="C114" s="8">
        <f t="shared" ref="C114:W114" si="94">IF(C67=0,0,C67/C$52*C$99)</f>
        <v>-2.1111170819600273</v>
      </c>
      <c r="D114" s="8">
        <f t="shared" si="94"/>
        <v>-2.5212595249629723</v>
      </c>
      <c r="E114" s="8">
        <f t="shared" si="94"/>
        <v>-1.9228605669627756</v>
      </c>
      <c r="F114" s="8">
        <f t="shared" si="94"/>
        <v>-2.2255246436495217</v>
      </c>
      <c r="G114" s="8">
        <f t="shared" si="94"/>
        <v>-2.0588607076514398</v>
      </c>
      <c r="H114" s="8">
        <f t="shared" si="94"/>
        <v>-1.4853855658444102</v>
      </c>
      <c r="I114" s="8">
        <f t="shared" si="94"/>
        <v>-0.82819082515977127</v>
      </c>
      <c r="J114" s="8">
        <f t="shared" si="94"/>
        <v>-1.1613378671102936</v>
      </c>
      <c r="K114" s="8">
        <f t="shared" si="94"/>
        <v>-1.3250262491788178</v>
      </c>
      <c r="L114" s="8">
        <f t="shared" si="94"/>
        <v>-1.5051887290239014</v>
      </c>
      <c r="M114" s="8">
        <f t="shared" si="94"/>
        <v>-5.0269109565280141</v>
      </c>
      <c r="N114" s="8">
        <f t="shared" si="94"/>
        <v>-2.8549586682214816</v>
      </c>
      <c r="O114" s="8">
        <f t="shared" si="94"/>
        <v>-1.7580289842682082</v>
      </c>
      <c r="P114" s="8">
        <f t="shared" si="94"/>
        <v>-1.5485736964998209</v>
      </c>
      <c r="Q114" s="8">
        <f t="shared" si="94"/>
        <v>-2.0844001961408423</v>
      </c>
      <c r="R114" s="8">
        <f t="shared" si="94"/>
        <v>-3.8218576171812813</v>
      </c>
      <c r="S114" s="8">
        <f t="shared" si="94"/>
        <v>-4.9024745918871577</v>
      </c>
      <c r="T114" s="8">
        <f t="shared" si="94"/>
        <v>-6.2766840689325658</v>
      </c>
      <c r="U114" s="8">
        <f t="shared" si="94"/>
        <v>-4.9306244394500673</v>
      </c>
      <c r="V114" s="8">
        <f t="shared" si="94"/>
        <v>-5.2613618366663948</v>
      </c>
      <c r="W114" s="8">
        <f t="shared" si="94"/>
        <v>-6.4968301284579395</v>
      </c>
      <c r="X114" s="8">
        <f t="shared" ref="X114:Y114" si="95">IF(X67=0,0,X67/X$52*X$99)</f>
        <v>-5.3229154240555259</v>
      </c>
      <c r="Y114" s="8">
        <f t="shared" si="95"/>
        <v>-4.5171691728393508</v>
      </c>
    </row>
    <row r="115" spans="1:25" x14ac:dyDescent="0.25">
      <c r="A115" s="20" t="s">
        <v>74</v>
      </c>
      <c r="B115" s="8">
        <f t="shared" si="77"/>
        <v>-6.4642711150467189</v>
      </c>
      <c r="C115" s="8">
        <f t="shared" ref="C115:W115" si="96">IF(C68=0,0,C68/C$52*C$99)</f>
        <v>-6.1553217496536181</v>
      </c>
      <c r="D115" s="8">
        <f t="shared" si="96"/>
        <v>-8.8188992451943253</v>
      </c>
      <c r="E115" s="8">
        <f t="shared" si="96"/>
        <v>-7.4477846593750865</v>
      </c>
      <c r="F115" s="8">
        <f t="shared" si="96"/>
        <v>-7.7171936117469722</v>
      </c>
      <c r="G115" s="8">
        <f t="shared" si="96"/>
        <v>-10.572279405259998</v>
      </c>
      <c r="H115" s="8">
        <f t="shared" si="96"/>
        <v>-12.386483282824351</v>
      </c>
      <c r="I115" s="8">
        <f t="shared" si="96"/>
        <v>-5.8268528430980924</v>
      </c>
      <c r="J115" s="8">
        <f t="shared" si="96"/>
        <v>-8.9745908214622094</v>
      </c>
      <c r="K115" s="8">
        <f t="shared" si="96"/>
        <v>-10.002535027354012</v>
      </c>
      <c r="L115" s="8">
        <f t="shared" si="96"/>
        <v>-7.7930417443645279</v>
      </c>
      <c r="M115" s="8">
        <f t="shared" si="96"/>
        <v>-37.949180352191568</v>
      </c>
      <c r="N115" s="8">
        <f t="shared" si="96"/>
        <v>-28.729114584818337</v>
      </c>
      <c r="O115" s="8">
        <f t="shared" si="96"/>
        <v>-53.160386464349124</v>
      </c>
      <c r="P115" s="8">
        <f t="shared" si="96"/>
        <v>-66.812251540321157</v>
      </c>
      <c r="Q115" s="8">
        <f t="shared" si="96"/>
        <v>-74.875958926339734</v>
      </c>
      <c r="R115" s="8">
        <f t="shared" si="96"/>
        <v>-82.654888197766994</v>
      </c>
      <c r="S115" s="8">
        <f t="shared" si="96"/>
        <v>-100.65361992038902</v>
      </c>
      <c r="T115" s="8">
        <f t="shared" si="96"/>
        <v>-128.55533073465998</v>
      </c>
      <c r="U115" s="8">
        <f t="shared" si="96"/>
        <v>-119.25432111669848</v>
      </c>
      <c r="V115" s="8">
        <f t="shared" si="96"/>
        <v>-138.42852680708174</v>
      </c>
      <c r="W115" s="8">
        <f t="shared" si="96"/>
        <v>-143.97383842706694</v>
      </c>
      <c r="X115" s="8">
        <f t="shared" ref="X115:Y115" si="97">IF(X68=0,0,X68/X$52*X$99)</f>
        <v>-112.24566337592442</v>
      </c>
      <c r="Y115" s="8">
        <f t="shared" si="97"/>
        <v>-99.371143532408382</v>
      </c>
    </row>
    <row r="116" spans="1:25" x14ac:dyDescent="0.25">
      <c r="A116" s="15" t="s">
        <v>54</v>
      </c>
      <c r="B116" s="16">
        <f>SUM(B117:B121)</f>
        <v>35.917772260170153</v>
      </c>
      <c r="C116" s="16">
        <f t="shared" ref="C116:W116" si="98">SUM(C117:C121)</f>
        <v>27.564548573116383</v>
      </c>
      <c r="D116" s="16">
        <f t="shared" si="98"/>
        <v>30.899252200000348</v>
      </c>
      <c r="E116" s="16">
        <f t="shared" si="98"/>
        <v>60.077835799033551</v>
      </c>
      <c r="F116" s="16">
        <f t="shared" si="98"/>
        <v>12.168549759997262</v>
      </c>
      <c r="G116" s="16">
        <f t="shared" si="98"/>
        <v>25.013131959998418</v>
      </c>
      <c r="H116" s="16">
        <f t="shared" si="98"/>
        <v>-0.22385523999872703</v>
      </c>
      <c r="I116" s="16">
        <f t="shared" si="98"/>
        <v>100.98286423999808</v>
      </c>
      <c r="J116" s="16">
        <f t="shared" si="98"/>
        <v>170.20162443999999</v>
      </c>
      <c r="K116" s="16">
        <f t="shared" si="98"/>
        <v>166.41376908000109</v>
      </c>
      <c r="L116" s="16">
        <f t="shared" si="98"/>
        <v>46.214341920002141</v>
      </c>
      <c r="M116" s="16">
        <f t="shared" si="98"/>
        <v>241.37780220000388</v>
      </c>
      <c r="N116" s="16">
        <f t="shared" si="98"/>
        <v>234.49284547999716</v>
      </c>
      <c r="O116" s="16">
        <f t="shared" si="98"/>
        <v>219.76122536000048</v>
      </c>
      <c r="P116" s="16">
        <f t="shared" si="98"/>
        <v>245.61718227999791</v>
      </c>
      <c r="Q116" s="16">
        <f t="shared" si="98"/>
        <v>266.47716424000151</v>
      </c>
      <c r="R116" s="16">
        <f t="shared" si="98"/>
        <v>105.70458339999877</v>
      </c>
      <c r="S116" s="16">
        <f t="shared" si="98"/>
        <v>124.97582984132663</v>
      </c>
      <c r="T116" s="16">
        <f t="shared" si="98"/>
        <v>129.33327427940549</v>
      </c>
      <c r="U116" s="16">
        <f t="shared" si="98"/>
        <v>139.69660947170158</v>
      </c>
      <c r="V116" s="16">
        <f t="shared" si="98"/>
        <v>117.14676769232204</v>
      </c>
      <c r="W116" s="16">
        <f t="shared" si="98"/>
        <v>120.50617999327685</v>
      </c>
      <c r="X116" s="16">
        <f t="shared" ref="X116:Y116" si="99">SUM(X117:X121)</f>
        <v>141.4534571934885</v>
      </c>
      <c r="Y116" s="16">
        <f t="shared" si="99"/>
        <v>146.83126119026051</v>
      </c>
    </row>
    <row r="117" spans="1:25" x14ac:dyDescent="0.25">
      <c r="A117" s="10" t="s">
        <v>73</v>
      </c>
      <c r="B117" s="8">
        <f t="shared" ref="B117:W117" si="100">B19-B70</f>
        <v>6.8552</v>
      </c>
      <c r="C117" s="8">
        <f t="shared" si="100"/>
        <v>6.6374000000000004</v>
      </c>
      <c r="D117" s="8">
        <f t="shared" si="100"/>
        <v>6.4196</v>
      </c>
      <c r="E117" s="8">
        <f t="shared" si="100"/>
        <v>6.3470000000000004</v>
      </c>
      <c r="F117" s="8">
        <f t="shared" si="100"/>
        <v>10.0052</v>
      </c>
      <c r="G117" s="8">
        <f t="shared" si="100"/>
        <v>14.391999999999999</v>
      </c>
      <c r="H117" s="8">
        <f t="shared" si="100"/>
        <v>12.3284</v>
      </c>
      <c r="I117" s="8">
        <f t="shared" si="100"/>
        <v>8.5250000000000004</v>
      </c>
      <c r="J117" s="8">
        <f t="shared" si="100"/>
        <v>7.9442000000000004</v>
      </c>
      <c r="K117" s="8">
        <f t="shared" si="100"/>
        <v>6.9278000000000004</v>
      </c>
      <c r="L117" s="8">
        <f t="shared" si="100"/>
        <v>6.63544</v>
      </c>
      <c r="M117" s="8">
        <f t="shared" si="100"/>
        <v>6.2190000000000003</v>
      </c>
      <c r="N117" s="8">
        <f t="shared" si="100"/>
        <v>5.5541799999999997</v>
      </c>
      <c r="O117" s="8">
        <f t="shared" si="100"/>
        <v>4.9704600000000001</v>
      </c>
      <c r="P117" s="8">
        <f t="shared" si="100"/>
        <v>5.1155999999999997</v>
      </c>
      <c r="Q117" s="8">
        <f t="shared" si="100"/>
        <v>6.3407</v>
      </c>
      <c r="R117" s="8">
        <f t="shared" si="100"/>
        <v>10.861499999999999</v>
      </c>
      <c r="S117" s="8">
        <f t="shared" si="100"/>
        <v>14.0535</v>
      </c>
      <c r="T117" s="8">
        <f t="shared" si="100"/>
        <v>4.6785899999999998</v>
      </c>
      <c r="U117" s="8">
        <f t="shared" si="100"/>
        <v>7.9013799999999996</v>
      </c>
      <c r="V117" s="8">
        <f t="shared" si="100"/>
        <v>4.3119199999999998</v>
      </c>
      <c r="W117" s="8">
        <f t="shared" si="100"/>
        <v>5.6983499999999996</v>
      </c>
      <c r="X117" s="8">
        <f t="shared" ref="X117:Y117" si="101">X19-X70</f>
        <v>6.6554399999999996</v>
      </c>
      <c r="Y117" s="8">
        <f t="shared" si="101"/>
        <v>7.2251200000000004</v>
      </c>
    </row>
    <row r="118" spans="1:25" x14ac:dyDescent="0.25">
      <c r="A118" s="10" t="s">
        <v>56</v>
      </c>
      <c r="B118" s="8">
        <f t="shared" ref="B118:W118" si="102">B20-B71</f>
        <v>-150.66618420000304</v>
      </c>
      <c r="C118" s="8">
        <f t="shared" si="102"/>
        <v>-148.4976359200009</v>
      </c>
      <c r="D118" s="8">
        <f t="shared" si="102"/>
        <v>-153.53449363999971</v>
      </c>
      <c r="E118" s="8">
        <f t="shared" si="102"/>
        <v>-129.07785655999942</v>
      </c>
      <c r="F118" s="8">
        <f t="shared" si="102"/>
        <v>-191.90672240000276</v>
      </c>
      <c r="G118" s="8">
        <f t="shared" si="102"/>
        <v>-195.66097268000158</v>
      </c>
      <c r="H118" s="8">
        <f t="shared" si="102"/>
        <v>-230.15443343999868</v>
      </c>
      <c r="I118" s="8">
        <f t="shared" si="102"/>
        <v>-92.239216840001973</v>
      </c>
      <c r="J118" s="8">
        <f t="shared" si="102"/>
        <v>-55.206326640000043</v>
      </c>
      <c r="K118" s="8">
        <f t="shared" si="102"/>
        <v>5.0864590800010774</v>
      </c>
      <c r="L118" s="8">
        <f t="shared" si="102"/>
        <v>-28.905730239997865</v>
      </c>
      <c r="M118" s="8">
        <f t="shared" si="102"/>
        <v>216.48377004000395</v>
      </c>
      <c r="N118" s="8">
        <f t="shared" si="102"/>
        <v>226.95546655999715</v>
      </c>
      <c r="O118" s="8">
        <f t="shared" si="102"/>
        <v>212.14396644000044</v>
      </c>
      <c r="P118" s="8">
        <f t="shared" si="102"/>
        <v>237.65761227999792</v>
      </c>
      <c r="Q118" s="8">
        <f t="shared" si="102"/>
        <v>257.36719424000148</v>
      </c>
      <c r="R118" s="8">
        <f t="shared" si="102"/>
        <v>95.356563399998777</v>
      </c>
      <c r="S118" s="8">
        <f t="shared" si="102"/>
        <v>111.31793427062985</v>
      </c>
      <c r="T118" s="8">
        <f t="shared" si="102"/>
        <v>124.7201974664149</v>
      </c>
      <c r="U118" s="8">
        <f t="shared" si="102"/>
        <v>132.87159544722635</v>
      </c>
      <c r="V118" s="8">
        <f t="shared" si="102"/>
        <v>113.78686411551098</v>
      </c>
      <c r="W118" s="8">
        <f t="shared" si="102"/>
        <v>115.31909719365467</v>
      </c>
      <c r="X118" s="8">
        <f t="shared" ref="X118:Y118" si="103">X20-X71</f>
        <v>134.91627062881162</v>
      </c>
      <c r="Y118" s="8">
        <f t="shared" si="103"/>
        <v>139.60139555574642</v>
      </c>
    </row>
    <row r="119" spans="1:25" x14ac:dyDescent="0.25">
      <c r="A119" s="10" t="s">
        <v>55</v>
      </c>
      <c r="B119" s="8">
        <f t="shared" ref="B119:W119" si="104">B21-B72</f>
        <v>-7.902202099826809</v>
      </c>
      <c r="C119" s="8">
        <f t="shared" si="104"/>
        <v>-25.489774066882745</v>
      </c>
      <c r="D119" s="8">
        <f t="shared" si="104"/>
        <v>-26.891164519999961</v>
      </c>
      <c r="E119" s="8">
        <f t="shared" si="104"/>
        <v>-19.030147640967044</v>
      </c>
      <c r="F119" s="8">
        <f t="shared" si="104"/>
        <v>-19.257488199999983</v>
      </c>
      <c r="G119" s="8">
        <f t="shared" si="104"/>
        <v>-21.082603919999997</v>
      </c>
      <c r="H119" s="8">
        <f t="shared" si="104"/>
        <v>-1.2267903600000238</v>
      </c>
      <c r="I119" s="8">
        <f t="shared" si="104"/>
        <v>3.2419700000000375</v>
      </c>
      <c r="J119" s="8">
        <f t="shared" si="104"/>
        <v>3.2131400000000383</v>
      </c>
      <c r="K119" s="8">
        <f t="shared" si="104"/>
        <v>3.3158489200000076</v>
      </c>
      <c r="L119" s="8">
        <f t="shared" si="104"/>
        <v>2.8892310800000018</v>
      </c>
      <c r="M119" s="8">
        <f t="shared" si="104"/>
        <v>2.4178310799999565</v>
      </c>
      <c r="N119" s="8">
        <f t="shared" si="104"/>
        <v>2.1710689200000104</v>
      </c>
      <c r="O119" s="8">
        <f t="shared" si="104"/>
        <v>2.5397600000000295</v>
      </c>
      <c r="P119" s="8">
        <f t="shared" si="104"/>
        <v>2.6840799999999945</v>
      </c>
      <c r="Q119" s="8">
        <f t="shared" si="104"/>
        <v>2.2030700000000252</v>
      </c>
      <c r="R119" s="8">
        <f t="shared" si="104"/>
        <v>-0.60395891999998241</v>
      </c>
      <c r="S119" s="8">
        <f t="shared" si="104"/>
        <v>-0.26077999999998269</v>
      </c>
      <c r="T119" s="8">
        <f t="shared" si="104"/>
        <v>-0.16862999999997896</v>
      </c>
      <c r="U119" s="8">
        <f t="shared" si="104"/>
        <v>-0.23264108000000761</v>
      </c>
      <c r="V119" s="8">
        <f t="shared" si="104"/>
        <v>-0.31433000000001243</v>
      </c>
      <c r="W119" s="8">
        <f t="shared" si="104"/>
        <v>-0.37432000000001153</v>
      </c>
      <c r="X119" s="8">
        <f t="shared" ref="X119:Y119" si="105">X21-X72</f>
        <v>-0.20385891999998762</v>
      </c>
      <c r="Y119" s="8">
        <f t="shared" si="105"/>
        <v>-0.25359999999999161</v>
      </c>
    </row>
    <row r="120" spans="1:25" x14ac:dyDescent="0.25">
      <c r="A120" s="10" t="s">
        <v>57</v>
      </c>
      <c r="B120" s="8">
        <f t="shared" ref="B120:W120" si="106">B22-B73</f>
        <v>25.278958560000003</v>
      </c>
      <c r="C120" s="8">
        <f t="shared" si="106"/>
        <v>25.278958560000003</v>
      </c>
      <c r="D120" s="8">
        <f t="shared" si="106"/>
        <v>22.092510360000002</v>
      </c>
      <c r="E120" s="8">
        <f t="shared" si="106"/>
        <v>-0.21155999999999864</v>
      </c>
      <c r="F120" s="8">
        <f t="shared" si="106"/>
        <v>21.062760360000002</v>
      </c>
      <c r="G120" s="8">
        <f t="shared" si="106"/>
        <v>23.145908560000002</v>
      </c>
      <c r="H120" s="8">
        <f t="shared" si="106"/>
        <v>22.116168560000002</v>
      </c>
      <c r="I120" s="8">
        <f t="shared" si="106"/>
        <v>21.16031108</v>
      </c>
      <c r="J120" s="8">
        <f t="shared" si="106"/>
        <v>20.057011080000002</v>
      </c>
      <c r="K120" s="8">
        <f t="shared" si="106"/>
        <v>19.027261080000002</v>
      </c>
      <c r="L120" s="8">
        <f t="shared" si="106"/>
        <v>17.997521079999999</v>
      </c>
      <c r="M120" s="8">
        <f t="shared" si="106"/>
        <v>16.894221080000001</v>
      </c>
      <c r="N120" s="8">
        <f t="shared" si="106"/>
        <v>0.30355999999999383</v>
      </c>
      <c r="O120" s="8">
        <f t="shared" si="106"/>
        <v>0.25305892000000085</v>
      </c>
      <c r="P120" s="8">
        <f t="shared" si="106"/>
        <v>0.30355999999999383</v>
      </c>
      <c r="Q120" s="8">
        <f t="shared" si="106"/>
        <v>0.30355999999999383</v>
      </c>
      <c r="R120" s="8">
        <f t="shared" si="106"/>
        <v>-5.979108000000366E-2</v>
      </c>
      <c r="S120" s="8">
        <f t="shared" si="106"/>
        <v>2.9889199999963978E-3</v>
      </c>
      <c r="T120" s="8">
        <f t="shared" si="106"/>
        <v>-4.8610800000030707E-3</v>
      </c>
      <c r="U120" s="8">
        <f t="shared" si="106"/>
        <v>-1.2711080000002539E-2</v>
      </c>
      <c r="V120" s="8">
        <f t="shared" si="106"/>
        <v>-4.3978919999998922E-2</v>
      </c>
      <c r="W120" s="8">
        <f t="shared" si="106"/>
        <v>-5.1440000000001262E-2</v>
      </c>
      <c r="X120" s="8">
        <f t="shared" ref="X120:Y120" si="107">X22-X73</f>
        <v>-4.9518919999998801E-2</v>
      </c>
      <c r="Y120" s="8">
        <f t="shared" si="107"/>
        <v>9.5699999999983021E-3</v>
      </c>
    </row>
    <row r="121" spans="1:25" x14ac:dyDescent="0.25">
      <c r="A121" s="10" t="s">
        <v>58</v>
      </c>
      <c r="B121" s="8">
        <f t="shared" ref="B121:W121" si="108">B23-B74</f>
        <v>162.352</v>
      </c>
      <c r="C121" s="8">
        <f t="shared" si="108"/>
        <v>169.63560000000001</v>
      </c>
      <c r="D121" s="8">
        <f t="shared" si="108"/>
        <v>182.81280000000001</v>
      </c>
      <c r="E121" s="8">
        <f t="shared" si="108"/>
        <v>202.0504</v>
      </c>
      <c r="F121" s="8">
        <f t="shared" si="108"/>
        <v>192.26480000000001</v>
      </c>
      <c r="G121" s="8">
        <f t="shared" si="108"/>
        <v>204.21879999999999</v>
      </c>
      <c r="H121" s="8">
        <f t="shared" si="108"/>
        <v>196.71279999999999</v>
      </c>
      <c r="I121" s="8">
        <f t="shared" si="108"/>
        <v>160.29480000000001</v>
      </c>
      <c r="J121" s="8">
        <f t="shared" si="108"/>
        <v>194.1936</v>
      </c>
      <c r="K121" s="8">
        <f t="shared" si="108"/>
        <v>132.0564</v>
      </c>
      <c r="L121" s="8">
        <f t="shared" si="108"/>
        <v>47.597880000000004</v>
      </c>
      <c r="M121" s="8">
        <f t="shared" si="108"/>
        <v>-0.63702000000002101</v>
      </c>
      <c r="N121" s="8">
        <f t="shared" si="108"/>
        <v>-0.49143000000000825</v>
      </c>
      <c r="O121" s="8">
        <f t="shared" si="108"/>
        <v>-0.14602000000000714</v>
      </c>
      <c r="P121" s="8">
        <f t="shared" si="108"/>
        <v>-0.14367000000000019</v>
      </c>
      <c r="Q121" s="8">
        <f t="shared" si="108"/>
        <v>0.26263999999999044</v>
      </c>
      <c r="R121" s="8">
        <f t="shared" si="108"/>
        <v>0.1502699999999777</v>
      </c>
      <c r="S121" s="8">
        <f t="shared" si="108"/>
        <v>-0.13781334930322942</v>
      </c>
      <c r="T121" s="8">
        <f t="shared" si="108"/>
        <v>0.10797789299058991</v>
      </c>
      <c r="U121" s="8">
        <f t="shared" si="108"/>
        <v>-0.83101381552475573</v>
      </c>
      <c r="V121" s="8">
        <f t="shared" si="108"/>
        <v>-0.59370750318892362</v>
      </c>
      <c r="W121" s="8">
        <f t="shared" si="108"/>
        <v>-8.5507200377811898E-2</v>
      </c>
      <c r="X121" s="8">
        <f t="shared" ref="X121:Y121" si="109">X23-X74</f>
        <v>0.1351244046768727</v>
      </c>
      <c r="Y121" s="8">
        <f t="shared" si="109"/>
        <v>0.24877563451409657</v>
      </c>
    </row>
    <row r="122" spans="1:25" x14ac:dyDescent="0.25">
      <c r="A122" s="15" t="s">
        <v>59</v>
      </c>
      <c r="B122" s="16">
        <f>SUM(B123:B125)</f>
        <v>-143.23825715424073</v>
      </c>
      <c r="C122" s="16">
        <f t="shared" ref="C122:W122" si="110">SUM(C123:C125)</f>
        <v>-107.88096398089351</v>
      </c>
      <c r="D122" s="16">
        <f t="shared" si="110"/>
        <v>-96.219884323359111</v>
      </c>
      <c r="E122" s="16">
        <f t="shared" si="110"/>
        <v>-99.568005060948281</v>
      </c>
      <c r="F122" s="16">
        <f t="shared" si="110"/>
        <v>-106.14725644069244</v>
      </c>
      <c r="G122" s="16">
        <f t="shared" si="110"/>
        <v>-109.36019395585549</v>
      </c>
      <c r="H122" s="16">
        <f t="shared" si="110"/>
        <v>-113.58174413882261</v>
      </c>
      <c r="I122" s="16">
        <f t="shared" si="110"/>
        <v>-70.986471195401464</v>
      </c>
      <c r="J122" s="16">
        <f t="shared" si="110"/>
        <v>-108.03721753722675</v>
      </c>
      <c r="K122" s="16">
        <f t="shared" si="110"/>
        <v>-130.58735265279245</v>
      </c>
      <c r="L122" s="16">
        <f t="shared" si="110"/>
        <v>-41.451483933218697</v>
      </c>
      <c r="M122" s="16">
        <f t="shared" si="110"/>
        <v>13.612168948382532</v>
      </c>
      <c r="N122" s="16">
        <f t="shared" si="110"/>
        <v>23.124899965747886</v>
      </c>
      <c r="O122" s="16">
        <f t="shared" si="110"/>
        <v>57.278429682081423</v>
      </c>
      <c r="P122" s="16">
        <f t="shared" si="110"/>
        <v>101.98908998714182</v>
      </c>
      <c r="Q122" s="16">
        <f t="shared" si="110"/>
        <v>164.78711235253331</v>
      </c>
      <c r="R122" s="16">
        <f t="shared" si="110"/>
        <v>132.50608034233619</v>
      </c>
      <c r="S122" s="16">
        <f t="shared" si="110"/>
        <v>67.657109903747141</v>
      </c>
      <c r="T122" s="16">
        <f t="shared" si="110"/>
        <v>96.035391216416201</v>
      </c>
      <c r="U122" s="16">
        <f t="shared" si="110"/>
        <v>56.713605766159617</v>
      </c>
      <c r="V122" s="16">
        <f t="shared" si="110"/>
        <v>43.998811116419802</v>
      </c>
      <c r="W122" s="16">
        <f t="shared" si="110"/>
        <v>53.591141566649185</v>
      </c>
      <c r="X122" s="16">
        <f t="shared" ref="X122:Y122" si="111">SUM(X123:X125)</f>
        <v>123.79811172623158</v>
      </c>
      <c r="Y122" s="16">
        <f t="shared" si="111"/>
        <v>180.2524714692172</v>
      </c>
    </row>
    <row r="123" spans="1:25" x14ac:dyDescent="0.25">
      <c r="A123" s="10" t="s">
        <v>60</v>
      </c>
      <c r="B123" s="8">
        <f t="shared" ref="B123:W123" si="112">B25-B76</f>
        <v>-79.713014979522995</v>
      </c>
      <c r="C123" s="8">
        <f t="shared" si="112"/>
        <v>-39.826905447113859</v>
      </c>
      <c r="D123" s="8">
        <f t="shared" si="112"/>
        <v>-28.5535030732417</v>
      </c>
      <c r="E123" s="8">
        <f t="shared" si="112"/>
        <v>-22.057041361691518</v>
      </c>
      <c r="F123" s="8">
        <f t="shared" si="112"/>
        <v>-40.748682235696833</v>
      </c>
      <c r="G123" s="8">
        <f t="shared" si="112"/>
        <v>-36.865161399998215</v>
      </c>
      <c r="H123" s="8">
        <f t="shared" si="112"/>
        <v>-47.033624968430559</v>
      </c>
      <c r="I123" s="8">
        <f t="shared" si="112"/>
        <v>-31.881089136214996</v>
      </c>
      <c r="J123" s="8">
        <f t="shared" si="112"/>
        <v>-8.9243622048961697</v>
      </c>
      <c r="K123" s="8">
        <f t="shared" si="112"/>
        <v>-50.220348800001375</v>
      </c>
      <c r="L123" s="8">
        <f t="shared" si="112"/>
        <v>-17.017860079999991</v>
      </c>
      <c r="M123" s="8">
        <f t="shared" si="112"/>
        <v>20.693841080001221</v>
      </c>
      <c r="N123" s="8">
        <f t="shared" si="112"/>
        <v>13.680118839997249</v>
      </c>
      <c r="O123" s="8">
        <f t="shared" si="112"/>
        <v>30.907279999997172</v>
      </c>
      <c r="P123" s="8">
        <f t="shared" si="112"/>
        <v>74.892267120001634</v>
      </c>
      <c r="Q123" s="8">
        <f t="shared" si="112"/>
        <v>148.72793792000084</v>
      </c>
      <c r="R123" s="8">
        <f t="shared" si="112"/>
        <v>149.09744079999882</v>
      </c>
      <c r="S123" s="8">
        <f t="shared" si="112"/>
        <v>112.55620979483183</v>
      </c>
      <c r="T123" s="8">
        <f t="shared" si="112"/>
        <v>130.43700632521495</v>
      </c>
      <c r="U123" s="8">
        <f t="shared" si="112"/>
        <v>120.76846707200093</v>
      </c>
      <c r="V123" s="8">
        <f t="shared" si="112"/>
        <v>108.95834670548857</v>
      </c>
      <c r="W123" s="8">
        <f t="shared" si="112"/>
        <v>101.81959313154266</v>
      </c>
      <c r="X123" s="8">
        <f t="shared" ref="X123:Y123" si="113">X25-X76</f>
        <v>135.11877872683954</v>
      </c>
      <c r="Y123" s="8">
        <f t="shared" si="113"/>
        <v>162.6038034410642</v>
      </c>
    </row>
    <row r="124" spans="1:25" x14ac:dyDescent="0.25">
      <c r="A124" s="10" t="s">
        <v>61</v>
      </c>
      <c r="B124" s="8">
        <f t="shared" ref="B124:W124" si="114">B26-B77</f>
        <v>-48.977669635623897</v>
      </c>
      <c r="C124" s="8">
        <f t="shared" si="114"/>
        <v>-54.150965146156523</v>
      </c>
      <c r="D124" s="8">
        <f t="shared" si="114"/>
        <v>-56.45102759929614</v>
      </c>
      <c r="E124" s="8">
        <f t="shared" si="114"/>
        <v>-67.142192652649101</v>
      </c>
      <c r="F124" s="8">
        <f t="shared" si="114"/>
        <v>-55.465924104439182</v>
      </c>
      <c r="G124" s="8">
        <f t="shared" si="114"/>
        <v>-62.904128040754586</v>
      </c>
      <c r="H124" s="8">
        <f t="shared" si="114"/>
        <v>-56.977422146776007</v>
      </c>
      <c r="I124" s="8">
        <f t="shared" si="114"/>
        <v>-47.224119939186494</v>
      </c>
      <c r="J124" s="8">
        <f t="shared" si="114"/>
        <v>-104.91871193233055</v>
      </c>
      <c r="K124" s="8">
        <f t="shared" si="114"/>
        <v>-87.328323332791115</v>
      </c>
      <c r="L124" s="8">
        <f t="shared" si="114"/>
        <v>-35.428867573218668</v>
      </c>
      <c r="M124" s="8">
        <f t="shared" si="114"/>
        <v>-18.116499331618797</v>
      </c>
      <c r="N124" s="8">
        <f t="shared" si="114"/>
        <v>-3.3477792342491739</v>
      </c>
      <c r="O124" s="8">
        <f t="shared" si="114"/>
        <v>11.812242722084193</v>
      </c>
      <c r="P124" s="8">
        <f t="shared" si="114"/>
        <v>12.485875627140558</v>
      </c>
      <c r="Q124" s="8">
        <f t="shared" si="114"/>
        <v>42.369671432532414</v>
      </c>
      <c r="R124" s="8">
        <f t="shared" si="114"/>
        <v>29.183130142337177</v>
      </c>
      <c r="S124" s="8">
        <f t="shared" si="114"/>
        <v>-2.9149358969443711</v>
      </c>
      <c r="T124" s="8">
        <f t="shared" si="114"/>
        <v>12.740524274688141</v>
      </c>
      <c r="U124" s="8">
        <f t="shared" si="114"/>
        <v>-20.485366030779005</v>
      </c>
      <c r="V124" s="8">
        <f t="shared" si="114"/>
        <v>-22.404576928886854</v>
      </c>
      <c r="W124" s="8">
        <f t="shared" si="114"/>
        <v>-0.10112298030799138</v>
      </c>
      <c r="X124" s="8">
        <f t="shared" ref="X124:Y124" si="115">X26-X77</f>
        <v>25.80562546906458</v>
      </c>
      <c r="Y124" s="8">
        <f t="shared" si="115"/>
        <v>52.122443360224679</v>
      </c>
    </row>
    <row r="125" spans="1:25" x14ac:dyDescent="0.25">
      <c r="A125" s="10" t="s">
        <v>62</v>
      </c>
      <c r="B125" s="8">
        <f t="shared" ref="B125:W125" si="116">B27-B78</f>
        <v>-14.547572539093835</v>
      </c>
      <c r="C125" s="8">
        <f t="shared" si="116"/>
        <v>-13.90309338762313</v>
      </c>
      <c r="D125" s="8">
        <f t="shared" si="116"/>
        <v>-11.215353650821271</v>
      </c>
      <c r="E125" s="8">
        <f t="shared" si="116"/>
        <v>-10.368771046607662</v>
      </c>
      <c r="F125" s="8">
        <f t="shared" si="116"/>
        <v>-9.9326501005564296</v>
      </c>
      <c r="G125" s="8">
        <f t="shared" si="116"/>
        <v>-9.590904515102693</v>
      </c>
      <c r="H125" s="8">
        <f t="shared" si="116"/>
        <v>-9.5706970236160487</v>
      </c>
      <c r="I125" s="8">
        <f t="shared" si="116"/>
        <v>8.1187378800000261</v>
      </c>
      <c r="J125" s="8">
        <f t="shared" si="116"/>
        <v>5.8058565999999701</v>
      </c>
      <c r="K125" s="8">
        <f t="shared" si="116"/>
        <v>6.9613194800000429</v>
      </c>
      <c r="L125" s="8">
        <f t="shared" si="116"/>
        <v>10.995243719999962</v>
      </c>
      <c r="M125" s="8">
        <f t="shared" si="116"/>
        <v>11.034827200000109</v>
      </c>
      <c r="N125" s="8">
        <f t="shared" si="116"/>
        <v>12.792560359999811</v>
      </c>
      <c r="O125" s="8">
        <f t="shared" si="116"/>
        <v>14.558906960000058</v>
      </c>
      <c r="P125" s="8">
        <f t="shared" si="116"/>
        <v>14.610947239999632</v>
      </c>
      <c r="Q125" s="8">
        <f t="shared" si="116"/>
        <v>-26.310496999999941</v>
      </c>
      <c r="R125" s="8">
        <f t="shared" si="116"/>
        <v>-45.774490599999808</v>
      </c>
      <c r="S125" s="8">
        <f t="shared" si="116"/>
        <v>-41.984163994140317</v>
      </c>
      <c r="T125" s="8">
        <f t="shared" si="116"/>
        <v>-47.142139383486892</v>
      </c>
      <c r="U125" s="8">
        <f t="shared" si="116"/>
        <v>-43.569495275062309</v>
      </c>
      <c r="V125" s="8">
        <f t="shared" si="116"/>
        <v>-42.55495866018191</v>
      </c>
      <c r="W125" s="8">
        <f t="shared" si="116"/>
        <v>-48.127328584585484</v>
      </c>
      <c r="X125" s="8">
        <f t="shared" ref="X125:Y125" si="117">X27-X78</f>
        <v>-37.126292469672535</v>
      </c>
      <c r="Y125" s="8">
        <f t="shared" si="117"/>
        <v>-34.473775332071682</v>
      </c>
    </row>
    <row r="126" spans="1:25" x14ac:dyDescent="0.25">
      <c r="A126" s="15" t="s">
        <v>35</v>
      </c>
      <c r="B126" s="16">
        <f>SUM(B127:B128)</f>
        <v>0</v>
      </c>
      <c r="C126" s="16">
        <f t="shared" ref="C126:W126" si="118">SUM(C127:C128)</f>
        <v>0</v>
      </c>
      <c r="D126" s="16">
        <f t="shared" si="118"/>
        <v>0</v>
      </c>
      <c r="E126" s="16">
        <f t="shared" si="118"/>
        <v>0</v>
      </c>
      <c r="F126" s="16">
        <f t="shared" si="118"/>
        <v>0</v>
      </c>
      <c r="G126" s="16">
        <f t="shared" si="118"/>
        <v>0</v>
      </c>
      <c r="H126" s="16">
        <f t="shared" si="118"/>
        <v>0</v>
      </c>
      <c r="I126" s="16">
        <f t="shared" si="118"/>
        <v>0</v>
      </c>
      <c r="J126" s="16">
        <f t="shared" si="118"/>
        <v>0</v>
      </c>
      <c r="K126" s="16">
        <f t="shared" si="118"/>
        <v>0</v>
      </c>
      <c r="L126" s="16">
        <f t="shared" si="118"/>
        <v>0</v>
      </c>
      <c r="M126" s="16">
        <f t="shared" si="118"/>
        <v>0</v>
      </c>
      <c r="N126" s="16">
        <f t="shared" si="118"/>
        <v>0</v>
      </c>
      <c r="O126" s="16">
        <f t="shared" si="118"/>
        <v>0</v>
      </c>
      <c r="P126" s="16">
        <f t="shared" si="118"/>
        <v>0</v>
      </c>
      <c r="Q126" s="16">
        <f t="shared" si="118"/>
        <v>0</v>
      </c>
      <c r="R126" s="16">
        <f t="shared" si="118"/>
        <v>0</v>
      </c>
      <c r="S126" s="16">
        <f t="shared" si="118"/>
        <v>0</v>
      </c>
      <c r="T126" s="16">
        <f t="shared" si="118"/>
        <v>0</v>
      </c>
      <c r="U126" s="16">
        <f t="shared" si="118"/>
        <v>0</v>
      </c>
      <c r="V126" s="16">
        <f t="shared" si="118"/>
        <v>0</v>
      </c>
      <c r="W126" s="16">
        <f t="shared" si="118"/>
        <v>0</v>
      </c>
      <c r="X126" s="16">
        <f t="shared" ref="X126:Y126" si="119">SUM(X127:X128)</f>
        <v>0</v>
      </c>
      <c r="Y126" s="16">
        <f t="shared" si="119"/>
        <v>0</v>
      </c>
    </row>
    <row r="127" spans="1:25" x14ac:dyDescent="0.25">
      <c r="A127" s="10" t="s">
        <v>36</v>
      </c>
      <c r="B127" s="8">
        <f t="shared" ref="B127:W127" si="120">B29-B80</f>
        <v>0</v>
      </c>
      <c r="C127" s="8">
        <f t="shared" si="120"/>
        <v>0</v>
      </c>
      <c r="D127" s="8">
        <f t="shared" si="120"/>
        <v>0</v>
      </c>
      <c r="E127" s="8">
        <f t="shared" si="120"/>
        <v>0</v>
      </c>
      <c r="F127" s="8">
        <f t="shared" si="120"/>
        <v>0</v>
      </c>
      <c r="G127" s="8">
        <f t="shared" si="120"/>
        <v>0</v>
      </c>
      <c r="H127" s="8">
        <f t="shared" si="120"/>
        <v>0</v>
      </c>
      <c r="I127" s="8">
        <f t="shared" si="120"/>
        <v>0</v>
      </c>
      <c r="J127" s="8">
        <f t="shared" si="120"/>
        <v>0</v>
      </c>
      <c r="K127" s="8">
        <f t="shared" si="120"/>
        <v>0</v>
      </c>
      <c r="L127" s="8">
        <f t="shared" si="120"/>
        <v>0</v>
      </c>
      <c r="M127" s="8">
        <f t="shared" si="120"/>
        <v>0</v>
      </c>
      <c r="N127" s="8">
        <f t="shared" si="120"/>
        <v>0</v>
      </c>
      <c r="O127" s="8">
        <f t="shared" si="120"/>
        <v>0</v>
      </c>
      <c r="P127" s="8">
        <f t="shared" si="120"/>
        <v>0</v>
      </c>
      <c r="Q127" s="8">
        <f t="shared" si="120"/>
        <v>0</v>
      </c>
      <c r="R127" s="8">
        <f t="shared" si="120"/>
        <v>0</v>
      </c>
      <c r="S127" s="8">
        <f t="shared" si="120"/>
        <v>0</v>
      </c>
      <c r="T127" s="8">
        <f t="shared" si="120"/>
        <v>0</v>
      </c>
      <c r="U127" s="8">
        <f t="shared" si="120"/>
        <v>0</v>
      </c>
      <c r="V127" s="8">
        <f t="shared" si="120"/>
        <v>0</v>
      </c>
      <c r="W127" s="8">
        <f t="shared" si="120"/>
        <v>0</v>
      </c>
      <c r="X127" s="8">
        <f t="shared" ref="X127:Y127" si="121">X29-X80</f>
        <v>0</v>
      </c>
      <c r="Y127" s="8">
        <f t="shared" si="121"/>
        <v>0</v>
      </c>
    </row>
    <row r="128" spans="1:25" x14ac:dyDescent="0.25">
      <c r="A128" s="10" t="s">
        <v>37</v>
      </c>
      <c r="B128" s="8">
        <f t="shared" ref="B128:W128" si="122">B30-B81</f>
        <v>0</v>
      </c>
      <c r="C128" s="8">
        <f t="shared" si="122"/>
        <v>0</v>
      </c>
      <c r="D128" s="8">
        <f t="shared" si="122"/>
        <v>0</v>
      </c>
      <c r="E128" s="8">
        <f t="shared" si="122"/>
        <v>0</v>
      </c>
      <c r="F128" s="8">
        <f t="shared" si="122"/>
        <v>0</v>
      </c>
      <c r="G128" s="8">
        <f t="shared" si="122"/>
        <v>0</v>
      </c>
      <c r="H128" s="8">
        <f t="shared" si="122"/>
        <v>0</v>
      </c>
      <c r="I128" s="8">
        <f t="shared" si="122"/>
        <v>0</v>
      </c>
      <c r="J128" s="8">
        <f t="shared" si="122"/>
        <v>0</v>
      </c>
      <c r="K128" s="8">
        <f t="shared" si="122"/>
        <v>0</v>
      </c>
      <c r="L128" s="8">
        <f t="shared" si="122"/>
        <v>0</v>
      </c>
      <c r="M128" s="8">
        <f t="shared" si="122"/>
        <v>0</v>
      </c>
      <c r="N128" s="8">
        <f t="shared" si="122"/>
        <v>0</v>
      </c>
      <c r="O128" s="8">
        <f t="shared" si="122"/>
        <v>0</v>
      </c>
      <c r="P128" s="8">
        <f t="shared" si="122"/>
        <v>0</v>
      </c>
      <c r="Q128" s="8">
        <f t="shared" si="122"/>
        <v>0</v>
      </c>
      <c r="R128" s="8">
        <f t="shared" si="122"/>
        <v>0</v>
      </c>
      <c r="S128" s="8">
        <f t="shared" si="122"/>
        <v>0</v>
      </c>
      <c r="T128" s="8">
        <f t="shared" si="122"/>
        <v>0</v>
      </c>
      <c r="U128" s="8">
        <f t="shared" si="122"/>
        <v>0</v>
      </c>
      <c r="V128" s="8">
        <f t="shared" si="122"/>
        <v>0</v>
      </c>
      <c r="W128" s="8">
        <f t="shared" si="122"/>
        <v>0</v>
      </c>
      <c r="X128" s="8">
        <f t="shared" ref="X128:Y128" si="123">X30-X81</f>
        <v>0</v>
      </c>
      <c r="Y128" s="8">
        <f t="shared" si="123"/>
        <v>0</v>
      </c>
    </row>
    <row r="129" spans="1:25" x14ac:dyDescent="0.25">
      <c r="A129" s="17" t="s">
        <v>38</v>
      </c>
      <c r="B129" s="16">
        <f t="shared" ref="B129:W129" si="124">B31-B82</f>
        <v>0</v>
      </c>
      <c r="C129" s="16">
        <f t="shared" si="124"/>
        <v>0</v>
      </c>
      <c r="D129" s="16">
        <f t="shared" si="124"/>
        <v>0</v>
      </c>
      <c r="E129" s="16">
        <f t="shared" si="124"/>
        <v>0</v>
      </c>
      <c r="F129" s="16">
        <f t="shared" si="124"/>
        <v>0</v>
      </c>
      <c r="G129" s="16">
        <f t="shared" si="124"/>
        <v>0</v>
      </c>
      <c r="H129" s="16">
        <f t="shared" si="124"/>
        <v>0</v>
      </c>
      <c r="I129" s="16">
        <f t="shared" si="124"/>
        <v>0</v>
      </c>
      <c r="J129" s="16">
        <f t="shared" si="124"/>
        <v>0</v>
      </c>
      <c r="K129" s="16">
        <f t="shared" si="124"/>
        <v>0</v>
      </c>
      <c r="L129" s="16">
        <f t="shared" si="124"/>
        <v>0</v>
      </c>
      <c r="M129" s="16">
        <f t="shared" si="124"/>
        <v>0</v>
      </c>
      <c r="N129" s="16">
        <f t="shared" si="124"/>
        <v>0</v>
      </c>
      <c r="O129" s="16">
        <f t="shared" si="124"/>
        <v>0</v>
      </c>
      <c r="P129" s="16">
        <f t="shared" si="124"/>
        <v>0</v>
      </c>
      <c r="Q129" s="16">
        <f t="shared" si="124"/>
        <v>0</v>
      </c>
      <c r="R129" s="16">
        <f t="shared" si="124"/>
        <v>0</v>
      </c>
      <c r="S129" s="16">
        <f t="shared" si="124"/>
        <v>0</v>
      </c>
      <c r="T129" s="16">
        <f t="shared" si="124"/>
        <v>0</v>
      </c>
      <c r="U129" s="16">
        <f t="shared" si="124"/>
        <v>0</v>
      </c>
      <c r="V129" s="16">
        <f t="shared" si="124"/>
        <v>0</v>
      </c>
      <c r="W129" s="16">
        <f t="shared" si="124"/>
        <v>0</v>
      </c>
      <c r="X129" s="16">
        <f t="shared" ref="X129:Y129" si="125">X31-X82</f>
        <v>0</v>
      </c>
      <c r="Y129" s="16">
        <f t="shared" si="125"/>
        <v>0</v>
      </c>
    </row>
    <row r="130" spans="1:25" x14ac:dyDescent="0.25">
      <c r="A130" s="9" t="s">
        <v>39</v>
      </c>
      <c r="B130" s="8">
        <f t="shared" ref="B130:W130" si="126">B32-B83</f>
        <v>0</v>
      </c>
      <c r="C130" s="8">
        <f t="shared" si="126"/>
        <v>0</v>
      </c>
      <c r="D130" s="8">
        <f t="shared" si="126"/>
        <v>0</v>
      </c>
      <c r="E130" s="8">
        <f t="shared" si="126"/>
        <v>0</v>
      </c>
      <c r="F130" s="8">
        <f t="shared" si="126"/>
        <v>0</v>
      </c>
      <c r="G130" s="8">
        <f t="shared" si="126"/>
        <v>0</v>
      </c>
      <c r="H130" s="8">
        <f t="shared" si="126"/>
        <v>0</v>
      </c>
      <c r="I130" s="8">
        <f t="shared" si="126"/>
        <v>0</v>
      </c>
      <c r="J130" s="8">
        <f t="shared" si="126"/>
        <v>0</v>
      </c>
      <c r="K130" s="8">
        <f t="shared" si="126"/>
        <v>0</v>
      </c>
      <c r="L130" s="8">
        <f t="shared" si="126"/>
        <v>0</v>
      </c>
      <c r="M130" s="8">
        <f t="shared" si="126"/>
        <v>0</v>
      </c>
      <c r="N130" s="8">
        <f t="shared" si="126"/>
        <v>0</v>
      </c>
      <c r="O130" s="8">
        <f t="shared" si="126"/>
        <v>0</v>
      </c>
      <c r="P130" s="8">
        <f t="shared" si="126"/>
        <v>0</v>
      </c>
      <c r="Q130" s="8">
        <f t="shared" si="126"/>
        <v>0</v>
      </c>
      <c r="R130" s="8">
        <f t="shared" si="126"/>
        <v>0</v>
      </c>
      <c r="S130" s="8">
        <f t="shared" si="126"/>
        <v>0</v>
      </c>
      <c r="T130" s="8">
        <f t="shared" si="126"/>
        <v>0</v>
      </c>
      <c r="U130" s="8">
        <f t="shared" si="126"/>
        <v>0</v>
      </c>
      <c r="V130" s="8">
        <f t="shared" si="126"/>
        <v>0</v>
      </c>
      <c r="W130" s="8">
        <f t="shared" si="126"/>
        <v>0</v>
      </c>
      <c r="X130" s="8">
        <f t="shared" ref="X130:Y130" si="127">X32-X83</f>
        <v>0</v>
      </c>
      <c r="Y130" s="8">
        <f t="shared" si="127"/>
        <v>0</v>
      </c>
    </row>
    <row r="131" spans="1:25" x14ac:dyDescent="0.25">
      <c r="A131" s="18" t="s">
        <v>66</v>
      </c>
      <c r="B131" s="16">
        <f>SUM(B132:B135)</f>
        <v>811.35326387137127</v>
      </c>
      <c r="C131" s="16">
        <f t="shared" ref="C131:W131" si="128">SUM(C132:C135)</f>
        <v>767.70357283196461</v>
      </c>
      <c r="D131" s="16">
        <f t="shared" si="128"/>
        <v>793.97038458979978</v>
      </c>
      <c r="E131" s="16">
        <f t="shared" si="128"/>
        <v>780.14271657864401</v>
      </c>
      <c r="F131" s="16">
        <f t="shared" si="128"/>
        <v>722.74448967643093</v>
      </c>
      <c r="G131" s="16">
        <f t="shared" si="128"/>
        <v>685.67233598402527</v>
      </c>
      <c r="H131" s="16">
        <f t="shared" si="128"/>
        <v>693.10301736518795</v>
      </c>
      <c r="I131" s="16">
        <f t="shared" si="128"/>
        <v>629.84184922924749</v>
      </c>
      <c r="J131" s="16">
        <f t="shared" si="128"/>
        <v>666.84654098746398</v>
      </c>
      <c r="K131" s="16">
        <f t="shared" si="128"/>
        <v>518.72681057646594</v>
      </c>
      <c r="L131" s="16">
        <f t="shared" si="128"/>
        <v>506.33687563767853</v>
      </c>
      <c r="M131" s="16">
        <f t="shared" si="128"/>
        <v>568.24815254450345</v>
      </c>
      <c r="N131" s="16">
        <f t="shared" si="128"/>
        <v>445.55159816720959</v>
      </c>
      <c r="O131" s="16">
        <f t="shared" si="128"/>
        <v>337.59834175038696</v>
      </c>
      <c r="P131" s="16">
        <f t="shared" si="128"/>
        <v>400.72391886084193</v>
      </c>
      <c r="Q131" s="16">
        <f t="shared" si="128"/>
        <v>456.88437452532082</v>
      </c>
      <c r="R131" s="16">
        <f t="shared" si="128"/>
        <v>342.54827839133179</v>
      </c>
      <c r="S131" s="16">
        <f t="shared" si="128"/>
        <v>427.70103082582352</v>
      </c>
      <c r="T131" s="16">
        <f t="shared" si="128"/>
        <v>489.0801857402239</v>
      </c>
      <c r="U131" s="16">
        <f t="shared" si="128"/>
        <v>472.866394605256</v>
      </c>
      <c r="V131" s="16">
        <f t="shared" si="128"/>
        <v>483.27596075425356</v>
      </c>
      <c r="W131" s="16">
        <f t="shared" si="128"/>
        <v>380.61379286156546</v>
      </c>
      <c r="X131" s="16">
        <f t="shared" ref="X131:Y131" si="129">SUM(X132:X135)</f>
        <v>315.60430271846275</v>
      </c>
      <c r="Y131" s="16">
        <f t="shared" si="129"/>
        <v>155.27682258976117</v>
      </c>
    </row>
    <row r="132" spans="1:25" x14ac:dyDescent="0.25">
      <c r="A132" s="9" t="s">
        <v>67</v>
      </c>
      <c r="B132" s="8">
        <f t="shared" ref="B132:W132" si="130">B34-B85</f>
        <v>0</v>
      </c>
      <c r="C132" s="8">
        <f t="shared" si="130"/>
        <v>0</v>
      </c>
      <c r="D132" s="8">
        <f t="shared" si="130"/>
        <v>0</v>
      </c>
      <c r="E132" s="8">
        <f t="shared" si="130"/>
        <v>0</v>
      </c>
      <c r="F132" s="8">
        <f t="shared" si="130"/>
        <v>0</v>
      </c>
      <c r="G132" s="8">
        <f t="shared" si="130"/>
        <v>0</v>
      </c>
      <c r="H132" s="8">
        <f t="shared" si="130"/>
        <v>0</v>
      </c>
      <c r="I132" s="8">
        <f t="shared" si="130"/>
        <v>0</v>
      </c>
      <c r="J132" s="8">
        <f t="shared" si="130"/>
        <v>0</v>
      </c>
      <c r="K132" s="8">
        <f t="shared" si="130"/>
        <v>0</v>
      </c>
      <c r="L132" s="8">
        <f t="shared" si="130"/>
        <v>0</v>
      </c>
      <c r="M132" s="8">
        <f t="shared" si="130"/>
        <v>0</v>
      </c>
      <c r="N132" s="8">
        <f t="shared" si="130"/>
        <v>0</v>
      </c>
      <c r="O132" s="8">
        <f t="shared" si="130"/>
        <v>0</v>
      </c>
      <c r="P132" s="8">
        <f t="shared" si="130"/>
        <v>0</v>
      </c>
      <c r="Q132" s="8">
        <f t="shared" si="130"/>
        <v>0</v>
      </c>
      <c r="R132" s="8">
        <f t="shared" si="130"/>
        <v>0</v>
      </c>
      <c r="S132" s="8">
        <f t="shared" si="130"/>
        <v>0</v>
      </c>
      <c r="T132" s="8">
        <f t="shared" si="130"/>
        <v>0</v>
      </c>
      <c r="U132" s="8">
        <f t="shared" si="130"/>
        <v>0</v>
      </c>
      <c r="V132" s="8">
        <f t="shared" si="130"/>
        <v>0</v>
      </c>
      <c r="W132" s="8">
        <f t="shared" si="130"/>
        <v>0</v>
      </c>
      <c r="X132" s="8">
        <f t="shared" ref="X132:Y132" si="131">X34-X85</f>
        <v>0</v>
      </c>
      <c r="Y132" s="8">
        <f t="shared" si="131"/>
        <v>0</v>
      </c>
    </row>
    <row r="133" spans="1:25" x14ac:dyDescent="0.25">
      <c r="A133" s="9" t="s">
        <v>68</v>
      </c>
      <c r="B133" s="8">
        <f t="shared" ref="B133:W133" si="132">B35-B86</f>
        <v>0</v>
      </c>
      <c r="C133" s="8">
        <f t="shared" si="132"/>
        <v>0</v>
      </c>
      <c r="D133" s="8">
        <f t="shared" si="132"/>
        <v>0</v>
      </c>
      <c r="E133" s="8">
        <f t="shared" si="132"/>
        <v>0</v>
      </c>
      <c r="F133" s="8">
        <f t="shared" si="132"/>
        <v>0</v>
      </c>
      <c r="G133" s="8">
        <f t="shared" si="132"/>
        <v>0</v>
      </c>
      <c r="H133" s="8">
        <f t="shared" si="132"/>
        <v>0</v>
      </c>
      <c r="I133" s="8">
        <f t="shared" si="132"/>
        <v>0</v>
      </c>
      <c r="J133" s="8">
        <f t="shared" si="132"/>
        <v>0</v>
      </c>
      <c r="K133" s="8">
        <f t="shared" si="132"/>
        <v>0</v>
      </c>
      <c r="L133" s="8">
        <f t="shared" si="132"/>
        <v>0</v>
      </c>
      <c r="M133" s="8">
        <f t="shared" si="132"/>
        <v>0</v>
      </c>
      <c r="N133" s="8">
        <f t="shared" si="132"/>
        <v>0</v>
      </c>
      <c r="O133" s="8">
        <f t="shared" si="132"/>
        <v>0</v>
      </c>
      <c r="P133" s="8">
        <f t="shared" si="132"/>
        <v>0</v>
      </c>
      <c r="Q133" s="8">
        <f t="shared" si="132"/>
        <v>0</v>
      </c>
      <c r="R133" s="8">
        <f t="shared" si="132"/>
        <v>0</v>
      </c>
      <c r="S133" s="8">
        <f t="shared" si="132"/>
        <v>0</v>
      </c>
      <c r="T133" s="8">
        <f t="shared" si="132"/>
        <v>0</v>
      </c>
      <c r="U133" s="8">
        <f t="shared" si="132"/>
        <v>0</v>
      </c>
      <c r="V133" s="8">
        <f t="shared" si="132"/>
        <v>0</v>
      </c>
      <c r="W133" s="8">
        <f t="shared" si="132"/>
        <v>0</v>
      </c>
      <c r="X133" s="8">
        <f t="shared" ref="X133:Y133" si="133">X35-X86</f>
        <v>0</v>
      </c>
      <c r="Y133" s="8">
        <f t="shared" si="133"/>
        <v>0</v>
      </c>
    </row>
    <row r="134" spans="1:25" x14ac:dyDescent="0.25">
      <c r="A134" s="9" t="s">
        <v>69</v>
      </c>
      <c r="B134" s="8">
        <f t="shared" ref="B134:W134" si="134">B36-B87</f>
        <v>811.35326387137127</v>
      </c>
      <c r="C134" s="8">
        <f t="shared" si="134"/>
        <v>767.70357283196461</v>
      </c>
      <c r="D134" s="8">
        <f t="shared" si="134"/>
        <v>793.97038458979978</v>
      </c>
      <c r="E134" s="8">
        <f t="shared" si="134"/>
        <v>780.14271657864401</v>
      </c>
      <c r="F134" s="8">
        <f t="shared" si="134"/>
        <v>722.74448967643093</v>
      </c>
      <c r="G134" s="8">
        <f t="shared" si="134"/>
        <v>685.67233598402527</v>
      </c>
      <c r="H134" s="8">
        <f t="shared" si="134"/>
        <v>693.10301736518795</v>
      </c>
      <c r="I134" s="8">
        <f t="shared" si="134"/>
        <v>629.84184922924749</v>
      </c>
      <c r="J134" s="8">
        <f t="shared" si="134"/>
        <v>666.84654098746398</v>
      </c>
      <c r="K134" s="8">
        <f t="shared" si="134"/>
        <v>518.72681057646594</v>
      </c>
      <c r="L134" s="8">
        <f t="shared" si="134"/>
        <v>506.33687563767853</v>
      </c>
      <c r="M134" s="8">
        <f t="shared" si="134"/>
        <v>568.24815254450345</v>
      </c>
      <c r="N134" s="8">
        <f t="shared" si="134"/>
        <v>445.55159816720959</v>
      </c>
      <c r="O134" s="8">
        <f t="shared" si="134"/>
        <v>337.59834175038696</v>
      </c>
      <c r="P134" s="8">
        <f t="shared" si="134"/>
        <v>400.72391886084193</v>
      </c>
      <c r="Q134" s="8">
        <f t="shared" si="134"/>
        <v>456.88437452532082</v>
      </c>
      <c r="R134" s="8">
        <f t="shared" si="134"/>
        <v>342.54827839133179</v>
      </c>
      <c r="S134" s="8">
        <f t="shared" si="134"/>
        <v>427.70103082582352</v>
      </c>
      <c r="T134" s="8">
        <f t="shared" si="134"/>
        <v>489.0801857402239</v>
      </c>
      <c r="U134" s="8">
        <f t="shared" si="134"/>
        <v>472.866394605256</v>
      </c>
      <c r="V134" s="8">
        <f t="shared" si="134"/>
        <v>483.27596075425356</v>
      </c>
      <c r="W134" s="8">
        <f t="shared" si="134"/>
        <v>380.61379286156546</v>
      </c>
      <c r="X134" s="8">
        <f t="shared" ref="X134:Y134" si="135">X36-X87</f>
        <v>315.60430271846275</v>
      </c>
      <c r="Y134" s="8">
        <f t="shared" si="135"/>
        <v>155.27682258976117</v>
      </c>
    </row>
    <row r="135" spans="1:25" x14ac:dyDescent="0.25">
      <c r="A135" s="9" t="s">
        <v>65</v>
      </c>
      <c r="B135" s="8">
        <f t="shared" ref="B135:W135" si="136">SUM(B37:B41)-B88</f>
        <v>0</v>
      </c>
      <c r="C135" s="8">
        <f t="shared" si="136"/>
        <v>0</v>
      </c>
      <c r="D135" s="8">
        <f t="shared" si="136"/>
        <v>0</v>
      </c>
      <c r="E135" s="8">
        <f t="shared" si="136"/>
        <v>0</v>
      </c>
      <c r="F135" s="8">
        <f t="shared" si="136"/>
        <v>0</v>
      </c>
      <c r="G135" s="8">
        <f t="shared" si="136"/>
        <v>0</v>
      </c>
      <c r="H135" s="8">
        <f t="shared" si="136"/>
        <v>0</v>
      </c>
      <c r="I135" s="8">
        <f t="shared" si="136"/>
        <v>0</v>
      </c>
      <c r="J135" s="8">
        <f t="shared" si="136"/>
        <v>0</v>
      </c>
      <c r="K135" s="8">
        <f t="shared" si="136"/>
        <v>0</v>
      </c>
      <c r="L135" s="8">
        <f t="shared" si="136"/>
        <v>0</v>
      </c>
      <c r="M135" s="8">
        <f t="shared" si="136"/>
        <v>0</v>
      </c>
      <c r="N135" s="8">
        <f t="shared" si="136"/>
        <v>0</v>
      </c>
      <c r="O135" s="8">
        <f t="shared" si="136"/>
        <v>0</v>
      </c>
      <c r="P135" s="8">
        <f t="shared" si="136"/>
        <v>0</v>
      </c>
      <c r="Q135" s="8">
        <f t="shared" si="136"/>
        <v>0</v>
      </c>
      <c r="R135" s="8">
        <f t="shared" si="136"/>
        <v>0</v>
      </c>
      <c r="S135" s="8">
        <f t="shared" si="136"/>
        <v>0</v>
      </c>
      <c r="T135" s="8">
        <f t="shared" si="136"/>
        <v>0</v>
      </c>
      <c r="U135" s="8">
        <f t="shared" si="136"/>
        <v>0</v>
      </c>
      <c r="V135" s="8">
        <f t="shared" si="136"/>
        <v>0</v>
      </c>
      <c r="W135" s="8">
        <f t="shared" si="136"/>
        <v>0</v>
      </c>
      <c r="X135" s="8">
        <f t="shared" ref="X135:Y135" si="137">SUM(X37:X41)-X88</f>
        <v>0</v>
      </c>
      <c r="Y135" s="8">
        <f t="shared" si="137"/>
        <v>0</v>
      </c>
    </row>
    <row r="136" spans="1:25" x14ac:dyDescent="0.25">
      <c r="A136" s="18" t="s">
        <v>40</v>
      </c>
      <c r="B136" s="16">
        <f t="shared" ref="B136:W136" si="138">B42-B89</f>
        <v>0</v>
      </c>
      <c r="C136" s="16">
        <f t="shared" si="138"/>
        <v>0</v>
      </c>
      <c r="D136" s="16">
        <f t="shared" si="138"/>
        <v>0</v>
      </c>
      <c r="E136" s="16">
        <f t="shared" si="138"/>
        <v>0</v>
      </c>
      <c r="F136" s="16">
        <f t="shared" si="138"/>
        <v>0</v>
      </c>
      <c r="G136" s="16">
        <f t="shared" si="138"/>
        <v>0</v>
      </c>
      <c r="H136" s="16">
        <f t="shared" si="138"/>
        <v>0</v>
      </c>
      <c r="I136" s="16">
        <f t="shared" si="138"/>
        <v>0</v>
      </c>
      <c r="J136" s="16">
        <f t="shared" si="138"/>
        <v>0</v>
      </c>
      <c r="K136" s="16">
        <f t="shared" si="138"/>
        <v>0</v>
      </c>
      <c r="L136" s="16">
        <f t="shared" si="138"/>
        <v>0</v>
      </c>
      <c r="M136" s="16">
        <f t="shared" si="138"/>
        <v>0</v>
      </c>
      <c r="N136" s="16">
        <f t="shared" si="138"/>
        <v>0</v>
      </c>
      <c r="O136" s="16">
        <f t="shared" si="138"/>
        <v>0</v>
      </c>
      <c r="P136" s="16">
        <f t="shared" si="138"/>
        <v>0</v>
      </c>
      <c r="Q136" s="16">
        <f t="shared" si="138"/>
        <v>0</v>
      </c>
      <c r="R136" s="16">
        <f t="shared" si="138"/>
        <v>0</v>
      </c>
      <c r="S136" s="16">
        <f t="shared" si="138"/>
        <v>0</v>
      </c>
      <c r="T136" s="16">
        <f t="shared" si="138"/>
        <v>0</v>
      </c>
      <c r="U136" s="16">
        <f t="shared" si="138"/>
        <v>0</v>
      </c>
      <c r="V136" s="16">
        <f t="shared" si="138"/>
        <v>0</v>
      </c>
      <c r="W136" s="16">
        <f t="shared" si="138"/>
        <v>0</v>
      </c>
      <c r="X136" s="16">
        <f t="shared" ref="X136:Y136" si="139">X42-X89</f>
        <v>0</v>
      </c>
      <c r="Y136" s="16">
        <f t="shared" si="139"/>
        <v>0</v>
      </c>
    </row>
    <row r="137" spans="1:25" x14ac:dyDescent="0.25">
      <c r="A137" s="18" t="s">
        <v>63</v>
      </c>
      <c r="B137" s="16">
        <f t="shared" ref="B137:W137" si="140">B43-B90</f>
        <v>0</v>
      </c>
      <c r="C137" s="16">
        <f t="shared" si="140"/>
        <v>0</v>
      </c>
      <c r="D137" s="16">
        <f t="shared" si="140"/>
        <v>0</v>
      </c>
      <c r="E137" s="16">
        <f t="shared" si="140"/>
        <v>0</v>
      </c>
      <c r="F137" s="16">
        <f t="shared" si="140"/>
        <v>0</v>
      </c>
      <c r="G137" s="16">
        <f t="shared" si="140"/>
        <v>0</v>
      </c>
      <c r="H137" s="16">
        <f t="shared" si="140"/>
        <v>0</v>
      </c>
      <c r="I137" s="16">
        <f t="shared" si="140"/>
        <v>0</v>
      </c>
      <c r="J137" s="16">
        <f t="shared" si="140"/>
        <v>0</v>
      </c>
      <c r="K137" s="16">
        <f t="shared" si="140"/>
        <v>0</v>
      </c>
      <c r="L137" s="16">
        <f t="shared" si="140"/>
        <v>0</v>
      </c>
      <c r="M137" s="16">
        <f t="shared" si="140"/>
        <v>0</v>
      </c>
      <c r="N137" s="16">
        <f t="shared" si="140"/>
        <v>0</v>
      </c>
      <c r="O137" s="16">
        <f t="shared" si="140"/>
        <v>0</v>
      </c>
      <c r="P137" s="16">
        <f t="shared" si="140"/>
        <v>0</v>
      </c>
      <c r="Q137" s="16">
        <f t="shared" si="140"/>
        <v>0</v>
      </c>
      <c r="R137" s="16">
        <f t="shared" si="140"/>
        <v>0</v>
      </c>
      <c r="S137" s="16">
        <f t="shared" si="140"/>
        <v>0</v>
      </c>
      <c r="T137" s="16">
        <f t="shared" si="140"/>
        <v>0</v>
      </c>
      <c r="U137" s="16">
        <f t="shared" si="140"/>
        <v>0</v>
      </c>
      <c r="V137" s="16">
        <f t="shared" si="140"/>
        <v>0</v>
      </c>
      <c r="W137" s="16">
        <f t="shared" si="140"/>
        <v>0</v>
      </c>
      <c r="X137" s="16">
        <f t="shared" ref="X137:Y137" si="141">X43-X90</f>
        <v>0</v>
      </c>
      <c r="Y137" s="16">
        <f t="shared" si="141"/>
        <v>0</v>
      </c>
    </row>
    <row r="138" spans="1:25" x14ac:dyDescent="0.25">
      <c r="A138" s="18" t="s">
        <v>64</v>
      </c>
      <c r="B138" s="16">
        <f t="shared" ref="B138:W138" si="142">B44-B91</f>
        <v>0</v>
      </c>
      <c r="C138" s="16">
        <f t="shared" si="142"/>
        <v>0</v>
      </c>
      <c r="D138" s="16">
        <f t="shared" si="142"/>
        <v>0</v>
      </c>
      <c r="E138" s="16">
        <f t="shared" si="142"/>
        <v>0</v>
      </c>
      <c r="F138" s="16">
        <f t="shared" si="142"/>
        <v>0</v>
      </c>
      <c r="G138" s="16">
        <f t="shared" si="142"/>
        <v>0</v>
      </c>
      <c r="H138" s="16">
        <f t="shared" si="142"/>
        <v>0</v>
      </c>
      <c r="I138" s="16">
        <f t="shared" si="142"/>
        <v>0</v>
      </c>
      <c r="J138" s="16">
        <f t="shared" si="142"/>
        <v>0</v>
      </c>
      <c r="K138" s="16">
        <f t="shared" si="142"/>
        <v>0</v>
      </c>
      <c r="L138" s="16">
        <f t="shared" si="142"/>
        <v>0</v>
      </c>
      <c r="M138" s="16">
        <f t="shared" si="142"/>
        <v>0</v>
      </c>
      <c r="N138" s="16">
        <f t="shared" si="142"/>
        <v>0</v>
      </c>
      <c r="O138" s="16">
        <f t="shared" si="142"/>
        <v>0</v>
      </c>
      <c r="P138" s="16">
        <f t="shared" si="142"/>
        <v>0</v>
      </c>
      <c r="Q138" s="16">
        <f t="shared" si="142"/>
        <v>0</v>
      </c>
      <c r="R138" s="16">
        <f t="shared" si="142"/>
        <v>0</v>
      </c>
      <c r="S138" s="16">
        <f t="shared" si="142"/>
        <v>0</v>
      </c>
      <c r="T138" s="16">
        <f t="shared" si="142"/>
        <v>0</v>
      </c>
      <c r="U138" s="16">
        <f t="shared" si="142"/>
        <v>0</v>
      </c>
      <c r="V138" s="16">
        <f t="shared" si="142"/>
        <v>0</v>
      </c>
      <c r="W138" s="16">
        <f t="shared" si="142"/>
        <v>0</v>
      </c>
      <c r="X138" s="16">
        <f t="shared" ref="X138:Y138" si="143">X44-X91</f>
        <v>0</v>
      </c>
      <c r="Y138" s="16">
        <f t="shared" si="143"/>
        <v>0</v>
      </c>
    </row>
    <row r="139" spans="1:25" x14ac:dyDescent="0.25">
      <c r="A139" s="18" t="s">
        <v>70</v>
      </c>
      <c r="B139" s="16">
        <f>SUM(B140:B141)</f>
        <v>-4.4397040000002335</v>
      </c>
      <c r="C139" s="16">
        <f t="shared" ref="C139:W139" si="144">SUM(C140:C141)</f>
        <v>-4.2148519999999507</v>
      </c>
      <c r="D139" s="16">
        <f t="shared" si="144"/>
        <v>-3.9899720000000798</v>
      </c>
      <c r="E139" s="16">
        <f t="shared" si="144"/>
        <v>-3.9392119999999977</v>
      </c>
      <c r="F139" s="16">
        <f t="shared" si="144"/>
        <v>39.082415999999853</v>
      </c>
      <c r="G139" s="16">
        <f t="shared" si="144"/>
        <v>38.103379999999788</v>
      </c>
      <c r="H139" s="16">
        <f t="shared" si="144"/>
        <v>34.778999999999883</v>
      </c>
      <c r="I139" s="16">
        <f t="shared" si="144"/>
        <v>132.74898627999983</v>
      </c>
      <c r="J139" s="16">
        <f t="shared" si="144"/>
        <v>37.449086280000188</v>
      </c>
      <c r="K139" s="16">
        <f t="shared" si="144"/>
        <v>30.352786279999691</v>
      </c>
      <c r="L139" s="16">
        <f t="shared" si="144"/>
        <v>28.966933719999929</v>
      </c>
      <c r="M139" s="16">
        <f t="shared" si="144"/>
        <v>26.618003799999656</v>
      </c>
      <c r="N139" s="16">
        <f t="shared" si="144"/>
        <v>21.677593720000061</v>
      </c>
      <c r="O139" s="16">
        <f t="shared" si="144"/>
        <v>21.048259999999971</v>
      </c>
      <c r="P139" s="16">
        <f t="shared" si="144"/>
        <v>24.742579999999975</v>
      </c>
      <c r="Q139" s="16">
        <f t="shared" si="144"/>
        <v>25.80369503999998</v>
      </c>
      <c r="R139" s="16">
        <f t="shared" si="144"/>
        <v>6.9607342799999969</v>
      </c>
      <c r="S139" s="16">
        <f t="shared" si="144"/>
        <v>7.5077411999997139</v>
      </c>
      <c r="T139" s="16">
        <f t="shared" si="144"/>
        <v>9.2131556799999998</v>
      </c>
      <c r="U139" s="16">
        <f t="shared" si="144"/>
        <v>9.5299840000000131</v>
      </c>
      <c r="V139" s="16">
        <f t="shared" si="144"/>
        <v>3.453052360000072</v>
      </c>
      <c r="W139" s="16">
        <f t="shared" si="144"/>
        <v>4.124138280000011</v>
      </c>
      <c r="X139" s="16">
        <f t="shared" ref="X139:Y139" si="145">SUM(X140:X141)</f>
        <v>11.829397520000043</v>
      </c>
      <c r="Y139" s="16">
        <f t="shared" si="145"/>
        <v>10.966932919999863</v>
      </c>
    </row>
    <row r="140" spans="1:25" x14ac:dyDescent="0.25">
      <c r="A140" s="9" t="s">
        <v>71</v>
      </c>
      <c r="B140" s="8">
        <f t="shared" ref="B140:W140" si="146">B46-B93</f>
        <v>-4.4397040000002335</v>
      </c>
      <c r="C140" s="8">
        <f t="shared" si="146"/>
        <v>-4.2148519999999507</v>
      </c>
      <c r="D140" s="8">
        <f t="shared" si="146"/>
        <v>-3.9899720000000798</v>
      </c>
      <c r="E140" s="8">
        <f t="shared" si="146"/>
        <v>-3.9392119999999977</v>
      </c>
      <c r="F140" s="8">
        <f t="shared" si="146"/>
        <v>39.082415999999853</v>
      </c>
      <c r="G140" s="8">
        <f t="shared" si="146"/>
        <v>38.103379999999788</v>
      </c>
      <c r="H140" s="8">
        <f t="shared" si="146"/>
        <v>34.778999999999883</v>
      </c>
      <c r="I140" s="8">
        <f t="shared" si="146"/>
        <v>132.74898627999983</v>
      </c>
      <c r="J140" s="8">
        <f t="shared" si="146"/>
        <v>37.449086280000188</v>
      </c>
      <c r="K140" s="8">
        <f t="shared" si="146"/>
        <v>30.352786279999691</v>
      </c>
      <c r="L140" s="8">
        <f t="shared" si="146"/>
        <v>28.966933719999929</v>
      </c>
      <c r="M140" s="8">
        <f t="shared" si="146"/>
        <v>26.618003799999656</v>
      </c>
      <c r="N140" s="8">
        <f t="shared" si="146"/>
        <v>21.677593720000061</v>
      </c>
      <c r="O140" s="8">
        <f t="shared" si="146"/>
        <v>21.048259999999971</v>
      </c>
      <c r="P140" s="8">
        <f t="shared" si="146"/>
        <v>24.742579999999975</v>
      </c>
      <c r="Q140" s="8">
        <f t="shared" si="146"/>
        <v>25.80369503999998</v>
      </c>
      <c r="R140" s="8">
        <f t="shared" si="146"/>
        <v>6.9607342799999969</v>
      </c>
      <c r="S140" s="8">
        <f t="shared" si="146"/>
        <v>7.5077411999997139</v>
      </c>
      <c r="T140" s="8">
        <f t="shared" si="146"/>
        <v>9.2131556799999998</v>
      </c>
      <c r="U140" s="8">
        <f t="shared" si="146"/>
        <v>9.5299840000000131</v>
      </c>
      <c r="V140" s="8">
        <f t="shared" si="146"/>
        <v>3.453052360000072</v>
      </c>
      <c r="W140" s="8">
        <f t="shared" si="146"/>
        <v>4.124138280000011</v>
      </c>
      <c r="X140" s="8">
        <f t="shared" ref="X140:Y140" si="147">X46-X93</f>
        <v>11.829397520000043</v>
      </c>
      <c r="Y140" s="8">
        <f t="shared" si="147"/>
        <v>10.966932919999863</v>
      </c>
    </row>
    <row r="141" spans="1:25" x14ac:dyDescent="0.25">
      <c r="A141" s="11" t="s">
        <v>72</v>
      </c>
      <c r="B141" s="12">
        <f t="shared" ref="B141:W141" si="148">B47-B94</f>
        <v>0</v>
      </c>
      <c r="C141" s="12">
        <f t="shared" si="148"/>
        <v>0</v>
      </c>
      <c r="D141" s="12">
        <f t="shared" si="148"/>
        <v>0</v>
      </c>
      <c r="E141" s="12">
        <f t="shared" si="148"/>
        <v>0</v>
      </c>
      <c r="F141" s="12">
        <f t="shared" si="148"/>
        <v>0</v>
      </c>
      <c r="G141" s="12">
        <f t="shared" si="148"/>
        <v>0</v>
      </c>
      <c r="H141" s="12">
        <f t="shared" si="148"/>
        <v>0</v>
      </c>
      <c r="I141" s="12">
        <f t="shared" si="148"/>
        <v>0</v>
      </c>
      <c r="J141" s="12">
        <f t="shared" si="148"/>
        <v>0</v>
      </c>
      <c r="K141" s="12">
        <f t="shared" si="148"/>
        <v>0</v>
      </c>
      <c r="L141" s="12">
        <f t="shared" si="148"/>
        <v>0</v>
      </c>
      <c r="M141" s="12">
        <f t="shared" si="148"/>
        <v>0</v>
      </c>
      <c r="N141" s="12">
        <f t="shared" si="148"/>
        <v>0</v>
      </c>
      <c r="O141" s="12">
        <f t="shared" si="148"/>
        <v>0</v>
      </c>
      <c r="P141" s="12">
        <f t="shared" si="148"/>
        <v>0</v>
      </c>
      <c r="Q141" s="12">
        <f t="shared" si="148"/>
        <v>0</v>
      </c>
      <c r="R141" s="12">
        <f t="shared" si="148"/>
        <v>0</v>
      </c>
      <c r="S141" s="12">
        <f t="shared" si="148"/>
        <v>0</v>
      </c>
      <c r="T141" s="12">
        <f t="shared" si="148"/>
        <v>0</v>
      </c>
      <c r="U141" s="12">
        <f t="shared" si="148"/>
        <v>0</v>
      </c>
      <c r="V141" s="12">
        <f t="shared" si="148"/>
        <v>0</v>
      </c>
      <c r="W141" s="12">
        <f t="shared" si="148"/>
        <v>0</v>
      </c>
      <c r="X141" s="12">
        <f t="shared" ref="X141:Y141" si="149">X47-X94</f>
        <v>0</v>
      </c>
      <c r="Y141" s="12">
        <f t="shared" si="149"/>
        <v>0</v>
      </c>
    </row>
  </sheetData>
  <pageMargins left="0.7" right="0.7" top="0.75" bottom="0.75" header="0.3" footer="0.3"/>
  <pageSetup paperSize="9" scale="89" fitToHeight="0" orientation="landscape" r:id="rId1"/>
  <headerFooter alignWithMargins="0"/>
  <ignoredErrors>
    <ignoredError sqref="B104:V104 B122:V122 B126:V126 B131:V131 B139:V139" formula="1"/>
    <ignoredError sqref="B28:Y28 B33:Y33 B135:Y135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pageSetUpPr fitToPage="1"/>
  </sheetPr>
  <dimension ref="A1:Y141"/>
  <sheetViews>
    <sheetView showGridLines="0" zoomScaleNormal="100" workbookViewId="0">
      <pane xSplit="1" ySplit="1" topLeftCell="D2" activePane="bottomRight" state="frozen"/>
      <selection activeCell="Y1" sqref="Y1"/>
      <selection pane="topRight" activeCell="Y1" sqref="Y1"/>
      <selection pane="bottomLeft" activeCell="Y1" sqref="Y1"/>
      <selection pane="bottomRight" activeCell="Y2" sqref="Y2"/>
    </sheetView>
  </sheetViews>
  <sheetFormatPr defaultRowHeight="11.25" x14ac:dyDescent="0.25"/>
  <cols>
    <col min="1" max="1" width="56" style="1" bestFit="1" customWidth="1"/>
    <col min="2" max="25" width="9.28515625" style="1" customWidth="1"/>
    <col min="26" max="16384" width="9.140625" style="1"/>
  </cols>
  <sheetData>
    <row r="1" spans="1:25" ht="12.75" x14ac:dyDescent="0.25">
      <c r="A1" s="2" t="s">
        <v>15</v>
      </c>
      <c r="B1" s="3">
        <v>2000</v>
      </c>
      <c r="C1" s="3">
        <v>2001</v>
      </c>
      <c r="D1" s="3">
        <v>2002</v>
      </c>
      <c r="E1" s="3">
        <v>2003</v>
      </c>
      <c r="F1" s="3">
        <v>2004</v>
      </c>
      <c r="G1" s="3">
        <v>2005</v>
      </c>
      <c r="H1" s="3">
        <v>2006</v>
      </c>
      <c r="I1" s="3">
        <v>2007</v>
      </c>
      <c r="J1" s="3">
        <v>2008</v>
      </c>
      <c r="K1" s="3">
        <v>2009</v>
      </c>
      <c r="L1" s="3">
        <v>2010</v>
      </c>
      <c r="M1" s="3">
        <v>2011</v>
      </c>
      <c r="N1" s="3">
        <v>2012</v>
      </c>
      <c r="O1" s="3">
        <v>2013</v>
      </c>
      <c r="P1" s="3">
        <v>2014</v>
      </c>
      <c r="Q1" s="3">
        <v>2015</v>
      </c>
      <c r="R1" s="3">
        <v>2016</v>
      </c>
      <c r="S1" s="3">
        <v>2017</v>
      </c>
      <c r="T1" s="3">
        <v>2018</v>
      </c>
      <c r="U1" s="3">
        <v>2019</v>
      </c>
      <c r="V1" s="3">
        <v>2020</v>
      </c>
      <c r="W1" s="3">
        <v>2021</v>
      </c>
      <c r="X1" s="3">
        <v>2022</v>
      </c>
      <c r="Y1" s="3">
        <v>2023</v>
      </c>
    </row>
    <row r="2" spans="1:25" x14ac:dyDescent="0.25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 x14ac:dyDescent="0.25">
      <c r="A3" s="4" t="s">
        <v>110</v>
      </c>
      <c r="B3" s="5">
        <f>SUM(B4,B33,B42,B43,B44,B45)</f>
        <v>47542.329829999995</v>
      </c>
      <c r="C3" s="5">
        <f t="shared" ref="C3:W3" si="0">SUM(C4,C33,C42,C43,C44,C45)</f>
        <v>50310.844780000007</v>
      </c>
      <c r="D3" s="5">
        <f t="shared" si="0"/>
        <v>48868.555409999994</v>
      </c>
      <c r="E3" s="5">
        <f t="shared" si="0"/>
        <v>48500.901940000003</v>
      </c>
      <c r="F3" s="5">
        <f t="shared" si="0"/>
        <v>48798.204580000005</v>
      </c>
      <c r="G3" s="5">
        <f t="shared" si="0"/>
        <v>50970.326079999999</v>
      </c>
      <c r="H3" s="5">
        <f t="shared" si="0"/>
        <v>50868.383339999993</v>
      </c>
      <c r="I3" s="5">
        <f t="shared" si="0"/>
        <v>51054.400260000009</v>
      </c>
      <c r="J3" s="5">
        <f t="shared" si="0"/>
        <v>50407.028099999996</v>
      </c>
      <c r="K3" s="5">
        <f t="shared" si="0"/>
        <v>44710.783859999996</v>
      </c>
      <c r="L3" s="5">
        <f t="shared" si="0"/>
        <v>44527.652330000004</v>
      </c>
      <c r="M3" s="5">
        <f t="shared" si="0"/>
        <v>40457.146059999999</v>
      </c>
      <c r="N3" s="5">
        <f t="shared" si="0"/>
        <v>40359.149290000001</v>
      </c>
      <c r="O3" s="5">
        <f t="shared" si="0"/>
        <v>39726.792740000004</v>
      </c>
      <c r="P3" s="5">
        <f t="shared" si="0"/>
        <v>39491.787730000004</v>
      </c>
      <c r="Q3" s="5">
        <f t="shared" si="0"/>
        <v>41723.905769999998</v>
      </c>
      <c r="R3" s="5">
        <f t="shared" si="0"/>
        <v>43441.862229999999</v>
      </c>
      <c r="S3" s="5">
        <f t="shared" si="0"/>
        <v>42557.613010000008</v>
      </c>
      <c r="T3" s="5">
        <f t="shared" si="0"/>
        <v>42736.40913</v>
      </c>
      <c r="U3" s="5">
        <f t="shared" si="0"/>
        <v>40956.938899999986</v>
      </c>
      <c r="V3" s="5">
        <f t="shared" si="0"/>
        <v>36707.490499999993</v>
      </c>
      <c r="W3" s="5">
        <f t="shared" si="0"/>
        <v>39321.397020000004</v>
      </c>
      <c r="X3" s="5">
        <f t="shared" ref="X3:Y3" si="1">SUM(X4,X33,X42,X43,X44,X45)</f>
        <v>40101.55689</v>
      </c>
      <c r="Y3" s="5">
        <f t="shared" si="1"/>
        <v>37393.938090000003</v>
      </c>
    </row>
    <row r="4" spans="1:25" x14ac:dyDescent="0.25">
      <c r="A4" s="13" t="s">
        <v>115</v>
      </c>
      <c r="B4" s="14">
        <f>SUM(B5,B31,B32)</f>
        <v>41738.416709999998</v>
      </c>
      <c r="C4" s="14">
        <f t="shared" ref="C4:W4" si="2">SUM(C5,C31,C32)</f>
        <v>43826.468490000007</v>
      </c>
      <c r="D4" s="14">
        <f t="shared" si="2"/>
        <v>42629.580869999998</v>
      </c>
      <c r="E4" s="14">
        <f t="shared" si="2"/>
        <v>42603.115239999999</v>
      </c>
      <c r="F4" s="14">
        <f t="shared" si="2"/>
        <v>43081.882790000003</v>
      </c>
      <c r="G4" s="14">
        <f t="shared" si="2"/>
        <v>44970.712559999993</v>
      </c>
      <c r="H4" s="14">
        <f t="shared" si="2"/>
        <v>44483.561409999995</v>
      </c>
      <c r="I4" s="14">
        <f t="shared" si="2"/>
        <v>44422.838940000001</v>
      </c>
      <c r="J4" s="14">
        <f t="shared" si="2"/>
        <v>44530.335129999999</v>
      </c>
      <c r="K4" s="14">
        <f t="shared" si="2"/>
        <v>40092.715709999997</v>
      </c>
      <c r="L4" s="14">
        <f t="shared" si="2"/>
        <v>39778.812080000003</v>
      </c>
      <c r="M4" s="14">
        <f t="shared" si="2"/>
        <v>36285.169249999999</v>
      </c>
      <c r="N4" s="14">
        <f t="shared" si="2"/>
        <v>36379.617660000004</v>
      </c>
      <c r="O4" s="14">
        <f t="shared" si="2"/>
        <v>35234.267890000003</v>
      </c>
      <c r="P4" s="14">
        <f t="shared" si="2"/>
        <v>34582.033350000005</v>
      </c>
      <c r="Q4" s="14">
        <f t="shared" si="2"/>
        <v>36240.271549999998</v>
      </c>
      <c r="R4" s="14">
        <f t="shared" si="2"/>
        <v>37719.513660000004</v>
      </c>
      <c r="S4" s="14">
        <f t="shared" si="2"/>
        <v>36399.020090000005</v>
      </c>
      <c r="T4" s="14">
        <f t="shared" si="2"/>
        <v>36094.163320000007</v>
      </c>
      <c r="U4" s="14">
        <f t="shared" si="2"/>
        <v>34503.00514999999</v>
      </c>
      <c r="V4" s="14">
        <f t="shared" si="2"/>
        <v>32444.556709999997</v>
      </c>
      <c r="W4" s="14">
        <f t="shared" si="2"/>
        <v>34303.671900000001</v>
      </c>
      <c r="X4" s="14">
        <f t="shared" ref="X4:Y4" si="3">SUM(X5,X31,X32)</f>
        <v>33618.596390000006</v>
      </c>
      <c r="Y4" s="14">
        <f t="shared" si="3"/>
        <v>30821.342260000005</v>
      </c>
    </row>
    <row r="5" spans="1:25" x14ac:dyDescent="0.25">
      <c r="A5" s="9" t="s">
        <v>116</v>
      </c>
      <c r="B5" s="8">
        <f>SUM(B6,B10,B18,B24,B28)</f>
        <v>41738.379419999997</v>
      </c>
      <c r="C5" s="8">
        <f t="shared" ref="C5:W5" si="4">SUM(C6,C10,C18,C24,C28)</f>
        <v>43770.376870000007</v>
      </c>
      <c r="D5" s="8">
        <f t="shared" si="4"/>
        <v>42629.536739999996</v>
      </c>
      <c r="E5" s="8">
        <f t="shared" si="4"/>
        <v>42603.070390000001</v>
      </c>
      <c r="F5" s="8">
        <f t="shared" si="4"/>
        <v>43081.834770000001</v>
      </c>
      <c r="G5" s="8">
        <f t="shared" si="4"/>
        <v>44970.669649999996</v>
      </c>
      <c r="H5" s="8">
        <f t="shared" si="4"/>
        <v>44483.511729999998</v>
      </c>
      <c r="I5" s="8">
        <f t="shared" si="4"/>
        <v>44422.777560000002</v>
      </c>
      <c r="J5" s="8">
        <f t="shared" si="4"/>
        <v>44530.273289999997</v>
      </c>
      <c r="K5" s="8">
        <f t="shared" si="4"/>
        <v>40092.65036</v>
      </c>
      <c r="L5" s="8">
        <f t="shared" si="4"/>
        <v>39778.739100000006</v>
      </c>
      <c r="M5" s="8">
        <f t="shared" si="4"/>
        <v>36285.10686</v>
      </c>
      <c r="N5" s="8">
        <f t="shared" si="4"/>
        <v>36379.562380000003</v>
      </c>
      <c r="O5" s="8">
        <f t="shared" si="4"/>
        <v>35234.21587</v>
      </c>
      <c r="P5" s="8">
        <f t="shared" si="4"/>
        <v>34581.988710000005</v>
      </c>
      <c r="Q5" s="8">
        <f t="shared" si="4"/>
        <v>36239.866199999997</v>
      </c>
      <c r="R5" s="8">
        <f t="shared" si="4"/>
        <v>37718.146210000006</v>
      </c>
      <c r="S5" s="8">
        <f t="shared" si="4"/>
        <v>36394.259750000005</v>
      </c>
      <c r="T5" s="8">
        <f t="shared" si="4"/>
        <v>36093.958230000004</v>
      </c>
      <c r="U5" s="8">
        <f t="shared" si="4"/>
        <v>34502.719499999992</v>
      </c>
      <c r="V5" s="8">
        <f t="shared" si="4"/>
        <v>32444.221979999998</v>
      </c>
      <c r="W5" s="8">
        <f t="shared" si="4"/>
        <v>34303.237390000002</v>
      </c>
      <c r="X5" s="8">
        <f t="shared" ref="X5:Y5" si="5">SUM(X6,X10,X18,X24,X28)</f>
        <v>33618.381670000002</v>
      </c>
      <c r="Y5" s="8">
        <f t="shared" si="5"/>
        <v>30821.081090000003</v>
      </c>
    </row>
    <row r="6" spans="1:25" x14ac:dyDescent="0.25">
      <c r="A6" s="15" t="s">
        <v>117</v>
      </c>
      <c r="B6" s="16">
        <f>SUM(B7:B9)</f>
        <v>16028.394760000001</v>
      </c>
      <c r="C6" s="16">
        <f t="shared" ref="C6:W6" si="6">SUM(C7:C9)</f>
        <v>17238.997530000001</v>
      </c>
      <c r="D6" s="16">
        <f t="shared" si="6"/>
        <v>16314.6355</v>
      </c>
      <c r="E6" s="16">
        <f t="shared" si="6"/>
        <v>15610.986159999999</v>
      </c>
      <c r="F6" s="16">
        <f t="shared" si="6"/>
        <v>15234.5453</v>
      </c>
      <c r="G6" s="16">
        <f t="shared" si="6"/>
        <v>15719.01982</v>
      </c>
      <c r="H6" s="16">
        <f t="shared" si="6"/>
        <v>14959.15164</v>
      </c>
      <c r="I6" s="16">
        <f t="shared" si="6"/>
        <v>14458.892959999999</v>
      </c>
      <c r="J6" s="16">
        <f t="shared" si="6"/>
        <v>14555.154860000001</v>
      </c>
      <c r="K6" s="16">
        <f t="shared" si="6"/>
        <v>12972.03125</v>
      </c>
      <c r="L6" s="16">
        <f t="shared" si="6"/>
        <v>13227.937459999999</v>
      </c>
      <c r="M6" s="16">
        <f t="shared" si="6"/>
        <v>11844.516680000001</v>
      </c>
      <c r="N6" s="16">
        <f t="shared" si="6"/>
        <v>12683.361050000001</v>
      </c>
      <c r="O6" s="16">
        <f t="shared" si="6"/>
        <v>11331.163350000001</v>
      </c>
      <c r="P6" s="16">
        <f t="shared" si="6"/>
        <v>11126.214860000002</v>
      </c>
      <c r="Q6" s="16">
        <f t="shared" si="6"/>
        <v>11737.499970000001</v>
      </c>
      <c r="R6" s="16">
        <f t="shared" si="6"/>
        <v>12442.576219999999</v>
      </c>
      <c r="S6" s="16">
        <f t="shared" si="6"/>
        <v>11631.969160000001</v>
      </c>
      <c r="T6" s="16">
        <f t="shared" si="6"/>
        <v>10313.67943</v>
      </c>
      <c r="U6" s="16">
        <f t="shared" si="6"/>
        <v>9071.9435299999986</v>
      </c>
      <c r="V6" s="16">
        <f t="shared" si="6"/>
        <v>8440.6315300000006</v>
      </c>
      <c r="W6" s="16">
        <f t="shared" si="6"/>
        <v>9988.8802699999997</v>
      </c>
      <c r="X6" s="16">
        <f t="shared" ref="X6:Y6" si="7">SUM(X7:X9)</f>
        <v>9798.6819600000017</v>
      </c>
      <c r="Y6" s="16">
        <f t="shared" si="7"/>
        <v>7668.2737800000004</v>
      </c>
    </row>
    <row r="7" spans="1:25" x14ac:dyDescent="0.25">
      <c r="A7" s="10" t="s">
        <v>118</v>
      </c>
      <c r="B7" s="8">
        <v>15667.305</v>
      </c>
      <c r="C7" s="8">
        <v>16799.705999999998</v>
      </c>
      <c r="D7" s="8">
        <v>15830.458000000001</v>
      </c>
      <c r="E7" s="8">
        <v>15108.59</v>
      </c>
      <c r="F7" s="8">
        <v>14736.822</v>
      </c>
      <c r="G7" s="8">
        <v>15136.447759999999</v>
      </c>
      <c r="H7" s="8">
        <v>14410.77485</v>
      </c>
      <c r="I7" s="8">
        <v>13932.813249999999</v>
      </c>
      <c r="J7" s="8">
        <v>14005.000330000001</v>
      </c>
      <c r="K7" s="8">
        <v>12466.31554</v>
      </c>
      <c r="L7" s="8">
        <v>12745.13854</v>
      </c>
      <c r="M7" s="8">
        <v>11424.022870000001</v>
      </c>
      <c r="N7" s="8">
        <v>12225.17447</v>
      </c>
      <c r="O7" s="8">
        <v>10876.31012</v>
      </c>
      <c r="P7" s="8">
        <v>10713.85014</v>
      </c>
      <c r="Q7" s="8">
        <v>11264.966410000001</v>
      </c>
      <c r="R7" s="8">
        <v>12004.37817</v>
      </c>
      <c r="S7" s="8">
        <v>11192.87335</v>
      </c>
      <c r="T7" s="8">
        <v>9873.6934299999994</v>
      </c>
      <c r="U7" s="8">
        <v>8690.7790499999992</v>
      </c>
      <c r="V7" s="8">
        <v>8048.4125800000002</v>
      </c>
      <c r="W7" s="8">
        <v>9614.3395700000001</v>
      </c>
      <c r="X7" s="8">
        <v>9424.0362700000005</v>
      </c>
      <c r="Y7" s="8">
        <v>7347.89617</v>
      </c>
    </row>
    <row r="8" spans="1:25" x14ac:dyDescent="0.25">
      <c r="A8" s="10" t="s">
        <v>119</v>
      </c>
      <c r="B8" s="8">
        <v>274.31083999999998</v>
      </c>
      <c r="C8" s="8">
        <v>320.94423999999998</v>
      </c>
      <c r="D8" s="8">
        <v>339.20317999999997</v>
      </c>
      <c r="E8" s="8">
        <v>337.07391000000001</v>
      </c>
      <c r="F8" s="8">
        <v>336.13731000000001</v>
      </c>
      <c r="G8" s="8">
        <v>411.21800000000002</v>
      </c>
      <c r="H8" s="8">
        <v>376.53082000000001</v>
      </c>
      <c r="I8" s="8">
        <v>360.19567000000001</v>
      </c>
      <c r="J8" s="8">
        <v>366.88738999999998</v>
      </c>
      <c r="K8" s="8">
        <v>314.90625</v>
      </c>
      <c r="L8" s="8">
        <v>310.11214000000001</v>
      </c>
      <c r="M8" s="8">
        <v>285.17234999999999</v>
      </c>
      <c r="N8" s="8">
        <v>313.29541</v>
      </c>
      <c r="O8" s="8">
        <v>294.25747999999999</v>
      </c>
      <c r="P8" s="8">
        <v>279.18488000000002</v>
      </c>
      <c r="Q8" s="8">
        <v>358.37597</v>
      </c>
      <c r="R8" s="8">
        <v>313.25276000000002</v>
      </c>
      <c r="S8" s="8">
        <v>310.86031000000003</v>
      </c>
      <c r="T8" s="8">
        <v>321.84913999999998</v>
      </c>
      <c r="U8" s="8">
        <v>274.24173999999999</v>
      </c>
      <c r="V8" s="8">
        <v>300.68159000000003</v>
      </c>
      <c r="W8" s="8">
        <v>294.05795000000001</v>
      </c>
      <c r="X8" s="8">
        <v>307.96751</v>
      </c>
      <c r="Y8" s="8">
        <v>286.85732000000002</v>
      </c>
    </row>
    <row r="9" spans="1:25" x14ac:dyDescent="0.25">
      <c r="A9" s="10" t="s">
        <v>120</v>
      </c>
      <c r="B9" s="8">
        <v>86.778919999999999</v>
      </c>
      <c r="C9" s="8">
        <v>118.34729</v>
      </c>
      <c r="D9" s="8">
        <v>144.97432000000001</v>
      </c>
      <c r="E9" s="8">
        <v>165.32225</v>
      </c>
      <c r="F9" s="8">
        <v>161.58599000000001</v>
      </c>
      <c r="G9" s="8">
        <v>171.35406</v>
      </c>
      <c r="H9" s="8">
        <v>171.84596999999999</v>
      </c>
      <c r="I9" s="8">
        <v>165.88404</v>
      </c>
      <c r="J9" s="8">
        <v>183.26714000000001</v>
      </c>
      <c r="K9" s="8">
        <v>190.80946</v>
      </c>
      <c r="L9" s="8">
        <v>172.68678</v>
      </c>
      <c r="M9" s="8">
        <v>135.32146</v>
      </c>
      <c r="N9" s="8">
        <v>144.89116999999999</v>
      </c>
      <c r="O9" s="8">
        <v>160.59575000000001</v>
      </c>
      <c r="P9" s="8">
        <v>133.17984000000001</v>
      </c>
      <c r="Q9" s="8">
        <v>114.15759</v>
      </c>
      <c r="R9" s="8">
        <v>124.94529</v>
      </c>
      <c r="S9" s="8">
        <v>128.2355</v>
      </c>
      <c r="T9" s="8">
        <v>118.13686</v>
      </c>
      <c r="U9" s="8">
        <v>106.92274</v>
      </c>
      <c r="V9" s="8">
        <v>91.537360000000007</v>
      </c>
      <c r="W9" s="8">
        <v>80.482749999999996</v>
      </c>
      <c r="X9" s="8">
        <v>66.678179999999998</v>
      </c>
      <c r="Y9" s="8">
        <v>33.520290000000003</v>
      </c>
    </row>
    <row r="10" spans="1:25" x14ac:dyDescent="0.25">
      <c r="A10" s="15" t="s">
        <v>121</v>
      </c>
      <c r="B10" s="16">
        <f>SUM(B11:B17)</f>
        <v>5420.2506099999991</v>
      </c>
      <c r="C10" s="16">
        <f t="shared" ref="C10:W10" si="8">SUM(C11:C17)</f>
        <v>5386.2299800000001</v>
      </c>
      <c r="D10" s="16">
        <f t="shared" si="8"/>
        <v>5052.2015799999999</v>
      </c>
      <c r="E10" s="16">
        <f t="shared" si="8"/>
        <v>5168.3716199999999</v>
      </c>
      <c r="F10" s="16">
        <f t="shared" si="8"/>
        <v>5241.9267200000004</v>
      </c>
      <c r="G10" s="16">
        <f t="shared" si="8"/>
        <v>5417.1920100000007</v>
      </c>
      <c r="H10" s="16">
        <f t="shared" si="8"/>
        <v>5215.1940100000002</v>
      </c>
      <c r="I10" s="16">
        <f t="shared" si="8"/>
        <v>5309.0938800000004</v>
      </c>
      <c r="J10" s="16">
        <f t="shared" si="8"/>
        <v>5121.1384799999996</v>
      </c>
      <c r="K10" s="16">
        <f t="shared" si="8"/>
        <v>4109.6308600000002</v>
      </c>
      <c r="L10" s="16">
        <f t="shared" si="8"/>
        <v>4119.4570299999996</v>
      </c>
      <c r="M10" s="16">
        <f t="shared" si="8"/>
        <v>3713.4804300000001</v>
      </c>
      <c r="N10" s="16">
        <f t="shared" si="8"/>
        <v>3794.6874399999997</v>
      </c>
      <c r="O10" s="16">
        <f t="shared" si="8"/>
        <v>3974.6249799999996</v>
      </c>
      <c r="P10" s="16">
        <f t="shared" si="8"/>
        <v>4177.5721199999998</v>
      </c>
      <c r="Q10" s="16">
        <f t="shared" si="8"/>
        <v>4212.1775399999997</v>
      </c>
      <c r="R10" s="16">
        <f t="shared" si="8"/>
        <v>4291.66345</v>
      </c>
      <c r="S10" s="16">
        <f t="shared" si="8"/>
        <v>4431.7404800000004</v>
      </c>
      <c r="T10" s="16">
        <f t="shared" si="8"/>
        <v>4640.0241400000004</v>
      </c>
      <c r="U10" s="16">
        <f t="shared" si="8"/>
        <v>4533.1456899999994</v>
      </c>
      <c r="V10" s="16">
        <f t="shared" si="8"/>
        <v>4599.5887300000004</v>
      </c>
      <c r="W10" s="16">
        <f t="shared" si="8"/>
        <v>4602.4003300000013</v>
      </c>
      <c r="X10" s="16">
        <f t="shared" ref="X10:Y10" si="9">SUM(X11:X17)</f>
        <v>4337.6691300000002</v>
      </c>
      <c r="Y10" s="16">
        <f t="shared" si="9"/>
        <v>4135.3319500000007</v>
      </c>
    </row>
    <row r="11" spans="1:25" x14ac:dyDescent="0.25">
      <c r="A11" s="10" t="s">
        <v>122</v>
      </c>
      <c r="B11" s="8">
        <v>18.784759999999999</v>
      </c>
      <c r="C11" s="8">
        <v>18.798110000000001</v>
      </c>
      <c r="D11" s="8">
        <v>18.789670000000001</v>
      </c>
      <c r="E11" s="8">
        <v>2.38049</v>
      </c>
      <c r="F11" s="8">
        <v>2.3769499999999999</v>
      </c>
      <c r="G11" s="8">
        <v>2.3776799999999998</v>
      </c>
      <c r="H11" s="8">
        <v>2.379</v>
      </c>
      <c r="I11" s="8">
        <v>2.38517</v>
      </c>
      <c r="J11" s="8">
        <v>2.3810699999999998</v>
      </c>
      <c r="K11" s="8">
        <v>2.38802</v>
      </c>
      <c r="L11" s="8">
        <v>2.39141</v>
      </c>
      <c r="M11" s="8">
        <v>2.3883700000000001</v>
      </c>
      <c r="N11" s="8">
        <v>2.3809399999999998</v>
      </c>
      <c r="O11" s="8">
        <v>2.3458600000000001</v>
      </c>
      <c r="P11" s="8">
        <v>2.3745099999999999</v>
      </c>
      <c r="Q11" s="8">
        <v>2.3827400000000001</v>
      </c>
      <c r="R11" s="8">
        <v>2.3382999999999998</v>
      </c>
      <c r="S11" s="8">
        <v>2.33365</v>
      </c>
      <c r="T11" s="8">
        <v>2.33595</v>
      </c>
      <c r="U11" s="8">
        <v>2.34613</v>
      </c>
      <c r="V11" s="8">
        <v>2.3519999999999999</v>
      </c>
      <c r="W11" s="8">
        <v>2.3595600000000001</v>
      </c>
      <c r="X11" s="8">
        <v>2.3698299999999999</v>
      </c>
      <c r="Y11" s="8">
        <v>2.3705699999999998</v>
      </c>
    </row>
    <row r="12" spans="1:25" x14ac:dyDescent="0.25">
      <c r="A12" s="10" t="s">
        <v>123</v>
      </c>
      <c r="B12" s="8">
        <v>1342.4113</v>
      </c>
      <c r="C12" s="8">
        <v>1185.34283</v>
      </c>
      <c r="D12" s="8">
        <v>1157.9402399999999</v>
      </c>
      <c r="E12" s="8">
        <v>1159.18254</v>
      </c>
      <c r="F12" s="8">
        <v>1234.78908</v>
      </c>
      <c r="G12" s="8">
        <v>1131.43607</v>
      </c>
      <c r="H12" s="8">
        <v>1436.7535</v>
      </c>
      <c r="I12" s="8">
        <v>1549.2001600000001</v>
      </c>
      <c r="J12" s="8">
        <v>1574.85733</v>
      </c>
      <c r="K12" s="8">
        <v>1287.5947799999999</v>
      </c>
      <c r="L12" s="8">
        <v>1577.54754</v>
      </c>
      <c r="M12" s="8">
        <v>1357.2554299999999</v>
      </c>
      <c r="N12" s="8">
        <v>1247.77541</v>
      </c>
      <c r="O12" s="8">
        <v>1369.40302</v>
      </c>
      <c r="P12" s="8">
        <v>1321.7840200000001</v>
      </c>
      <c r="Q12" s="8">
        <v>1335.7519400000001</v>
      </c>
      <c r="R12" s="8">
        <v>1320.34088</v>
      </c>
      <c r="S12" s="8">
        <v>1379.71984</v>
      </c>
      <c r="T12" s="8">
        <v>1392.0983900000001</v>
      </c>
      <c r="U12" s="8">
        <v>1384.0961400000001</v>
      </c>
      <c r="V12" s="8">
        <v>1489.2569000000001</v>
      </c>
      <c r="W12" s="8">
        <v>1381.05188</v>
      </c>
      <c r="X12" s="8">
        <v>1251.72497</v>
      </c>
      <c r="Y12" s="8">
        <v>1182.1887099999999</v>
      </c>
    </row>
    <row r="13" spans="1:25" x14ac:dyDescent="0.25">
      <c r="A13" s="10" t="s">
        <v>124</v>
      </c>
      <c r="B13" s="8">
        <v>458.70785999999998</v>
      </c>
      <c r="C13" s="8">
        <v>474.87518</v>
      </c>
      <c r="D13" s="8">
        <v>439.09444999999999</v>
      </c>
      <c r="E13" s="8">
        <v>421.80419999999998</v>
      </c>
      <c r="F13" s="8">
        <v>416.37394999999998</v>
      </c>
      <c r="G13" s="8">
        <v>452.44812000000002</v>
      </c>
      <c r="H13" s="8">
        <v>358.06592999999998</v>
      </c>
      <c r="I13" s="8">
        <v>315.14102000000003</v>
      </c>
      <c r="J13" s="8">
        <v>324.71593000000001</v>
      </c>
      <c r="K13" s="8">
        <v>340.31</v>
      </c>
      <c r="L13" s="8">
        <v>373.62511000000001</v>
      </c>
      <c r="M13" s="8">
        <v>359.75434000000001</v>
      </c>
      <c r="N13" s="8">
        <v>382.24266999999998</v>
      </c>
      <c r="O13" s="8">
        <v>350.41406000000001</v>
      </c>
      <c r="P13" s="8">
        <v>361.94823000000002</v>
      </c>
      <c r="Q13" s="8">
        <v>373.76585999999998</v>
      </c>
      <c r="R13" s="8">
        <v>383.43498</v>
      </c>
      <c r="S13" s="8">
        <v>363.17937000000001</v>
      </c>
      <c r="T13" s="8">
        <v>390.56954999999999</v>
      </c>
      <c r="U13" s="8">
        <v>392.83066000000002</v>
      </c>
      <c r="V13" s="8">
        <v>389.69886000000002</v>
      </c>
      <c r="W13" s="8">
        <v>405.32312999999999</v>
      </c>
      <c r="X13" s="8">
        <v>344.62479999999999</v>
      </c>
      <c r="Y13" s="8">
        <v>330.41750000000002</v>
      </c>
    </row>
    <row r="14" spans="1:25" x14ac:dyDescent="0.25">
      <c r="A14" s="10" t="s">
        <v>125</v>
      </c>
      <c r="B14" s="8">
        <v>95.985609999999994</v>
      </c>
      <c r="C14" s="8">
        <v>95.336920000000006</v>
      </c>
      <c r="D14" s="8">
        <v>83.972009999999997</v>
      </c>
      <c r="E14" s="8">
        <v>77.499300000000005</v>
      </c>
      <c r="F14" s="8">
        <v>69.983220000000003</v>
      </c>
      <c r="G14" s="8">
        <v>37.968170000000001</v>
      </c>
      <c r="H14" s="8">
        <v>23.55969</v>
      </c>
      <c r="I14" s="8">
        <v>8.9680400000000002</v>
      </c>
      <c r="J14" s="8">
        <v>16.720459999999999</v>
      </c>
      <c r="K14" s="8">
        <v>28.208030000000001</v>
      </c>
      <c r="L14" s="8">
        <v>21.335650000000001</v>
      </c>
      <c r="M14" s="8">
        <v>28.625879999999999</v>
      </c>
      <c r="N14" s="8">
        <v>23.35754</v>
      </c>
      <c r="O14" s="8">
        <v>21.246980000000001</v>
      </c>
      <c r="P14" s="8">
        <v>20.964040000000001</v>
      </c>
      <c r="Q14" s="8">
        <v>16.843820000000001</v>
      </c>
      <c r="R14" s="8">
        <v>22.043220000000002</v>
      </c>
      <c r="S14" s="8">
        <v>28.62921</v>
      </c>
      <c r="T14" s="8">
        <v>37.843000000000004</v>
      </c>
      <c r="U14" s="8">
        <v>17.835229999999999</v>
      </c>
      <c r="V14" s="8">
        <v>28.563500000000001</v>
      </c>
      <c r="W14" s="8">
        <v>19.174040000000002</v>
      </c>
      <c r="X14" s="8">
        <v>16.041550000000001</v>
      </c>
      <c r="Y14" s="8">
        <v>15.40325</v>
      </c>
    </row>
    <row r="15" spans="1:25" x14ac:dyDescent="0.25">
      <c r="A15" s="10" t="s">
        <v>126</v>
      </c>
      <c r="B15" s="8">
        <v>1522.02475</v>
      </c>
      <c r="C15" s="8">
        <v>1528.41786</v>
      </c>
      <c r="D15" s="8">
        <v>1278.71667</v>
      </c>
      <c r="E15" s="8">
        <v>1125.46147</v>
      </c>
      <c r="F15" s="8">
        <v>942.11801000000003</v>
      </c>
      <c r="G15" s="8">
        <v>1067.9090100000001</v>
      </c>
      <c r="H15" s="8">
        <v>908.70411000000001</v>
      </c>
      <c r="I15" s="8">
        <v>812.09108000000003</v>
      </c>
      <c r="J15" s="8">
        <v>800.35366999999997</v>
      </c>
      <c r="K15" s="8">
        <v>874.24017000000003</v>
      </c>
      <c r="L15" s="8">
        <v>846.59267999999997</v>
      </c>
      <c r="M15" s="8">
        <v>775.02259000000004</v>
      </c>
      <c r="N15" s="8">
        <v>874.00273000000004</v>
      </c>
      <c r="O15" s="8">
        <v>906.78326000000004</v>
      </c>
      <c r="P15" s="8">
        <v>909.23424999999997</v>
      </c>
      <c r="Q15" s="8">
        <v>960.21046999999999</v>
      </c>
      <c r="R15" s="8">
        <v>971.20947000000001</v>
      </c>
      <c r="S15" s="8">
        <v>1044.18155</v>
      </c>
      <c r="T15" s="8">
        <v>1076.13636</v>
      </c>
      <c r="U15" s="8">
        <v>1034.9932699999999</v>
      </c>
      <c r="V15" s="8">
        <v>1103.51277</v>
      </c>
      <c r="W15" s="8">
        <v>1081.21504</v>
      </c>
      <c r="X15" s="8">
        <v>1079.18163</v>
      </c>
      <c r="Y15" s="8">
        <v>1039.68992</v>
      </c>
    </row>
    <row r="16" spans="1:25" x14ac:dyDescent="0.25">
      <c r="A16" s="10" t="s">
        <v>127</v>
      </c>
      <c r="B16" s="8">
        <v>689.88919999999996</v>
      </c>
      <c r="C16" s="8">
        <v>627.82610999999997</v>
      </c>
      <c r="D16" s="8">
        <v>880.66057000000001</v>
      </c>
      <c r="E16" s="8">
        <v>1326.0551399999999</v>
      </c>
      <c r="F16" s="8">
        <v>1702.5916500000001</v>
      </c>
      <c r="G16" s="8">
        <v>1775.99485</v>
      </c>
      <c r="H16" s="8">
        <v>1660.36061</v>
      </c>
      <c r="I16" s="8">
        <v>1692.4289000000001</v>
      </c>
      <c r="J16" s="8">
        <v>1519.8647699999999</v>
      </c>
      <c r="K16" s="8">
        <v>979.40512999999999</v>
      </c>
      <c r="L16" s="8">
        <v>779.90710999999999</v>
      </c>
      <c r="M16" s="8">
        <v>719.90137000000004</v>
      </c>
      <c r="N16" s="8">
        <v>785.00491999999997</v>
      </c>
      <c r="O16" s="8">
        <v>830.02775999999994</v>
      </c>
      <c r="P16" s="8">
        <v>1040.4390699999999</v>
      </c>
      <c r="Q16" s="8">
        <v>1097.43389</v>
      </c>
      <c r="R16" s="8">
        <v>1129.52728</v>
      </c>
      <c r="S16" s="8">
        <v>1123.80061</v>
      </c>
      <c r="T16" s="8">
        <v>1217.7765999999999</v>
      </c>
      <c r="U16" s="8">
        <v>1183.1114</v>
      </c>
      <c r="V16" s="8">
        <v>1071.0489500000001</v>
      </c>
      <c r="W16" s="8">
        <v>1240.68658</v>
      </c>
      <c r="X16" s="8">
        <v>1154.8228899999999</v>
      </c>
      <c r="Y16" s="8">
        <v>1086.28639</v>
      </c>
    </row>
    <row r="17" spans="1:25" x14ac:dyDescent="0.25">
      <c r="A17" s="10" t="s">
        <v>128</v>
      </c>
      <c r="B17" s="8">
        <v>1292.44713</v>
      </c>
      <c r="C17" s="8">
        <v>1455.6329699999999</v>
      </c>
      <c r="D17" s="8">
        <v>1193.0279700000001</v>
      </c>
      <c r="E17" s="8">
        <v>1055.98848</v>
      </c>
      <c r="F17" s="8">
        <v>873.69385999999997</v>
      </c>
      <c r="G17" s="8">
        <v>949.05811000000006</v>
      </c>
      <c r="H17" s="8">
        <v>825.37117000000001</v>
      </c>
      <c r="I17" s="8">
        <v>928.87950999999998</v>
      </c>
      <c r="J17" s="8">
        <v>882.24525000000006</v>
      </c>
      <c r="K17" s="8">
        <v>597.48473000000001</v>
      </c>
      <c r="L17" s="8">
        <v>518.05753000000004</v>
      </c>
      <c r="M17" s="8">
        <v>470.53244999999998</v>
      </c>
      <c r="N17" s="8">
        <v>479.92322999999999</v>
      </c>
      <c r="O17" s="8">
        <v>494.40404000000001</v>
      </c>
      <c r="P17" s="8">
        <v>520.82799999999997</v>
      </c>
      <c r="Q17" s="8">
        <v>425.78881999999999</v>
      </c>
      <c r="R17" s="8">
        <v>462.76931999999999</v>
      </c>
      <c r="S17" s="8">
        <v>489.89625000000001</v>
      </c>
      <c r="T17" s="8">
        <v>523.26428999999996</v>
      </c>
      <c r="U17" s="8">
        <v>517.93286000000001</v>
      </c>
      <c r="V17" s="8">
        <v>515.15575000000001</v>
      </c>
      <c r="W17" s="8">
        <v>472.59010000000001</v>
      </c>
      <c r="X17" s="8">
        <v>488.90346</v>
      </c>
      <c r="Y17" s="8">
        <v>478.97561000000002</v>
      </c>
    </row>
    <row r="18" spans="1:25" x14ac:dyDescent="0.25">
      <c r="A18" s="15" t="s">
        <v>129</v>
      </c>
      <c r="B18" s="16">
        <f>SUM(B19:B23)</f>
        <v>10561.819450000003</v>
      </c>
      <c r="C18" s="16">
        <f t="shared" ref="C18:W18" si="10">SUM(C19:C23)</f>
        <v>11079.029870000002</v>
      </c>
      <c r="D18" s="16">
        <f t="shared" si="10"/>
        <v>11279.119290000001</v>
      </c>
      <c r="E18" s="16">
        <f t="shared" si="10"/>
        <v>11489.059050000002</v>
      </c>
      <c r="F18" s="16">
        <f t="shared" si="10"/>
        <v>12209.406080000001</v>
      </c>
      <c r="G18" s="16">
        <f t="shared" si="10"/>
        <v>12922.213099999999</v>
      </c>
      <c r="H18" s="16">
        <f t="shared" si="10"/>
        <v>13606.091749999998</v>
      </c>
      <c r="I18" s="16">
        <f t="shared" si="10"/>
        <v>14203.634329999999</v>
      </c>
      <c r="J18" s="16">
        <f t="shared" si="10"/>
        <v>13517.885559999999</v>
      </c>
      <c r="K18" s="16">
        <f t="shared" si="10"/>
        <v>12312.693159999999</v>
      </c>
      <c r="L18" s="16">
        <f t="shared" si="10"/>
        <v>11407.77816</v>
      </c>
      <c r="M18" s="16">
        <f t="shared" si="10"/>
        <v>11101.340260000001</v>
      </c>
      <c r="N18" s="16">
        <f t="shared" si="10"/>
        <v>10717.192950000001</v>
      </c>
      <c r="O18" s="16">
        <f t="shared" si="10"/>
        <v>10938.32015</v>
      </c>
      <c r="P18" s="16">
        <f t="shared" si="10"/>
        <v>11217.15199</v>
      </c>
      <c r="Q18" s="16">
        <f t="shared" si="10"/>
        <v>11689.715709999999</v>
      </c>
      <c r="R18" s="16">
        <f t="shared" si="10"/>
        <v>12165.2636</v>
      </c>
      <c r="S18" s="16">
        <f t="shared" si="10"/>
        <v>12003.38429</v>
      </c>
      <c r="T18" s="16">
        <f t="shared" si="10"/>
        <v>12175.894500000002</v>
      </c>
      <c r="U18" s="16">
        <f t="shared" si="10"/>
        <v>12187.847769999998</v>
      </c>
      <c r="V18" s="16">
        <f t="shared" si="10"/>
        <v>10284.374839999999</v>
      </c>
      <c r="W18" s="16">
        <f t="shared" si="10"/>
        <v>10962.842069999999</v>
      </c>
      <c r="X18" s="16">
        <f t="shared" ref="X18:Y18" si="11">SUM(X19:X23)</f>
        <v>11623.87981</v>
      </c>
      <c r="Y18" s="16">
        <f t="shared" si="11"/>
        <v>11657.987050000002</v>
      </c>
    </row>
    <row r="19" spans="1:25" x14ac:dyDescent="0.25">
      <c r="A19" s="10" t="s">
        <v>130</v>
      </c>
      <c r="B19" s="8">
        <v>69.038870000000003</v>
      </c>
      <c r="C19" s="8">
        <v>68.591570000000004</v>
      </c>
      <c r="D19" s="8">
        <v>67.980450000000005</v>
      </c>
      <c r="E19" s="8">
        <v>70.557299999999998</v>
      </c>
      <c r="F19" s="8">
        <v>67.339879999999994</v>
      </c>
      <c r="G19" s="8">
        <v>79.51276</v>
      </c>
      <c r="H19" s="8">
        <v>91.238410000000002</v>
      </c>
      <c r="I19" s="8">
        <v>84.280839999999998</v>
      </c>
      <c r="J19" s="8">
        <v>79.828410000000005</v>
      </c>
      <c r="K19" s="8">
        <v>65.048990000000003</v>
      </c>
      <c r="L19" s="8">
        <v>49.080950000000001</v>
      </c>
      <c r="M19" s="8">
        <v>24.439019999999999</v>
      </c>
      <c r="N19" s="8">
        <v>14.861039999999999</v>
      </c>
      <c r="O19" s="8">
        <v>15.23873</v>
      </c>
      <c r="P19" s="8">
        <v>14.56461</v>
      </c>
      <c r="Q19" s="8">
        <v>15.50534</v>
      </c>
      <c r="R19" s="8">
        <v>16.700810000000001</v>
      </c>
      <c r="S19" s="8">
        <v>17.404640000000001</v>
      </c>
      <c r="T19" s="8">
        <v>16.548169999999999</v>
      </c>
      <c r="U19" s="8">
        <v>17.764130000000002</v>
      </c>
      <c r="V19" s="8">
        <v>13.48856</v>
      </c>
      <c r="W19" s="8">
        <v>19.53783</v>
      </c>
      <c r="X19" s="8">
        <v>21.504270000000002</v>
      </c>
      <c r="Y19" s="8">
        <v>23.0365</v>
      </c>
    </row>
    <row r="20" spans="1:25" x14ac:dyDescent="0.25">
      <c r="A20" s="10" t="s">
        <v>131</v>
      </c>
      <c r="B20" s="8">
        <v>10156.922060000001</v>
      </c>
      <c r="C20" s="8">
        <v>10618.48756</v>
      </c>
      <c r="D20" s="8">
        <v>10826.15792</v>
      </c>
      <c r="E20" s="8">
        <v>11006.03757</v>
      </c>
      <c r="F20" s="8">
        <v>11660.325269999999</v>
      </c>
      <c r="G20" s="8">
        <v>12359.02469</v>
      </c>
      <c r="H20" s="8">
        <v>12993.974679999999</v>
      </c>
      <c r="I20" s="8">
        <v>13662.67398</v>
      </c>
      <c r="J20" s="8">
        <v>12952.1227</v>
      </c>
      <c r="K20" s="8">
        <v>11779.295029999999</v>
      </c>
      <c r="L20" s="8">
        <v>10877.604880000001</v>
      </c>
      <c r="M20" s="8">
        <v>10632.694</v>
      </c>
      <c r="N20" s="8">
        <v>10264.083570000001</v>
      </c>
      <c r="O20" s="8">
        <v>10482.89027</v>
      </c>
      <c r="P20" s="8">
        <v>10726.72999</v>
      </c>
      <c r="Q20" s="8">
        <v>11207.828799999999</v>
      </c>
      <c r="R20" s="8">
        <v>11637.634599999999</v>
      </c>
      <c r="S20" s="8">
        <v>11510.720799999999</v>
      </c>
      <c r="T20" s="8">
        <v>11645.13759</v>
      </c>
      <c r="U20" s="8">
        <v>11631.704540000001</v>
      </c>
      <c r="V20" s="8">
        <v>9690.5703599999997</v>
      </c>
      <c r="W20" s="8">
        <v>10327.588599999999</v>
      </c>
      <c r="X20" s="8">
        <v>11029.264440000001</v>
      </c>
      <c r="Y20" s="8">
        <v>11077.98041</v>
      </c>
    </row>
    <row r="21" spans="1:25" x14ac:dyDescent="0.25">
      <c r="A21" s="10" t="s">
        <v>132</v>
      </c>
      <c r="B21" s="8">
        <v>123.15594</v>
      </c>
      <c r="C21" s="8">
        <v>134.41889</v>
      </c>
      <c r="D21" s="8">
        <v>117.5398</v>
      </c>
      <c r="E21" s="8">
        <v>129.81549999999999</v>
      </c>
      <c r="F21" s="8">
        <v>136.87403</v>
      </c>
      <c r="G21" s="8">
        <v>122.19927</v>
      </c>
      <c r="H21" s="8">
        <v>122.19927</v>
      </c>
      <c r="I21" s="8">
        <v>132.15246999999999</v>
      </c>
      <c r="J21" s="8">
        <v>140.05431999999999</v>
      </c>
      <c r="K21" s="8">
        <v>122.89373000000001</v>
      </c>
      <c r="L21" s="8">
        <v>121.95466999999999</v>
      </c>
      <c r="M21" s="8">
        <v>122.01546</v>
      </c>
      <c r="N21" s="8">
        <v>118.03823</v>
      </c>
      <c r="O21" s="8">
        <v>117.55016999999999</v>
      </c>
      <c r="P21" s="8">
        <v>107.83626</v>
      </c>
      <c r="Q21" s="8">
        <v>109.89926</v>
      </c>
      <c r="R21" s="8">
        <v>111.92605</v>
      </c>
      <c r="S21" s="8">
        <v>115.54008</v>
      </c>
      <c r="T21" s="8">
        <v>116.75176999999999</v>
      </c>
      <c r="U21" s="8">
        <v>122.17427000000001</v>
      </c>
      <c r="V21" s="8">
        <v>97.337479999999999</v>
      </c>
      <c r="W21" s="8">
        <v>105.26706</v>
      </c>
      <c r="X21" s="8">
        <v>117.69319</v>
      </c>
      <c r="Y21" s="8">
        <v>123.39915999999999</v>
      </c>
    </row>
    <row r="22" spans="1:25" x14ac:dyDescent="0.25">
      <c r="A22" s="10" t="s">
        <v>133</v>
      </c>
      <c r="B22" s="8">
        <v>151.09300999999999</v>
      </c>
      <c r="C22" s="8">
        <v>151.02749</v>
      </c>
      <c r="D22" s="8">
        <v>160.36374000000001</v>
      </c>
      <c r="E22" s="8">
        <v>172.8339</v>
      </c>
      <c r="F22" s="8">
        <v>224.77186</v>
      </c>
      <c r="G22" s="8">
        <v>209.01355000000001</v>
      </c>
      <c r="H22" s="8">
        <v>247.5258</v>
      </c>
      <c r="I22" s="8">
        <v>195.47253000000001</v>
      </c>
      <c r="J22" s="8">
        <v>202.60377</v>
      </c>
      <c r="K22" s="8">
        <v>197.44468000000001</v>
      </c>
      <c r="L22" s="8">
        <v>198.03493</v>
      </c>
      <c r="M22" s="8">
        <v>171.92097999999999</v>
      </c>
      <c r="N22" s="8">
        <v>181.68615</v>
      </c>
      <c r="O22" s="8">
        <v>177.71608000000001</v>
      </c>
      <c r="P22" s="8">
        <v>222.47238999999999</v>
      </c>
      <c r="Q22" s="8">
        <v>219.42662999999999</v>
      </c>
      <c r="R22" s="8">
        <v>263.68517000000003</v>
      </c>
      <c r="S22" s="8">
        <v>232.83356000000001</v>
      </c>
      <c r="T22" s="8">
        <v>257.52488</v>
      </c>
      <c r="U22" s="8">
        <v>274.27480000000003</v>
      </c>
      <c r="V22" s="8">
        <v>335.41937999999999</v>
      </c>
      <c r="W22" s="8">
        <v>358.67998</v>
      </c>
      <c r="X22" s="8">
        <v>302.59481</v>
      </c>
      <c r="Y22" s="8">
        <v>283.83746000000002</v>
      </c>
    </row>
    <row r="23" spans="1:25" x14ac:dyDescent="0.25">
      <c r="A23" s="10" t="s">
        <v>134</v>
      </c>
      <c r="B23" s="8">
        <v>61.609569999999998</v>
      </c>
      <c r="C23" s="8">
        <v>106.50436000000001</v>
      </c>
      <c r="D23" s="8">
        <v>107.07738000000001</v>
      </c>
      <c r="E23" s="8">
        <v>109.81478</v>
      </c>
      <c r="F23" s="8">
        <v>120.09504</v>
      </c>
      <c r="G23" s="8">
        <v>152.46283</v>
      </c>
      <c r="H23" s="8">
        <v>151.15359000000001</v>
      </c>
      <c r="I23" s="8">
        <v>129.05450999999999</v>
      </c>
      <c r="J23" s="8">
        <v>143.27636000000001</v>
      </c>
      <c r="K23" s="8">
        <v>148.01073</v>
      </c>
      <c r="L23" s="8">
        <v>161.10273000000001</v>
      </c>
      <c r="M23" s="8">
        <v>150.27080000000001</v>
      </c>
      <c r="N23" s="8">
        <v>138.52395999999999</v>
      </c>
      <c r="O23" s="8">
        <v>144.92490000000001</v>
      </c>
      <c r="P23" s="8">
        <v>145.54874000000001</v>
      </c>
      <c r="Q23" s="8">
        <v>137.05568</v>
      </c>
      <c r="R23" s="8">
        <v>135.31697</v>
      </c>
      <c r="S23" s="8">
        <v>126.88521</v>
      </c>
      <c r="T23" s="8">
        <v>139.93208999999999</v>
      </c>
      <c r="U23" s="8">
        <v>141.93002999999999</v>
      </c>
      <c r="V23" s="8">
        <v>147.55905999999999</v>
      </c>
      <c r="W23" s="8">
        <v>151.76859999999999</v>
      </c>
      <c r="X23" s="8">
        <v>152.82310000000001</v>
      </c>
      <c r="Y23" s="8">
        <v>149.73352</v>
      </c>
    </row>
    <row r="24" spans="1:25" x14ac:dyDescent="0.25">
      <c r="A24" s="15" t="s">
        <v>135</v>
      </c>
      <c r="B24" s="16">
        <f>SUM(B25:B27)</f>
        <v>9727.9146000000001</v>
      </c>
      <c r="C24" s="16">
        <f t="shared" ref="C24:W24" si="12">SUM(C25:C27)</f>
        <v>10066.119490000001</v>
      </c>
      <c r="D24" s="16">
        <f t="shared" si="12"/>
        <v>9983.5803699999997</v>
      </c>
      <c r="E24" s="16">
        <f t="shared" si="12"/>
        <v>10334.653560000001</v>
      </c>
      <c r="F24" s="16">
        <f t="shared" si="12"/>
        <v>10395.95667</v>
      </c>
      <c r="G24" s="16">
        <f t="shared" si="12"/>
        <v>10912.244719999999</v>
      </c>
      <c r="H24" s="16">
        <f t="shared" si="12"/>
        <v>10703.074329999999</v>
      </c>
      <c r="I24" s="16">
        <f t="shared" si="12"/>
        <v>10451.15639</v>
      </c>
      <c r="J24" s="16">
        <f t="shared" si="12"/>
        <v>11336.09439</v>
      </c>
      <c r="K24" s="16">
        <f t="shared" si="12"/>
        <v>10698.29509</v>
      </c>
      <c r="L24" s="16">
        <f t="shared" si="12"/>
        <v>11023.566450000002</v>
      </c>
      <c r="M24" s="16">
        <f t="shared" si="12"/>
        <v>9625.7694900000006</v>
      </c>
      <c r="N24" s="16">
        <f t="shared" si="12"/>
        <v>9184.3209399999996</v>
      </c>
      <c r="O24" s="16">
        <f t="shared" si="12"/>
        <v>8990.1073899999992</v>
      </c>
      <c r="P24" s="16">
        <f t="shared" si="12"/>
        <v>8061.0497400000004</v>
      </c>
      <c r="Q24" s="16">
        <f t="shared" si="12"/>
        <v>8600.4729800000005</v>
      </c>
      <c r="R24" s="16">
        <f t="shared" si="12"/>
        <v>8818.6429400000015</v>
      </c>
      <c r="S24" s="16">
        <f t="shared" si="12"/>
        <v>8327.1658200000002</v>
      </c>
      <c r="T24" s="16">
        <f t="shared" si="12"/>
        <v>8964.3601600000002</v>
      </c>
      <c r="U24" s="16">
        <f t="shared" si="12"/>
        <v>8709.7825099999991</v>
      </c>
      <c r="V24" s="16">
        <f t="shared" si="12"/>
        <v>9119.6268799999998</v>
      </c>
      <c r="W24" s="16">
        <f t="shared" si="12"/>
        <v>8749.1147199999996</v>
      </c>
      <c r="X24" s="16">
        <f t="shared" ref="X24:Y24" si="13">SUM(X25:X27)</f>
        <v>7858.1507700000002</v>
      </c>
      <c r="Y24" s="16">
        <f t="shared" si="13"/>
        <v>7359.4883100000006</v>
      </c>
    </row>
    <row r="25" spans="1:25" x14ac:dyDescent="0.25">
      <c r="A25" s="10" t="s">
        <v>136</v>
      </c>
      <c r="B25" s="8">
        <v>1872.9188799999999</v>
      </c>
      <c r="C25" s="8">
        <v>1833.2398800000001</v>
      </c>
      <c r="D25" s="8">
        <v>1744.4637700000001</v>
      </c>
      <c r="E25" s="8">
        <v>1803.3137999999999</v>
      </c>
      <c r="F25" s="8">
        <v>1724.4261100000001</v>
      </c>
      <c r="G25" s="8">
        <v>1753.72218</v>
      </c>
      <c r="H25" s="8">
        <v>1726.80774</v>
      </c>
      <c r="I25" s="8">
        <v>1689.6886400000001</v>
      </c>
      <c r="J25" s="8">
        <v>1739.1255000000001</v>
      </c>
      <c r="K25" s="8">
        <v>1408.34626</v>
      </c>
      <c r="L25" s="8">
        <v>1521.6807100000001</v>
      </c>
      <c r="M25" s="8">
        <v>1382.75469</v>
      </c>
      <c r="N25" s="8">
        <v>1449.0796499999999</v>
      </c>
      <c r="O25" s="8">
        <v>1522.4878000000001</v>
      </c>
      <c r="P25" s="8">
        <v>1425.26235</v>
      </c>
      <c r="Q25" s="8">
        <v>1559.7218600000001</v>
      </c>
      <c r="R25" s="8">
        <v>1478.84311</v>
      </c>
      <c r="S25" s="8">
        <v>1418.3728599999999</v>
      </c>
      <c r="T25" s="8">
        <v>1533.1300799999999</v>
      </c>
      <c r="U25" s="8">
        <v>1523.5366799999999</v>
      </c>
      <c r="V25" s="8">
        <v>1330.5803900000001</v>
      </c>
      <c r="W25" s="8">
        <v>1430.8149100000001</v>
      </c>
      <c r="X25" s="8">
        <v>1410.3961899999999</v>
      </c>
      <c r="Y25" s="8">
        <v>1373.2498900000001</v>
      </c>
    </row>
    <row r="26" spans="1:25" x14ac:dyDescent="0.25">
      <c r="A26" s="10" t="s">
        <v>137</v>
      </c>
      <c r="B26" s="8">
        <v>6920.7394599999998</v>
      </c>
      <c r="C26" s="8">
        <v>7287.1926700000004</v>
      </c>
      <c r="D26" s="8">
        <v>7306.37817</v>
      </c>
      <c r="E26" s="8">
        <v>7552.5481</v>
      </c>
      <c r="F26" s="8">
        <v>7708.3620099999998</v>
      </c>
      <c r="G26" s="8">
        <v>8153.2491799999998</v>
      </c>
      <c r="H26" s="8">
        <v>8021.94308</v>
      </c>
      <c r="I26" s="8">
        <v>7857.5139399999998</v>
      </c>
      <c r="J26" s="8">
        <v>8645.6046499999993</v>
      </c>
      <c r="K26" s="8">
        <v>8474.0854999999992</v>
      </c>
      <c r="L26" s="8">
        <v>8745.5300000000007</v>
      </c>
      <c r="M26" s="8">
        <v>7528.1322300000002</v>
      </c>
      <c r="N26" s="8">
        <v>7044.4132300000001</v>
      </c>
      <c r="O26" s="8">
        <v>6851.5685899999999</v>
      </c>
      <c r="P26" s="8">
        <v>6079.42875</v>
      </c>
      <c r="Q26" s="8">
        <v>6510.9409800000003</v>
      </c>
      <c r="R26" s="8">
        <v>6791.9745400000002</v>
      </c>
      <c r="S26" s="8">
        <v>6332.32294</v>
      </c>
      <c r="T26" s="8">
        <v>6809.1119699999999</v>
      </c>
      <c r="U26" s="8">
        <v>6556.9278299999996</v>
      </c>
      <c r="V26" s="8">
        <v>7161.8733599999996</v>
      </c>
      <c r="W26" s="8">
        <v>6695.2082600000003</v>
      </c>
      <c r="X26" s="8">
        <v>5615.8200500000003</v>
      </c>
      <c r="Y26" s="8">
        <v>5228.1095400000004</v>
      </c>
    </row>
    <row r="27" spans="1:25" x14ac:dyDescent="0.25">
      <c r="A27" s="10" t="s">
        <v>138</v>
      </c>
      <c r="B27" s="8">
        <v>934.25626</v>
      </c>
      <c r="C27" s="8">
        <v>945.68694000000005</v>
      </c>
      <c r="D27" s="8">
        <v>932.73842999999999</v>
      </c>
      <c r="E27" s="8">
        <v>978.79165999999998</v>
      </c>
      <c r="F27" s="8">
        <v>963.16854999999998</v>
      </c>
      <c r="G27" s="8">
        <v>1005.27336</v>
      </c>
      <c r="H27" s="8">
        <v>954.32351000000006</v>
      </c>
      <c r="I27" s="8">
        <v>903.95380999999998</v>
      </c>
      <c r="J27" s="8">
        <v>951.36424</v>
      </c>
      <c r="K27" s="8">
        <v>815.86333000000002</v>
      </c>
      <c r="L27" s="8">
        <v>756.35573999999997</v>
      </c>
      <c r="M27" s="8">
        <v>714.88256999999999</v>
      </c>
      <c r="N27" s="8">
        <v>690.82806000000005</v>
      </c>
      <c r="O27" s="8">
        <v>616.05100000000004</v>
      </c>
      <c r="P27" s="8">
        <v>556.35864000000004</v>
      </c>
      <c r="Q27" s="8">
        <v>529.81014000000005</v>
      </c>
      <c r="R27" s="8">
        <v>547.82529</v>
      </c>
      <c r="S27" s="8">
        <v>576.47001999999998</v>
      </c>
      <c r="T27" s="8">
        <v>622.11811</v>
      </c>
      <c r="U27" s="8">
        <v>629.31799999999998</v>
      </c>
      <c r="V27" s="8">
        <v>627.17313000000001</v>
      </c>
      <c r="W27" s="8">
        <v>623.09154999999998</v>
      </c>
      <c r="X27" s="8">
        <v>831.93453</v>
      </c>
      <c r="Y27" s="8">
        <v>758.12887999999998</v>
      </c>
    </row>
    <row r="28" spans="1:25" x14ac:dyDescent="0.25">
      <c r="A28" s="15" t="s">
        <v>35</v>
      </c>
      <c r="B28" s="16">
        <f>SUM(B29:B30)</f>
        <v>0</v>
      </c>
      <c r="C28" s="16">
        <f t="shared" ref="C28:W28" si="14">SUM(C29:C30)</f>
        <v>0</v>
      </c>
      <c r="D28" s="16">
        <f t="shared" si="14"/>
        <v>0</v>
      </c>
      <c r="E28" s="16">
        <f t="shared" si="14"/>
        <v>0</v>
      </c>
      <c r="F28" s="16">
        <f t="shared" si="14"/>
        <v>0</v>
      </c>
      <c r="G28" s="16">
        <f t="shared" si="14"/>
        <v>0</v>
      </c>
      <c r="H28" s="16">
        <f t="shared" si="14"/>
        <v>0</v>
      </c>
      <c r="I28" s="16">
        <f t="shared" si="14"/>
        <v>0</v>
      </c>
      <c r="J28" s="16">
        <f t="shared" si="14"/>
        <v>0</v>
      </c>
      <c r="K28" s="16">
        <f t="shared" si="14"/>
        <v>0</v>
      </c>
      <c r="L28" s="16">
        <f t="shared" si="14"/>
        <v>0</v>
      </c>
      <c r="M28" s="16">
        <f t="shared" si="14"/>
        <v>0</v>
      </c>
      <c r="N28" s="16">
        <f t="shared" si="14"/>
        <v>0</v>
      </c>
      <c r="O28" s="16">
        <f t="shared" si="14"/>
        <v>0</v>
      </c>
      <c r="P28" s="16">
        <f t="shared" si="14"/>
        <v>0</v>
      </c>
      <c r="Q28" s="16">
        <f t="shared" si="14"/>
        <v>0</v>
      </c>
      <c r="R28" s="16">
        <f t="shared" si="14"/>
        <v>0</v>
      </c>
      <c r="S28" s="16">
        <f t="shared" si="14"/>
        <v>0</v>
      </c>
      <c r="T28" s="16">
        <f t="shared" si="14"/>
        <v>0</v>
      </c>
      <c r="U28" s="16">
        <f t="shared" si="14"/>
        <v>0</v>
      </c>
      <c r="V28" s="16">
        <f t="shared" si="14"/>
        <v>0</v>
      </c>
      <c r="W28" s="16">
        <f t="shared" si="14"/>
        <v>0</v>
      </c>
      <c r="X28" s="16">
        <f t="shared" ref="X28:Y28" si="15">SUM(X29:X30)</f>
        <v>0</v>
      </c>
      <c r="Y28" s="16">
        <f t="shared" si="15"/>
        <v>0</v>
      </c>
    </row>
    <row r="29" spans="1:25" x14ac:dyDescent="0.25">
      <c r="A29" s="10" t="s">
        <v>36</v>
      </c>
      <c r="B29" s="8">
        <v>0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</row>
    <row r="30" spans="1:25" x14ac:dyDescent="0.25">
      <c r="A30" s="10" t="s">
        <v>37</v>
      </c>
      <c r="B30" s="8">
        <v>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</row>
    <row r="31" spans="1:25" x14ac:dyDescent="0.25">
      <c r="A31" s="17" t="s">
        <v>38</v>
      </c>
      <c r="B31" s="16">
        <v>3.7289999999999997E-2</v>
      </c>
      <c r="C31" s="16">
        <v>56.091619999999999</v>
      </c>
      <c r="D31" s="16">
        <v>4.4130000000000003E-2</v>
      </c>
      <c r="E31" s="16">
        <v>4.4850000000000001E-2</v>
      </c>
      <c r="F31" s="16">
        <v>4.802E-2</v>
      </c>
      <c r="G31" s="16">
        <v>4.2909999999999997E-2</v>
      </c>
      <c r="H31" s="16">
        <v>4.9680000000000002E-2</v>
      </c>
      <c r="I31" s="16">
        <v>6.1379999999999997E-2</v>
      </c>
      <c r="J31" s="16">
        <v>6.1839999999999999E-2</v>
      </c>
      <c r="K31" s="16">
        <v>6.5350000000000005E-2</v>
      </c>
      <c r="L31" s="16">
        <v>7.2980000000000003E-2</v>
      </c>
      <c r="M31" s="16">
        <v>6.2390000000000001E-2</v>
      </c>
      <c r="N31" s="16">
        <v>5.5280000000000003E-2</v>
      </c>
      <c r="O31" s="16">
        <v>5.2019999999999997E-2</v>
      </c>
      <c r="P31" s="16">
        <v>4.4639999999999999E-2</v>
      </c>
      <c r="Q31" s="16">
        <v>0.40534999999999999</v>
      </c>
      <c r="R31" s="16">
        <v>1.3674500000000001</v>
      </c>
      <c r="S31" s="16">
        <v>4.7603400000000002</v>
      </c>
      <c r="T31" s="16">
        <v>0.20508999999999999</v>
      </c>
      <c r="U31" s="16">
        <v>0.28565000000000002</v>
      </c>
      <c r="V31" s="16">
        <v>0.33473000000000003</v>
      </c>
      <c r="W31" s="16">
        <v>0.43451000000000001</v>
      </c>
      <c r="X31" s="16">
        <v>0.21471999999999999</v>
      </c>
      <c r="Y31" s="16">
        <v>0.26117000000000001</v>
      </c>
    </row>
    <row r="32" spans="1:25" x14ac:dyDescent="0.25">
      <c r="A32" s="9" t="s">
        <v>39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</row>
    <row r="33" spans="1:25" x14ac:dyDescent="0.25">
      <c r="A33" s="18" t="s">
        <v>139</v>
      </c>
      <c r="B33" s="16">
        <f>SUM(B34:B41)</f>
        <v>2976.1261900000004</v>
      </c>
      <c r="C33" s="16">
        <f t="shared" ref="C33:W33" si="16">SUM(C34:C41)</f>
        <v>3227.02619</v>
      </c>
      <c r="D33" s="16">
        <f t="shared" si="16"/>
        <v>2988.8419599999997</v>
      </c>
      <c r="E33" s="16">
        <f t="shared" si="16"/>
        <v>2462.4308299999998</v>
      </c>
      <c r="F33" s="16">
        <f t="shared" si="16"/>
        <v>2633.5609400000003</v>
      </c>
      <c r="G33" s="16">
        <f t="shared" si="16"/>
        <v>2726.2345999999998</v>
      </c>
      <c r="H33" s="16">
        <f t="shared" si="16"/>
        <v>2668.1770300000003</v>
      </c>
      <c r="I33" s="16">
        <f t="shared" si="16"/>
        <v>2724.6175499999999</v>
      </c>
      <c r="J33" s="16">
        <f t="shared" si="16"/>
        <v>2433.5491299999999</v>
      </c>
      <c r="K33" s="16">
        <f t="shared" si="16"/>
        <v>1618.5292100000001</v>
      </c>
      <c r="L33" s="16">
        <f t="shared" si="16"/>
        <v>1424.8978500000003</v>
      </c>
      <c r="M33" s="16">
        <f t="shared" si="16"/>
        <v>1294.4507300000002</v>
      </c>
      <c r="N33" s="16">
        <f t="shared" si="16"/>
        <v>1520.95785</v>
      </c>
      <c r="O33" s="16">
        <f t="shared" si="16"/>
        <v>1437.0994000000001</v>
      </c>
      <c r="P33" s="16">
        <f t="shared" si="16"/>
        <v>1781.09257</v>
      </c>
      <c r="Q33" s="16">
        <f t="shared" si="16"/>
        <v>1967.86331</v>
      </c>
      <c r="R33" s="16">
        <f t="shared" si="16"/>
        <v>2109.4712200000004</v>
      </c>
      <c r="S33" s="16">
        <f t="shared" si="16"/>
        <v>2197.6539900000002</v>
      </c>
      <c r="T33" s="16">
        <f t="shared" si="16"/>
        <v>2253.2250200000003</v>
      </c>
      <c r="U33" s="16">
        <f t="shared" si="16"/>
        <v>2224.8721</v>
      </c>
      <c r="V33" s="16">
        <f t="shared" si="16"/>
        <v>2067.5934000000002</v>
      </c>
      <c r="W33" s="16">
        <f t="shared" si="16"/>
        <v>2432.0391200000004</v>
      </c>
      <c r="X33" s="16">
        <f t="shared" ref="X33:Y33" si="17">SUM(X34:X41)</f>
        <v>2253.2092399999997</v>
      </c>
      <c r="Y33" s="16">
        <f t="shared" si="17"/>
        <v>2113.2235799999999</v>
      </c>
    </row>
    <row r="34" spans="1:25" x14ac:dyDescent="0.25">
      <c r="A34" s="9" t="s">
        <v>140</v>
      </c>
      <c r="B34" s="8">
        <v>1908.78413</v>
      </c>
      <c r="C34" s="8">
        <v>2061.4371900000001</v>
      </c>
      <c r="D34" s="8">
        <v>2063.3791200000001</v>
      </c>
      <c r="E34" s="8">
        <v>2342.3181199999999</v>
      </c>
      <c r="F34" s="8">
        <v>2507.0626600000001</v>
      </c>
      <c r="G34" s="8">
        <v>2552.7953499999999</v>
      </c>
      <c r="H34" s="8">
        <v>2538.74341</v>
      </c>
      <c r="I34" s="8">
        <v>2580.4341199999999</v>
      </c>
      <c r="J34" s="8">
        <v>2301.5837499999998</v>
      </c>
      <c r="K34" s="8">
        <v>1485.32267</v>
      </c>
      <c r="L34" s="8">
        <v>1299.0484100000001</v>
      </c>
      <c r="M34" s="8">
        <v>1167.27054</v>
      </c>
      <c r="N34" s="8">
        <v>1391.9677999999999</v>
      </c>
      <c r="O34" s="8">
        <v>1301.6949999999999</v>
      </c>
      <c r="P34" s="8">
        <v>1650.4531500000001</v>
      </c>
      <c r="Q34" s="8">
        <v>1830.3635200000001</v>
      </c>
      <c r="R34" s="8">
        <v>1968.4013500000001</v>
      </c>
      <c r="S34" s="8">
        <v>2039.85626</v>
      </c>
      <c r="T34" s="8">
        <v>2094.54898</v>
      </c>
      <c r="U34" s="8">
        <v>2057.8652200000001</v>
      </c>
      <c r="V34" s="8">
        <v>1907.43731</v>
      </c>
      <c r="W34" s="8">
        <v>2256.9405200000001</v>
      </c>
      <c r="X34" s="8">
        <v>2068.3747699999999</v>
      </c>
      <c r="Y34" s="8">
        <v>1933.88762</v>
      </c>
    </row>
    <row r="35" spans="1:25" x14ac:dyDescent="0.25">
      <c r="A35" s="9" t="s">
        <v>141</v>
      </c>
      <c r="B35" s="8">
        <v>882.29376000000002</v>
      </c>
      <c r="C35" s="8">
        <v>1041.19183</v>
      </c>
      <c r="D35" s="8">
        <v>810.89778999999999</v>
      </c>
      <c r="E35" s="8">
        <v>0.29747000000000001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</row>
    <row r="36" spans="1:25" x14ac:dyDescent="0.25">
      <c r="A36" s="9" t="s">
        <v>142</v>
      </c>
      <c r="B36" s="8">
        <v>28.8</v>
      </c>
      <c r="C36" s="8">
        <v>12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</row>
    <row r="37" spans="1:25" x14ac:dyDescent="0.25">
      <c r="A37" s="9" t="s">
        <v>143</v>
      </c>
      <c r="B37" s="8">
        <v>134.71042</v>
      </c>
      <c r="C37" s="8">
        <v>91.460710000000006</v>
      </c>
      <c r="D37" s="8">
        <v>86.606750000000005</v>
      </c>
      <c r="E37" s="8">
        <v>87.322779999999995</v>
      </c>
      <c r="F37" s="8">
        <v>95.587919999999997</v>
      </c>
      <c r="G37" s="8">
        <v>143.60114999999999</v>
      </c>
      <c r="H37" s="8">
        <v>99.283690000000007</v>
      </c>
      <c r="I37" s="8">
        <v>114.31272</v>
      </c>
      <c r="J37" s="8">
        <v>100.37867</v>
      </c>
      <c r="K37" s="8">
        <v>98.725970000000004</v>
      </c>
      <c r="L37" s="8">
        <v>85.759429999999995</v>
      </c>
      <c r="M37" s="8">
        <v>86.907470000000004</v>
      </c>
      <c r="N37" s="8">
        <v>83.206419999999994</v>
      </c>
      <c r="O37" s="8">
        <v>85.955119999999994</v>
      </c>
      <c r="P37" s="8">
        <v>88.50488</v>
      </c>
      <c r="Q37" s="8">
        <v>92.478939999999994</v>
      </c>
      <c r="R37" s="8">
        <v>93.473839999999996</v>
      </c>
      <c r="S37" s="8">
        <v>98.438159999999996</v>
      </c>
      <c r="T37" s="8">
        <v>99.174570000000003</v>
      </c>
      <c r="U37" s="8">
        <v>101.85229</v>
      </c>
      <c r="V37" s="8">
        <v>101.38831</v>
      </c>
      <c r="W37" s="8">
        <v>108.86852</v>
      </c>
      <c r="X37" s="8">
        <v>116.71033</v>
      </c>
      <c r="Y37" s="8">
        <v>114.85747000000001</v>
      </c>
    </row>
    <row r="38" spans="1:25" x14ac:dyDescent="0.25">
      <c r="A38" s="9" t="s">
        <v>144</v>
      </c>
      <c r="B38" s="8">
        <v>0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</row>
    <row r="39" spans="1:25" x14ac:dyDescent="0.25">
      <c r="A39" s="9" t="s">
        <v>145</v>
      </c>
      <c r="B39" s="8">
        <v>0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</row>
    <row r="40" spans="1:25" x14ac:dyDescent="0.25">
      <c r="A40" s="9" t="s">
        <v>146</v>
      </c>
      <c r="B40" s="8">
        <v>8.6690000000000003E-2</v>
      </c>
      <c r="C40" s="8">
        <v>8.6010000000000003E-2</v>
      </c>
      <c r="D40" s="8">
        <v>8.8749999999999996E-2</v>
      </c>
      <c r="E40" s="8">
        <v>7.8520000000000006E-2</v>
      </c>
      <c r="F40" s="8">
        <v>6.7479999999999998E-2</v>
      </c>
      <c r="G40" s="8">
        <v>6.9510000000000002E-2</v>
      </c>
      <c r="H40" s="8">
        <v>7.0660000000000001E-2</v>
      </c>
      <c r="I40" s="8">
        <v>6.8290000000000003E-2</v>
      </c>
      <c r="J40" s="8">
        <v>6.2609999999999999E-2</v>
      </c>
      <c r="K40" s="8">
        <v>5.9950000000000003E-2</v>
      </c>
      <c r="L40" s="8">
        <v>5.364E-2</v>
      </c>
      <c r="M40" s="8">
        <v>5.4170000000000003E-2</v>
      </c>
      <c r="N40" s="8">
        <v>4.9689999999999998E-2</v>
      </c>
      <c r="O40" s="8">
        <v>4.3310000000000001E-2</v>
      </c>
      <c r="P40" s="8">
        <v>4.1189999999999997E-2</v>
      </c>
      <c r="Q40" s="8">
        <v>4.444E-2</v>
      </c>
      <c r="R40" s="8">
        <v>3.7470000000000003E-2</v>
      </c>
      <c r="S40" s="8">
        <v>4.8399999999999999E-2</v>
      </c>
      <c r="T40" s="8">
        <v>2.4549999999999999E-2</v>
      </c>
      <c r="U40" s="8">
        <v>3.7940000000000002E-2</v>
      </c>
      <c r="V40" s="8">
        <v>3.5400000000000001E-2</v>
      </c>
      <c r="W40" s="8">
        <v>3.7109999999999997E-2</v>
      </c>
      <c r="X40" s="8">
        <v>3.1629999999999998E-2</v>
      </c>
      <c r="Y40" s="8">
        <v>2.647E-2</v>
      </c>
    </row>
    <row r="41" spans="1:25" x14ac:dyDescent="0.25">
      <c r="A41" s="9" t="s">
        <v>147</v>
      </c>
      <c r="B41" s="8">
        <v>21.45119</v>
      </c>
      <c r="C41" s="8">
        <v>20.850449999999999</v>
      </c>
      <c r="D41" s="8">
        <v>27.86955</v>
      </c>
      <c r="E41" s="8">
        <v>32.413939999999997</v>
      </c>
      <c r="F41" s="8">
        <v>30.842880000000001</v>
      </c>
      <c r="G41" s="8">
        <v>29.76859</v>
      </c>
      <c r="H41" s="8">
        <v>30.079270000000001</v>
      </c>
      <c r="I41" s="8">
        <v>29.802420000000001</v>
      </c>
      <c r="J41" s="8">
        <v>31.524100000000001</v>
      </c>
      <c r="K41" s="8">
        <v>34.42062</v>
      </c>
      <c r="L41" s="8">
        <v>40.036369999999998</v>
      </c>
      <c r="M41" s="8">
        <v>40.21855</v>
      </c>
      <c r="N41" s="8">
        <v>45.733939999999997</v>
      </c>
      <c r="O41" s="8">
        <v>49.405970000000003</v>
      </c>
      <c r="P41" s="8">
        <v>42.093350000000001</v>
      </c>
      <c r="Q41" s="8">
        <v>44.976410000000001</v>
      </c>
      <c r="R41" s="8">
        <v>47.55856</v>
      </c>
      <c r="S41" s="8">
        <v>59.311169999999997</v>
      </c>
      <c r="T41" s="8">
        <v>59.47692</v>
      </c>
      <c r="U41" s="8">
        <v>65.116650000000007</v>
      </c>
      <c r="V41" s="8">
        <v>58.732379999999999</v>
      </c>
      <c r="W41" s="8">
        <v>66.192970000000003</v>
      </c>
      <c r="X41" s="8">
        <v>68.092510000000004</v>
      </c>
      <c r="Y41" s="8">
        <v>64.452020000000005</v>
      </c>
    </row>
    <row r="42" spans="1:25" x14ac:dyDescent="0.25">
      <c r="A42" s="18" t="s">
        <v>40</v>
      </c>
      <c r="B42" s="16">
        <v>458.22678000000002</v>
      </c>
      <c r="C42" s="16">
        <v>468.91915</v>
      </c>
      <c r="D42" s="16">
        <v>354.70492000000002</v>
      </c>
      <c r="E42" s="16">
        <v>465.24261000000001</v>
      </c>
      <c r="F42" s="16">
        <v>307.65339999999998</v>
      </c>
      <c r="G42" s="16">
        <v>327.54831999999999</v>
      </c>
      <c r="H42" s="16">
        <v>319.61189000000002</v>
      </c>
      <c r="I42" s="16">
        <v>427.66665</v>
      </c>
      <c r="J42" s="16">
        <v>329.18056999999999</v>
      </c>
      <c r="K42" s="16">
        <v>396.34320000000002</v>
      </c>
      <c r="L42" s="16">
        <v>526.17708000000005</v>
      </c>
      <c r="M42" s="16">
        <v>430.94436000000002</v>
      </c>
      <c r="N42" s="16">
        <v>275.74727000000001</v>
      </c>
      <c r="O42" s="16">
        <v>562.78303000000005</v>
      </c>
      <c r="P42" s="16">
        <v>445.62468999999999</v>
      </c>
      <c r="Q42" s="16">
        <v>465.41235</v>
      </c>
      <c r="R42" s="16">
        <v>515.38680999999997</v>
      </c>
      <c r="S42" s="16">
        <v>416.73514999999998</v>
      </c>
      <c r="T42" s="16">
        <v>551.48587999999995</v>
      </c>
      <c r="U42" s="16">
        <v>439.98453999999998</v>
      </c>
      <c r="V42" s="16">
        <v>509.66124000000002</v>
      </c>
      <c r="W42" s="16">
        <v>703.80976999999996</v>
      </c>
      <c r="X42" s="16">
        <v>767.88271999999995</v>
      </c>
      <c r="Y42" s="16">
        <v>597.21420000000001</v>
      </c>
    </row>
    <row r="43" spans="1:25" x14ac:dyDescent="0.25">
      <c r="A43" s="18" t="s">
        <v>63</v>
      </c>
      <c r="B43" s="16">
        <v>76.747550000000004</v>
      </c>
      <c r="C43" s="16">
        <v>85.297960000000003</v>
      </c>
      <c r="D43" s="16">
        <v>108.25982999999999</v>
      </c>
      <c r="E43" s="16">
        <v>153.17600999999999</v>
      </c>
      <c r="F43" s="16">
        <v>143.63980000000001</v>
      </c>
      <c r="G43" s="16">
        <v>128.49588</v>
      </c>
      <c r="H43" s="16">
        <v>126.03621</v>
      </c>
      <c r="I43" s="16">
        <v>83.070139999999995</v>
      </c>
      <c r="J43" s="16">
        <v>68.010329999999996</v>
      </c>
      <c r="K43" s="16">
        <v>69.481059999999999</v>
      </c>
      <c r="L43" s="16">
        <v>61.015929999999997</v>
      </c>
      <c r="M43" s="16">
        <v>43.824280000000002</v>
      </c>
      <c r="N43" s="16">
        <v>47.595210000000002</v>
      </c>
      <c r="O43" s="16">
        <v>44.555259999999997</v>
      </c>
      <c r="P43" s="16">
        <v>41.124920000000003</v>
      </c>
      <c r="Q43" s="16">
        <v>41.8491</v>
      </c>
      <c r="R43" s="16">
        <v>24.650010000000002</v>
      </c>
      <c r="S43" s="16">
        <v>27.037659999999999</v>
      </c>
      <c r="T43" s="16">
        <v>23.49071</v>
      </c>
      <c r="U43" s="16">
        <v>31.97419</v>
      </c>
      <c r="V43" s="16">
        <v>30.755389999999998</v>
      </c>
      <c r="W43" s="16">
        <v>34.162089999999999</v>
      </c>
      <c r="X43" s="16">
        <v>35.981830000000002</v>
      </c>
      <c r="Y43" s="16">
        <v>36.15981</v>
      </c>
    </row>
    <row r="44" spans="1:25" x14ac:dyDescent="0.25">
      <c r="A44" s="18" t="s">
        <v>64</v>
      </c>
      <c r="B44" s="16">
        <v>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</row>
    <row r="45" spans="1:25" x14ac:dyDescent="0.25">
      <c r="A45" s="18" t="s">
        <v>148</v>
      </c>
      <c r="B45" s="16">
        <f>SUM(B46:B47)</f>
        <v>2292.8126000000002</v>
      </c>
      <c r="C45" s="16">
        <f t="shared" ref="C45:W45" si="18">SUM(C46:C47)</f>
        <v>2703.1329900000001</v>
      </c>
      <c r="D45" s="16">
        <f t="shared" si="18"/>
        <v>2787.1678299999999</v>
      </c>
      <c r="E45" s="16">
        <f t="shared" si="18"/>
        <v>2816.9372499999999</v>
      </c>
      <c r="F45" s="16">
        <f t="shared" si="18"/>
        <v>2631.46765</v>
      </c>
      <c r="G45" s="16">
        <f t="shared" si="18"/>
        <v>2817.3347199999998</v>
      </c>
      <c r="H45" s="16">
        <f t="shared" si="18"/>
        <v>3270.9967999999999</v>
      </c>
      <c r="I45" s="16">
        <f t="shared" si="18"/>
        <v>3396.2069799999999</v>
      </c>
      <c r="J45" s="16">
        <f t="shared" si="18"/>
        <v>3045.9529400000001</v>
      </c>
      <c r="K45" s="16">
        <f t="shared" si="18"/>
        <v>2533.71468</v>
      </c>
      <c r="L45" s="16">
        <f t="shared" si="18"/>
        <v>2736.7493899999999</v>
      </c>
      <c r="M45" s="16">
        <f t="shared" si="18"/>
        <v>2402.7574400000003</v>
      </c>
      <c r="N45" s="16">
        <f t="shared" si="18"/>
        <v>2135.2312999999999</v>
      </c>
      <c r="O45" s="16">
        <f t="shared" si="18"/>
        <v>2448.08716</v>
      </c>
      <c r="P45" s="16">
        <f t="shared" si="18"/>
        <v>2641.9122000000002</v>
      </c>
      <c r="Q45" s="16">
        <f t="shared" si="18"/>
        <v>3008.5094599999998</v>
      </c>
      <c r="R45" s="16">
        <f t="shared" si="18"/>
        <v>3072.8405299999999</v>
      </c>
      <c r="S45" s="16">
        <f t="shared" si="18"/>
        <v>3517.1661199999999</v>
      </c>
      <c r="T45" s="16">
        <f t="shared" si="18"/>
        <v>3814.0441999999998</v>
      </c>
      <c r="U45" s="16">
        <f t="shared" si="18"/>
        <v>3757.1029200000003</v>
      </c>
      <c r="V45" s="16">
        <f t="shared" si="18"/>
        <v>1654.9237599999999</v>
      </c>
      <c r="W45" s="16">
        <f t="shared" si="18"/>
        <v>1847.71414</v>
      </c>
      <c r="X45" s="16">
        <f t="shared" ref="X45:Y45" si="19">SUM(X46:X47)</f>
        <v>3425.8867099999998</v>
      </c>
      <c r="Y45" s="16">
        <f t="shared" si="19"/>
        <v>3825.9982399999999</v>
      </c>
    </row>
    <row r="46" spans="1:25" x14ac:dyDescent="0.25">
      <c r="A46" s="9" t="s">
        <v>149</v>
      </c>
      <c r="B46" s="8">
        <v>1814.96507</v>
      </c>
      <c r="C46" s="8">
        <v>2193.4999299999999</v>
      </c>
      <c r="D46" s="8">
        <v>2332.1504</v>
      </c>
      <c r="E46" s="8">
        <v>2276.6953400000002</v>
      </c>
      <c r="F46" s="8">
        <v>2157.28152</v>
      </c>
      <c r="G46" s="8">
        <v>2487.0868799999998</v>
      </c>
      <c r="H46" s="8">
        <v>2866.6734900000001</v>
      </c>
      <c r="I46" s="8">
        <v>3039.2419</v>
      </c>
      <c r="J46" s="8">
        <v>2825.0962199999999</v>
      </c>
      <c r="K46" s="8">
        <v>2230.1016199999999</v>
      </c>
      <c r="L46" s="8">
        <v>2306.5113700000002</v>
      </c>
      <c r="M46" s="8">
        <v>2068.8252400000001</v>
      </c>
      <c r="N46" s="8">
        <v>1738.07673</v>
      </c>
      <c r="O46" s="8">
        <v>2005.4165499999999</v>
      </c>
      <c r="P46" s="8">
        <v>2223.8049000000001</v>
      </c>
      <c r="Q46" s="8">
        <v>2517.1579999999999</v>
      </c>
      <c r="R46" s="8">
        <v>2581.5246699999998</v>
      </c>
      <c r="S46" s="8">
        <v>3037.45327</v>
      </c>
      <c r="T46" s="8">
        <v>3282.2241399999998</v>
      </c>
      <c r="U46" s="8">
        <v>3319.5364800000002</v>
      </c>
      <c r="V46" s="8">
        <v>1178.1701599999999</v>
      </c>
      <c r="W46" s="8">
        <v>1315.2946400000001</v>
      </c>
      <c r="X46" s="8">
        <v>3022.7778699999999</v>
      </c>
      <c r="Y46" s="8">
        <v>3412.5247599999998</v>
      </c>
    </row>
    <row r="47" spans="1:25" x14ac:dyDescent="0.25">
      <c r="A47" s="11" t="s">
        <v>150</v>
      </c>
      <c r="B47" s="12">
        <v>477.84753000000001</v>
      </c>
      <c r="C47" s="12">
        <v>509.63306</v>
      </c>
      <c r="D47" s="12">
        <v>455.01742999999999</v>
      </c>
      <c r="E47" s="12">
        <v>540.24190999999996</v>
      </c>
      <c r="F47" s="12">
        <v>474.18612999999999</v>
      </c>
      <c r="G47" s="12">
        <v>330.24784</v>
      </c>
      <c r="H47" s="12">
        <v>404.32330999999999</v>
      </c>
      <c r="I47" s="12">
        <v>356.96508</v>
      </c>
      <c r="J47" s="12">
        <v>220.85672</v>
      </c>
      <c r="K47" s="12">
        <v>303.61306000000002</v>
      </c>
      <c r="L47" s="12">
        <v>430.23802000000001</v>
      </c>
      <c r="M47" s="12">
        <v>333.93220000000002</v>
      </c>
      <c r="N47" s="12">
        <v>397.15456999999998</v>
      </c>
      <c r="O47" s="12">
        <v>442.67061000000001</v>
      </c>
      <c r="P47" s="12">
        <v>418.10730000000001</v>
      </c>
      <c r="Q47" s="12">
        <v>491.35145999999997</v>
      </c>
      <c r="R47" s="12">
        <v>491.31585999999999</v>
      </c>
      <c r="S47" s="12">
        <v>479.71285</v>
      </c>
      <c r="T47" s="12">
        <v>531.82006000000001</v>
      </c>
      <c r="U47" s="12">
        <v>437.56644</v>
      </c>
      <c r="V47" s="12">
        <v>476.75360000000001</v>
      </c>
      <c r="W47" s="12">
        <v>532.41949999999997</v>
      </c>
      <c r="X47" s="12">
        <v>403.10883999999999</v>
      </c>
      <c r="Y47" s="12">
        <v>413.47348</v>
      </c>
    </row>
    <row r="49" spans="1:25" x14ac:dyDescent="0.25">
      <c r="A49" s="4" t="s">
        <v>111</v>
      </c>
      <c r="B49" s="5">
        <f>SUM(B50,B84,B89,B90,B91,B92)</f>
        <v>47219.805441558674</v>
      </c>
      <c r="C49" s="5">
        <f t="shared" ref="C49:W49" si="20">SUM(C50,C84,C89,C90,C91,C92)</f>
        <v>50119.273859040419</v>
      </c>
      <c r="D49" s="5">
        <f t="shared" si="20"/>
        <v>48914.715158931191</v>
      </c>
      <c r="E49" s="5">
        <f t="shared" si="20"/>
        <v>48373.760563523152</v>
      </c>
      <c r="F49" s="5">
        <f t="shared" si="20"/>
        <v>48910.967582605663</v>
      </c>
      <c r="G49" s="5">
        <f t="shared" si="20"/>
        <v>51069.22879767455</v>
      </c>
      <c r="H49" s="5">
        <f t="shared" si="20"/>
        <v>51717.45399427144</v>
      </c>
      <c r="I49" s="5">
        <f t="shared" si="20"/>
        <v>51474.099306393815</v>
      </c>
      <c r="J49" s="5">
        <f t="shared" si="20"/>
        <v>50439.572616711092</v>
      </c>
      <c r="K49" s="5">
        <f t="shared" si="20"/>
        <v>44117.035865008991</v>
      </c>
      <c r="L49" s="5">
        <f t="shared" si="20"/>
        <v>44553.518829944274</v>
      </c>
      <c r="M49" s="5">
        <f t="shared" si="20"/>
        <v>40313.408774708667</v>
      </c>
      <c r="N49" s="5">
        <f t="shared" si="20"/>
        <v>40467.204332246714</v>
      </c>
      <c r="O49" s="5">
        <f t="shared" si="20"/>
        <v>39799.600650434724</v>
      </c>
      <c r="P49" s="5">
        <f t="shared" si="20"/>
        <v>39740.097294580592</v>
      </c>
      <c r="Q49" s="5">
        <f t="shared" si="20"/>
        <v>41573.063011752383</v>
      </c>
      <c r="R49" s="5">
        <f t="shared" si="20"/>
        <v>43697.723600120989</v>
      </c>
      <c r="S49" s="5">
        <f t="shared" si="20"/>
        <v>42801.128417565851</v>
      </c>
      <c r="T49" s="5">
        <f t="shared" si="20"/>
        <v>42890.16543247884</v>
      </c>
      <c r="U49" s="5">
        <f t="shared" si="20"/>
        <v>41043.627745227393</v>
      </c>
      <c r="V49" s="5">
        <f t="shared" si="20"/>
        <v>36789.034589784904</v>
      </c>
      <c r="W49" s="5">
        <f t="shared" si="20"/>
        <v>39327.973238921106</v>
      </c>
      <c r="X49" s="5">
        <f t="shared" ref="X49:Y49" si="21">SUM(X50,X84,X89,X90,X91,X92)</f>
        <v>40034.040324554029</v>
      </c>
      <c r="Y49" s="5">
        <f t="shared" si="21"/>
        <v>37312.148092960546</v>
      </c>
    </row>
    <row r="50" spans="1:25" x14ac:dyDescent="0.25">
      <c r="A50" s="13" t="s">
        <v>77</v>
      </c>
      <c r="B50" s="14">
        <f>SUM(B51,B82,B83)</f>
        <v>41426.935459398672</v>
      </c>
      <c r="C50" s="14">
        <f t="shared" ref="C50:W50" si="22">SUM(C51,C82,C83)</f>
        <v>43662.682228640406</v>
      </c>
      <c r="D50" s="14">
        <f t="shared" si="22"/>
        <v>42709.221359491195</v>
      </c>
      <c r="E50" s="14">
        <f t="shared" si="22"/>
        <v>42500.34912816315</v>
      </c>
      <c r="F50" s="14">
        <f t="shared" si="22"/>
        <v>43221.171024285664</v>
      </c>
      <c r="G50" s="14">
        <f t="shared" si="22"/>
        <v>45101.819677714542</v>
      </c>
      <c r="H50" s="14">
        <f t="shared" si="22"/>
        <v>45689.583612431445</v>
      </c>
      <c r="I50" s="14">
        <f t="shared" si="22"/>
        <v>44886.727928353808</v>
      </c>
      <c r="J50" s="14">
        <f t="shared" si="22"/>
        <v>44576.742689031096</v>
      </c>
      <c r="K50" s="14">
        <f t="shared" si="22"/>
        <v>40014.492016408993</v>
      </c>
      <c r="L50" s="14">
        <f t="shared" si="22"/>
        <v>39876.602791624267</v>
      </c>
      <c r="M50" s="14">
        <f t="shared" si="22"/>
        <v>36118.246331108669</v>
      </c>
      <c r="N50" s="14">
        <f t="shared" si="22"/>
        <v>36473.934689886715</v>
      </c>
      <c r="O50" s="14">
        <f t="shared" si="22"/>
        <v>35368.998441074727</v>
      </c>
      <c r="P50" s="14">
        <f t="shared" si="22"/>
        <v>34821.288625140594</v>
      </c>
      <c r="Q50" s="14">
        <f t="shared" si="22"/>
        <v>36076.389812152382</v>
      </c>
      <c r="R50" s="14">
        <f t="shared" si="22"/>
        <v>37944.126101640984</v>
      </c>
      <c r="S50" s="14">
        <f t="shared" si="22"/>
        <v>36615.552557565847</v>
      </c>
      <c r="T50" s="14">
        <f t="shared" si="22"/>
        <v>36218.765229918841</v>
      </c>
      <c r="U50" s="14">
        <f t="shared" si="22"/>
        <v>34561.479082347396</v>
      </c>
      <c r="V50" s="14">
        <f t="shared" si="22"/>
        <v>32512.502954104904</v>
      </c>
      <c r="W50" s="14">
        <f t="shared" si="22"/>
        <v>34299.315646761104</v>
      </c>
      <c r="X50" s="14">
        <f t="shared" ref="X50:Y50" si="23">SUM(X51,X82,X83)</f>
        <v>33564.74464559403</v>
      </c>
      <c r="Y50" s="14">
        <f t="shared" si="23"/>
        <v>30714.887881000544</v>
      </c>
    </row>
    <row r="51" spans="1:25" x14ac:dyDescent="0.25">
      <c r="A51" s="9" t="s">
        <v>78</v>
      </c>
      <c r="B51" s="8">
        <f>SUM(B52,B69,B75,B79)</f>
        <v>41426.898169398672</v>
      </c>
      <c r="C51" s="8">
        <f t="shared" ref="C51:W51" si="24">SUM(C52,C69,C75,C79)</f>
        <v>43606.590608640407</v>
      </c>
      <c r="D51" s="8">
        <f t="shared" si="24"/>
        <v>42709.177229491193</v>
      </c>
      <c r="E51" s="8">
        <f t="shared" si="24"/>
        <v>42500.304278163152</v>
      </c>
      <c r="F51" s="8">
        <f t="shared" si="24"/>
        <v>43221.123004285662</v>
      </c>
      <c r="G51" s="8">
        <f t="shared" si="24"/>
        <v>45101.776767714546</v>
      </c>
      <c r="H51" s="8">
        <f t="shared" si="24"/>
        <v>45689.533932431448</v>
      </c>
      <c r="I51" s="8">
        <f t="shared" si="24"/>
        <v>44886.666548353809</v>
      </c>
      <c r="J51" s="8">
        <f t="shared" si="24"/>
        <v>44576.680849031094</v>
      </c>
      <c r="K51" s="8">
        <f t="shared" si="24"/>
        <v>40014.426666408996</v>
      </c>
      <c r="L51" s="8">
        <f t="shared" si="24"/>
        <v>39876.52981162427</v>
      </c>
      <c r="M51" s="8">
        <f t="shared" si="24"/>
        <v>36118.183941108669</v>
      </c>
      <c r="N51" s="8">
        <f t="shared" si="24"/>
        <v>36473.879409886715</v>
      </c>
      <c r="O51" s="8">
        <f t="shared" si="24"/>
        <v>35368.946421074725</v>
      </c>
      <c r="P51" s="8">
        <f t="shared" si="24"/>
        <v>34821.243985140594</v>
      </c>
      <c r="Q51" s="8">
        <f t="shared" si="24"/>
        <v>36075.984462152381</v>
      </c>
      <c r="R51" s="8">
        <f t="shared" si="24"/>
        <v>37942.758651640986</v>
      </c>
      <c r="S51" s="8">
        <f t="shared" si="24"/>
        <v>36610.792217565846</v>
      </c>
      <c r="T51" s="8">
        <f t="shared" si="24"/>
        <v>36218.560139918838</v>
      </c>
      <c r="U51" s="8">
        <f t="shared" si="24"/>
        <v>34561.193432347398</v>
      </c>
      <c r="V51" s="8">
        <f t="shared" si="24"/>
        <v>32512.168224104906</v>
      </c>
      <c r="W51" s="8">
        <f t="shared" si="24"/>
        <v>34298.881136761105</v>
      </c>
      <c r="X51" s="8">
        <f t="shared" ref="X51:Y51" si="25">SUM(X52,X69,X75,X79)</f>
        <v>33564.529925594026</v>
      </c>
      <c r="Y51" s="8">
        <f t="shared" si="25"/>
        <v>30714.626711000543</v>
      </c>
    </row>
    <row r="52" spans="1:25" x14ac:dyDescent="0.25">
      <c r="A52" s="15" t="s">
        <v>79</v>
      </c>
      <c r="B52" s="16">
        <f>SUM(B53,B57)</f>
        <v>21111.007578189074</v>
      </c>
      <c r="C52" s="16">
        <f t="shared" ref="C52:W52" si="26">SUM(C53,C57)</f>
        <v>22422.046108409835</v>
      </c>
      <c r="D52" s="16">
        <f t="shared" si="26"/>
        <v>21429.379389678281</v>
      </c>
      <c r="E52" s="16">
        <f t="shared" si="26"/>
        <v>20630.859291007298</v>
      </c>
      <c r="F52" s="16">
        <f t="shared" si="26"/>
        <v>20478.480216422249</v>
      </c>
      <c r="G52" s="16">
        <f t="shared" si="26"/>
        <v>21140.247532914451</v>
      </c>
      <c r="H52" s="16">
        <f t="shared" si="26"/>
        <v>20739.218629087241</v>
      </c>
      <c r="I52" s="16">
        <f t="shared" si="26"/>
        <v>19868.810473221569</v>
      </c>
      <c r="J52" s="16">
        <f t="shared" si="26"/>
        <v>19493.800248564978</v>
      </c>
      <c r="K52" s="16">
        <f t="shared" si="26"/>
        <v>16854.941831441502</v>
      </c>
      <c r="L52" s="16">
        <f t="shared" si="26"/>
        <v>17240.414619513293</v>
      </c>
      <c r="M52" s="16">
        <f t="shared" si="26"/>
        <v>15463.047664247846</v>
      </c>
      <c r="N52" s="16">
        <f t="shared" si="26"/>
        <v>16471.948836038257</v>
      </c>
      <c r="O52" s="16">
        <f t="shared" si="26"/>
        <v>15349.812756230076</v>
      </c>
      <c r="P52" s="16">
        <f t="shared" si="26"/>
        <v>15368.833705008192</v>
      </c>
      <c r="Q52" s="16">
        <f t="shared" si="26"/>
        <v>15946.74508511296</v>
      </c>
      <c r="R52" s="16">
        <f t="shared" si="26"/>
        <v>16907.834989819858</v>
      </c>
      <c r="S52" s="16">
        <f t="shared" si="26"/>
        <v>16227.090214879065</v>
      </c>
      <c r="T52" s="16">
        <f t="shared" si="26"/>
        <v>15037.877058369861</v>
      </c>
      <c r="U52" s="16">
        <f t="shared" si="26"/>
        <v>13657.193577129288</v>
      </c>
      <c r="V52" s="16">
        <f t="shared" si="26"/>
        <v>13083.828590666473</v>
      </c>
      <c r="W52" s="16">
        <f t="shared" si="26"/>
        <v>14601.306596726961</v>
      </c>
      <c r="X52" s="16">
        <f t="shared" ref="X52:Y52" si="27">SUM(X53,X57)</f>
        <v>14001.364815839159</v>
      </c>
      <c r="Y52" s="16">
        <f t="shared" si="27"/>
        <v>11760.70932622434</v>
      </c>
    </row>
    <row r="53" spans="1:25" x14ac:dyDescent="0.25">
      <c r="A53" s="19" t="s">
        <v>75</v>
      </c>
      <c r="B53" s="16">
        <f>SUM(B54:B56)</f>
        <v>15866.808571509075</v>
      </c>
      <c r="C53" s="16">
        <f t="shared" ref="C53:W53" si="28">SUM(C54:C56)</f>
        <v>17229.691987649836</v>
      </c>
      <c r="D53" s="16">
        <f t="shared" si="28"/>
        <v>16582.15930291828</v>
      </c>
      <c r="E53" s="16">
        <f t="shared" si="28"/>
        <v>15639.053140807298</v>
      </c>
      <c r="F53" s="16">
        <f t="shared" si="28"/>
        <v>15420.553427462248</v>
      </c>
      <c r="G53" s="16">
        <f t="shared" si="28"/>
        <v>15893.398543470787</v>
      </c>
      <c r="H53" s="16">
        <f t="shared" si="28"/>
        <v>15520.117244251904</v>
      </c>
      <c r="I53" s="16">
        <f t="shared" si="28"/>
        <v>15090.332779920474</v>
      </c>
      <c r="J53" s="16">
        <f t="shared" si="28"/>
        <v>14910.097563114772</v>
      </c>
      <c r="K53" s="16">
        <f t="shared" si="28"/>
        <v>13417.889994926842</v>
      </c>
      <c r="L53" s="16">
        <f t="shared" si="28"/>
        <v>13719.641479518761</v>
      </c>
      <c r="M53" s="16">
        <f t="shared" si="28"/>
        <v>12322.591553626718</v>
      </c>
      <c r="N53" s="16">
        <f t="shared" si="28"/>
        <v>13293.910385115687</v>
      </c>
      <c r="O53" s="16">
        <f t="shared" si="28"/>
        <v>11959.871727997033</v>
      </c>
      <c r="P53" s="16">
        <f t="shared" si="28"/>
        <v>11751.494274220571</v>
      </c>
      <c r="Q53" s="16">
        <f t="shared" si="28"/>
        <v>12358.390543328962</v>
      </c>
      <c r="R53" s="16">
        <f t="shared" si="28"/>
        <v>13173.809011323401</v>
      </c>
      <c r="S53" s="16">
        <f t="shared" si="28"/>
        <v>12321.797831651371</v>
      </c>
      <c r="T53" s="16">
        <f t="shared" si="28"/>
        <v>10909.328180042539</v>
      </c>
      <c r="U53" s="16">
        <f t="shared" si="28"/>
        <v>9608.2775492391029</v>
      </c>
      <c r="V53" s="16">
        <f t="shared" si="28"/>
        <v>9011.7656040156962</v>
      </c>
      <c r="W53" s="16">
        <f t="shared" si="28"/>
        <v>10518.413991063248</v>
      </c>
      <c r="X53" s="16">
        <f t="shared" ref="X53:Y53" si="29">SUM(X54:X56)</f>
        <v>10235.283709937787</v>
      </c>
      <c r="Y53" s="16">
        <f t="shared" si="29"/>
        <v>8082.9402736305337</v>
      </c>
    </row>
    <row r="54" spans="1:25" x14ac:dyDescent="0.25">
      <c r="A54" s="20" t="s">
        <v>41</v>
      </c>
      <c r="B54" s="8">
        <v>15552.396765228736</v>
      </c>
      <c r="C54" s="8">
        <v>16853.857143816225</v>
      </c>
      <c r="D54" s="8">
        <v>16151.972171574125</v>
      </c>
      <c r="E54" s="8">
        <v>15131.948353777032</v>
      </c>
      <c r="F54" s="8">
        <v>14905.254508655482</v>
      </c>
      <c r="G54" s="8">
        <v>15384.379329139876</v>
      </c>
      <c r="H54" s="8">
        <v>14893.853079298697</v>
      </c>
      <c r="I54" s="8">
        <v>14497.040362501215</v>
      </c>
      <c r="J54" s="8">
        <v>14433.83567613535</v>
      </c>
      <c r="K54" s="8">
        <v>12971.893046313504</v>
      </c>
      <c r="L54" s="8">
        <v>13313.755812785306</v>
      </c>
      <c r="M54" s="8">
        <v>11941.025858909961</v>
      </c>
      <c r="N54" s="8">
        <v>12845.281050006766</v>
      </c>
      <c r="O54" s="8">
        <v>11513.394271788597</v>
      </c>
      <c r="P54" s="8">
        <v>11337.897736308778</v>
      </c>
      <c r="Q54" s="8">
        <v>11944.886635838642</v>
      </c>
      <c r="R54" s="8">
        <v>12733.067471353797</v>
      </c>
      <c r="S54" s="8">
        <v>11865.582514513319</v>
      </c>
      <c r="T54" s="8">
        <v>10486.128045640951</v>
      </c>
      <c r="U54" s="8">
        <v>9227.6375718146173</v>
      </c>
      <c r="V54" s="8">
        <v>8593.7471338919204</v>
      </c>
      <c r="W54" s="8">
        <v>10134.472838131589</v>
      </c>
      <c r="X54" s="8">
        <v>9877.0353292825857</v>
      </c>
      <c r="Y54" s="8">
        <v>7728.4909686990759</v>
      </c>
    </row>
    <row r="55" spans="1:25" x14ac:dyDescent="0.25">
      <c r="A55" s="20" t="s">
        <v>42</v>
      </c>
      <c r="B55" s="8">
        <v>276.40121472000004</v>
      </c>
      <c r="C55" s="8">
        <v>292.65629940000002</v>
      </c>
      <c r="D55" s="8">
        <v>321.61832244000004</v>
      </c>
      <c r="E55" s="8">
        <v>319.22330796</v>
      </c>
      <c r="F55" s="8">
        <v>318.27098844</v>
      </c>
      <c r="G55" s="8">
        <v>378.41618231999996</v>
      </c>
      <c r="H55" s="8">
        <v>366.46438427999999</v>
      </c>
      <c r="I55" s="8">
        <v>335.58347304000006</v>
      </c>
      <c r="J55" s="8">
        <v>348.62176548000002</v>
      </c>
      <c r="K55" s="8">
        <v>295.92949644000004</v>
      </c>
      <c r="L55" s="8">
        <v>291.52664387999999</v>
      </c>
      <c r="M55" s="8">
        <v>289.67887547999999</v>
      </c>
      <c r="N55" s="8">
        <v>334.17958967999994</v>
      </c>
      <c r="O55" s="8">
        <v>325.99077263999999</v>
      </c>
      <c r="P55" s="8">
        <v>323.46935496000003</v>
      </c>
      <c r="Q55" s="8">
        <v>354.68126963999998</v>
      </c>
      <c r="R55" s="8">
        <v>361.74187476000003</v>
      </c>
      <c r="S55" s="8">
        <v>360.17210016000001</v>
      </c>
      <c r="T55" s="8">
        <v>351.97841880000004</v>
      </c>
      <c r="U55" s="8">
        <v>323.39914524</v>
      </c>
      <c r="V55" s="8">
        <v>354.62175084</v>
      </c>
      <c r="W55" s="8">
        <v>306.19580760000008</v>
      </c>
      <c r="X55" s="8">
        <v>295.35202836000002</v>
      </c>
      <c r="Y55" s="8">
        <v>324.42222240000012</v>
      </c>
    </row>
    <row r="56" spans="1:25" x14ac:dyDescent="0.25">
      <c r="A56" s="20" t="s">
        <v>76</v>
      </c>
      <c r="B56" s="8">
        <v>38.010591560339776</v>
      </c>
      <c r="C56" s="8">
        <v>83.178544433611023</v>
      </c>
      <c r="D56" s="8">
        <v>108.56880890415567</v>
      </c>
      <c r="E56" s="8">
        <v>187.88147907026661</v>
      </c>
      <c r="F56" s="8">
        <v>197.02793036676655</v>
      </c>
      <c r="G56" s="8">
        <v>130.6030320109121</v>
      </c>
      <c r="H56" s="8">
        <v>259.79978067320792</v>
      </c>
      <c r="I56" s="8">
        <v>257.70894437925915</v>
      </c>
      <c r="J56" s="8">
        <v>127.64012149942255</v>
      </c>
      <c r="K56" s="8">
        <v>150.06745217333736</v>
      </c>
      <c r="L56" s="8">
        <v>114.35902285345338</v>
      </c>
      <c r="M56" s="8">
        <v>91.886819236756764</v>
      </c>
      <c r="N56" s="8">
        <v>114.44974542892135</v>
      </c>
      <c r="O56" s="8">
        <v>120.48668356843729</v>
      </c>
      <c r="P56" s="8">
        <v>90.127182951793202</v>
      </c>
      <c r="Q56" s="8">
        <v>58.82263785032012</v>
      </c>
      <c r="R56" s="8">
        <v>78.999665209603677</v>
      </c>
      <c r="S56" s="8">
        <v>96.043216978053238</v>
      </c>
      <c r="T56" s="8">
        <v>71.221715601588983</v>
      </c>
      <c r="U56" s="8">
        <v>57.240832184484248</v>
      </c>
      <c r="V56" s="8">
        <v>63.396719283775099</v>
      </c>
      <c r="W56" s="8">
        <v>77.745345331658768</v>
      </c>
      <c r="X56" s="8">
        <v>62.896352295201723</v>
      </c>
      <c r="Y56" s="8">
        <v>30.027082531457154</v>
      </c>
    </row>
    <row r="57" spans="1:25" x14ac:dyDescent="0.25">
      <c r="A57" s="19" t="s">
        <v>43</v>
      </c>
      <c r="B57" s="16">
        <f>SUM(B58:B68)</f>
        <v>5244.1990066799999</v>
      </c>
      <c r="C57" s="16">
        <f t="shared" ref="C57:W57" si="30">SUM(C58:C68)</f>
        <v>5192.3541207600001</v>
      </c>
      <c r="D57" s="16">
        <f t="shared" si="30"/>
        <v>4847.2200867600004</v>
      </c>
      <c r="E57" s="16">
        <f t="shared" si="30"/>
        <v>4991.8061501999991</v>
      </c>
      <c r="F57" s="16">
        <f t="shared" si="30"/>
        <v>5057.9267889600005</v>
      </c>
      <c r="G57" s="16">
        <f t="shared" si="30"/>
        <v>5246.8489894436661</v>
      </c>
      <c r="H57" s="16">
        <f t="shared" si="30"/>
        <v>5219.1013848353386</v>
      </c>
      <c r="I57" s="16">
        <f t="shared" si="30"/>
        <v>4778.4776933010935</v>
      </c>
      <c r="J57" s="16">
        <f t="shared" si="30"/>
        <v>4583.7026854502055</v>
      </c>
      <c r="K57" s="16">
        <f t="shared" si="30"/>
        <v>3437.051836514659</v>
      </c>
      <c r="L57" s="16">
        <f t="shared" si="30"/>
        <v>3520.7731399945333</v>
      </c>
      <c r="M57" s="16">
        <f t="shared" si="30"/>
        <v>3140.4561106211272</v>
      </c>
      <c r="N57" s="16">
        <f t="shared" si="30"/>
        <v>3178.0384509225696</v>
      </c>
      <c r="O57" s="16">
        <f t="shared" si="30"/>
        <v>3389.9410282330437</v>
      </c>
      <c r="P57" s="16">
        <f t="shared" si="30"/>
        <v>3617.3394307876206</v>
      </c>
      <c r="Q57" s="16">
        <f t="shared" si="30"/>
        <v>3588.3545417839973</v>
      </c>
      <c r="R57" s="16">
        <f t="shared" si="30"/>
        <v>3734.0259784964546</v>
      </c>
      <c r="S57" s="16">
        <f t="shared" si="30"/>
        <v>3905.2923832276942</v>
      </c>
      <c r="T57" s="16">
        <f t="shared" si="30"/>
        <v>4128.5488783273204</v>
      </c>
      <c r="U57" s="16">
        <f t="shared" si="30"/>
        <v>4048.9160278901863</v>
      </c>
      <c r="V57" s="16">
        <f t="shared" si="30"/>
        <v>4072.062986650777</v>
      </c>
      <c r="W57" s="16">
        <f t="shared" si="30"/>
        <v>4082.8926056637138</v>
      </c>
      <c r="X57" s="16">
        <f t="shared" ref="X57:Y57" si="31">SUM(X58:X68)</f>
        <v>3766.0811059013722</v>
      </c>
      <c r="Y57" s="16">
        <f t="shared" si="31"/>
        <v>3677.7690525938051</v>
      </c>
    </row>
    <row r="58" spans="1:25" x14ac:dyDescent="0.25">
      <c r="A58" s="20" t="s">
        <v>44</v>
      </c>
      <c r="B58" s="8">
        <v>44.745459840000009</v>
      </c>
      <c r="C58" s="8">
        <v>29.54796984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</row>
    <row r="59" spans="1:25" x14ac:dyDescent="0.25">
      <c r="A59" s="20" t="s">
        <v>45</v>
      </c>
      <c r="B59" s="8">
        <v>1335.2476561199999</v>
      </c>
      <c r="C59" s="8">
        <v>1192.6714057200004</v>
      </c>
      <c r="D59" s="8">
        <v>1190.22358644</v>
      </c>
      <c r="E59" s="8">
        <v>1188.6032239200003</v>
      </c>
      <c r="F59" s="8">
        <v>1255.7001686400004</v>
      </c>
      <c r="G59" s="8">
        <v>1158.4348887599999</v>
      </c>
      <c r="H59" s="8">
        <v>1533.2210870400002</v>
      </c>
      <c r="I59" s="8">
        <v>1188.6490083600002</v>
      </c>
      <c r="J59" s="8">
        <v>1195.5466011600004</v>
      </c>
      <c r="K59" s="8">
        <v>913.11019380000027</v>
      </c>
      <c r="L59" s="8">
        <v>1209.8867381999999</v>
      </c>
      <c r="M59" s="8">
        <v>984.55428899999981</v>
      </c>
      <c r="N59" s="8">
        <v>844.71017760000018</v>
      </c>
      <c r="O59" s="8">
        <v>990.67334075999997</v>
      </c>
      <c r="P59" s="8">
        <v>921.24750060000008</v>
      </c>
      <c r="Q59" s="8">
        <v>909.6391547999998</v>
      </c>
      <c r="R59" s="8">
        <v>923.44058027999995</v>
      </c>
      <c r="S59" s="8">
        <v>976.70193984000025</v>
      </c>
      <c r="T59" s="8">
        <v>996.40263528000003</v>
      </c>
      <c r="U59" s="8">
        <v>1007.2376186399999</v>
      </c>
      <c r="V59" s="8">
        <v>1072.5091242446531</v>
      </c>
      <c r="W59" s="8">
        <v>1007.5258177771092</v>
      </c>
      <c r="X59" s="8">
        <v>892.7620361384877</v>
      </c>
      <c r="Y59" s="8">
        <v>841.75944941802027</v>
      </c>
    </row>
    <row r="60" spans="1:25" x14ac:dyDescent="0.25">
      <c r="A60" s="20" t="s">
        <v>46</v>
      </c>
      <c r="B60" s="8">
        <v>433.09447776000002</v>
      </c>
      <c r="C60" s="8">
        <v>447.58444896000003</v>
      </c>
      <c r="D60" s="8">
        <v>415.66449564000004</v>
      </c>
      <c r="E60" s="8">
        <v>400.31388179999988</v>
      </c>
      <c r="F60" s="8">
        <v>390.05492472000003</v>
      </c>
      <c r="G60" s="8">
        <v>406.19778911999992</v>
      </c>
      <c r="H60" s="8">
        <v>340.34298156</v>
      </c>
      <c r="I60" s="8">
        <v>304.99872731999994</v>
      </c>
      <c r="J60" s="8">
        <v>313.06797216000001</v>
      </c>
      <c r="K60" s="8">
        <v>311.57912520000002</v>
      </c>
      <c r="L60" s="8">
        <v>342.95281344000011</v>
      </c>
      <c r="M60" s="8">
        <v>328.98918204</v>
      </c>
      <c r="N60" s="8">
        <v>341.23437827999999</v>
      </c>
      <c r="O60" s="8">
        <v>310.4285418</v>
      </c>
      <c r="P60" s="8">
        <v>316.06026552000009</v>
      </c>
      <c r="Q60" s="8">
        <v>324.69849576000001</v>
      </c>
      <c r="R60" s="8">
        <v>337.91569307999998</v>
      </c>
      <c r="S60" s="8">
        <v>322.01157887999989</v>
      </c>
      <c r="T60" s="8">
        <v>345.35896992000005</v>
      </c>
      <c r="U60" s="8">
        <v>344.09964312</v>
      </c>
      <c r="V60" s="8">
        <v>337.73906031895893</v>
      </c>
      <c r="W60" s="8">
        <v>354.76834369421755</v>
      </c>
      <c r="X60" s="8">
        <v>292.33877213898376</v>
      </c>
      <c r="Y60" s="8">
        <v>281.396305836897</v>
      </c>
    </row>
    <row r="61" spans="1:25" x14ac:dyDescent="0.25">
      <c r="A61" s="20" t="s">
        <v>48</v>
      </c>
      <c r="B61" s="8">
        <v>92.738562479999999</v>
      </c>
      <c r="C61" s="8">
        <v>95.659788599999999</v>
      </c>
      <c r="D61" s="8">
        <v>84.379035239999993</v>
      </c>
      <c r="E61" s="8">
        <v>77.726650679999992</v>
      </c>
      <c r="F61" s="8">
        <v>69.467511240000007</v>
      </c>
      <c r="G61" s="8">
        <v>41.372414999999997</v>
      </c>
      <c r="H61" s="8">
        <v>47.222740800000011</v>
      </c>
      <c r="I61" s="8">
        <v>8.7141006000000019</v>
      </c>
      <c r="J61" s="8">
        <v>16.166633040000001</v>
      </c>
      <c r="K61" s="8">
        <v>26.836064280000002</v>
      </c>
      <c r="L61" s="8">
        <v>21.0664962</v>
      </c>
      <c r="M61" s="8">
        <v>28.123062480000002</v>
      </c>
      <c r="N61" s="8">
        <v>22.989088799999998</v>
      </c>
      <c r="O61" s="8">
        <v>21.184685639999998</v>
      </c>
      <c r="P61" s="8">
        <v>20.790899640000003</v>
      </c>
      <c r="Q61" s="8">
        <v>16.687059120000001</v>
      </c>
      <c r="R61" s="8">
        <v>21.898153080000004</v>
      </c>
      <c r="S61" s="8">
        <v>28.748912039999997</v>
      </c>
      <c r="T61" s="8">
        <v>37.962171720000001</v>
      </c>
      <c r="U61" s="8">
        <v>17.81655804</v>
      </c>
      <c r="V61" s="8">
        <v>28.562464522261305</v>
      </c>
      <c r="W61" s="8">
        <v>19.083478958262713</v>
      </c>
      <c r="X61" s="8">
        <v>15.547627654377905</v>
      </c>
      <c r="Y61" s="8">
        <v>15.263087947780345</v>
      </c>
    </row>
    <row r="62" spans="1:25" x14ac:dyDescent="0.25">
      <c r="A62" s="20" t="s">
        <v>49</v>
      </c>
      <c r="B62" s="8">
        <v>1160.92691532</v>
      </c>
      <c r="C62" s="8">
        <v>999.84578580000016</v>
      </c>
      <c r="D62" s="8">
        <v>874.06724988000019</v>
      </c>
      <c r="E62" s="8">
        <v>843.60605615999998</v>
      </c>
      <c r="F62" s="8">
        <v>776.19951071999981</v>
      </c>
      <c r="G62" s="8">
        <v>926.73430964366753</v>
      </c>
      <c r="H62" s="8">
        <v>728.71891191533882</v>
      </c>
      <c r="I62" s="8">
        <v>668.01467198109231</v>
      </c>
      <c r="J62" s="8">
        <v>671.11106313020582</v>
      </c>
      <c r="K62" s="8">
        <v>668.96915401005447</v>
      </c>
      <c r="L62" s="8">
        <v>678.32569286107298</v>
      </c>
      <c r="M62" s="8">
        <v>626.47120713369247</v>
      </c>
      <c r="N62" s="8">
        <v>693.75969359363489</v>
      </c>
      <c r="O62" s="8">
        <v>740.69679654611468</v>
      </c>
      <c r="P62" s="8">
        <v>761.18064277122971</v>
      </c>
      <c r="Q62" s="8">
        <v>779.39971295594842</v>
      </c>
      <c r="R62" s="8">
        <v>814.20125219816168</v>
      </c>
      <c r="S62" s="8">
        <v>884.87871272065445</v>
      </c>
      <c r="T62" s="8">
        <v>916.76307069354698</v>
      </c>
      <c r="U62" s="8">
        <v>884.43467748</v>
      </c>
      <c r="V62" s="8">
        <v>936.90647741944804</v>
      </c>
      <c r="W62" s="8">
        <v>902.86429992080184</v>
      </c>
      <c r="X62" s="8">
        <v>886.53605430360085</v>
      </c>
      <c r="Y62" s="8">
        <v>876.94426868792334</v>
      </c>
    </row>
    <row r="63" spans="1:25" x14ac:dyDescent="0.25">
      <c r="A63" s="20" t="s">
        <v>47</v>
      </c>
      <c r="B63" s="8">
        <v>1176.7097764799996</v>
      </c>
      <c r="C63" s="8">
        <v>1502.70030576</v>
      </c>
      <c r="D63" s="8">
        <v>1420.7196286799999</v>
      </c>
      <c r="E63" s="8">
        <v>1626.3843105599997</v>
      </c>
      <c r="F63" s="8">
        <v>1728.7734333600004</v>
      </c>
      <c r="G63" s="8">
        <v>1847.1350664000001</v>
      </c>
      <c r="H63" s="8">
        <v>1770.0461099999995</v>
      </c>
      <c r="I63" s="8">
        <v>1722.4927714800003</v>
      </c>
      <c r="J63" s="8">
        <v>1545.35897232</v>
      </c>
      <c r="K63" s="8">
        <v>986.8382771446046</v>
      </c>
      <c r="L63" s="8">
        <v>789.16509005346006</v>
      </c>
      <c r="M63" s="8">
        <v>738.7785956074348</v>
      </c>
      <c r="N63" s="8">
        <v>831.45744716893455</v>
      </c>
      <c r="O63" s="8">
        <v>862.28450808692969</v>
      </c>
      <c r="P63" s="8">
        <v>1099.7597959763903</v>
      </c>
      <c r="Q63" s="8">
        <v>1152.993781908049</v>
      </c>
      <c r="R63" s="8">
        <v>1185.3733495382926</v>
      </c>
      <c r="S63" s="8">
        <v>1205.9393279870392</v>
      </c>
      <c r="T63" s="8">
        <v>1310.428706193773</v>
      </c>
      <c r="U63" s="8">
        <v>1281.2287202501866</v>
      </c>
      <c r="V63" s="8">
        <v>1184.0866609960792</v>
      </c>
      <c r="W63" s="8">
        <v>1330.2711480159578</v>
      </c>
      <c r="X63" s="8">
        <v>1201.5456626128926</v>
      </c>
      <c r="Y63" s="8">
        <v>1190.4361708157917</v>
      </c>
    </row>
    <row r="64" spans="1:25" x14ac:dyDescent="0.25">
      <c r="A64" s="20" t="s">
        <v>50</v>
      </c>
      <c r="B64" s="8">
        <v>34.013274840000001</v>
      </c>
      <c r="C64" s="8">
        <v>36.536716440000014</v>
      </c>
      <c r="D64" s="8">
        <v>32.014054440000002</v>
      </c>
      <c r="E64" s="8">
        <v>29.092029120000007</v>
      </c>
      <c r="F64" s="8">
        <v>25.211793960000001</v>
      </c>
      <c r="G64" s="8">
        <v>22.782676680000002</v>
      </c>
      <c r="H64" s="8">
        <v>26.340124680000002</v>
      </c>
      <c r="I64" s="8">
        <v>11.504019960000001</v>
      </c>
      <c r="J64" s="8">
        <v>16.81437708</v>
      </c>
      <c r="K64" s="8">
        <v>11.652524999999999</v>
      </c>
      <c r="L64" s="8">
        <v>7.4155287600000008</v>
      </c>
      <c r="M64" s="8">
        <v>6.3467128800000019</v>
      </c>
      <c r="N64" s="8">
        <v>9.3748035599999984</v>
      </c>
      <c r="O64" s="8">
        <v>9.9027003600000025</v>
      </c>
      <c r="P64" s="8">
        <v>6.9874099199999993</v>
      </c>
      <c r="Q64" s="8">
        <v>3.6795304799999999</v>
      </c>
      <c r="R64" s="8">
        <v>6.3160516800000011</v>
      </c>
      <c r="S64" s="8">
        <v>4.4812925999999997</v>
      </c>
      <c r="T64" s="8">
        <v>5.6863537200000005</v>
      </c>
      <c r="U64" s="8">
        <v>6.7868218800000006</v>
      </c>
      <c r="V64" s="8">
        <v>6.9782755715079503</v>
      </c>
      <c r="W64" s="8">
        <v>6.1204991486246465</v>
      </c>
      <c r="X64" s="8">
        <v>5.2224833369201455</v>
      </c>
      <c r="Y64" s="8">
        <v>5.3793686045153528</v>
      </c>
    </row>
    <row r="65" spans="1:25" x14ac:dyDescent="0.25">
      <c r="A65" s="20" t="s">
        <v>51</v>
      </c>
      <c r="B65" s="8">
        <v>288.24923448000004</v>
      </c>
      <c r="C65" s="8">
        <v>273.26242403999998</v>
      </c>
      <c r="D65" s="8">
        <v>256.70386944000001</v>
      </c>
      <c r="E65" s="8">
        <v>254.15512308000001</v>
      </c>
      <c r="F65" s="8">
        <v>238.79319012000002</v>
      </c>
      <c r="G65" s="8">
        <v>245.74659300000008</v>
      </c>
      <c r="H65" s="8">
        <v>218.25362808</v>
      </c>
      <c r="I65" s="8">
        <v>353.7751683599999</v>
      </c>
      <c r="J65" s="8">
        <v>347.58176435999997</v>
      </c>
      <c r="K65" s="8">
        <v>76.332945600000002</v>
      </c>
      <c r="L65" s="8">
        <v>76.038372360000011</v>
      </c>
      <c r="M65" s="8">
        <v>87.110132040000025</v>
      </c>
      <c r="N65" s="8">
        <v>77.023821600000005</v>
      </c>
      <c r="O65" s="8">
        <v>73.996198560000011</v>
      </c>
      <c r="P65" s="8">
        <v>83.595186360000014</v>
      </c>
      <c r="Q65" s="8">
        <v>78.971510880000011</v>
      </c>
      <c r="R65" s="8">
        <v>78.190562519999986</v>
      </c>
      <c r="S65" s="8">
        <v>94.76338896</v>
      </c>
      <c r="T65" s="8">
        <v>98.089438319999999</v>
      </c>
      <c r="U65" s="8">
        <v>100.32530076</v>
      </c>
      <c r="V65" s="8">
        <v>112.55008173590984</v>
      </c>
      <c r="W65" s="8">
        <v>90.083059462126158</v>
      </c>
      <c r="X65" s="8">
        <v>83.763670731662927</v>
      </c>
      <c r="Y65" s="8">
        <v>83.47184510829743</v>
      </c>
    </row>
    <row r="66" spans="1:25" x14ac:dyDescent="0.25">
      <c r="A66" s="20" t="s">
        <v>52</v>
      </c>
      <c r="B66" s="8">
        <v>128.97063288000004</v>
      </c>
      <c r="C66" s="8">
        <v>126.33843672</v>
      </c>
      <c r="D66" s="8">
        <v>94.401580319999994</v>
      </c>
      <c r="E66" s="8">
        <v>88.915780800000007</v>
      </c>
      <c r="F66" s="8">
        <v>68.161082039999997</v>
      </c>
      <c r="G66" s="8">
        <v>64.325252520000006</v>
      </c>
      <c r="H66" s="8">
        <v>30.02856156</v>
      </c>
      <c r="I66" s="8">
        <v>7.8421330800000018</v>
      </c>
      <c r="J66" s="8">
        <v>11.855325239999999</v>
      </c>
      <c r="K66" s="8">
        <v>26.646661080000001</v>
      </c>
      <c r="L66" s="8">
        <v>28.642930920000001</v>
      </c>
      <c r="M66" s="8">
        <v>20.110829040000002</v>
      </c>
      <c r="N66" s="8">
        <v>15.873304679999999</v>
      </c>
      <c r="O66" s="8">
        <v>18.688934160000002</v>
      </c>
      <c r="P66" s="8">
        <v>23.405449320000002</v>
      </c>
      <c r="Q66" s="8">
        <v>16.083361439999997</v>
      </c>
      <c r="R66" s="8">
        <v>18.382763520000001</v>
      </c>
      <c r="S66" s="8">
        <v>19.27604268</v>
      </c>
      <c r="T66" s="8">
        <v>20.500275960000003</v>
      </c>
      <c r="U66" s="8">
        <v>20.573881200000002</v>
      </c>
      <c r="V66" s="8">
        <v>20.211187649506371</v>
      </c>
      <c r="W66" s="8">
        <v>18.650812869431661</v>
      </c>
      <c r="X66" s="8">
        <v>42.080218348563228</v>
      </c>
      <c r="Y66" s="8">
        <v>40.79723987910981</v>
      </c>
    </row>
    <row r="67" spans="1:25" x14ac:dyDescent="0.25">
      <c r="A67" s="20" t="s">
        <v>53</v>
      </c>
      <c r="B67" s="8">
        <v>27.500505840000002</v>
      </c>
      <c r="C67" s="8">
        <v>22.312388520000003</v>
      </c>
      <c r="D67" s="8">
        <v>28.131429240000003</v>
      </c>
      <c r="E67" s="8">
        <v>33.704315280000003</v>
      </c>
      <c r="F67" s="8">
        <v>37.036114920000003</v>
      </c>
      <c r="G67" s="8">
        <v>32.693929199999999</v>
      </c>
      <c r="H67" s="8">
        <v>36.593725679999999</v>
      </c>
      <c r="I67" s="8">
        <v>21.642499440000005</v>
      </c>
      <c r="J67" s="8">
        <v>15.78387204</v>
      </c>
      <c r="K67" s="8">
        <v>28.86110352</v>
      </c>
      <c r="L67" s="8">
        <v>23.574584160000001</v>
      </c>
      <c r="M67" s="8">
        <v>23.083913880000001</v>
      </c>
      <c r="N67" s="8">
        <v>25.284426840000002</v>
      </c>
      <c r="O67" s="8">
        <v>24.762126960000003</v>
      </c>
      <c r="P67" s="8">
        <v>32.095217520000006</v>
      </c>
      <c r="Q67" s="8">
        <v>20.210882040000001</v>
      </c>
      <c r="R67" s="8">
        <v>21.519714239999999</v>
      </c>
      <c r="S67" s="8">
        <v>28.744548120000001</v>
      </c>
      <c r="T67" s="8">
        <v>32.065586640000006</v>
      </c>
      <c r="U67" s="8">
        <v>20.264176800000001</v>
      </c>
      <c r="V67" s="8">
        <v>26.911773848338012</v>
      </c>
      <c r="W67" s="8">
        <v>20.749736337893943</v>
      </c>
      <c r="X67" s="8">
        <v>20.529977335939307</v>
      </c>
      <c r="Y67" s="8">
        <v>19.5472273009544</v>
      </c>
    </row>
    <row r="68" spans="1:25" x14ac:dyDescent="0.25">
      <c r="A68" s="20" t="s">
        <v>74</v>
      </c>
      <c r="B68" s="8">
        <v>522.00251064000008</v>
      </c>
      <c r="C68" s="8">
        <v>465.89445035999989</v>
      </c>
      <c r="D68" s="8">
        <v>450.91515743999997</v>
      </c>
      <c r="E68" s="8">
        <v>449.30477880000001</v>
      </c>
      <c r="F68" s="8">
        <v>468.52905923999998</v>
      </c>
      <c r="G68" s="8">
        <v>501.42606911999997</v>
      </c>
      <c r="H68" s="8">
        <v>488.33351352000005</v>
      </c>
      <c r="I68" s="8">
        <v>490.84459272000004</v>
      </c>
      <c r="J68" s="8">
        <v>450.41610491999995</v>
      </c>
      <c r="K68" s="8">
        <v>386.22578687999999</v>
      </c>
      <c r="L68" s="8">
        <v>343.70489304</v>
      </c>
      <c r="M68" s="8">
        <v>296.88818652000003</v>
      </c>
      <c r="N68" s="8">
        <v>316.33130879999999</v>
      </c>
      <c r="O68" s="8">
        <v>337.32319536</v>
      </c>
      <c r="P68" s="8">
        <v>352.21706316000001</v>
      </c>
      <c r="Q68" s="8">
        <v>285.9910524</v>
      </c>
      <c r="R68" s="8">
        <v>326.78785836000003</v>
      </c>
      <c r="S68" s="8">
        <v>339.74663939999999</v>
      </c>
      <c r="T68" s="8">
        <v>365.29166987999997</v>
      </c>
      <c r="U68" s="8">
        <v>366.14862972000003</v>
      </c>
      <c r="V68" s="8">
        <v>345.60788034411485</v>
      </c>
      <c r="W68" s="8">
        <v>332.77540947928816</v>
      </c>
      <c r="X68" s="8">
        <v>325.75460329994337</v>
      </c>
      <c r="Y68" s="8">
        <v>322.77408899451547</v>
      </c>
    </row>
    <row r="69" spans="1:25" x14ac:dyDescent="0.25">
      <c r="A69" s="15" t="s">
        <v>54</v>
      </c>
      <c r="B69" s="16">
        <f>SUM(B70:B74)</f>
        <v>10553.429113559998</v>
      </c>
      <c r="C69" s="16">
        <f t="shared" ref="C69:W69" si="32">SUM(C70:C74)</f>
        <v>11046.872227319998</v>
      </c>
      <c r="D69" s="16">
        <f t="shared" si="32"/>
        <v>11252.784002039998</v>
      </c>
      <c r="E69" s="16">
        <f t="shared" si="32"/>
        <v>11454.115787279999</v>
      </c>
      <c r="F69" s="16">
        <f t="shared" si="32"/>
        <v>12175.737672959996</v>
      </c>
      <c r="G69" s="16">
        <f t="shared" si="32"/>
        <v>12870.21528936</v>
      </c>
      <c r="H69" s="16">
        <f t="shared" si="32"/>
        <v>14093.279313839999</v>
      </c>
      <c r="I69" s="16">
        <f t="shared" si="32"/>
        <v>14432.719112999997</v>
      </c>
      <c r="J69" s="16">
        <f t="shared" si="32"/>
        <v>13596.411090959999</v>
      </c>
      <c r="K69" s="16">
        <f t="shared" si="32"/>
        <v>12328.346504519999</v>
      </c>
      <c r="L69" s="16">
        <f t="shared" si="32"/>
        <v>11516.06730024</v>
      </c>
      <c r="M69" s="16">
        <f t="shared" si="32"/>
        <v>10927.137961440005</v>
      </c>
      <c r="N69" s="16">
        <f t="shared" si="32"/>
        <v>10716.666620400001</v>
      </c>
      <c r="O69" s="16">
        <f t="shared" si="32"/>
        <v>10873.480244759998</v>
      </c>
      <c r="P69" s="16">
        <f t="shared" si="32"/>
        <v>11302.164367199999</v>
      </c>
      <c r="Q69" s="16">
        <f t="shared" si="32"/>
        <v>11455.549482600001</v>
      </c>
      <c r="R69" s="16">
        <f t="shared" si="32"/>
        <v>12133.114224840001</v>
      </c>
      <c r="S69" s="16">
        <f t="shared" si="32"/>
        <v>11859.916535640006</v>
      </c>
      <c r="T69" s="16">
        <f t="shared" si="32"/>
        <v>12030.98655852</v>
      </c>
      <c r="U69" s="16">
        <f t="shared" si="32"/>
        <v>12019.24785636</v>
      </c>
      <c r="V69" s="16">
        <f t="shared" si="32"/>
        <v>10124.358578789917</v>
      </c>
      <c r="W69" s="16">
        <f t="shared" si="32"/>
        <v>10795.074066266858</v>
      </c>
      <c r="X69" s="16">
        <f t="shared" ref="X69:Y69" si="33">SUM(X70:X74)</f>
        <v>11461.484580332417</v>
      </c>
      <c r="Y69" s="16">
        <f t="shared" si="33"/>
        <v>11583.72200888113</v>
      </c>
    </row>
    <row r="70" spans="1:25" x14ac:dyDescent="0.25">
      <c r="A70" s="10" t="s">
        <v>73</v>
      </c>
      <c r="B70" s="8">
        <v>98.244972000000018</v>
      </c>
      <c r="C70" s="8">
        <v>117.26971200000003</v>
      </c>
      <c r="D70" s="8">
        <v>123.61129199999999</v>
      </c>
      <c r="E70" s="8">
        <v>117.26971200000001</v>
      </c>
      <c r="F70" s="8">
        <v>114.09892199999997</v>
      </c>
      <c r="G70" s="8">
        <v>142.42505256000001</v>
      </c>
      <c r="H70" s="8">
        <v>186.54245820000003</v>
      </c>
      <c r="I70" s="8">
        <v>164.67010056000004</v>
      </c>
      <c r="J70" s="8">
        <v>129.84092855999998</v>
      </c>
      <c r="K70" s="8">
        <v>98.133028560000028</v>
      </c>
      <c r="L70" s="8">
        <v>85.449868559999999</v>
      </c>
      <c r="M70" s="8">
        <v>25.204858560000005</v>
      </c>
      <c r="N70" s="8">
        <v>25.204858560000005</v>
      </c>
      <c r="O70" s="8">
        <v>25.204858560000002</v>
      </c>
      <c r="P70" s="8">
        <v>25.204858560000005</v>
      </c>
      <c r="Q70" s="8">
        <v>25.204858560000005</v>
      </c>
      <c r="R70" s="8">
        <v>12.602429280000001</v>
      </c>
      <c r="S70" s="8">
        <v>17.337039840000003</v>
      </c>
      <c r="T70" s="8">
        <v>16.643456279999999</v>
      </c>
      <c r="U70" s="8">
        <v>17.905552920000002</v>
      </c>
      <c r="V70" s="8">
        <v>13.653057600000002</v>
      </c>
      <c r="W70" s="8">
        <v>19.365702480000007</v>
      </c>
      <c r="X70" s="8">
        <v>40.949450639999995</v>
      </c>
      <c r="Y70" s="8">
        <v>22.87144224</v>
      </c>
    </row>
    <row r="71" spans="1:25" x14ac:dyDescent="0.25">
      <c r="A71" s="10" t="s">
        <v>56</v>
      </c>
      <c r="B71" s="8">
        <v>10177.357624559998</v>
      </c>
      <c r="C71" s="8">
        <v>10640.572231679998</v>
      </c>
      <c r="D71" s="8">
        <v>10847.815841519998</v>
      </c>
      <c r="E71" s="8">
        <v>11030.49488772</v>
      </c>
      <c r="F71" s="8">
        <v>11695.621861799998</v>
      </c>
      <c r="G71" s="8">
        <v>12387.375396719999</v>
      </c>
      <c r="H71" s="8">
        <v>13445.664057</v>
      </c>
      <c r="I71" s="8">
        <v>13850.725586039996</v>
      </c>
      <c r="J71" s="8">
        <v>13034.216923559998</v>
      </c>
      <c r="K71" s="8">
        <v>11833.13969856</v>
      </c>
      <c r="L71" s="8">
        <v>11038.37687244</v>
      </c>
      <c r="M71" s="8">
        <v>10532.445574320003</v>
      </c>
      <c r="N71" s="8">
        <v>10314.938075399999</v>
      </c>
      <c r="O71" s="8">
        <v>10477.877197319998</v>
      </c>
      <c r="P71" s="8">
        <v>10888.554299399999</v>
      </c>
      <c r="Q71" s="8">
        <v>11088.258634080001</v>
      </c>
      <c r="R71" s="8">
        <v>11690.946435240003</v>
      </c>
      <c r="S71" s="8">
        <v>11443.029906960004</v>
      </c>
      <c r="T71" s="8">
        <v>11583.178268399999</v>
      </c>
      <c r="U71" s="8">
        <v>11560.69376604</v>
      </c>
      <c r="V71" s="8">
        <v>9637.6618493557889</v>
      </c>
      <c r="W71" s="8">
        <v>10271.225736114242</v>
      </c>
      <c r="X71" s="8">
        <v>10958.350422794632</v>
      </c>
      <c r="Y71" s="8">
        <v>11114.332534313689</v>
      </c>
    </row>
    <row r="72" spans="1:25" x14ac:dyDescent="0.25">
      <c r="A72" s="10" t="s">
        <v>55</v>
      </c>
      <c r="B72" s="8">
        <v>124.49795904000001</v>
      </c>
      <c r="C72" s="8">
        <v>135.88380935999999</v>
      </c>
      <c r="D72" s="8">
        <v>118.82103948</v>
      </c>
      <c r="E72" s="8">
        <v>131.23071468000001</v>
      </c>
      <c r="F72" s="8">
        <v>138.36787847999994</v>
      </c>
      <c r="G72" s="8">
        <v>123.53202108000001</v>
      </c>
      <c r="H72" s="8">
        <v>123.53202108000002</v>
      </c>
      <c r="I72" s="8">
        <v>133.59260771999999</v>
      </c>
      <c r="J72" s="8">
        <v>141.58340351999996</v>
      </c>
      <c r="K72" s="8">
        <v>124.23466691999995</v>
      </c>
      <c r="L72" s="8">
        <v>123.28500132000001</v>
      </c>
      <c r="M72" s="8">
        <v>123.34582260000001</v>
      </c>
      <c r="N72" s="8">
        <v>119.32468236000001</v>
      </c>
      <c r="O72" s="8">
        <v>118.83384396000001</v>
      </c>
      <c r="P72" s="8">
        <v>109.01387484000001</v>
      </c>
      <c r="Q72" s="8">
        <v>111.09673692</v>
      </c>
      <c r="R72" s="8">
        <v>113.14732104000001</v>
      </c>
      <c r="S72" s="8">
        <v>116.79979896</v>
      </c>
      <c r="T72" s="8">
        <v>118.02582792</v>
      </c>
      <c r="U72" s="8">
        <v>123.50694563999998</v>
      </c>
      <c r="V72" s="8">
        <v>98.398694159999991</v>
      </c>
      <c r="W72" s="8">
        <v>106.41509891999999</v>
      </c>
      <c r="X72" s="8">
        <v>118.97896139999996</v>
      </c>
      <c r="Y72" s="8">
        <v>124.74577908000001</v>
      </c>
    </row>
    <row r="73" spans="1:25" x14ac:dyDescent="0.25">
      <c r="A73" s="10" t="s">
        <v>57</v>
      </c>
      <c r="B73" s="8">
        <v>153.32855796000001</v>
      </c>
      <c r="C73" s="8">
        <v>153.14647428000001</v>
      </c>
      <c r="D73" s="8">
        <v>162.53582904000001</v>
      </c>
      <c r="E73" s="8">
        <v>175.12047288000005</v>
      </c>
      <c r="F73" s="8">
        <v>227.64901068000003</v>
      </c>
      <c r="G73" s="8">
        <v>211.71890376000005</v>
      </c>
      <c r="H73" s="8">
        <v>333.20833163999998</v>
      </c>
      <c r="I73" s="8">
        <v>280.58832108000001</v>
      </c>
      <c r="J73" s="8">
        <v>287.79617628</v>
      </c>
      <c r="K73" s="8">
        <v>269.81455751999999</v>
      </c>
      <c r="L73" s="8">
        <v>264.02793588000003</v>
      </c>
      <c r="M73" s="8">
        <v>237.62989980000003</v>
      </c>
      <c r="N73" s="8">
        <v>247.50108684000003</v>
      </c>
      <c r="O73" s="8">
        <v>243.48634884000001</v>
      </c>
      <c r="P73" s="8">
        <v>272.77350911999997</v>
      </c>
      <c r="Q73" s="8">
        <v>221.82107688000002</v>
      </c>
      <c r="R73" s="8">
        <v>266.5625976</v>
      </c>
      <c r="S73" s="8">
        <v>235.37461895999999</v>
      </c>
      <c r="T73" s="8">
        <v>260.33535216000001</v>
      </c>
      <c r="U73" s="8">
        <v>277.26660935999996</v>
      </c>
      <c r="V73" s="8">
        <v>339.08103684000002</v>
      </c>
      <c r="W73" s="8">
        <v>362.59459703999994</v>
      </c>
      <c r="X73" s="8">
        <v>305.89849368</v>
      </c>
      <c r="Y73" s="8">
        <v>286.93585908</v>
      </c>
    </row>
    <row r="74" spans="1:25" x14ac:dyDescent="0.25">
      <c r="A74" s="10" t="s">
        <v>58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5.1639152399999988</v>
      </c>
      <c r="H74" s="8">
        <v>4.3324459200000014</v>
      </c>
      <c r="I74" s="8">
        <v>3.1424976</v>
      </c>
      <c r="J74" s="8">
        <v>2.9736590399999998</v>
      </c>
      <c r="K74" s="8">
        <v>3.0245529600000016</v>
      </c>
      <c r="L74" s="8">
        <v>4.9276220399999993</v>
      </c>
      <c r="M74" s="8">
        <v>8.5118061600000008</v>
      </c>
      <c r="N74" s="8">
        <v>9.6979172400000024</v>
      </c>
      <c r="O74" s="8">
        <v>8.0779960800000001</v>
      </c>
      <c r="P74" s="8">
        <v>6.6178252799999999</v>
      </c>
      <c r="Q74" s="8">
        <v>9.1681761600000016</v>
      </c>
      <c r="R74" s="8">
        <v>49.855441679999998</v>
      </c>
      <c r="S74" s="8">
        <v>47.375170920000002</v>
      </c>
      <c r="T74" s="8">
        <v>52.80365376000001</v>
      </c>
      <c r="U74" s="8">
        <v>39.874982399999986</v>
      </c>
      <c r="V74" s="8">
        <v>35.563940834128367</v>
      </c>
      <c r="W74" s="8">
        <v>35.472931712614859</v>
      </c>
      <c r="X74" s="8">
        <v>37.307251817782813</v>
      </c>
      <c r="Y74" s="8">
        <v>34.836394167438833</v>
      </c>
    </row>
    <row r="75" spans="1:25" x14ac:dyDescent="0.25">
      <c r="A75" s="15" t="s">
        <v>59</v>
      </c>
      <c r="B75" s="16">
        <f>SUM(B76:B78)</f>
        <v>9762.4614776496055</v>
      </c>
      <c r="C75" s="16">
        <f t="shared" ref="C75:W75" si="34">SUM(C76:C78)</f>
        <v>10137.672272910577</v>
      </c>
      <c r="D75" s="16">
        <f t="shared" si="34"/>
        <v>10027.01383777292</v>
      </c>
      <c r="E75" s="16">
        <f t="shared" si="34"/>
        <v>10415.329199875856</v>
      </c>
      <c r="F75" s="16">
        <f t="shared" si="34"/>
        <v>10566.905114903417</v>
      </c>
      <c r="G75" s="16">
        <f t="shared" si="34"/>
        <v>11091.313945440092</v>
      </c>
      <c r="H75" s="16">
        <f t="shared" si="34"/>
        <v>10857.035989504206</v>
      </c>
      <c r="I75" s="16">
        <f t="shared" si="34"/>
        <v>10585.136962132245</v>
      </c>
      <c r="J75" s="16">
        <f t="shared" si="34"/>
        <v>11486.46950950612</v>
      </c>
      <c r="K75" s="16">
        <f t="shared" si="34"/>
        <v>10831.138330447495</v>
      </c>
      <c r="L75" s="16">
        <f t="shared" si="34"/>
        <v>11120.047891870976</v>
      </c>
      <c r="M75" s="16">
        <f t="shared" si="34"/>
        <v>9727.9983154208167</v>
      </c>
      <c r="N75" s="16">
        <f t="shared" si="34"/>
        <v>9285.2639534484551</v>
      </c>
      <c r="O75" s="16">
        <f t="shared" si="34"/>
        <v>9145.6534200846545</v>
      </c>
      <c r="P75" s="16">
        <f t="shared" si="34"/>
        <v>8150.2459129324052</v>
      </c>
      <c r="Q75" s="16">
        <f t="shared" si="34"/>
        <v>8673.6898944394161</v>
      </c>
      <c r="R75" s="16">
        <f t="shared" si="34"/>
        <v>8901.8094369811279</v>
      </c>
      <c r="S75" s="16">
        <f t="shared" si="34"/>
        <v>8523.7854670467714</v>
      </c>
      <c r="T75" s="16">
        <f t="shared" si="34"/>
        <v>9149.696523028977</v>
      </c>
      <c r="U75" s="16">
        <f t="shared" si="34"/>
        <v>8884.7519988581153</v>
      </c>
      <c r="V75" s="16">
        <f t="shared" si="34"/>
        <v>9303.9810546485169</v>
      </c>
      <c r="W75" s="16">
        <f t="shared" si="34"/>
        <v>8902.5004737672862</v>
      </c>
      <c r="X75" s="16">
        <f t="shared" ref="X75:Y75" si="35">SUM(X76:X78)</f>
        <v>8101.6805294224487</v>
      </c>
      <c r="Y75" s="16">
        <f t="shared" si="35"/>
        <v>7370.1953758950722</v>
      </c>
    </row>
    <row r="76" spans="1:25" x14ac:dyDescent="0.25">
      <c r="A76" s="10" t="s">
        <v>60</v>
      </c>
      <c r="B76" s="8">
        <v>1864.3820967243792</v>
      </c>
      <c r="C76" s="8">
        <v>1822.8735736654689</v>
      </c>
      <c r="D76" s="8">
        <v>1735.2738067628522</v>
      </c>
      <c r="E76" s="8">
        <v>1789.2883010018904</v>
      </c>
      <c r="F76" s="8">
        <v>1703.1218823226966</v>
      </c>
      <c r="G76" s="8">
        <v>1739.2919951295426</v>
      </c>
      <c r="H76" s="8">
        <v>1722.9790002099262</v>
      </c>
      <c r="I76" s="8">
        <v>1666.5940538892005</v>
      </c>
      <c r="J76" s="8">
        <v>1719.4618939019997</v>
      </c>
      <c r="K76" s="8">
        <v>1380.4065536400003</v>
      </c>
      <c r="L76" s="8">
        <v>1495.0498172400007</v>
      </c>
      <c r="M76" s="8">
        <v>1364.3561663999999</v>
      </c>
      <c r="N76" s="8">
        <v>1424.8408067999999</v>
      </c>
      <c r="O76" s="8">
        <v>1525.2398514000001</v>
      </c>
      <c r="P76" s="8">
        <v>1414.7352187200004</v>
      </c>
      <c r="Q76" s="8">
        <v>1553.5215612000002</v>
      </c>
      <c r="R76" s="8">
        <v>1466.08597908</v>
      </c>
      <c r="S76" s="8">
        <v>1404.6573812399995</v>
      </c>
      <c r="T76" s="8">
        <v>1527.6146572800008</v>
      </c>
      <c r="U76" s="8">
        <v>1517.7580578000002</v>
      </c>
      <c r="V76" s="8">
        <v>1318.3302303738344</v>
      </c>
      <c r="W76" s="8">
        <v>1388.0882824561702</v>
      </c>
      <c r="X76" s="8">
        <v>1378.6197855087382</v>
      </c>
      <c r="Y76" s="8">
        <v>1332.7062317912741</v>
      </c>
    </row>
    <row r="77" spans="1:25" x14ac:dyDescent="0.25">
      <c r="A77" s="10" t="s">
        <v>61</v>
      </c>
      <c r="B77" s="8">
        <v>6953.6313397652266</v>
      </c>
      <c r="C77" s="8">
        <v>7358.7946148851079</v>
      </c>
      <c r="D77" s="8">
        <v>7348.8258598500679</v>
      </c>
      <c r="E77" s="8">
        <v>7636.5720392739668</v>
      </c>
      <c r="F77" s="8">
        <v>7890.1097661007188</v>
      </c>
      <c r="G77" s="8">
        <v>8335.78239091055</v>
      </c>
      <c r="H77" s="8">
        <v>8169.3239842142784</v>
      </c>
      <c r="I77" s="8">
        <v>8004.7293187230443</v>
      </c>
      <c r="J77" s="8">
        <v>8805.2657904041189</v>
      </c>
      <c r="K77" s="8">
        <v>8625.9680104874933</v>
      </c>
      <c r="L77" s="8">
        <v>8860.3926897109759</v>
      </c>
      <c r="M77" s="8">
        <v>7640.9637000608182</v>
      </c>
      <c r="N77" s="8">
        <v>7162.0604052084554</v>
      </c>
      <c r="O77" s="8">
        <v>6997.6447425246552</v>
      </c>
      <c r="P77" s="8">
        <v>6173.0829800524052</v>
      </c>
      <c r="Q77" s="8">
        <v>6584.5785423994148</v>
      </c>
      <c r="R77" s="8">
        <v>6881.9219618611278</v>
      </c>
      <c r="S77" s="8">
        <v>6536.3671241667716</v>
      </c>
      <c r="T77" s="8">
        <v>6993.173558188977</v>
      </c>
      <c r="U77" s="8">
        <v>6730.1300500181151</v>
      </c>
      <c r="V77" s="8">
        <v>7359.3482283946823</v>
      </c>
      <c r="W77" s="8">
        <v>6885.3689031911163</v>
      </c>
      <c r="X77" s="8">
        <v>5826.7634162737104</v>
      </c>
      <c r="Y77" s="8">
        <v>5271.0881976237979</v>
      </c>
    </row>
    <row r="78" spans="1:25" x14ac:dyDescent="0.25">
      <c r="A78" s="10" t="s">
        <v>62</v>
      </c>
      <c r="B78" s="8">
        <v>944.44804116000012</v>
      </c>
      <c r="C78" s="8">
        <v>956.00408436000021</v>
      </c>
      <c r="D78" s="8">
        <v>942.91417116000002</v>
      </c>
      <c r="E78" s="8">
        <v>989.46885960000009</v>
      </c>
      <c r="F78" s="8">
        <v>973.67346648000012</v>
      </c>
      <c r="G78" s="8">
        <v>1016.2395594</v>
      </c>
      <c r="H78" s="8">
        <v>964.73300508000011</v>
      </c>
      <c r="I78" s="8">
        <v>913.81358952000005</v>
      </c>
      <c r="J78" s="8">
        <v>961.74182519999999</v>
      </c>
      <c r="K78" s="8">
        <v>824.76376632000006</v>
      </c>
      <c r="L78" s="8">
        <v>764.60538492000023</v>
      </c>
      <c r="M78" s="8">
        <v>722.67844895999997</v>
      </c>
      <c r="N78" s="8">
        <v>698.36274144000015</v>
      </c>
      <c r="O78" s="8">
        <v>622.76882616</v>
      </c>
      <c r="P78" s="8">
        <v>562.42771415999982</v>
      </c>
      <c r="Q78" s="8">
        <v>535.58979084000021</v>
      </c>
      <c r="R78" s="8">
        <v>553.80149603999996</v>
      </c>
      <c r="S78" s="8">
        <v>582.76096164</v>
      </c>
      <c r="T78" s="8">
        <v>628.90830756000003</v>
      </c>
      <c r="U78" s="8">
        <v>636.86389104</v>
      </c>
      <c r="V78" s="8">
        <v>626.3025958799999</v>
      </c>
      <c r="W78" s="8">
        <v>629.04328811999994</v>
      </c>
      <c r="X78" s="8">
        <v>896.29732764000005</v>
      </c>
      <c r="Y78" s="8">
        <v>766.40094648000013</v>
      </c>
    </row>
    <row r="79" spans="1:25" x14ac:dyDescent="0.25">
      <c r="A79" s="15" t="s">
        <v>35</v>
      </c>
      <c r="B79" s="16">
        <f>SUM(B80:B81)</f>
        <v>0</v>
      </c>
      <c r="C79" s="16">
        <f t="shared" ref="C79:W79" si="36">SUM(C80:C81)</f>
        <v>0</v>
      </c>
      <c r="D79" s="16">
        <f t="shared" si="36"/>
        <v>0</v>
      </c>
      <c r="E79" s="16">
        <f t="shared" si="36"/>
        <v>0</v>
      </c>
      <c r="F79" s="16">
        <f t="shared" si="36"/>
        <v>0</v>
      </c>
      <c r="G79" s="16">
        <f t="shared" si="36"/>
        <v>0</v>
      </c>
      <c r="H79" s="16">
        <f t="shared" si="36"/>
        <v>0</v>
      </c>
      <c r="I79" s="16">
        <f t="shared" si="36"/>
        <v>0</v>
      </c>
      <c r="J79" s="16">
        <f t="shared" si="36"/>
        <v>0</v>
      </c>
      <c r="K79" s="16">
        <f t="shared" si="36"/>
        <v>0</v>
      </c>
      <c r="L79" s="16">
        <f t="shared" si="36"/>
        <v>0</v>
      </c>
      <c r="M79" s="16">
        <f t="shared" si="36"/>
        <v>0</v>
      </c>
      <c r="N79" s="16">
        <f t="shared" si="36"/>
        <v>0</v>
      </c>
      <c r="O79" s="16">
        <f t="shared" si="36"/>
        <v>0</v>
      </c>
      <c r="P79" s="16">
        <f t="shared" si="36"/>
        <v>0</v>
      </c>
      <c r="Q79" s="16">
        <f t="shared" si="36"/>
        <v>0</v>
      </c>
      <c r="R79" s="16">
        <f t="shared" si="36"/>
        <v>0</v>
      </c>
      <c r="S79" s="16">
        <f t="shared" si="36"/>
        <v>0</v>
      </c>
      <c r="T79" s="16">
        <f t="shared" si="36"/>
        <v>0</v>
      </c>
      <c r="U79" s="16">
        <f t="shared" si="36"/>
        <v>0</v>
      </c>
      <c r="V79" s="16">
        <f t="shared" si="36"/>
        <v>0</v>
      </c>
      <c r="W79" s="16">
        <f t="shared" si="36"/>
        <v>0</v>
      </c>
      <c r="X79" s="16">
        <f t="shared" ref="X79:Y79" si="37">SUM(X80:X81)</f>
        <v>0</v>
      </c>
      <c r="Y79" s="16">
        <f t="shared" si="37"/>
        <v>0</v>
      </c>
    </row>
    <row r="80" spans="1:25" x14ac:dyDescent="0.25">
      <c r="A80" s="10" t="s">
        <v>36</v>
      </c>
      <c r="B80" s="8">
        <f t="shared" ref="B80:W80" si="38">B29</f>
        <v>0</v>
      </c>
      <c r="C80" s="8">
        <f t="shared" si="38"/>
        <v>0</v>
      </c>
      <c r="D80" s="8">
        <f t="shared" si="38"/>
        <v>0</v>
      </c>
      <c r="E80" s="8">
        <f t="shared" si="38"/>
        <v>0</v>
      </c>
      <c r="F80" s="8">
        <f t="shared" si="38"/>
        <v>0</v>
      </c>
      <c r="G80" s="8">
        <f t="shared" si="38"/>
        <v>0</v>
      </c>
      <c r="H80" s="8">
        <f t="shared" si="38"/>
        <v>0</v>
      </c>
      <c r="I80" s="8">
        <f t="shared" si="38"/>
        <v>0</v>
      </c>
      <c r="J80" s="8">
        <f t="shared" si="38"/>
        <v>0</v>
      </c>
      <c r="K80" s="8">
        <f t="shared" si="38"/>
        <v>0</v>
      </c>
      <c r="L80" s="8">
        <f t="shared" si="38"/>
        <v>0</v>
      </c>
      <c r="M80" s="8">
        <f t="shared" si="38"/>
        <v>0</v>
      </c>
      <c r="N80" s="8">
        <f t="shared" si="38"/>
        <v>0</v>
      </c>
      <c r="O80" s="8">
        <f t="shared" si="38"/>
        <v>0</v>
      </c>
      <c r="P80" s="8">
        <f t="shared" si="38"/>
        <v>0</v>
      </c>
      <c r="Q80" s="8">
        <f t="shared" si="38"/>
        <v>0</v>
      </c>
      <c r="R80" s="8">
        <f t="shared" si="38"/>
        <v>0</v>
      </c>
      <c r="S80" s="8">
        <f t="shared" si="38"/>
        <v>0</v>
      </c>
      <c r="T80" s="8">
        <f t="shared" si="38"/>
        <v>0</v>
      </c>
      <c r="U80" s="8">
        <f t="shared" si="38"/>
        <v>0</v>
      </c>
      <c r="V80" s="8">
        <f t="shared" si="38"/>
        <v>0</v>
      </c>
      <c r="W80" s="8">
        <f t="shared" si="38"/>
        <v>0</v>
      </c>
      <c r="X80" s="8">
        <f t="shared" ref="X80:Y80" si="39">X29</f>
        <v>0</v>
      </c>
      <c r="Y80" s="8">
        <f t="shared" si="39"/>
        <v>0</v>
      </c>
    </row>
    <row r="81" spans="1:25" x14ac:dyDescent="0.25">
      <c r="A81" s="10" t="s">
        <v>37</v>
      </c>
      <c r="B81" s="8">
        <f t="shared" ref="B81:W81" si="40">B30</f>
        <v>0</v>
      </c>
      <c r="C81" s="8">
        <f t="shared" si="40"/>
        <v>0</v>
      </c>
      <c r="D81" s="8">
        <f t="shared" si="40"/>
        <v>0</v>
      </c>
      <c r="E81" s="8">
        <f t="shared" si="40"/>
        <v>0</v>
      </c>
      <c r="F81" s="8">
        <f t="shared" si="40"/>
        <v>0</v>
      </c>
      <c r="G81" s="8">
        <f t="shared" si="40"/>
        <v>0</v>
      </c>
      <c r="H81" s="8">
        <f t="shared" si="40"/>
        <v>0</v>
      </c>
      <c r="I81" s="8">
        <f t="shared" si="40"/>
        <v>0</v>
      </c>
      <c r="J81" s="8">
        <f t="shared" si="40"/>
        <v>0</v>
      </c>
      <c r="K81" s="8">
        <f t="shared" si="40"/>
        <v>0</v>
      </c>
      <c r="L81" s="8">
        <f t="shared" si="40"/>
        <v>0</v>
      </c>
      <c r="M81" s="8">
        <f t="shared" si="40"/>
        <v>0</v>
      </c>
      <c r="N81" s="8">
        <f t="shared" si="40"/>
        <v>0</v>
      </c>
      <c r="O81" s="8">
        <f t="shared" si="40"/>
        <v>0</v>
      </c>
      <c r="P81" s="8">
        <f t="shared" si="40"/>
        <v>0</v>
      </c>
      <c r="Q81" s="8">
        <f t="shared" si="40"/>
        <v>0</v>
      </c>
      <c r="R81" s="8">
        <f t="shared" si="40"/>
        <v>0</v>
      </c>
      <c r="S81" s="8">
        <f t="shared" si="40"/>
        <v>0</v>
      </c>
      <c r="T81" s="8">
        <f t="shared" si="40"/>
        <v>0</v>
      </c>
      <c r="U81" s="8">
        <f t="shared" si="40"/>
        <v>0</v>
      </c>
      <c r="V81" s="8">
        <f t="shared" si="40"/>
        <v>0</v>
      </c>
      <c r="W81" s="8">
        <f t="shared" si="40"/>
        <v>0</v>
      </c>
      <c r="X81" s="8">
        <f t="shared" ref="X81:Y81" si="41">X30</f>
        <v>0</v>
      </c>
      <c r="Y81" s="8">
        <f t="shared" si="41"/>
        <v>0</v>
      </c>
    </row>
    <row r="82" spans="1:25" x14ac:dyDescent="0.25">
      <c r="A82" s="17" t="s">
        <v>38</v>
      </c>
      <c r="B82" s="16">
        <f t="shared" ref="B82:W82" si="42">B31</f>
        <v>3.7289999999999997E-2</v>
      </c>
      <c r="C82" s="16">
        <f t="shared" si="42"/>
        <v>56.091619999999999</v>
      </c>
      <c r="D82" s="16">
        <f t="shared" si="42"/>
        <v>4.4130000000000003E-2</v>
      </c>
      <c r="E82" s="16">
        <f t="shared" si="42"/>
        <v>4.4850000000000001E-2</v>
      </c>
      <c r="F82" s="16">
        <f t="shared" si="42"/>
        <v>4.802E-2</v>
      </c>
      <c r="G82" s="16">
        <f t="shared" si="42"/>
        <v>4.2909999999999997E-2</v>
      </c>
      <c r="H82" s="16">
        <f t="shared" si="42"/>
        <v>4.9680000000000002E-2</v>
      </c>
      <c r="I82" s="16">
        <f t="shared" si="42"/>
        <v>6.1379999999999997E-2</v>
      </c>
      <c r="J82" s="16">
        <f t="shared" si="42"/>
        <v>6.1839999999999999E-2</v>
      </c>
      <c r="K82" s="16">
        <f t="shared" si="42"/>
        <v>6.5350000000000005E-2</v>
      </c>
      <c r="L82" s="16">
        <f t="shared" si="42"/>
        <v>7.2980000000000003E-2</v>
      </c>
      <c r="M82" s="16">
        <f t="shared" si="42"/>
        <v>6.2390000000000001E-2</v>
      </c>
      <c r="N82" s="16">
        <f t="shared" si="42"/>
        <v>5.5280000000000003E-2</v>
      </c>
      <c r="O82" s="16">
        <f t="shared" si="42"/>
        <v>5.2019999999999997E-2</v>
      </c>
      <c r="P82" s="16">
        <f t="shared" si="42"/>
        <v>4.4639999999999999E-2</v>
      </c>
      <c r="Q82" s="16">
        <f t="shared" si="42"/>
        <v>0.40534999999999999</v>
      </c>
      <c r="R82" s="16">
        <f t="shared" si="42"/>
        <v>1.3674500000000001</v>
      </c>
      <c r="S82" s="16">
        <f t="shared" si="42"/>
        <v>4.7603400000000002</v>
      </c>
      <c r="T82" s="16">
        <f t="shared" si="42"/>
        <v>0.20508999999999999</v>
      </c>
      <c r="U82" s="16">
        <f t="shared" si="42"/>
        <v>0.28565000000000002</v>
      </c>
      <c r="V82" s="16">
        <f t="shared" si="42"/>
        <v>0.33473000000000003</v>
      </c>
      <c r="W82" s="16">
        <f t="shared" si="42"/>
        <v>0.43451000000000001</v>
      </c>
      <c r="X82" s="16">
        <f t="shared" ref="X82:Y82" si="43">X31</f>
        <v>0.21471999999999999</v>
      </c>
      <c r="Y82" s="16">
        <f t="shared" si="43"/>
        <v>0.26117000000000001</v>
      </c>
    </row>
    <row r="83" spans="1:25" x14ac:dyDescent="0.25">
      <c r="A83" s="9" t="s">
        <v>39</v>
      </c>
      <c r="B83" s="8">
        <f t="shared" ref="B83:W83" si="44">B32</f>
        <v>0</v>
      </c>
      <c r="C83" s="8">
        <f t="shared" si="44"/>
        <v>0</v>
      </c>
      <c r="D83" s="8">
        <f t="shared" si="44"/>
        <v>0</v>
      </c>
      <c r="E83" s="8">
        <f t="shared" si="44"/>
        <v>0</v>
      </c>
      <c r="F83" s="8">
        <f t="shared" si="44"/>
        <v>0</v>
      </c>
      <c r="G83" s="8">
        <f t="shared" si="44"/>
        <v>0</v>
      </c>
      <c r="H83" s="8">
        <f t="shared" si="44"/>
        <v>0</v>
      </c>
      <c r="I83" s="8">
        <f t="shared" si="44"/>
        <v>0</v>
      </c>
      <c r="J83" s="8">
        <f t="shared" si="44"/>
        <v>0</v>
      </c>
      <c r="K83" s="8">
        <f t="shared" si="44"/>
        <v>0</v>
      </c>
      <c r="L83" s="8">
        <f t="shared" si="44"/>
        <v>0</v>
      </c>
      <c r="M83" s="8">
        <f t="shared" si="44"/>
        <v>0</v>
      </c>
      <c r="N83" s="8">
        <f t="shared" si="44"/>
        <v>0</v>
      </c>
      <c r="O83" s="8">
        <f t="shared" si="44"/>
        <v>0</v>
      </c>
      <c r="P83" s="8">
        <f t="shared" si="44"/>
        <v>0</v>
      </c>
      <c r="Q83" s="8">
        <f t="shared" si="44"/>
        <v>0</v>
      </c>
      <c r="R83" s="8">
        <f t="shared" si="44"/>
        <v>0</v>
      </c>
      <c r="S83" s="8">
        <f t="shared" si="44"/>
        <v>0</v>
      </c>
      <c r="T83" s="8">
        <f t="shared" si="44"/>
        <v>0</v>
      </c>
      <c r="U83" s="8">
        <f t="shared" si="44"/>
        <v>0</v>
      </c>
      <c r="V83" s="8">
        <f t="shared" si="44"/>
        <v>0</v>
      </c>
      <c r="W83" s="8">
        <f t="shared" si="44"/>
        <v>0</v>
      </c>
      <c r="X83" s="8">
        <f t="shared" ref="X83:Y83" si="45">X32</f>
        <v>0</v>
      </c>
      <c r="Y83" s="8">
        <f t="shared" si="45"/>
        <v>0</v>
      </c>
    </row>
    <row r="84" spans="1:25" x14ac:dyDescent="0.25">
      <c r="A84" s="18" t="s">
        <v>66</v>
      </c>
      <c r="B84" s="16">
        <f>SUM(B85:B88)</f>
        <v>2976.1261900000004</v>
      </c>
      <c r="C84" s="16">
        <f t="shared" ref="C84:W84" si="46">SUM(C85:C88)</f>
        <v>3227.0261900000005</v>
      </c>
      <c r="D84" s="16">
        <f t="shared" si="46"/>
        <v>2988.8419600000002</v>
      </c>
      <c r="E84" s="16">
        <f t="shared" si="46"/>
        <v>2462.4308299999998</v>
      </c>
      <c r="F84" s="16">
        <f t="shared" si="46"/>
        <v>2633.5609399999994</v>
      </c>
      <c r="G84" s="16">
        <f t="shared" si="46"/>
        <v>2726.2346000000002</v>
      </c>
      <c r="H84" s="16">
        <f t="shared" si="46"/>
        <v>2668.1770299999998</v>
      </c>
      <c r="I84" s="16">
        <f t="shared" si="46"/>
        <v>2724.6175499999999</v>
      </c>
      <c r="J84" s="16">
        <f t="shared" si="46"/>
        <v>2433.5491299999999</v>
      </c>
      <c r="K84" s="16">
        <f t="shared" si="46"/>
        <v>1618.5292099999999</v>
      </c>
      <c r="L84" s="16">
        <f t="shared" si="46"/>
        <v>1424.8978499999998</v>
      </c>
      <c r="M84" s="16">
        <f t="shared" si="46"/>
        <v>1294.45073</v>
      </c>
      <c r="N84" s="16">
        <f t="shared" si="46"/>
        <v>1520.9578500000002</v>
      </c>
      <c r="O84" s="16">
        <f t="shared" si="46"/>
        <v>1437.0994000000001</v>
      </c>
      <c r="P84" s="16">
        <f t="shared" si="46"/>
        <v>1781.09257</v>
      </c>
      <c r="Q84" s="16">
        <f t="shared" si="46"/>
        <v>1967.86331</v>
      </c>
      <c r="R84" s="16">
        <f t="shared" si="46"/>
        <v>2109.4712199999999</v>
      </c>
      <c r="S84" s="16">
        <f t="shared" si="46"/>
        <v>2197.6539899999998</v>
      </c>
      <c r="T84" s="16">
        <f t="shared" si="46"/>
        <v>2253.2250199999999</v>
      </c>
      <c r="U84" s="16">
        <f t="shared" si="46"/>
        <v>2224.8721</v>
      </c>
      <c r="V84" s="16">
        <f t="shared" si="46"/>
        <v>2067.5933999999997</v>
      </c>
      <c r="W84" s="16">
        <f t="shared" si="46"/>
        <v>2432.0391199999999</v>
      </c>
      <c r="X84" s="16">
        <f t="shared" ref="X84:Y84" si="47">SUM(X85:X88)</f>
        <v>2253.2092400000001</v>
      </c>
      <c r="Y84" s="16">
        <f t="shared" si="47"/>
        <v>2113.2235799999999</v>
      </c>
    </row>
    <row r="85" spans="1:25" x14ac:dyDescent="0.25">
      <c r="A85" s="9" t="s">
        <v>67</v>
      </c>
      <c r="B85" s="8">
        <v>1908.78413</v>
      </c>
      <c r="C85" s="8">
        <v>2061.4371900000001</v>
      </c>
      <c r="D85" s="8">
        <v>2063.3791200000001</v>
      </c>
      <c r="E85" s="8">
        <v>2342.3181199999999</v>
      </c>
      <c r="F85" s="8">
        <v>2507.0626599999996</v>
      </c>
      <c r="G85" s="8">
        <v>2552.7953500000003</v>
      </c>
      <c r="H85" s="8">
        <v>2538.74341</v>
      </c>
      <c r="I85" s="8">
        <v>2580.4341199999999</v>
      </c>
      <c r="J85" s="8">
        <v>2301.5837499999998</v>
      </c>
      <c r="K85" s="8">
        <v>1485.32267</v>
      </c>
      <c r="L85" s="8">
        <v>1299.0484099999999</v>
      </c>
      <c r="M85" s="8">
        <v>1167.27054</v>
      </c>
      <c r="N85" s="8">
        <v>1391.9678000000001</v>
      </c>
      <c r="O85" s="8">
        <v>1301.6949999999999</v>
      </c>
      <c r="P85" s="8">
        <v>1650.4531500000001</v>
      </c>
      <c r="Q85" s="8">
        <v>1830.3635199999999</v>
      </c>
      <c r="R85" s="8">
        <v>1968.4013500000001</v>
      </c>
      <c r="S85" s="8">
        <v>2039.85626</v>
      </c>
      <c r="T85" s="8">
        <v>2094.54898</v>
      </c>
      <c r="U85" s="8">
        <v>2057.8652200000001</v>
      </c>
      <c r="V85" s="8">
        <v>1907.4373099999998</v>
      </c>
      <c r="W85" s="8">
        <v>2256.9405200000001</v>
      </c>
      <c r="X85" s="8">
        <v>2068.3747699999999</v>
      </c>
      <c r="Y85" s="8">
        <v>1933.88762</v>
      </c>
    </row>
    <row r="86" spans="1:25" x14ac:dyDescent="0.25">
      <c r="A86" s="9" t="s">
        <v>68</v>
      </c>
      <c r="B86" s="8">
        <v>882.29376000000002</v>
      </c>
      <c r="C86" s="8">
        <v>1041.19183</v>
      </c>
      <c r="D86" s="8">
        <v>810.89778999999999</v>
      </c>
      <c r="E86" s="8">
        <v>0.29747000000000001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</row>
    <row r="87" spans="1:25" x14ac:dyDescent="0.25">
      <c r="A87" s="9" t="s">
        <v>69</v>
      </c>
      <c r="B87" s="8">
        <v>28.8</v>
      </c>
      <c r="C87" s="8">
        <v>12</v>
      </c>
      <c r="D87" s="8">
        <v>0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</row>
    <row r="88" spans="1:25" x14ac:dyDescent="0.25">
      <c r="A88" s="9" t="s">
        <v>65</v>
      </c>
      <c r="B88" s="8">
        <v>156.2483</v>
      </c>
      <c r="C88" s="8">
        <v>112.39717</v>
      </c>
      <c r="D88" s="8">
        <v>114.56505</v>
      </c>
      <c r="E88" s="8">
        <v>119.81524</v>
      </c>
      <c r="F88" s="8">
        <v>126.49827999999999</v>
      </c>
      <c r="G88" s="8">
        <v>173.43924999999999</v>
      </c>
      <c r="H88" s="8">
        <v>129.43361999999999</v>
      </c>
      <c r="I88" s="8">
        <v>144.18342999999999</v>
      </c>
      <c r="J88" s="8">
        <v>131.96538000000001</v>
      </c>
      <c r="K88" s="8">
        <v>133.20653999999999</v>
      </c>
      <c r="L88" s="8">
        <v>125.84944</v>
      </c>
      <c r="M88" s="8">
        <v>127.18019</v>
      </c>
      <c r="N88" s="8">
        <v>128.99005</v>
      </c>
      <c r="O88" s="8">
        <v>135.40440000000001</v>
      </c>
      <c r="P88" s="8">
        <v>130.63942</v>
      </c>
      <c r="Q88" s="8">
        <v>137.49978999999999</v>
      </c>
      <c r="R88" s="8">
        <v>141.06987000000001</v>
      </c>
      <c r="S88" s="8">
        <v>157.79773</v>
      </c>
      <c r="T88" s="8">
        <v>158.67604</v>
      </c>
      <c r="U88" s="8">
        <v>167.00688</v>
      </c>
      <c r="V88" s="8">
        <v>160.15609000000001</v>
      </c>
      <c r="W88" s="8">
        <v>175.0986</v>
      </c>
      <c r="X88" s="8">
        <v>184.83447000000001</v>
      </c>
      <c r="Y88" s="8">
        <v>179.33596</v>
      </c>
    </row>
    <row r="89" spans="1:25" x14ac:dyDescent="0.25">
      <c r="A89" s="18" t="s">
        <v>40</v>
      </c>
      <c r="B89" s="16">
        <f t="shared" ref="B89:W89" si="48">B42</f>
        <v>458.22678000000002</v>
      </c>
      <c r="C89" s="16">
        <f t="shared" si="48"/>
        <v>468.91915</v>
      </c>
      <c r="D89" s="16">
        <f t="shared" si="48"/>
        <v>354.70492000000002</v>
      </c>
      <c r="E89" s="16">
        <f t="shared" si="48"/>
        <v>465.24261000000001</v>
      </c>
      <c r="F89" s="16">
        <f t="shared" si="48"/>
        <v>307.65339999999998</v>
      </c>
      <c r="G89" s="16">
        <f t="shared" si="48"/>
        <v>327.54831999999999</v>
      </c>
      <c r="H89" s="16">
        <f t="shared" si="48"/>
        <v>319.61189000000002</v>
      </c>
      <c r="I89" s="16">
        <f t="shared" si="48"/>
        <v>427.66665</v>
      </c>
      <c r="J89" s="16">
        <f t="shared" si="48"/>
        <v>329.18056999999999</v>
      </c>
      <c r="K89" s="16">
        <f t="shared" si="48"/>
        <v>396.34320000000002</v>
      </c>
      <c r="L89" s="16">
        <f t="shared" si="48"/>
        <v>526.17708000000005</v>
      </c>
      <c r="M89" s="16">
        <f t="shared" si="48"/>
        <v>430.94436000000002</v>
      </c>
      <c r="N89" s="16">
        <f t="shared" si="48"/>
        <v>275.74727000000001</v>
      </c>
      <c r="O89" s="16">
        <f t="shared" si="48"/>
        <v>562.78303000000005</v>
      </c>
      <c r="P89" s="16">
        <f t="shared" si="48"/>
        <v>445.62468999999999</v>
      </c>
      <c r="Q89" s="16">
        <f t="shared" si="48"/>
        <v>465.41235</v>
      </c>
      <c r="R89" s="16">
        <f t="shared" si="48"/>
        <v>515.38680999999997</v>
      </c>
      <c r="S89" s="16">
        <f t="shared" si="48"/>
        <v>416.73514999999998</v>
      </c>
      <c r="T89" s="16">
        <f t="shared" si="48"/>
        <v>551.48587999999995</v>
      </c>
      <c r="U89" s="16">
        <f t="shared" si="48"/>
        <v>439.98453999999998</v>
      </c>
      <c r="V89" s="16">
        <f t="shared" si="48"/>
        <v>509.66124000000002</v>
      </c>
      <c r="W89" s="16">
        <f t="shared" si="48"/>
        <v>703.80976999999996</v>
      </c>
      <c r="X89" s="16">
        <f t="shared" ref="X89:Y89" si="49">X42</f>
        <v>767.88271999999995</v>
      </c>
      <c r="Y89" s="16">
        <f t="shared" si="49"/>
        <v>597.21420000000001</v>
      </c>
    </row>
    <row r="90" spans="1:25" x14ac:dyDescent="0.25">
      <c r="A90" s="18" t="s">
        <v>63</v>
      </c>
      <c r="B90" s="16">
        <f t="shared" ref="B90:W90" si="50">B43</f>
        <v>76.747550000000004</v>
      </c>
      <c r="C90" s="16">
        <f t="shared" si="50"/>
        <v>85.297960000000003</v>
      </c>
      <c r="D90" s="16">
        <f t="shared" si="50"/>
        <v>108.25982999999999</v>
      </c>
      <c r="E90" s="16">
        <f t="shared" si="50"/>
        <v>153.17600999999999</v>
      </c>
      <c r="F90" s="16">
        <f t="shared" si="50"/>
        <v>143.63980000000001</v>
      </c>
      <c r="G90" s="16">
        <f t="shared" si="50"/>
        <v>128.49588</v>
      </c>
      <c r="H90" s="16">
        <f t="shared" si="50"/>
        <v>126.03621</v>
      </c>
      <c r="I90" s="16">
        <f t="shared" si="50"/>
        <v>83.070139999999995</v>
      </c>
      <c r="J90" s="16">
        <f t="shared" si="50"/>
        <v>68.010329999999996</v>
      </c>
      <c r="K90" s="16">
        <f t="shared" si="50"/>
        <v>69.481059999999999</v>
      </c>
      <c r="L90" s="16">
        <f t="shared" si="50"/>
        <v>61.015929999999997</v>
      </c>
      <c r="M90" s="16">
        <f t="shared" si="50"/>
        <v>43.824280000000002</v>
      </c>
      <c r="N90" s="16">
        <f t="shared" si="50"/>
        <v>47.595210000000002</v>
      </c>
      <c r="O90" s="16">
        <f t="shared" si="50"/>
        <v>44.555259999999997</v>
      </c>
      <c r="P90" s="16">
        <f t="shared" si="50"/>
        <v>41.124920000000003</v>
      </c>
      <c r="Q90" s="16">
        <f t="shared" si="50"/>
        <v>41.8491</v>
      </c>
      <c r="R90" s="16">
        <f t="shared" si="50"/>
        <v>24.650010000000002</v>
      </c>
      <c r="S90" s="16">
        <f t="shared" si="50"/>
        <v>27.037659999999999</v>
      </c>
      <c r="T90" s="16">
        <f t="shared" si="50"/>
        <v>23.49071</v>
      </c>
      <c r="U90" s="16">
        <f t="shared" si="50"/>
        <v>31.97419</v>
      </c>
      <c r="V90" s="16">
        <f t="shared" si="50"/>
        <v>30.755389999999998</v>
      </c>
      <c r="W90" s="16">
        <f t="shared" si="50"/>
        <v>34.162089999999999</v>
      </c>
      <c r="X90" s="16">
        <f t="shared" ref="X90:Y90" si="51">X43</f>
        <v>35.981830000000002</v>
      </c>
      <c r="Y90" s="16">
        <f t="shared" si="51"/>
        <v>36.15981</v>
      </c>
    </row>
    <row r="91" spans="1:25" x14ac:dyDescent="0.25">
      <c r="A91" s="18" t="s">
        <v>64</v>
      </c>
      <c r="B91" s="16">
        <f t="shared" ref="B91:W91" si="52">B44</f>
        <v>0</v>
      </c>
      <c r="C91" s="16">
        <f t="shared" si="52"/>
        <v>0</v>
      </c>
      <c r="D91" s="16">
        <f t="shared" si="52"/>
        <v>0</v>
      </c>
      <c r="E91" s="16">
        <f t="shared" si="52"/>
        <v>0</v>
      </c>
      <c r="F91" s="16">
        <f t="shared" si="52"/>
        <v>0</v>
      </c>
      <c r="G91" s="16">
        <f t="shared" si="52"/>
        <v>0</v>
      </c>
      <c r="H91" s="16">
        <f t="shared" si="52"/>
        <v>0</v>
      </c>
      <c r="I91" s="16">
        <f t="shared" si="52"/>
        <v>0</v>
      </c>
      <c r="J91" s="16">
        <f t="shared" si="52"/>
        <v>0</v>
      </c>
      <c r="K91" s="16">
        <f t="shared" si="52"/>
        <v>0</v>
      </c>
      <c r="L91" s="16">
        <f t="shared" si="52"/>
        <v>0</v>
      </c>
      <c r="M91" s="16">
        <f t="shared" si="52"/>
        <v>0</v>
      </c>
      <c r="N91" s="16">
        <f t="shared" si="52"/>
        <v>0</v>
      </c>
      <c r="O91" s="16">
        <f t="shared" si="52"/>
        <v>0</v>
      </c>
      <c r="P91" s="16">
        <f t="shared" si="52"/>
        <v>0</v>
      </c>
      <c r="Q91" s="16">
        <f t="shared" si="52"/>
        <v>0</v>
      </c>
      <c r="R91" s="16">
        <f t="shared" si="52"/>
        <v>0</v>
      </c>
      <c r="S91" s="16">
        <f t="shared" si="52"/>
        <v>0</v>
      </c>
      <c r="T91" s="16">
        <f t="shared" si="52"/>
        <v>0</v>
      </c>
      <c r="U91" s="16">
        <f t="shared" si="52"/>
        <v>0</v>
      </c>
      <c r="V91" s="16">
        <f t="shared" si="52"/>
        <v>0</v>
      </c>
      <c r="W91" s="16">
        <f t="shared" si="52"/>
        <v>0</v>
      </c>
      <c r="X91" s="16">
        <f t="shared" ref="X91:Y91" si="53">X44</f>
        <v>0</v>
      </c>
      <c r="Y91" s="16">
        <f t="shared" si="53"/>
        <v>0</v>
      </c>
    </row>
    <row r="92" spans="1:25" x14ac:dyDescent="0.25">
      <c r="A92" s="18" t="s">
        <v>70</v>
      </c>
      <c r="B92" s="16">
        <f>SUM(B93:B94)</f>
        <v>2281.7694621600003</v>
      </c>
      <c r="C92" s="16">
        <f t="shared" ref="C92:W92" si="54">SUM(C93:C94)</f>
        <v>2675.3483304000001</v>
      </c>
      <c r="D92" s="16">
        <f t="shared" si="54"/>
        <v>2753.6870894400004</v>
      </c>
      <c r="E92" s="16">
        <f t="shared" si="54"/>
        <v>2792.561985360001</v>
      </c>
      <c r="F92" s="16">
        <f t="shared" si="54"/>
        <v>2604.9424183200003</v>
      </c>
      <c r="G92" s="16">
        <f t="shared" si="54"/>
        <v>2785.1303199600006</v>
      </c>
      <c r="H92" s="16">
        <f t="shared" si="54"/>
        <v>2914.0452518400007</v>
      </c>
      <c r="I92" s="16">
        <f t="shared" si="54"/>
        <v>3352.01703804</v>
      </c>
      <c r="J92" s="16">
        <f t="shared" si="54"/>
        <v>3032.0898976800004</v>
      </c>
      <c r="K92" s="16">
        <f t="shared" si="54"/>
        <v>2018.1903786000003</v>
      </c>
      <c r="L92" s="16">
        <f t="shared" si="54"/>
        <v>2664.8251783200008</v>
      </c>
      <c r="M92" s="16">
        <f t="shared" si="54"/>
        <v>2425.9430735999999</v>
      </c>
      <c r="N92" s="16">
        <f t="shared" si="54"/>
        <v>2148.9693123600009</v>
      </c>
      <c r="O92" s="16">
        <f t="shared" si="54"/>
        <v>2386.1645193599998</v>
      </c>
      <c r="P92" s="16">
        <f t="shared" si="54"/>
        <v>2650.9664894399993</v>
      </c>
      <c r="Q92" s="16">
        <f t="shared" si="54"/>
        <v>3021.5484396000006</v>
      </c>
      <c r="R92" s="16">
        <f t="shared" si="54"/>
        <v>3104.0894584800017</v>
      </c>
      <c r="S92" s="16">
        <f t="shared" si="54"/>
        <v>3544.1490600000002</v>
      </c>
      <c r="T92" s="16">
        <f t="shared" si="54"/>
        <v>3843.1985925600006</v>
      </c>
      <c r="U92" s="16">
        <f t="shared" si="54"/>
        <v>3785.3178328799991</v>
      </c>
      <c r="V92" s="16">
        <f t="shared" si="54"/>
        <v>1668.5216056800004</v>
      </c>
      <c r="W92" s="16">
        <f t="shared" si="54"/>
        <v>1858.6466121600001</v>
      </c>
      <c r="X92" s="16">
        <f t="shared" ref="X92:Y92" si="55">SUM(X93:X94)</f>
        <v>3412.2218889599994</v>
      </c>
      <c r="Y92" s="16">
        <f t="shared" si="55"/>
        <v>3850.6626219599993</v>
      </c>
    </row>
    <row r="93" spans="1:25" x14ac:dyDescent="0.25">
      <c r="A93" s="9" t="s">
        <v>71</v>
      </c>
      <c r="B93" s="8">
        <v>1797.8379300000001</v>
      </c>
      <c r="C93" s="8">
        <v>2159.3079900000002</v>
      </c>
      <c r="D93" s="8">
        <v>2292.4811700000005</v>
      </c>
      <c r="E93" s="8">
        <v>2244.9193200000009</v>
      </c>
      <c r="F93" s="8">
        <v>2124.4293000000002</v>
      </c>
      <c r="G93" s="8">
        <v>2451.0206700000008</v>
      </c>
      <c r="H93" s="8">
        <v>2501.7533100000005</v>
      </c>
      <c r="I93" s="8">
        <v>2990.0549700000001</v>
      </c>
      <c r="J93" s="8">
        <v>2806.1491500000002</v>
      </c>
      <c r="K93" s="8">
        <v>1712.2266000000002</v>
      </c>
      <c r="L93" s="8">
        <v>2229.0653700000007</v>
      </c>
      <c r="M93" s="8">
        <v>2086.3798200000001</v>
      </c>
      <c r="N93" s="8">
        <v>1747.1052900000007</v>
      </c>
      <c r="O93" s="8">
        <v>1931.0111099999999</v>
      </c>
      <c r="P93" s="8">
        <v>2232.2361599999995</v>
      </c>
      <c r="Q93" s="8">
        <v>2523.9488400000009</v>
      </c>
      <c r="R93" s="8">
        <v>2606.3893800000014</v>
      </c>
      <c r="S93" s="8">
        <v>3058.8753492000001</v>
      </c>
      <c r="T93" s="8">
        <v>3305.1988821600003</v>
      </c>
      <c r="U93" s="8">
        <v>3342.7311998399991</v>
      </c>
      <c r="V93" s="8">
        <v>1186.3170410400003</v>
      </c>
      <c r="W93" s="8">
        <v>1324.77780456</v>
      </c>
      <c r="X93" s="8">
        <v>3024.6214989599994</v>
      </c>
      <c r="Y93" s="8">
        <v>3436.7185922399995</v>
      </c>
    </row>
    <row r="94" spans="1:25" x14ac:dyDescent="0.25">
      <c r="A94" s="11" t="s">
        <v>72</v>
      </c>
      <c r="B94" s="12">
        <v>483.93153216000007</v>
      </c>
      <c r="C94" s="12">
        <v>516.04034039999988</v>
      </c>
      <c r="D94" s="12">
        <v>461.20591944</v>
      </c>
      <c r="E94" s="12">
        <v>547.64266536000014</v>
      </c>
      <c r="F94" s="12">
        <v>480.51311832000005</v>
      </c>
      <c r="G94" s="12">
        <v>334.10964996000001</v>
      </c>
      <c r="H94" s="12">
        <v>412.29194184000005</v>
      </c>
      <c r="I94" s="12">
        <v>361.96206804000002</v>
      </c>
      <c r="J94" s="12">
        <v>225.94074768000004</v>
      </c>
      <c r="K94" s="12">
        <v>305.96377860000001</v>
      </c>
      <c r="L94" s="12">
        <v>435.7598083200001</v>
      </c>
      <c r="M94" s="12">
        <v>339.5632536</v>
      </c>
      <c r="N94" s="12">
        <v>401.86402236000004</v>
      </c>
      <c r="O94" s="12">
        <v>455.15340935999996</v>
      </c>
      <c r="P94" s="12">
        <v>418.73032943999993</v>
      </c>
      <c r="Q94" s="12">
        <v>497.59959959999986</v>
      </c>
      <c r="R94" s="12">
        <v>497.70007848</v>
      </c>
      <c r="S94" s="12">
        <v>485.27371079999995</v>
      </c>
      <c r="T94" s="12">
        <v>537.99971040000025</v>
      </c>
      <c r="U94" s="12">
        <v>442.58663303999998</v>
      </c>
      <c r="V94" s="12">
        <v>482.20456464000006</v>
      </c>
      <c r="W94" s="12">
        <v>533.86880760000008</v>
      </c>
      <c r="X94" s="12">
        <v>387.60039000000012</v>
      </c>
      <c r="Y94" s="12">
        <v>413.94402972000006</v>
      </c>
    </row>
    <row r="96" spans="1:25" x14ac:dyDescent="0.25">
      <c r="A96" s="4" t="s">
        <v>112</v>
      </c>
      <c r="B96" s="5">
        <f>SUM(B97,B131,B136,B137,B138,B139)</f>
        <v>322.52438844132109</v>
      </c>
      <c r="C96" s="5">
        <f t="shared" ref="C96:W96" si="56">SUM(C97,C131,C136,C137,C138,C139)</f>
        <v>191.57092095958998</v>
      </c>
      <c r="D96" s="5">
        <f t="shared" si="56"/>
        <v>-46.159748931198465</v>
      </c>
      <c r="E96" s="5">
        <f t="shared" si="56"/>
        <v>127.14137647684166</v>
      </c>
      <c r="F96" s="5">
        <f t="shared" si="56"/>
        <v>-112.7630026056631</v>
      </c>
      <c r="G96" s="5">
        <f t="shared" si="56"/>
        <v>-98.902717674543339</v>
      </c>
      <c r="H96" s="5">
        <f t="shared" si="56"/>
        <v>-849.07065427144801</v>
      </c>
      <c r="I96" s="5">
        <f t="shared" si="56"/>
        <v>-419.69904639381315</v>
      </c>
      <c r="J96" s="5">
        <f t="shared" si="56"/>
        <v>-32.54451671109473</v>
      </c>
      <c r="K96" s="5">
        <f t="shared" si="56"/>
        <v>593.74799499100391</v>
      </c>
      <c r="L96" s="5">
        <f t="shared" si="56"/>
        <v>-25.866499944269577</v>
      </c>
      <c r="M96" s="5">
        <f t="shared" si="56"/>
        <v>143.73728529133246</v>
      </c>
      <c r="N96" s="5">
        <f t="shared" si="56"/>
        <v>-108.05504224671046</v>
      </c>
      <c r="O96" s="5">
        <f t="shared" si="56"/>
        <v>-72.807910434730218</v>
      </c>
      <c r="P96" s="5">
        <f t="shared" si="56"/>
        <v>-248.30956458059478</v>
      </c>
      <c r="Q96" s="5">
        <f t="shared" si="56"/>
        <v>150.84275824762449</v>
      </c>
      <c r="R96" s="5">
        <f t="shared" si="56"/>
        <v>-255.86137012099113</v>
      </c>
      <c r="S96" s="5">
        <f t="shared" si="56"/>
        <v>-243.51540756583995</v>
      </c>
      <c r="T96" s="5">
        <f t="shared" si="56"/>
        <v>-153.75630247883663</v>
      </c>
      <c r="U96" s="5">
        <f t="shared" si="56"/>
        <v>-86.688845227404101</v>
      </c>
      <c r="V96" s="5">
        <f t="shared" si="56"/>
        <v>-81.544089784906419</v>
      </c>
      <c r="W96" s="5">
        <f t="shared" si="56"/>
        <v>-6.5762189211031625</v>
      </c>
      <c r="X96" s="5">
        <f t="shared" ref="X96:Y96" si="57">SUM(X97,X131,X136,X137,X138,X139)</f>
        <v>67.516565445980746</v>
      </c>
      <c r="Y96" s="5">
        <f t="shared" si="57"/>
        <v>81.789997039461781</v>
      </c>
    </row>
    <row r="97" spans="1:25" x14ac:dyDescent="0.25">
      <c r="A97" s="13" t="s">
        <v>77</v>
      </c>
      <c r="B97" s="14">
        <f>SUM(B98,B129,B130)</f>
        <v>311.48125060132134</v>
      </c>
      <c r="C97" s="14">
        <f t="shared" ref="C97:W97" si="58">SUM(C98,C129,C130)</f>
        <v>163.78626135959016</v>
      </c>
      <c r="D97" s="14">
        <f t="shared" si="58"/>
        <v>-79.640489491197968</v>
      </c>
      <c r="E97" s="14">
        <f t="shared" si="58"/>
        <v>102.7661118368425</v>
      </c>
      <c r="F97" s="14">
        <f t="shared" si="58"/>
        <v>-139.28823428566281</v>
      </c>
      <c r="G97" s="14">
        <f t="shared" si="58"/>
        <v>-131.10711771454237</v>
      </c>
      <c r="H97" s="14">
        <f t="shared" si="58"/>
        <v>-1206.0222024314476</v>
      </c>
      <c r="I97" s="14">
        <f t="shared" si="58"/>
        <v>-463.88898835381298</v>
      </c>
      <c r="J97" s="14">
        <f t="shared" si="58"/>
        <v>-46.407559031094394</v>
      </c>
      <c r="K97" s="14">
        <f t="shared" si="58"/>
        <v>78.223693591004121</v>
      </c>
      <c r="L97" s="14">
        <f t="shared" si="58"/>
        <v>-97.790711624268937</v>
      </c>
      <c r="M97" s="14">
        <f t="shared" si="58"/>
        <v>166.92291889133242</v>
      </c>
      <c r="N97" s="14">
        <f t="shared" si="58"/>
        <v>-94.317029886709747</v>
      </c>
      <c r="O97" s="14">
        <f t="shared" si="58"/>
        <v>-134.73055107473027</v>
      </c>
      <c r="P97" s="14">
        <f t="shared" si="58"/>
        <v>-239.25527514059547</v>
      </c>
      <c r="Q97" s="14">
        <f t="shared" si="58"/>
        <v>163.8817378476254</v>
      </c>
      <c r="R97" s="14">
        <f t="shared" si="58"/>
        <v>-224.61244164098946</v>
      </c>
      <c r="S97" s="14">
        <f t="shared" si="58"/>
        <v>-216.53246756583991</v>
      </c>
      <c r="T97" s="14">
        <f t="shared" si="58"/>
        <v>-124.60190991883593</v>
      </c>
      <c r="U97" s="14">
        <f t="shared" si="58"/>
        <v>-58.473932347405196</v>
      </c>
      <c r="V97" s="14">
        <f t="shared" si="58"/>
        <v>-67.946244104905986</v>
      </c>
      <c r="W97" s="14">
        <f t="shared" si="58"/>
        <v>4.356253238896926</v>
      </c>
      <c r="X97" s="14">
        <f t="shared" ref="X97:Y97" si="59">SUM(X98,X129,X130)</f>
        <v>53.851744405980355</v>
      </c>
      <c r="Y97" s="14">
        <f t="shared" si="59"/>
        <v>106.45437899946151</v>
      </c>
    </row>
    <row r="98" spans="1:25" x14ac:dyDescent="0.25">
      <c r="A98" s="9" t="s">
        <v>78</v>
      </c>
      <c r="B98" s="8">
        <f>SUM(B99,B116,B122,B126)</f>
        <v>311.48125060132134</v>
      </c>
      <c r="C98" s="8">
        <f t="shared" ref="C98:W98" si="60">SUM(C99,C116,C122,C126)</f>
        <v>163.78626135959016</v>
      </c>
      <c r="D98" s="8">
        <f t="shared" si="60"/>
        <v>-79.640489491197968</v>
      </c>
      <c r="E98" s="8">
        <f t="shared" si="60"/>
        <v>102.7661118368425</v>
      </c>
      <c r="F98" s="8">
        <f t="shared" si="60"/>
        <v>-139.28823428566281</v>
      </c>
      <c r="G98" s="8">
        <f t="shared" si="60"/>
        <v>-131.10711771454237</v>
      </c>
      <c r="H98" s="8">
        <f t="shared" si="60"/>
        <v>-1206.0222024314476</v>
      </c>
      <c r="I98" s="8">
        <f t="shared" si="60"/>
        <v>-463.88898835381298</v>
      </c>
      <c r="J98" s="8">
        <f t="shared" si="60"/>
        <v>-46.407559031094394</v>
      </c>
      <c r="K98" s="8">
        <f t="shared" si="60"/>
        <v>78.223693591004121</v>
      </c>
      <c r="L98" s="8">
        <f t="shared" si="60"/>
        <v>-97.790711624268937</v>
      </c>
      <c r="M98" s="8">
        <f t="shared" si="60"/>
        <v>166.92291889133242</v>
      </c>
      <c r="N98" s="8">
        <f t="shared" si="60"/>
        <v>-94.317029886709747</v>
      </c>
      <c r="O98" s="8">
        <f t="shared" si="60"/>
        <v>-134.73055107473027</v>
      </c>
      <c r="P98" s="8">
        <f t="shared" si="60"/>
        <v>-239.25527514059547</v>
      </c>
      <c r="Q98" s="8">
        <f t="shared" si="60"/>
        <v>163.8817378476254</v>
      </c>
      <c r="R98" s="8">
        <f t="shared" si="60"/>
        <v>-224.61244164098946</v>
      </c>
      <c r="S98" s="8">
        <f t="shared" si="60"/>
        <v>-216.53246756583991</v>
      </c>
      <c r="T98" s="8">
        <f t="shared" si="60"/>
        <v>-124.60190991883593</v>
      </c>
      <c r="U98" s="8">
        <f t="shared" si="60"/>
        <v>-58.473932347405196</v>
      </c>
      <c r="V98" s="8">
        <f t="shared" si="60"/>
        <v>-67.946244104905986</v>
      </c>
      <c r="W98" s="8">
        <f t="shared" si="60"/>
        <v>4.356253238896926</v>
      </c>
      <c r="X98" s="8">
        <f t="shared" ref="X98:Y98" si="61">SUM(X99,X116,X122,X126)</f>
        <v>53.851744405980355</v>
      </c>
      <c r="Y98" s="8">
        <f t="shared" si="61"/>
        <v>106.45437899946151</v>
      </c>
    </row>
    <row r="99" spans="1:25" x14ac:dyDescent="0.25">
      <c r="A99" s="15" t="s">
        <v>79</v>
      </c>
      <c r="B99" s="16">
        <f t="shared" ref="B99:W99" si="62">(B6+B10)-B52</f>
        <v>337.63779181092468</v>
      </c>
      <c r="C99" s="16">
        <f t="shared" si="62"/>
        <v>203.18140159016548</v>
      </c>
      <c r="D99" s="16">
        <f t="shared" si="62"/>
        <v>-62.542309678279707</v>
      </c>
      <c r="E99" s="16">
        <f t="shared" si="62"/>
        <v>148.4984889927</v>
      </c>
      <c r="F99" s="16">
        <f t="shared" si="62"/>
        <v>-2.0081964222481474</v>
      </c>
      <c r="G99" s="16">
        <f t="shared" si="62"/>
        <v>-4.0357029144506669</v>
      </c>
      <c r="H99" s="16">
        <f t="shared" si="62"/>
        <v>-564.87297908724213</v>
      </c>
      <c r="I99" s="16">
        <f t="shared" si="62"/>
        <v>-100.82363322157107</v>
      </c>
      <c r="J99" s="16">
        <f t="shared" si="62"/>
        <v>182.49309143502251</v>
      </c>
      <c r="K99" s="16">
        <f t="shared" si="62"/>
        <v>226.72027855849956</v>
      </c>
      <c r="L99" s="16">
        <f t="shared" si="62"/>
        <v>106.9798704867062</v>
      </c>
      <c r="M99" s="16">
        <f t="shared" si="62"/>
        <v>94.949445752154134</v>
      </c>
      <c r="N99" s="16">
        <f t="shared" si="62"/>
        <v>6.0996539617444796</v>
      </c>
      <c r="O99" s="16">
        <f t="shared" si="62"/>
        <v>-44.024426230076642</v>
      </c>
      <c r="P99" s="16">
        <f t="shared" si="62"/>
        <v>-65.046725008191061</v>
      </c>
      <c r="Q99" s="16">
        <f t="shared" si="62"/>
        <v>2.9324248870416341</v>
      </c>
      <c r="R99" s="16">
        <f t="shared" si="62"/>
        <v>-173.59531981985856</v>
      </c>
      <c r="S99" s="16">
        <f t="shared" si="62"/>
        <v>-163.38057487906372</v>
      </c>
      <c r="T99" s="16">
        <f t="shared" si="62"/>
        <v>-84.173488369859115</v>
      </c>
      <c r="U99" s="16">
        <f t="shared" si="62"/>
        <v>-52.104357129290293</v>
      </c>
      <c r="V99" s="16">
        <f t="shared" si="62"/>
        <v>-43.608330666471375</v>
      </c>
      <c r="W99" s="16">
        <f t="shared" si="62"/>
        <v>-10.02599672695942</v>
      </c>
      <c r="X99" s="16">
        <f t="shared" ref="X99:Y99" si="63">(X6+X10)-X52</f>
        <v>134.9862741608431</v>
      </c>
      <c r="Y99" s="16">
        <f t="shared" si="63"/>
        <v>42.896403775661383</v>
      </c>
    </row>
    <row r="100" spans="1:25" x14ac:dyDescent="0.25">
      <c r="A100" s="19" t="s">
        <v>75</v>
      </c>
      <c r="B100" s="16">
        <f>SUM(B101:B103)</f>
        <v>253.7649702094667</v>
      </c>
      <c r="C100" s="16">
        <f t="shared" ref="C100:W100" si="64">SUM(C101:C103)</f>
        <v>156.12995130290588</v>
      </c>
      <c r="D100" s="16">
        <f t="shared" si="64"/>
        <v>-48.395547225096358</v>
      </c>
      <c r="E100" s="16">
        <f t="shared" si="64"/>
        <v>112.5680577783163</v>
      </c>
      <c r="F100" s="16">
        <f t="shared" si="64"/>
        <v>-1.5121971891880148</v>
      </c>
      <c r="G100" s="16">
        <f t="shared" si="64"/>
        <v>-3.0340720808754114</v>
      </c>
      <c r="H100" s="16">
        <f t="shared" si="64"/>
        <v>-422.72059619681499</v>
      </c>
      <c r="I100" s="16">
        <f t="shared" si="64"/>
        <v>-76.575403416561969</v>
      </c>
      <c r="J100" s="16">
        <f t="shared" si="64"/>
        <v>139.58231659272872</v>
      </c>
      <c r="K100" s="16">
        <f t="shared" si="64"/>
        <v>180.48758564341748</v>
      </c>
      <c r="L100" s="16">
        <f t="shared" si="64"/>
        <v>85.132840537473925</v>
      </c>
      <c r="M100" s="16">
        <f t="shared" si="64"/>
        <v>75.665759018013432</v>
      </c>
      <c r="N100" s="16">
        <f t="shared" si="64"/>
        <v>4.9228087067777633</v>
      </c>
      <c r="O100" s="16">
        <f t="shared" si="64"/>
        <v>-34.301818463334776</v>
      </c>
      <c r="P100" s="16">
        <f t="shared" si="64"/>
        <v>-49.736774511488534</v>
      </c>
      <c r="Q100" s="16">
        <f t="shared" si="64"/>
        <v>2.2725673358176168</v>
      </c>
      <c r="R100" s="16">
        <f t="shared" si="64"/>
        <v>-135.25750576246821</v>
      </c>
      <c r="S100" s="16">
        <f t="shared" si="64"/>
        <v>-124.06059167853127</v>
      </c>
      <c r="T100" s="16">
        <f t="shared" si="64"/>
        <v>-61.064218381456186</v>
      </c>
      <c r="U100" s="16">
        <f t="shared" si="64"/>
        <v>-36.657101035843134</v>
      </c>
      <c r="V100" s="16">
        <f t="shared" si="64"/>
        <v>-30.036166526133872</v>
      </c>
      <c r="W100" s="16">
        <f t="shared" si="64"/>
        <v>-7.2224758482123601</v>
      </c>
      <c r="X100" s="16">
        <f t="shared" ref="X100:Y100" si="65">SUM(X101:X103)</f>
        <v>98.677724004498558</v>
      </c>
      <c r="Y100" s="16">
        <f t="shared" si="65"/>
        <v>29.481986167200365</v>
      </c>
    </row>
    <row r="101" spans="1:25" x14ac:dyDescent="0.25">
      <c r="A101" s="20" t="s">
        <v>41</v>
      </c>
      <c r="B101" s="8">
        <f>B99-SUM(B102:B104)</f>
        <v>248.73644148583273</v>
      </c>
      <c r="C101" s="8">
        <f t="shared" ref="C101:W101" si="66">C99-SUM(C102:C104)</f>
        <v>152.72425630222114</v>
      </c>
      <c r="D101" s="8">
        <f t="shared" si="66"/>
        <v>-47.140032713971692</v>
      </c>
      <c r="E101" s="8">
        <f t="shared" si="66"/>
        <v>108.91797740246963</v>
      </c>
      <c r="F101" s="8">
        <f t="shared" si="66"/>
        <v>-1.4616650484139044</v>
      </c>
      <c r="G101" s="8">
        <f t="shared" si="66"/>
        <v>-2.9368995986900313</v>
      </c>
      <c r="H101" s="8">
        <f t="shared" si="66"/>
        <v>-405.66307291787399</v>
      </c>
      <c r="I101" s="8">
        <f t="shared" si="66"/>
        <v>-73.56476032005456</v>
      </c>
      <c r="J101" s="8">
        <f t="shared" si="66"/>
        <v>135.12374499666703</v>
      </c>
      <c r="K101" s="8">
        <f t="shared" si="66"/>
        <v>174.48836277827343</v>
      </c>
      <c r="L101" s="8">
        <f t="shared" si="66"/>
        <v>82.614247045504811</v>
      </c>
      <c r="M101" s="8">
        <f t="shared" si="66"/>
        <v>73.322789377225348</v>
      </c>
      <c r="N101" s="8">
        <f t="shared" si="66"/>
        <v>4.7566787771324694</v>
      </c>
      <c r="O101" s="8">
        <f t="shared" si="66"/>
        <v>-33.021287283808647</v>
      </c>
      <c r="P101" s="8">
        <f t="shared" si="66"/>
        <v>-47.986277318124962</v>
      </c>
      <c r="Q101" s="8">
        <f t="shared" si="66"/>
        <v>2.1965286744643624</v>
      </c>
      <c r="R101" s="8">
        <f t="shared" si="66"/>
        <v>-130.73234517064867</v>
      </c>
      <c r="S101" s="8">
        <f t="shared" si="66"/>
        <v>-119.46724069596848</v>
      </c>
      <c r="T101" s="8">
        <f t="shared" si="66"/>
        <v>-58.695384572474609</v>
      </c>
      <c r="U101" s="8">
        <f t="shared" si="66"/>
        <v>-35.204899219313035</v>
      </c>
      <c r="V101" s="8">
        <f t="shared" si="66"/>
        <v>-28.64291320249632</v>
      </c>
      <c r="W101" s="8">
        <f t="shared" si="66"/>
        <v>-6.9588424043737982</v>
      </c>
      <c r="X101" s="8">
        <f t="shared" ref="X101:Y101" si="67">X99-SUM(X102:X104)</f>
        <v>95.22387398595643</v>
      </c>
      <c r="Y101" s="8">
        <f t="shared" si="67"/>
        <v>28.189155940673238</v>
      </c>
    </row>
    <row r="102" spans="1:25" x14ac:dyDescent="0.25">
      <c r="A102" s="20" t="s">
        <v>42</v>
      </c>
      <c r="B102" s="8">
        <f t="shared" ref="B102:B103" si="68">IF(B55=0,0,B55/B$52*B$99)</f>
        <v>4.420608322282809</v>
      </c>
      <c r="C102" s="8">
        <f t="shared" ref="C102:W102" si="69">IF(C55=0,0,C55/C$52*C$99)</f>
        <v>2.6519576674129031</v>
      </c>
      <c r="D102" s="8">
        <f t="shared" si="69"/>
        <v>-0.93865306850369223</v>
      </c>
      <c r="E102" s="8">
        <f t="shared" si="69"/>
        <v>2.2977316753827197</v>
      </c>
      <c r="F102" s="8">
        <f t="shared" si="69"/>
        <v>-3.1210844434541446E-2</v>
      </c>
      <c r="G102" s="8">
        <f t="shared" si="69"/>
        <v>-7.2240180134427137E-2</v>
      </c>
      <c r="H102" s="8">
        <f t="shared" si="69"/>
        <v>-9.9813706668430111</v>
      </c>
      <c r="I102" s="8">
        <f t="shared" si="69"/>
        <v>-1.7029074310516545</v>
      </c>
      <c r="J102" s="8">
        <f t="shared" si="69"/>
        <v>3.2636562862422909</v>
      </c>
      <c r="K102" s="8">
        <f t="shared" si="69"/>
        <v>3.9806258922470121</v>
      </c>
      <c r="L102" s="8">
        <f t="shared" si="69"/>
        <v>1.808975207035187</v>
      </c>
      <c r="M102" s="8">
        <f t="shared" si="69"/>
        <v>1.7787469372242384</v>
      </c>
      <c r="N102" s="8">
        <f t="shared" si="69"/>
        <v>0.12374855449199028</v>
      </c>
      <c r="O102" s="8">
        <f t="shared" si="69"/>
        <v>-0.93496624028527353</v>
      </c>
      <c r="P102" s="8">
        <f t="shared" si="69"/>
        <v>-1.3690448204800099</v>
      </c>
      <c r="Q102" s="8">
        <f t="shared" si="69"/>
        <v>6.5221847876079778E-2</v>
      </c>
      <c r="R102" s="8">
        <f t="shared" si="69"/>
        <v>-3.7140589838383851</v>
      </c>
      <c r="S102" s="8">
        <f t="shared" si="69"/>
        <v>-3.626350997024951</v>
      </c>
      <c r="T102" s="8">
        <f t="shared" si="69"/>
        <v>-1.9701751268682646</v>
      </c>
      <c r="U102" s="8">
        <f t="shared" si="69"/>
        <v>-1.2338189734024492</v>
      </c>
      <c r="V102" s="8">
        <f t="shared" si="69"/>
        <v>-1.1819523975715738</v>
      </c>
      <c r="W102" s="8">
        <f t="shared" si="69"/>
        <v>-0.21024955160481679</v>
      </c>
      <c r="X102" s="8">
        <f t="shared" ref="X102:Y102" si="70">IF(X55=0,0,X55/X$52*X$99)</f>
        <v>2.8474702572611017</v>
      </c>
      <c r="Y102" s="8">
        <f t="shared" si="70"/>
        <v>1.1833084433807355</v>
      </c>
    </row>
    <row r="103" spans="1:25" x14ac:dyDescent="0.25">
      <c r="A103" s="20" t="s">
        <v>76</v>
      </c>
      <c r="B103" s="8">
        <f t="shared" si="68"/>
        <v>0.60792040135116043</v>
      </c>
      <c r="C103" s="8">
        <f t="shared" ref="C103:W103" si="71">IF(C56=0,0,C56/C$52*C$99)</f>
        <v>0.75373733327183456</v>
      </c>
      <c r="D103" s="8">
        <f t="shared" si="71"/>
        <v>-0.31686144262097621</v>
      </c>
      <c r="E103" s="8">
        <f t="shared" si="71"/>
        <v>1.352348700463943</v>
      </c>
      <c r="F103" s="8">
        <f t="shared" si="71"/>
        <v>-1.9321296339569114E-2</v>
      </c>
      <c r="G103" s="8">
        <f t="shared" si="71"/>
        <v>-2.4932302050952745E-2</v>
      </c>
      <c r="H103" s="8">
        <f t="shared" si="71"/>
        <v>-7.076152612097995</v>
      </c>
      <c r="I103" s="8">
        <f t="shared" si="71"/>
        <v>-1.307735665455755</v>
      </c>
      <c r="J103" s="8">
        <f t="shared" si="71"/>
        <v>1.1949153098193992</v>
      </c>
      <c r="K103" s="8">
        <f t="shared" si="71"/>
        <v>2.018596972897031</v>
      </c>
      <c r="L103" s="8">
        <f t="shared" si="71"/>
        <v>0.70961828493392087</v>
      </c>
      <c r="M103" s="8">
        <f t="shared" si="71"/>
        <v>0.56422270356383919</v>
      </c>
      <c r="N103" s="8">
        <f t="shared" si="71"/>
        <v>4.2381375153304042E-2</v>
      </c>
      <c r="O103" s="8">
        <f t="shared" si="71"/>
        <v>-0.34556493924086196</v>
      </c>
      <c r="P103" s="8">
        <f t="shared" si="71"/>
        <v>-0.38145237288356054</v>
      </c>
      <c r="Q103" s="8">
        <f t="shared" si="71"/>
        <v>1.0816813477174491E-2</v>
      </c>
      <c r="R103" s="8">
        <f t="shared" si="71"/>
        <v>-0.81110160798115394</v>
      </c>
      <c r="S103" s="8">
        <f t="shared" si="71"/>
        <v>-0.96699998553782218</v>
      </c>
      <c r="T103" s="8">
        <f t="shared" si="71"/>
        <v>-0.39865868211331368</v>
      </c>
      <c r="U103" s="8">
        <f t="shared" si="71"/>
        <v>-0.21838284312764752</v>
      </c>
      <c r="V103" s="8">
        <f t="shared" si="71"/>
        <v>-0.21130092606597656</v>
      </c>
      <c r="W103" s="8">
        <f t="shared" si="71"/>
        <v>-5.3383892233744901E-2</v>
      </c>
      <c r="X103" s="8">
        <f t="shared" ref="X103:Y103" si="72">IF(X56=0,0,X56/X$52*X$99)</f>
        <v>0.60637976128102367</v>
      </c>
      <c r="Y103" s="8">
        <f t="shared" si="72"/>
        <v>0.10952178314639222</v>
      </c>
    </row>
    <row r="104" spans="1:25" x14ac:dyDescent="0.25">
      <c r="A104" s="19" t="s">
        <v>43</v>
      </c>
      <c r="B104" s="16">
        <f>SUM(B105:B115)</f>
        <v>83.872821601457986</v>
      </c>
      <c r="C104" s="16">
        <f t="shared" ref="C104:W104" si="73">SUM(C105:C115)</f>
        <v>47.051450287259613</v>
      </c>
      <c r="D104" s="16">
        <f t="shared" si="73"/>
        <v>-14.146762453183346</v>
      </c>
      <c r="E104" s="16">
        <f t="shared" si="73"/>
        <v>35.930431214383709</v>
      </c>
      <c r="F104" s="16">
        <f t="shared" si="73"/>
        <v>-0.49599923306013255</v>
      </c>
      <c r="G104" s="16">
        <f t="shared" si="73"/>
        <v>-1.001630833575256</v>
      </c>
      <c r="H104" s="16">
        <f t="shared" si="73"/>
        <v>-142.15238289042713</v>
      </c>
      <c r="I104" s="16">
        <f t="shared" si="73"/>
        <v>-24.248229805009103</v>
      </c>
      <c r="J104" s="16">
        <f t="shared" si="73"/>
        <v>42.910774842293804</v>
      </c>
      <c r="K104" s="16">
        <f t="shared" si="73"/>
        <v>46.232692915082076</v>
      </c>
      <c r="L104" s="16">
        <f t="shared" si="73"/>
        <v>21.847029949232287</v>
      </c>
      <c r="M104" s="16">
        <f t="shared" si="73"/>
        <v>19.283686734140709</v>
      </c>
      <c r="N104" s="16">
        <f t="shared" si="73"/>
        <v>1.1768452549667159</v>
      </c>
      <c r="O104" s="16">
        <f t="shared" si="73"/>
        <v>-9.7226077667418576</v>
      </c>
      <c r="P104" s="16">
        <f t="shared" si="73"/>
        <v>-15.309950496702529</v>
      </c>
      <c r="Q104" s="16">
        <f t="shared" si="73"/>
        <v>0.65985755122401735</v>
      </c>
      <c r="R104" s="16">
        <f t="shared" si="73"/>
        <v>-38.337814057390361</v>
      </c>
      <c r="S104" s="16">
        <f t="shared" si="73"/>
        <v>-39.319983200532448</v>
      </c>
      <c r="T104" s="16">
        <f t="shared" si="73"/>
        <v>-23.109269988402932</v>
      </c>
      <c r="U104" s="16">
        <f t="shared" si="73"/>
        <v>-15.447256093447159</v>
      </c>
      <c r="V104" s="16">
        <f t="shared" si="73"/>
        <v>-13.572164140337504</v>
      </c>
      <c r="W104" s="16">
        <f t="shared" si="73"/>
        <v>-2.8035208787470598</v>
      </c>
      <c r="X104" s="16">
        <f t="shared" ref="X104:Y104" si="74">SUM(X105:X115)</f>
        <v>36.308550156344531</v>
      </c>
      <c r="Y104" s="16">
        <f t="shared" si="74"/>
        <v>13.414417608461017</v>
      </c>
    </row>
    <row r="105" spans="1:25" x14ac:dyDescent="0.25">
      <c r="A105" s="20" t="s">
        <v>44</v>
      </c>
      <c r="B105" s="8">
        <f>IF(B58=0,0,B58/B$52*B$99)</f>
        <v>0.71563416374075184</v>
      </c>
      <c r="C105" s="8">
        <f t="shared" ref="C105:W105" si="75">IF(C58=0,0,C58/C$52*C$99)</f>
        <v>0.2677542405009759</v>
      </c>
      <c r="D105" s="8">
        <f t="shared" si="75"/>
        <v>0</v>
      </c>
      <c r="E105" s="8">
        <f t="shared" si="75"/>
        <v>0</v>
      </c>
      <c r="F105" s="8">
        <f t="shared" si="75"/>
        <v>0</v>
      </c>
      <c r="G105" s="8">
        <f t="shared" si="75"/>
        <v>0</v>
      </c>
      <c r="H105" s="8">
        <f t="shared" si="75"/>
        <v>0</v>
      </c>
      <c r="I105" s="8">
        <f t="shared" si="75"/>
        <v>0</v>
      </c>
      <c r="J105" s="8">
        <f t="shared" si="75"/>
        <v>0</v>
      </c>
      <c r="K105" s="8">
        <f t="shared" si="75"/>
        <v>0</v>
      </c>
      <c r="L105" s="8">
        <f t="shared" si="75"/>
        <v>0</v>
      </c>
      <c r="M105" s="8">
        <f t="shared" si="75"/>
        <v>0</v>
      </c>
      <c r="N105" s="8">
        <f t="shared" si="75"/>
        <v>0</v>
      </c>
      <c r="O105" s="8">
        <f t="shared" si="75"/>
        <v>0</v>
      </c>
      <c r="P105" s="8">
        <f t="shared" si="75"/>
        <v>0</v>
      </c>
      <c r="Q105" s="8">
        <f t="shared" si="75"/>
        <v>0</v>
      </c>
      <c r="R105" s="8">
        <f t="shared" si="75"/>
        <v>0</v>
      </c>
      <c r="S105" s="8">
        <f t="shared" si="75"/>
        <v>0</v>
      </c>
      <c r="T105" s="8">
        <f t="shared" si="75"/>
        <v>0</v>
      </c>
      <c r="U105" s="8">
        <f t="shared" si="75"/>
        <v>0</v>
      </c>
      <c r="V105" s="8">
        <f t="shared" si="75"/>
        <v>0</v>
      </c>
      <c r="W105" s="8">
        <f t="shared" si="75"/>
        <v>0</v>
      </c>
      <c r="X105" s="8">
        <f t="shared" ref="X105:Y105" si="76">IF(X58=0,0,X58/X$52*X$99)</f>
        <v>0</v>
      </c>
      <c r="Y105" s="8">
        <f t="shared" si="76"/>
        <v>0</v>
      </c>
    </row>
    <row r="106" spans="1:25" x14ac:dyDescent="0.25">
      <c r="A106" s="20" t="s">
        <v>45</v>
      </c>
      <c r="B106" s="8">
        <f t="shared" ref="B106:B115" si="77">IF(B59=0,0,B59/B$52*B$99)</f>
        <v>21.355213315296549</v>
      </c>
      <c r="C106" s="8">
        <f t="shared" ref="C106:W106" si="78">IF(C59=0,0,C59/C$52*C$99)</f>
        <v>10.807606347745953</v>
      </c>
      <c r="D106" s="8">
        <f t="shared" si="78"/>
        <v>-3.4737045238639901</v>
      </c>
      <c r="E106" s="8">
        <f t="shared" si="78"/>
        <v>8.5554256502010215</v>
      </c>
      <c r="F106" s="8">
        <f t="shared" si="78"/>
        <v>-0.12313865870070916</v>
      </c>
      <c r="G106" s="8">
        <f t="shared" si="78"/>
        <v>-0.2211468455840519</v>
      </c>
      <c r="H106" s="8">
        <f t="shared" si="78"/>
        <v>-41.760260042824079</v>
      </c>
      <c r="I106" s="8">
        <f t="shared" si="78"/>
        <v>-6.0317607744859165</v>
      </c>
      <c r="J106" s="8">
        <f t="shared" si="78"/>
        <v>11.192224831399072</v>
      </c>
      <c r="K106" s="8">
        <f t="shared" si="78"/>
        <v>12.282486618064842</v>
      </c>
      <c r="L106" s="8">
        <f t="shared" si="78"/>
        <v>7.5075646040276842</v>
      </c>
      <c r="M106" s="8">
        <f t="shared" si="78"/>
        <v>6.0455665715626159</v>
      </c>
      <c r="N106" s="8">
        <f t="shared" si="78"/>
        <v>0.31280086118595307</v>
      </c>
      <c r="O106" s="8">
        <f t="shared" si="78"/>
        <v>-2.8413262168745685</v>
      </c>
      <c r="P106" s="8">
        <f t="shared" si="78"/>
        <v>-3.8990683344100634</v>
      </c>
      <c r="Q106" s="8">
        <f t="shared" si="78"/>
        <v>0.16727228544295389</v>
      </c>
      <c r="R106" s="8">
        <f t="shared" si="78"/>
        <v>-9.4811052370017439</v>
      </c>
      <c r="S106" s="8">
        <f t="shared" si="78"/>
        <v>-9.8338101473200688</v>
      </c>
      <c r="T106" s="8">
        <f t="shared" si="78"/>
        <v>-5.5772956054163823</v>
      </c>
      <c r="U106" s="8">
        <f t="shared" si="78"/>
        <v>-3.8427710861154791</v>
      </c>
      <c r="V106" s="8">
        <f t="shared" si="78"/>
        <v>-3.5746671709099518</v>
      </c>
      <c r="W106" s="8">
        <f t="shared" si="78"/>
        <v>-0.69181826190984563</v>
      </c>
      <c r="X106" s="8">
        <f t="shared" ref="X106:Y106" si="79">IF(X59=0,0,X59/X$52*X$99)</f>
        <v>8.6070624225328221</v>
      </c>
      <c r="Y106" s="8">
        <f t="shared" si="79"/>
        <v>3.0702615142182141</v>
      </c>
    </row>
    <row r="107" spans="1:25" x14ac:dyDescent="0.25">
      <c r="A107" s="20" t="s">
        <v>46</v>
      </c>
      <c r="B107" s="8">
        <f t="shared" si="77"/>
        <v>6.9266738015607183</v>
      </c>
      <c r="C107" s="8">
        <f t="shared" ref="C107:W107" si="80">IF(C60=0,0,C60/C$52*C$99)</f>
        <v>4.0558669458602852</v>
      </c>
      <c r="D107" s="8">
        <f t="shared" si="80"/>
        <v>-1.2131297475233658</v>
      </c>
      <c r="E107" s="8">
        <f t="shared" si="80"/>
        <v>2.8814120503460545</v>
      </c>
      <c r="F107" s="8">
        <f t="shared" si="80"/>
        <v>-3.8250245917898711E-2</v>
      </c>
      <c r="G107" s="8">
        <f t="shared" si="80"/>
        <v>-7.7543727850995683E-2</v>
      </c>
      <c r="H107" s="8">
        <f t="shared" si="80"/>
        <v>-9.2699034299969032</v>
      </c>
      <c r="I107" s="8">
        <f t="shared" si="80"/>
        <v>-1.5477061325741057</v>
      </c>
      <c r="J107" s="8">
        <f t="shared" si="80"/>
        <v>2.9308160204923488</v>
      </c>
      <c r="K107" s="8">
        <f t="shared" si="80"/>
        <v>4.1911331860298731</v>
      </c>
      <c r="L107" s="8">
        <f t="shared" si="80"/>
        <v>2.1280838294536606</v>
      </c>
      <c r="M107" s="8">
        <f t="shared" si="80"/>
        <v>2.0201283195534914</v>
      </c>
      <c r="N107" s="8">
        <f t="shared" si="80"/>
        <v>0.12636098181686839</v>
      </c>
      <c r="O107" s="8">
        <f t="shared" si="80"/>
        <v>-0.89033258289339867</v>
      </c>
      <c r="P107" s="8">
        <f t="shared" si="80"/>
        <v>-1.3376867478627155</v>
      </c>
      <c r="Q107" s="8">
        <f t="shared" si="80"/>
        <v>5.9708357076610402E-2</v>
      </c>
      <c r="R107" s="8">
        <f t="shared" si="80"/>
        <v>-3.4694319436930319</v>
      </c>
      <c r="S107" s="8">
        <f t="shared" si="80"/>
        <v>-3.2421362165651484</v>
      </c>
      <c r="T107" s="8">
        <f t="shared" si="80"/>
        <v>-1.9331232144771178</v>
      </c>
      <c r="U107" s="8">
        <f t="shared" si="80"/>
        <v>-1.3127946522783689</v>
      </c>
      <c r="V107" s="8">
        <f t="shared" si="80"/>
        <v>-1.1256824804231285</v>
      </c>
      <c r="W107" s="8">
        <f t="shared" si="80"/>
        <v>-0.24360191529053696</v>
      </c>
      <c r="X107" s="8">
        <f t="shared" ref="X107:Y107" si="81">IF(X60=0,0,X60/X$52*X$99)</f>
        <v>2.8184196442875127</v>
      </c>
      <c r="Y107" s="8">
        <f t="shared" si="81"/>
        <v>1.0263742790788177</v>
      </c>
    </row>
    <row r="108" spans="1:25" x14ac:dyDescent="0.25">
      <c r="A108" s="20" t="s">
        <v>48</v>
      </c>
      <c r="B108" s="8">
        <f t="shared" si="77"/>
        <v>1.4832093321692916</v>
      </c>
      <c r="C108" s="8">
        <f t="shared" ref="C108:W108" si="82">IF(C61=0,0,C61/C$52*C$99)</f>
        <v>0.86683837102078598</v>
      </c>
      <c r="D108" s="8">
        <f t="shared" si="82"/>
        <v>-0.24626283647189579</v>
      </c>
      <c r="E108" s="8">
        <f t="shared" si="82"/>
        <v>0.55946725328472091</v>
      </c>
      <c r="F108" s="8">
        <f t="shared" si="82"/>
        <v>-6.8122441734117861E-3</v>
      </c>
      <c r="G108" s="8">
        <f t="shared" si="82"/>
        <v>-7.8980520702703425E-3</v>
      </c>
      <c r="H108" s="8">
        <f t="shared" si="82"/>
        <v>-1.2862032438844422</v>
      </c>
      <c r="I108" s="8">
        <f t="shared" si="82"/>
        <v>-4.4219420379211893E-2</v>
      </c>
      <c r="J108" s="8">
        <f t="shared" si="82"/>
        <v>0.15134549466732944</v>
      </c>
      <c r="K108" s="8">
        <f t="shared" si="82"/>
        <v>0.36097899534875155</v>
      </c>
      <c r="L108" s="8">
        <f t="shared" si="82"/>
        <v>0.13072139416727735</v>
      </c>
      <c r="M108" s="8">
        <f t="shared" si="82"/>
        <v>0.17268712179573356</v>
      </c>
      <c r="N108" s="8">
        <f t="shared" si="82"/>
        <v>8.5129870163888829E-3</v>
      </c>
      <c r="O108" s="8">
        <f t="shared" si="82"/>
        <v>-6.0759283841231804E-2</v>
      </c>
      <c r="P108" s="8">
        <f t="shared" si="82"/>
        <v>-8.7994961590044607E-2</v>
      </c>
      <c r="Q108" s="8">
        <f t="shared" si="82"/>
        <v>3.0685602104911585E-3</v>
      </c>
      <c r="R108" s="8">
        <f t="shared" si="82"/>
        <v>-0.22483167653786779</v>
      </c>
      <c r="S108" s="8">
        <f t="shared" si="82"/>
        <v>-0.28945508492557803</v>
      </c>
      <c r="T108" s="8">
        <f t="shared" si="82"/>
        <v>-0.2124906599093053</v>
      </c>
      <c r="U108" s="8">
        <f t="shared" si="82"/>
        <v>-6.797299149991394E-2</v>
      </c>
      <c r="V108" s="8">
        <f t="shared" si="82"/>
        <v>-9.5198541382960827E-2</v>
      </c>
      <c r="W108" s="8">
        <f t="shared" si="82"/>
        <v>-1.3103683311288717E-2</v>
      </c>
      <c r="X108" s="8">
        <f t="shared" ref="X108:Y108" si="83">IF(X61=0,0,X61/X$52*X$99)</f>
        <v>0.14989369655809351</v>
      </c>
      <c r="Y108" s="8">
        <f t="shared" si="83"/>
        <v>5.5671096471322429E-2</v>
      </c>
    </row>
    <row r="109" spans="1:25" x14ac:dyDescent="0.25">
      <c r="A109" s="20" t="s">
        <v>49</v>
      </c>
      <c r="B109" s="8">
        <f t="shared" si="77"/>
        <v>18.567223695541728</v>
      </c>
      <c r="C109" s="8">
        <f t="shared" ref="C109:W109" si="84">IF(C62=0,0,C62/C$52*C$99)</f>
        <v>9.0602823288579781</v>
      </c>
      <c r="D109" s="8">
        <f t="shared" si="84"/>
        <v>-2.5509924308852305</v>
      </c>
      <c r="E109" s="8">
        <f t="shared" si="84"/>
        <v>6.0721767754703304</v>
      </c>
      <c r="F109" s="8">
        <f t="shared" si="84"/>
        <v>-7.6117029384273019E-2</v>
      </c>
      <c r="G109" s="8">
        <f t="shared" si="84"/>
        <v>-0.1769148799477073</v>
      </c>
      <c r="H109" s="8">
        <f t="shared" si="84"/>
        <v>-19.848077695343122</v>
      </c>
      <c r="I109" s="8">
        <f t="shared" si="84"/>
        <v>-3.3898187496037462</v>
      </c>
      <c r="J109" s="8">
        <f t="shared" si="84"/>
        <v>6.282670954109709</v>
      </c>
      <c r="K109" s="8">
        <f t="shared" si="84"/>
        <v>8.998480947663527</v>
      </c>
      <c r="L109" s="8">
        <f t="shared" si="84"/>
        <v>4.2091328063507714</v>
      </c>
      <c r="M109" s="8">
        <f t="shared" si="84"/>
        <v>3.846789791287915</v>
      </c>
      <c r="N109" s="8">
        <f t="shared" si="84"/>
        <v>0.25690306020552428</v>
      </c>
      <c r="O109" s="8">
        <f t="shared" si="84"/>
        <v>-2.1243745442538704</v>
      </c>
      <c r="P109" s="8">
        <f t="shared" si="84"/>
        <v>-3.2216047686015292</v>
      </c>
      <c r="Q109" s="8">
        <f t="shared" si="84"/>
        <v>0.14332273470394785</v>
      </c>
      <c r="R109" s="8">
        <f t="shared" si="84"/>
        <v>-8.3595283995952396</v>
      </c>
      <c r="S109" s="8">
        <f t="shared" si="84"/>
        <v>-8.909298639997969</v>
      </c>
      <c r="T109" s="8">
        <f t="shared" si="84"/>
        <v>-5.1315185893203932</v>
      </c>
      <c r="U109" s="8">
        <f t="shared" si="84"/>
        <v>-3.3742584106092113</v>
      </c>
      <c r="V109" s="8">
        <f t="shared" si="84"/>
        <v>-3.1227042748031741</v>
      </c>
      <c r="W109" s="8">
        <f t="shared" si="84"/>
        <v>-0.6199523622032288</v>
      </c>
      <c r="X109" s="8">
        <f t="shared" ref="X109:Y109" si="85">IF(X62=0,0,X62/X$52*X$99)</f>
        <v>8.5470381247633842</v>
      </c>
      <c r="Y109" s="8">
        <f t="shared" si="85"/>
        <v>3.1985957985126108</v>
      </c>
    </row>
    <row r="110" spans="1:25" x14ac:dyDescent="0.25">
      <c r="A110" s="20" t="s">
        <v>47</v>
      </c>
      <c r="B110" s="8">
        <f t="shared" si="77"/>
        <v>18.819646057230717</v>
      </c>
      <c r="C110" s="8">
        <f t="shared" ref="C110:W110" si="86">IF(C63=0,0,C63/C$52*C$99)</f>
        <v>13.616988958905511</v>
      </c>
      <c r="D110" s="8">
        <f t="shared" si="86"/>
        <v>-4.1464143859300586</v>
      </c>
      <c r="E110" s="8">
        <f t="shared" si="86"/>
        <v>11.706522216690574</v>
      </c>
      <c r="F110" s="8">
        <f t="shared" si="86"/>
        <v>-0.16952999378182051</v>
      </c>
      <c r="G110" s="8">
        <f t="shared" si="86"/>
        <v>-0.35262067576305295</v>
      </c>
      <c r="H110" s="8">
        <f t="shared" si="86"/>
        <v>-48.210650418389882</v>
      </c>
      <c r="I110" s="8">
        <f t="shared" si="86"/>
        <v>-8.7407336062000347</v>
      </c>
      <c r="J110" s="8">
        <f t="shared" si="86"/>
        <v>14.467027087562709</v>
      </c>
      <c r="K110" s="8">
        <f t="shared" si="86"/>
        <v>13.274222558813763</v>
      </c>
      <c r="L110" s="8">
        <f t="shared" si="86"/>
        <v>4.896911181648389</v>
      </c>
      <c r="M110" s="8">
        <f t="shared" si="86"/>
        <v>4.5364031534784006</v>
      </c>
      <c r="N110" s="8">
        <f t="shared" si="86"/>
        <v>0.30789330164442991</v>
      </c>
      <c r="O110" s="8">
        <f t="shared" si="86"/>
        <v>-2.473097315158022</v>
      </c>
      <c r="P110" s="8">
        <f t="shared" si="86"/>
        <v>-4.65459997791696</v>
      </c>
      <c r="Q110" s="8">
        <f t="shared" si="86"/>
        <v>0.21202243107452715</v>
      </c>
      <c r="R110" s="8">
        <f t="shared" si="86"/>
        <v>-12.170408916513166</v>
      </c>
      <c r="S110" s="8">
        <f t="shared" si="86"/>
        <v>-12.141860189766783</v>
      </c>
      <c r="T110" s="8">
        <f t="shared" si="86"/>
        <v>-7.3350350606130181</v>
      </c>
      <c r="U110" s="8">
        <f t="shared" si="86"/>
        <v>-4.8880905456310879</v>
      </c>
      <c r="V110" s="8">
        <f t="shared" si="86"/>
        <v>-3.946554503726095</v>
      </c>
      <c r="W110" s="8">
        <f t="shared" si="86"/>
        <v>-0.91343155406148657</v>
      </c>
      <c r="X110" s="8">
        <f t="shared" ref="X110:Y110" si="87">IF(X63=0,0,X63/X$52*X$99)</f>
        <v>11.584025869160595</v>
      </c>
      <c r="Y110" s="8">
        <f t="shared" si="87"/>
        <v>4.3420366268724422</v>
      </c>
    </row>
    <row r="111" spans="1:25" x14ac:dyDescent="0.25">
      <c r="A111" s="20" t="s">
        <v>50</v>
      </c>
      <c r="B111" s="8">
        <f t="shared" si="77"/>
        <v>0.54398952616077867</v>
      </c>
      <c r="C111" s="8">
        <f t="shared" ref="C111:W111" si="88">IF(C64=0,0,C64/C$52*C$99)</f>
        <v>0.33108402417374755</v>
      </c>
      <c r="D111" s="8">
        <f t="shared" si="88"/>
        <v>-9.3434012737120389E-2</v>
      </c>
      <c r="E111" s="8">
        <f t="shared" si="88"/>
        <v>0.20940099028908166</v>
      </c>
      <c r="F111" s="8">
        <f t="shared" si="88"/>
        <v>-2.472362885031268E-3</v>
      </c>
      <c r="G111" s="8">
        <f t="shared" si="88"/>
        <v>-4.3492449430078918E-3</v>
      </c>
      <c r="H111" s="8">
        <f t="shared" si="88"/>
        <v>-0.71742455507234448</v>
      </c>
      <c r="I111" s="8">
        <f t="shared" si="88"/>
        <v>-5.8376775528857713E-2</v>
      </c>
      <c r="J111" s="8">
        <f t="shared" si="88"/>
        <v>0.15740941298037939</v>
      </c>
      <c r="K111" s="8">
        <f t="shared" si="88"/>
        <v>0.15674119438262915</v>
      </c>
      <c r="L111" s="8">
        <f t="shared" si="88"/>
        <v>4.6014688384428237E-2</v>
      </c>
      <c r="M111" s="8">
        <f t="shared" si="88"/>
        <v>3.8971416462575501E-2</v>
      </c>
      <c r="N111" s="8">
        <f t="shared" si="88"/>
        <v>3.4715417249367563E-3</v>
      </c>
      <c r="O111" s="8">
        <f t="shared" si="88"/>
        <v>-2.8401695082594988E-2</v>
      </c>
      <c r="P111" s="8">
        <f t="shared" si="88"/>
        <v>-2.957336518239749E-2</v>
      </c>
      <c r="Q111" s="8">
        <f t="shared" si="88"/>
        <v>6.7662376833584515E-4</v>
      </c>
      <c r="R111" s="8">
        <f t="shared" si="88"/>
        <v>-6.4847865622565851E-2</v>
      </c>
      <c r="S111" s="8">
        <f t="shared" si="88"/>
        <v>-4.5119374545533733E-2</v>
      </c>
      <c r="T111" s="8">
        <f t="shared" si="88"/>
        <v>-3.1828976048911176E-2</v>
      </c>
      <c r="U111" s="8">
        <f t="shared" si="88"/>
        <v>-2.5892800670306686E-2</v>
      </c>
      <c r="V111" s="8">
        <f t="shared" si="88"/>
        <v>-2.3258555131268115E-2</v>
      </c>
      <c r="W111" s="8">
        <f t="shared" si="88"/>
        <v>-4.2026447444932112E-3</v>
      </c>
      <c r="X111" s="8">
        <f t="shared" ref="X111:Y111" si="89">IF(X64=0,0,X64/X$52*X$99)</f>
        <v>5.0349632110181265E-2</v>
      </c>
      <c r="Y111" s="8">
        <f t="shared" si="89"/>
        <v>1.9620888614504044E-2</v>
      </c>
    </row>
    <row r="112" spans="1:25" x14ac:dyDescent="0.25">
      <c r="A112" s="20" t="s">
        <v>51</v>
      </c>
      <c r="B112" s="8">
        <f t="shared" si="77"/>
        <v>4.6100990045386183</v>
      </c>
      <c r="C112" s="8">
        <f t="shared" ref="C112:W112" si="90">IF(C65=0,0,C65/C$52*C$99)</f>
        <v>2.4762165794293303</v>
      </c>
      <c r="D112" s="8">
        <f t="shared" si="90"/>
        <v>-0.74919822017161064</v>
      </c>
      <c r="E112" s="8">
        <f t="shared" si="90"/>
        <v>1.8293785641582438</v>
      </c>
      <c r="F112" s="8">
        <f t="shared" si="90"/>
        <v>-2.3416954040937406E-2</v>
      </c>
      <c r="G112" s="8">
        <f t="shared" si="90"/>
        <v>-4.6913369393726083E-2</v>
      </c>
      <c r="H112" s="8">
        <f t="shared" si="90"/>
        <v>-5.9445622949958992</v>
      </c>
      <c r="I112" s="8">
        <f t="shared" si="90"/>
        <v>-1.7952205979165876</v>
      </c>
      <c r="J112" s="8">
        <f t="shared" si="90"/>
        <v>3.2539202154369757</v>
      </c>
      <c r="K112" s="8">
        <f t="shared" si="90"/>
        <v>1.0267746316002977</v>
      </c>
      <c r="L112" s="8">
        <f t="shared" si="90"/>
        <v>0.47183176313438258</v>
      </c>
      <c r="M112" s="8">
        <f t="shared" si="90"/>
        <v>0.53489188782095676</v>
      </c>
      <c r="N112" s="8">
        <f t="shared" si="90"/>
        <v>2.8522348099044866E-2</v>
      </c>
      <c r="O112" s="8">
        <f t="shared" si="90"/>
        <v>-0.21222670507746977</v>
      </c>
      <c r="P112" s="8">
        <f t="shared" si="90"/>
        <v>-0.35380648938868237</v>
      </c>
      <c r="Q112" s="8">
        <f t="shared" si="90"/>
        <v>1.4521961857155428E-2</v>
      </c>
      <c r="R112" s="8">
        <f t="shared" si="90"/>
        <v>-0.80279442730110651</v>
      </c>
      <c r="S112" s="8">
        <f t="shared" si="90"/>
        <v>-0.95411418564597561</v>
      </c>
      <c r="T112" s="8">
        <f t="shared" si="90"/>
        <v>-0.54904892250326454</v>
      </c>
      <c r="U112" s="8">
        <f t="shared" si="90"/>
        <v>-0.38275691637383114</v>
      </c>
      <c r="V112" s="8">
        <f t="shared" si="90"/>
        <v>-0.37512882004425002</v>
      </c>
      <c r="W112" s="8">
        <f t="shared" si="90"/>
        <v>-6.1855591712882962E-2</v>
      </c>
      <c r="X112" s="8">
        <f t="shared" ref="X112:Y112" si="91">IF(X65=0,0,X65/X$52*X$99)</f>
        <v>0.80756026079055987</v>
      </c>
      <c r="Y112" s="8">
        <f t="shared" si="91"/>
        <v>0.30445799418584235</v>
      </c>
    </row>
    <row r="113" spans="1:25" x14ac:dyDescent="0.25">
      <c r="A113" s="20" t="s">
        <v>52</v>
      </c>
      <c r="B113" s="8">
        <f t="shared" si="77"/>
        <v>2.062685048678099</v>
      </c>
      <c r="C113" s="8">
        <f t="shared" ref="C113:W113" si="92">IF(C66=0,0,C66/C$52*C$99)</f>
        <v>1.1448384560163813</v>
      </c>
      <c r="D113" s="8">
        <f t="shared" si="92"/>
        <v>-0.27551394574386096</v>
      </c>
      <c r="E113" s="8">
        <f t="shared" si="92"/>
        <v>0.64000529062604306</v>
      </c>
      <c r="F113" s="8">
        <f t="shared" si="92"/>
        <v>-6.6841308360139923E-3</v>
      </c>
      <c r="G113" s="8">
        <f t="shared" si="92"/>
        <v>-1.2279780956375127E-2</v>
      </c>
      <c r="H113" s="8">
        <f t="shared" si="92"/>
        <v>-0.81788631141154877</v>
      </c>
      <c r="I113" s="8">
        <f t="shared" si="92"/>
        <v>-3.9794649528632223E-2</v>
      </c>
      <c r="J113" s="8">
        <f t="shared" si="92"/>
        <v>0.11098477082089295</v>
      </c>
      <c r="K113" s="8">
        <f t="shared" si="92"/>
        <v>0.35843128283254655</v>
      </c>
      <c r="L113" s="8">
        <f t="shared" si="92"/>
        <v>0.17773453294522784</v>
      </c>
      <c r="M113" s="8">
        <f t="shared" si="92"/>
        <v>0.12348872695900137</v>
      </c>
      <c r="N113" s="8">
        <f t="shared" si="92"/>
        <v>5.8779727123427728E-3</v>
      </c>
      <c r="O113" s="8">
        <f t="shared" si="92"/>
        <v>-5.3601279462626633E-2</v>
      </c>
      <c r="P113" s="8">
        <f t="shared" si="92"/>
        <v>-9.9060726066355798E-2</v>
      </c>
      <c r="Q113" s="8">
        <f t="shared" si="92"/>
        <v>2.9575470794959207E-3</v>
      </c>
      <c r="R113" s="8">
        <f t="shared" si="92"/>
        <v>-0.18873863592521548</v>
      </c>
      <c r="S113" s="8">
        <f t="shared" si="92"/>
        <v>-0.19407859898160054</v>
      </c>
      <c r="T113" s="8">
        <f t="shared" si="92"/>
        <v>-0.11474889263957178</v>
      </c>
      <c r="U113" s="8">
        <f t="shared" si="92"/>
        <v>-7.8492616182549657E-2</v>
      </c>
      <c r="V113" s="8">
        <f t="shared" si="92"/>
        <v>-6.7363780263104162E-2</v>
      </c>
      <c r="W113" s="8">
        <f t="shared" si="92"/>
        <v>-1.280659285833851E-2</v>
      </c>
      <c r="X113" s="8">
        <f t="shared" ref="X113:Y113" si="93">IF(X66=0,0,X66/X$52*X$99)</f>
        <v>0.40569272820614344</v>
      </c>
      <c r="Y113" s="8">
        <f t="shared" si="93"/>
        <v>0.14880521457022075</v>
      </c>
    </row>
    <row r="114" spans="1:25" x14ac:dyDescent="0.25">
      <c r="A114" s="20" t="s">
        <v>53</v>
      </c>
      <c r="B114" s="8">
        <f t="shared" si="77"/>
        <v>0.43982789694481911</v>
      </c>
      <c r="C114" s="8">
        <f t="shared" ref="C114:W114" si="94">IF(C67=0,0,C67/C$52*C$99)</f>
        <v>0.20218771963980364</v>
      </c>
      <c r="D114" s="8">
        <f t="shared" si="94"/>
        <v>-8.2102450436251626E-2</v>
      </c>
      <c r="E114" s="8">
        <f t="shared" si="94"/>
        <v>0.24259968142942054</v>
      </c>
      <c r="F114" s="8">
        <f t="shared" si="94"/>
        <v>-3.6319000575380234E-3</v>
      </c>
      <c r="G114" s="8">
        <f t="shared" si="94"/>
        <v>-6.2413169548679237E-3</v>
      </c>
      <c r="H114" s="8">
        <f t="shared" si="94"/>
        <v>-0.99670133241045167</v>
      </c>
      <c r="I114" s="8">
        <f t="shared" si="94"/>
        <v>-0.10982416025748178</v>
      </c>
      <c r="J114" s="8">
        <f t="shared" si="94"/>
        <v>0.14776224064399435</v>
      </c>
      <c r="K114" s="8">
        <f t="shared" si="94"/>
        <v>0.38821833353075863</v>
      </c>
      <c r="L114" s="8">
        <f t="shared" si="94"/>
        <v>0.14628453061449362</v>
      </c>
      <c r="M114" s="8">
        <f t="shared" si="94"/>
        <v>0.14174468554243261</v>
      </c>
      <c r="N114" s="8">
        <f t="shared" si="94"/>
        <v>9.3629634161817923E-3</v>
      </c>
      <c r="O114" s="8">
        <f t="shared" si="94"/>
        <v>-7.1019656653978025E-2</v>
      </c>
      <c r="P114" s="8">
        <f t="shared" si="94"/>
        <v>-0.13583911623828737</v>
      </c>
      <c r="Q114" s="8">
        <f t="shared" si="94"/>
        <v>3.71655113108237E-3</v>
      </c>
      <c r="R114" s="8">
        <f t="shared" si="94"/>
        <v>-0.22094618726608276</v>
      </c>
      <c r="S114" s="8">
        <f t="shared" si="94"/>
        <v>-0.28941114730343603</v>
      </c>
      <c r="T114" s="8">
        <f t="shared" si="94"/>
        <v>-0.17948492820085177</v>
      </c>
      <c r="U114" s="8">
        <f t="shared" si="94"/>
        <v>-7.7311044831819456E-2</v>
      </c>
      <c r="V114" s="8">
        <f t="shared" si="94"/>
        <v>-8.9696798201468975E-2</v>
      </c>
      <c r="W114" s="8">
        <f t="shared" si="94"/>
        <v>-1.4247820031094292E-2</v>
      </c>
      <c r="X114" s="8">
        <f t="shared" ref="X114:Y114" si="95">IF(X67=0,0,X67/X$52*X$99)</f>
        <v>0.19792821525869977</v>
      </c>
      <c r="Y114" s="8">
        <f t="shared" si="95"/>
        <v>7.1297209355106625E-2</v>
      </c>
    </row>
    <row r="115" spans="1:25" x14ac:dyDescent="0.25">
      <c r="A115" s="20" t="s">
        <v>74</v>
      </c>
      <c r="B115" s="8">
        <f t="shared" si="77"/>
        <v>8.3486197595959126</v>
      </c>
      <c r="C115" s="8">
        <f t="shared" ref="C115:W115" si="96">IF(C68=0,0,C68/C$52*C$99)</f>
        <v>4.2217863151088615</v>
      </c>
      <c r="D115" s="8">
        <f t="shared" si="96"/>
        <v>-1.3160098994199623</v>
      </c>
      <c r="E115" s="8">
        <f t="shared" si="96"/>
        <v>3.2340427418882203</v>
      </c>
      <c r="F115" s="8">
        <f t="shared" si="96"/>
        <v>-4.5945713282498683E-2</v>
      </c>
      <c r="G115" s="8">
        <f t="shared" si="96"/>
        <v>-9.5722940111200555E-2</v>
      </c>
      <c r="H115" s="8">
        <f t="shared" si="96"/>
        <v>-13.300713566098453</v>
      </c>
      <c r="I115" s="8">
        <f t="shared" si="96"/>
        <v>-2.4907749385345319</v>
      </c>
      <c r="J115" s="8">
        <f t="shared" si="96"/>
        <v>4.2166138141803913</v>
      </c>
      <c r="K115" s="8">
        <f t="shared" si="96"/>
        <v>5.1952251668150877</v>
      </c>
      <c r="L115" s="8">
        <f t="shared" si="96"/>
        <v>2.1327506185059737</v>
      </c>
      <c r="M115" s="8">
        <f t="shared" si="96"/>
        <v>1.8230150596775869</v>
      </c>
      <c r="N115" s="8">
        <f t="shared" si="96"/>
        <v>0.11713923714504519</v>
      </c>
      <c r="O115" s="8">
        <f t="shared" si="96"/>
        <v>-0.96746848744409919</v>
      </c>
      <c r="P115" s="8">
        <f t="shared" si="96"/>
        <v>-1.4907160094454917</v>
      </c>
      <c r="Q115" s="8">
        <f t="shared" si="96"/>
        <v>5.2590498879417399E-2</v>
      </c>
      <c r="R115" s="8">
        <f t="shared" si="96"/>
        <v>-3.3551807679343373</v>
      </c>
      <c r="S115" s="8">
        <f t="shared" si="96"/>
        <v>-3.4206996154803617</v>
      </c>
      <c r="T115" s="8">
        <f t="shared" si="96"/>
        <v>-2.0446951392741157</v>
      </c>
      <c r="U115" s="8">
        <f t="shared" si="96"/>
        <v>-1.3969150292545898</v>
      </c>
      <c r="V115" s="8">
        <f t="shared" si="96"/>
        <v>-1.1519092154521047</v>
      </c>
      <c r="W115" s="8">
        <f t="shared" si="96"/>
        <v>-0.22850045262386412</v>
      </c>
      <c r="X115" s="8">
        <f t="shared" ref="X115:Y115" si="97">IF(X68=0,0,X68/X$52*X$99)</f>
        <v>3.1405795626765398</v>
      </c>
      <c r="Y115" s="8">
        <f t="shared" si="97"/>
        <v>1.1772969865819369</v>
      </c>
    </row>
    <row r="116" spans="1:25" x14ac:dyDescent="0.25">
      <c r="A116" s="15" t="s">
        <v>54</v>
      </c>
      <c r="B116" s="16">
        <f>SUM(B117:B121)</f>
        <v>8.3903364400028053</v>
      </c>
      <c r="C116" s="16">
        <f t="shared" ref="C116:W116" si="98">SUM(C117:C121)</f>
        <v>32.157642680001203</v>
      </c>
      <c r="D116" s="16">
        <f t="shared" si="98"/>
        <v>26.335287960001892</v>
      </c>
      <c r="E116" s="16">
        <f t="shared" si="98"/>
        <v>34.943262719999922</v>
      </c>
      <c r="F116" s="16">
        <f t="shared" si="98"/>
        <v>33.668407040000972</v>
      </c>
      <c r="G116" s="16">
        <f t="shared" si="98"/>
        <v>51.99781064000102</v>
      </c>
      <c r="H116" s="16">
        <f t="shared" si="98"/>
        <v>-487.18756384000056</v>
      </c>
      <c r="I116" s="16">
        <f t="shared" si="98"/>
        <v>-229.08478299999689</v>
      </c>
      <c r="J116" s="16">
        <f t="shared" si="98"/>
        <v>-78.525530959997724</v>
      </c>
      <c r="K116" s="16">
        <f t="shared" si="98"/>
        <v>-15.653344520001042</v>
      </c>
      <c r="L116" s="16">
        <f t="shared" si="98"/>
        <v>-108.289140239999</v>
      </c>
      <c r="M116" s="16">
        <f t="shared" si="98"/>
        <v>174.20229855999617</v>
      </c>
      <c r="N116" s="16">
        <f t="shared" si="98"/>
        <v>0.52632960000119056</v>
      </c>
      <c r="O116" s="16">
        <f t="shared" si="98"/>
        <v>64.839905240001642</v>
      </c>
      <c r="P116" s="16">
        <f t="shared" si="98"/>
        <v>-85.012377199999037</v>
      </c>
      <c r="Q116" s="16">
        <f t="shared" si="98"/>
        <v>234.16622739999849</v>
      </c>
      <c r="R116" s="16">
        <f t="shared" si="98"/>
        <v>32.149375159996673</v>
      </c>
      <c r="S116" s="16">
        <f t="shared" si="98"/>
        <v>143.46775435999501</v>
      </c>
      <c r="T116" s="16">
        <f t="shared" si="98"/>
        <v>144.90794148000117</v>
      </c>
      <c r="U116" s="16">
        <f t="shared" si="98"/>
        <v>168.59991364000081</v>
      </c>
      <c r="V116" s="16">
        <f t="shared" si="98"/>
        <v>160.01626121008235</v>
      </c>
      <c r="W116" s="16">
        <f t="shared" si="98"/>
        <v>167.76800373314236</v>
      </c>
      <c r="X116" s="16">
        <f t="shared" ref="X116:Y116" si="99">SUM(X117:X121)</f>
        <v>162.39522966758574</v>
      </c>
      <c r="Y116" s="16">
        <f t="shared" si="99"/>
        <v>74.265041118871892</v>
      </c>
    </row>
    <row r="117" spans="1:25" x14ac:dyDescent="0.25">
      <c r="A117" s="10" t="s">
        <v>73</v>
      </c>
      <c r="B117" s="8">
        <f t="shared" ref="B117:W117" si="100">B19-B70</f>
        <v>-29.206102000000016</v>
      </c>
      <c r="C117" s="8">
        <f t="shared" si="100"/>
        <v>-48.678142000000022</v>
      </c>
      <c r="D117" s="8">
        <f t="shared" si="100"/>
        <v>-55.630841999999987</v>
      </c>
      <c r="E117" s="8">
        <f t="shared" si="100"/>
        <v>-46.712412000000015</v>
      </c>
      <c r="F117" s="8">
        <f t="shared" si="100"/>
        <v>-46.75904199999998</v>
      </c>
      <c r="G117" s="8">
        <f t="shared" si="100"/>
        <v>-62.912292560000012</v>
      </c>
      <c r="H117" s="8">
        <f t="shared" si="100"/>
        <v>-95.304048200000025</v>
      </c>
      <c r="I117" s="8">
        <f t="shared" si="100"/>
        <v>-80.389260560000039</v>
      </c>
      <c r="J117" s="8">
        <f t="shared" si="100"/>
        <v>-50.012518559999975</v>
      </c>
      <c r="K117" s="8">
        <f t="shared" si="100"/>
        <v>-33.084038560000025</v>
      </c>
      <c r="L117" s="8">
        <f t="shared" si="100"/>
        <v>-36.368918559999997</v>
      </c>
      <c r="M117" s="8">
        <f t="shared" si="100"/>
        <v>-0.76583856000000594</v>
      </c>
      <c r="N117" s="8">
        <f t="shared" si="100"/>
        <v>-10.343818560000006</v>
      </c>
      <c r="O117" s="8">
        <f t="shared" si="100"/>
        <v>-9.9661285600000014</v>
      </c>
      <c r="P117" s="8">
        <f t="shared" si="100"/>
        <v>-10.640248560000005</v>
      </c>
      <c r="Q117" s="8">
        <f t="shared" si="100"/>
        <v>-9.6995185600000049</v>
      </c>
      <c r="R117" s="8">
        <f t="shared" si="100"/>
        <v>4.0983807199999998</v>
      </c>
      <c r="S117" s="8">
        <f t="shared" si="100"/>
        <v>6.76001599999978E-2</v>
      </c>
      <c r="T117" s="8">
        <f t="shared" si="100"/>
        <v>-9.5286279999999834E-2</v>
      </c>
      <c r="U117" s="8">
        <f t="shared" si="100"/>
        <v>-0.14142292000000012</v>
      </c>
      <c r="V117" s="8">
        <f t="shared" si="100"/>
        <v>-0.16449760000000246</v>
      </c>
      <c r="W117" s="8">
        <f t="shared" si="100"/>
        <v>0.17212751999999298</v>
      </c>
      <c r="X117" s="8">
        <f t="shared" ref="X117:Y117" si="101">X19-X70</f>
        <v>-19.445180639999993</v>
      </c>
      <c r="Y117" s="8">
        <f t="shared" si="101"/>
        <v>0.16505775999999983</v>
      </c>
    </row>
    <row r="118" spans="1:25" x14ac:dyDescent="0.25">
      <c r="A118" s="10" t="s">
        <v>56</v>
      </c>
      <c r="B118" s="8">
        <f t="shared" ref="B118:W118" si="102">B20-B71</f>
        <v>-20.435564559997147</v>
      </c>
      <c r="C118" s="8">
        <f t="shared" si="102"/>
        <v>-22.084671679998792</v>
      </c>
      <c r="D118" s="8">
        <f t="shared" si="102"/>
        <v>-21.657921519998126</v>
      </c>
      <c r="E118" s="8">
        <f t="shared" si="102"/>
        <v>-24.457317719999992</v>
      </c>
      <c r="F118" s="8">
        <f t="shared" si="102"/>
        <v>-35.296591799999078</v>
      </c>
      <c r="G118" s="8">
        <f t="shared" si="102"/>
        <v>-28.350706719998925</v>
      </c>
      <c r="H118" s="8">
        <f t="shared" si="102"/>
        <v>-451.6893770000006</v>
      </c>
      <c r="I118" s="8">
        <f t="shared" si="102"/>
        <v>-188.05160603999684</v>
      </c>
      <c r="J118" s="8">
        <f t="shared" si="102"/>
        <v>-82.094223559997772</v>
      </c>
      <c r="K118" s="8">
        <f t="shared" si="102"/>
        <v>-53.844668560001082</v>
      </c>
      <c r="L118" s="8">
        <f t="shared" si="102"/>
        <v>-160.77199243999894</v>
      </c>
      <c r="M118" s="8">
        <f t="shared" si="102"/>
        <v>100.24842567999622</v>
      </c>
      <c r="N118" s="8">
        <f t="shared" si="102"/>
        <v>-50.854505399998743</v>
      </c>
      <c r="O118" s="8">
        <f t="shared" si="102"/>
        <v>5.0130726800016419</v>
      </c>
      <c r="P118" s="8">
        <f t="shared" si="102"/>
        <v>-161.82430939999904</v>
      </c>
      <c r="Q118" s="8">
        <f t="shared" si="102"/>
        <v>119.57016591999854</v>
      </c>
      <c r="R118" s="8">
        <f t="shared" si="102"/>
        <v>-53.311835240003347</v>
      </c>
      <c r="S118" s="8">
        <f t="shared" si="102"/>
        <v>67.69089303999499</v>
      </c>
      <c r="T118" s="8">
        <f t="shared" si="102"/>
        <v>61.959321600001203</v>
      </c>
      <c r="U118" s="8">
        <f t="shared" si="102"/>
        <v>71.010773960000733</v>
      </c>
      <c r="V118" s="8">
        <f t="shared" si="102"/>
        <v>52.908510644210764</v>
      </c>
      <c r="W118" s="8">
        <f t="shared" si="102"/>
        <v>56.362863885757179</v>
      </c>
      <c r="X118" s="8">
        <f t="shared" ref="X118:Y118" si="103">X20-X71</f>
        <v>70.914017205368509</v>
      </c>
      <c r="Y118" s="8">
        <f t="shared" si="103"/>
        <v>-36.352124313689274</v>
      </c>
    </row>
    <row r="119" spans="1:25" x14ac:dyDescent="0.25">
      <c r="A119" s="10" t="s">
        <v>55</v>
      </c>
      <c r="B119" s="8">
        <f t="shared" ref="B119:W119" si="104">B21-B72</f>
        <v>-1.3420190400000109</v>
      </c>
      <c r="C119" s="8">
        <f t="shared" si="104"/>
        <v>-1.4649193599999819</v>
      </c>
      <c r="D119" s="8">
        <f t="shared" si="104"/>
        <v>-1.2812394799999964</v>
      </c>
      <c r="E119" s="8">
        <f t="shared" si="104"/>
        <v>-1.4152146800000196</v>
      </c>
      <c r="F119" s="8">
        <f t="shared" si="104"/>
        <v>-1.4938484799999401</v>
      </c>
      <c r="G119" s="8">
        <f t="shared" si="104"/>
        <v>-1.3327510800000084</v>
      </c>
      <c r="H119" s="8">
        <f t="shared" si="104"/>
        <v>-1.3327510800000226</v>
      </c>
      <c r="I119" s="8">
        <f t="shared" si="104"/>
        <v>-1.4401377199999956</v>
      </c>
      <c r="J119" s="8">
        <f t="shared" si="104"/>
        <v>-1.5290835199999719</v>
      </c>
      <c r="K119" s="8">
        <f t="shared" si="104"/>
        <v>-1.3409369199999475</v>
      </c>
      <c r="L119" s="8">
        <f t="shared" si="104"/>
        <v>-1.3303313200000133</v>
      </c>
      <c r="M119" s="8">
        <f t="shared" si="104"/>
        <v>-1.3303626000000008</v>
      </c>
      <c r="N119" s="8">
        <f t="shared" si="104"/>
        <v>-1.2864523600000126</v>
      </c>
      <c r="O119" s="8">
        <f t="shared" si="104"/>
        <v>-1.2836739600000158</v>
      </c>
      <c r="P119" s="8">
        <f t="shared" si="104"/>
        <v>-1.1776148400000181</v>
      </c>
      <c r="Q119" s="8">
        <f t="shared" si="104"/>
        <v>-1.1974769199999997</v>
      </c>
      <c r="R119" s="8">
        <f t="shared" si="104"/>
        <v>-1.2212710400000049</v>
      </c>
      <c r="S119" s="8">
        <f t="shared" si="104"/>
        <v>-1.2597189600000007</v>
      </c>
      <c r="T119" s="8">
        <f t="shared" si="104"/>
        <v>-1.2740579200000042</v>
      </c>
      <c r="U119" s="8">
        <f t="shared" si="104"/>
        <v>-1.3326756399999766</v>
      </c>
      <c r="V119" s="8">
        <f t="shared" si="104"/>
        <v>-1.0612141599999916</v>
      </c>
      <c r="W119" s="8">
        <f t="shared" si="104"/>
        <v>-1.1480389199999905</v>
      </c>
      <c r="X119" s="8">
        <f t="shared" ref="X119:Y119" si="105">X21-X72</f>
        <v>-1.2857713999999589</v>
      </c>
      <c r="Y119" s="8">
        <f t="shared" si="105"/>
        <v>-1.3466190800000106</v>
      </c>
    </row>
    <row r="120" spans="1:25" x14ac:dyDescent="0.25">
      <c r="A120" s="10" t="s">
        <v>57</v>
      </c>
      <c r="B120" s="8">
        <f t="shared" ref="B120:W120" si="106">B22-B73</f>
        <v>-2.2355479600000194</v>
      </c>
      <c r="C120" s="8">
        <f t="shared" si="106"/>
        <v>-2.1189842800000065</v>
      </c>
      <c r="D120" s="8">
        <f t="shared" si="106"/>
        <v>-2.172089040000003</v>
      </c>
      <c r="E120" s="8">
        <f t="shared" si="106"/>
        <v>-2.2865728800000511</v>
      </c>
      <c r="F120" s="8">
        <f t="shared" si="106"/>
        <v>-2.8771506800000282</v>
      </c>
      <c r="G120" s="8">
        <f t="shared" si="106"/>
        <v>-2.7053537600000368</v>
      </c>
      <c r="H120" s="8">
        <f t="shared" si="106"/>
        <v>-85.682531639999979</v>
      </c>
      <c r="I120" s="8">
        <f t="shared" si="106"/>
        <v>-85.115791080000008</v>
      </c>
      <c r="J120" s="8">
        <f t="shared" si="106"/>
        <v>-85.19240628</v>
      </c>
      <c r="K120" s="8">
        <f t="shared" si="106"/>
        <v>-72.369877519999989</v>
      </c>
      <c r="L120" s="8">
        <f t="shared" si="106"/>
        <v>-65.993005880000027</v>
      </c>
      <c r="M120" s="8">
        <f t="shared" si="106"/>
        <v>-65.708919800000047</v>
      </c>
      <c r="N120" s="8">
        <f t="shared" si="106"/>
        <v>-65.81493684000003</v>
      </c>
      <c r="O120" s="8">
        <f t="shared" si="106"/>
        <v>-65.77026884</v>
      </c>
      <c r="P120" s="8">
        <f t="shared" si="106"/>
        <v>-50.301119119999981</v>
      </c>
      <c r="Q120" s="8">
        <f t="shared" si="106"/>
        <v>-2.3944468800000323</v>
      </c>
      <c r="R120" s="8">
        <f t="shared" si="106"/>
        <v>-2.8774275999999759</v>
      </c>
      <c r="S120" s="8">
        <f t="shared" si="106"/>
        <v>-2.5410589599999867</v>
      </c>
      <c r="T120" s="8">
        <f t="shared" si="106"/>
        <v>-2.8104721600000175</v>
      </c>
      <c r="U120" s="8">
        <f t="shared" si="106"/>
        <v>-2.9918093599999338</v>
      </c>
      <c r="V120" s="8">
        <f t="shared" si="106"/>
        <v>-3.6616568400000347</v>
      </c>
      <c r="W120" s="8">
        <f t="shared" si="106"/>
        <v>-3.9146170399999392</v>
      </c>
      <c r="X120" s="8">
        <f t="shared" ref="X120:Y120" si="107">X22-X73</f>
        <v>-3.303683680000006</v>
      </c>
      <c r="Y120" s="8">
        <f t="shared" si="107"/>
        <v>-3.0983990799999788</v>
      </c>
    </row>
    <row r="121" spans="1:25" x14ac:dyDescent="0.25">
      <c r="A121" s="10" t="s">
        <v>58</v>
      </c>
      <c r="B121" s="8">
        <f t="shared" ref="B121:W121" si="108">B23-B74</f>
        <v>61.609569999999998</v>
      </c>
      <c r="C121" s="8">
        <f t="shared" si="108"/>
        <v>106.50436000000001</v>
      </c>
      <c r="D121" s="8">
        <f t="shared" si="108"/>
        <v>107.07738000000001</v>
      </c>
      <c r="E121" s="8">
        <f t="shared" si="108"/>
        <v>109.81478</v>
      </c>
      <c r="F121" s="8">
        <f t="shared" si="108"/>
        <v>120.09504</v>
      </c>
      <c r="G121" s="8">
        <f t="shared" si="108"/>
        <v>147.29891476</v>
      </c>
      <c r="H121" s="8">
        <f t="shared" si="108"/>
        <v>146.82114408000001</v>
      </c>
      <c r="I121" s="8">
        <f t="shared" si="108"/>
        <v>125.91201239999999</v>
      </c>
      <c r="J121" s="8">
        <f t="shared" si="108"/>
        <v>140.30270096000001</v>
      </c>
      <c r="K121" s="8">
        <f t="shared" si="108"/>
        <v>144.98617704</v>
      </c>
      <c r="L121" s="8">
        <f t="shared" si="108"/>
        <v>156.17510796000002</v>
      </c>
      <c r="M121" s="8">
        <f t="shared" si="108"/>
        <v>141.75899384000002</v>
      </c>
      <c r="N121" s="8">
        <f t="shared" si="108"/>
        <v>128.82604275999998</v>
      </c>
      <c r="O121" s="8">
        <f t="shared" si="108"/>
        <v>136.84690392000002</v>
      </c>
      <c r="P121" s="8">
        <f t="shared" si="108"/>
        <v>138.93091472</v>
      </c>
      <c r="Q121" s="8">
        <f t="shared" si="108"/>
        <v>127.88750383999999</v>
      </c>
      <c r="R121" s="8">
        <f t="shared" si="108"/>
        <v>85.461528319999999</v>
      </c>
      <c r="S121" s="8">
        <f t="shared" si="108"/>
        <v>79.510039079999999</v>
      </c>
      <c r="T121" s="8">
        <f t="shared" si="108"/>
        <v>87.128436239999985</v>
      </c>
      <c r="U121" s="8">
        <f t="shared" si="108"/>
        <v>102.05504759999999</v>
      </c>
      <c r="V121" s="8">
        <f t="shared" si="108"/>
        <v>111.99511916587161</v>
      </c>
      <c r="W121" s="8">
        <f t="shared" si="108"/>
        <v>116.29566828738513</v>
      </c>
      <c r="X121" s="8">
        <f t="shared" ref="X121:Y121" si="109">X23-X74</f>
        <v>115.5158481822172</v>
      </c>
      <c r="Y121" s="8">
        <f t="shared" si="109"/>
        <v>114.89712583256116</v>
      </c>
    </row>
    <row r="122" spans="1:25" x14ac:dyDescent="0.25">
      <c r="A122" s="15" t="s">
        <v>59</v>
      </c>
      <c r="B122" s="16">
        <f>SUM(B123:B125)</f>
        <v>-34.546877649606131</v>
      </c>
      <c r="C122" s="16">
        <f t="shared" ref="C122:W122" si="110">SUM(C123:C125)</f>
        <v>-71.552782910576525</v>
      </c>
      <c r="D122" s="16">
        <f t="shared" si="110"/>
        <v>-43.433467772920153</v>
      </c>
      <c r="E122" s="16">
        <f t="shared" si="110"/>
        <v>-80.675639875857428</v>
      </c>
      <c r="F122" s="16">
        <f t="shared" si="110"/>
        <v>-170.94844490341563</v>
      </c>
      <c r="G122" s="16">
        <f t="shared" si="110"/>
        <v>-179.06922544009274</v>
      </c>
      <c r="H122" s="16">
        <f t="shared" si="110"/>
        <v>-153.9616595042047</v>
      </c>
      <c r="I122" s="16">
        <f t="shared" si="110"/>
        <v>-133.98057213224502</v>
      </c>
      <c r="J122" s="16">
        <f t="shared" si="110"/>
        <v>-150.37511950611918</v>
      </c>
      <c r="K122" s="16">
        <f t="shared" si="110"/>
        <v>-132.8432404474944</v>
      </c>
      <c r="L122" s="16">
        <f t="shared" si="110"/>
        <v>-96.481441870976141</v>
      </c>
      <c r="M122" s="16">
        <f t="shared" si="110"/>
        <v>-102.22882542081788</v>
      </c>
      <c r="N122" s="16">
        <f t="shared" si="110"/>
        <v>-100.94301344845542</v>
      </c>
      <c r="O122" s="16">
        <f t="shared" si="110"/>
        <v>-155.54603008465529</v>
      </c>
      <c r="P122" s="16">
        <f t="shared" si="110"/>
        <v>-89.196172932405375</v>
      </c>
      <c r="Q122" s="16">
        <f t="shared" si="110"/>
        <v>-73.216914439414722</v>
      </c>
      <c r="R122" s="16">
        <f t="shared" si="110"/>
        <v>-83.16649698112758</v>
      </c>
      <c r="S122" s="16">
        <f t="shared" si="110"/>
        <v>-196.61964704677121</v>
      </c>
      <c r="T122" s="16">
        <f t="shared" si="110"/>
        <v>-185.33636302897798</v>
      </c>
      <c r="U122" s="16">
        <f t="shared" si="110"/>
        <v>-174.96948885811571</v>
      </c>
      <c r="V122" s="16">
        <f t="shared" si="110"/>
        <v>-184.35417464851696</v>
      </c>
      <c r="W122" s="16">
        <f t="shared" si="110"/>
        <v>-153.38575376728602</v>
      </c>
      <c r="X122" s="16">
        <f t="shared" ref="X122:Y122" si="111">SUM(X123:X125)</f>
        <v>-243.52975942244848</v>
      </c>
      <c r="Y122" s="16">
        <f t="shared" si="111"/>
        <v>-10.707065895071764</v>
      </c>
    </row>
    <row r="123" spans="1:25" x14ac:dyDescent="0.25">
      <c r="A123" s="10" t="s">
        <v>60</v>
      </c>
      <c r="B123" s="8">
        <f t="shared" ref="B123:W123" si="112">B25-B76</f>
        <v>8.5367832756207918</v>
      </c>
      <c r="C123" s="8">
        <f t="shared" si="112"/>
        <v>10.366306334531146</v>
      </c>
      <c r="D123" s="8">
        <f t="shared" si="112"/>
        <v>9.1899632371478219</v>
      </c>
      <c r="E123" s="8">
        <f t="shared" si="112"/>
        <v>14.02549899810947</v>
      </c>
      <c r="F123" s="8">
        <f t="shared" si="112"/>
        <v>21.304227677303516</v>
      </c>
      <c r="G123" s="8">
        <f t="shared" si="112"/>
        <v>14.430184870457424</v>
      </c>
      <c r="H123" s="8">
        <f t="shared" si="112"/>
        <v>3.8287397900737687</v>
      </c>
      <c r="I123" s="8">
        <f t="shared" si="112"/>
        <v>23.094586110799582</v>
      </c>
      <c r="J123" s="8">
        <f t="shared" si="112"/>
        <v>19.6636060980004</v>
      </c>
      <c r="K123" s="8">
        <f t="shared" si="112"/>
        <v>27.939706359999718</v>
      </c>
      <c r="L123" s="8">
        <f t="shared" si="112"/>
        <v>26.630892759999369</v>
      </c>
      <c r="M123" s="8">
        <f t="shared" si="112"/>
        <v>18.39852360000009</v>
      </c>
      <c r="N123" s="8">
        <f t="shared" si="112"/>
        <v>24.238843200000019</v>
      </c>
      <c r="O123" s="8">
        <f t="shared" si="112"/>
        <v>-2.7520514000000276</v>
      </c>
      <c r="P123" s="8">
        <f t="shared" si="112"/>
        <v>10.527131279999594</v>
      </c>
      <c r="Q123" s="8">
        <f t="shared" si="112"/>
        <v>6.2002987999999277</v>
      </c>
      <c r="R123" s="8">
        <f t="shared" si="112"/>
        <v>12.757130920000009</v>
      </c>
      <c r="S123" s="8">
        <f t="shared" si="112"/>
        <v>13.715478760000451</v>
      </c>
      <c r="T123" s="8">
        <f t="shared" si="112"/>
        <v>5.515422719999151</v>
      </c>
      <c r="U123" s="8">
        <f t="shared" si="112"/>
        <v>5.7786221999997451</v>
      </c>
      <c r="V123" s="8">
        <f t="shared" si="112"/>
        <v>12.250159626165669</v>
      </c>
      <c r="W123" s="8">
        <f t="shared" si="112"/>
        <v>42.726627543829863</v>
      </c>
      <c r="X123" s="8">
        <f t="shared" ref="X123:Y123" si="113">X25-X76</f>
        <v>31.776404491261701</v>
      </c>
      <c r="Y123" s="8">
        <f t="shared" si="113"/>
        <v>40.543658208725901</v>
      </c>
    </row>
    <row r="124" spans="1:25" x14ac:dyDescent="0.25">
      <c r="A124" s="10" t="s">
        <v>61</v>
      </c>
      <c r="B124" s="8">
        <f t="shared" ref="B124:W124" si="114">B26-B77</f>
        <v>-32.891879765226804</v>
      </c>
      <c r="C124" s="8">
        <f t="shared" si="114"/>
        <v>-71.601944885107514</v>
      </c>
      <c r="D124" s="8">
        <f t="shared" si="114"/>
        <v>-42.447689850067945</v>
      </c>
      <c r="E124" s="8">
        <f t="shared" si="114"/>
        <v>-84.023939273966789</v>
      </c>
      <c r="F124" s="8">
        <f t="shared" si="114"/>
        <v>-181.74775610071902</v>
      </c>
      <c r="G124" s="8">
        <f t="shared" si="114"/>
        <v>-182.53321091055022</v>
      </c>
      <c r="H124" s="8">
        <f t="shared" si="114"/>
        <v>-147.38090421427842</v>
      </c>
      <c r="I124" s="8">
        <f t="shared" si="114"/>
        <v>-147.21537872304452</v>
      </c>
      <c r="J124" s="8">
        <f t="shared" si="114"/>
        <v>-159.66114040411958</v>
      </c>
      <c r="K124" s="8">
        <f t="shared" si="114"/>
        <v>-151.88251048749407</v>
      </c>
      <c r="L124" s="8">
        <f t="shared" si="114"/>
        <v>-114.86268971097525</v>
      </c>
      <c r="M124" s="8">
        <f t="shared" si="114"/>
        <v>-112.83147006081799</v>
      </c>
      <c r="N124" s="8">
        <f t="shared" si="114"/>
        <v>-117.64717520845534</v>
      </c>
      <c r="O124" s="8">
        <f t="shared" si="114"/>
        <v>-146.0761525246553</v>
      </c>
      <c r="P124" s="8">
        <f t="shared" si="114"/>
        <v>-93.654230052405183</v>
      </c>
      <c r="Q124" s="8">
        <f t="shared" si="114"/>
        <v>-73.637562399414492</v>
      </c>
      <c r="R124" s="8">
        <f t="shared" si="114"/>
        <v>-89.947421861127623</v>
      </c>
      <c r="S124" s="8">
        <f t="shared" si="114"/>
        <v>-204.04418416677163</v>
      </c>
      <c r="T124" s="8">
        <f t="shared" si="114"/>
        <v>-184.06158818897711</v>
      </c>
      <c r="U124" s="8">
        <f t="shared" si="114"/>
        <v>-173.20222001811544</v>
      </c>
      <c r="V124" s="8">
        <f t="shared" si="114"/>
        <v>-197.47486839468274</v>
      </c>
      <c r="W124" s="8">
        <f t="shared" si="114"/>
        <v>-190.16064319111592</v>
      </c>
      <c r="X124" s="8">
        <f t="shared" ref="X124:Y124" si="115">X26-X77</f>
        <v>-210.94336627371013</v>
      </c>
      <c r="Y124" s="8">
        <f t="shared" si="115"/>
        <v>-42.978657623797517</v>
      </c>
    </row>
    <row r="125" spans="1:25" x14ac:dyDescent="0.25">
      <c r="A125" s="10" t="s">
        <v>62</v>
      </c>
      <c r="B125" s="8">
        <f t="shared" ref="B125:W125" si="116">B27-B78</f>
        <v>-10.191781160000119</v>
      </c>
      <c r="C125" s="8">
        <f t="shared" si="116"/>
        <v>-10.317144360000157</v>
      </c>
      <c r="D125" s="8">
        <f t="shared" si="116"/>
        <v>-10.17574116000003</v>
      </c>
      <c r="E125" s="8">
        <f t="shared" si="116"/>
        <v>-10.677199600000108</v>
      </c>
      <c r="F125" s="8">
        <f t="shared" si="116"/>
        <v>-10.504916480000134</v>
      </c>
      <c r="G125" s="8">
        <f t="shared" si="116"/>
        <v>-10.966199399999937</v>
      </c>
      <c r="H125" s="8">
        <f t="shared" si="116"/>
        <v>-10.409495080000056</v>
      </c>
      <c r="I125" s="8">
        <f t="shared" si="116"/>
        <v>-9.8597795200000746</v>
      </c>
      <c r="J125" s="8">
        <f t="shared" si="116"/>
        <v>-10.377585199999999</v>
      </c>
      <c r="K125" s="8">
        <f t="shared" si="116"/>
        <v>-8.9004363200000398</v>
      </c>
      <c r="L125" s="8">
        <f t="shared" si="116"/>
        <v>-8.2496449200002644</v>
      </c>
      <c r="M125" s="8">
        <f t="shared" si="116"/>
        <v>-7.7958789599999818</v>
      </c>
      <c r="N125" s="8">
        <f t="shared" si="116"/>
        <v>-7.5346814400000994</v>
      </c>
      <c r="O125" s="8">
        <f t="shared" si="116"/>
        <v>-6.7178261599999587</v>
      </c>
      <c r="P125" s="8">
        <f t="shared" si="116"/>
        <v>-6.0690741599997864</v>
      </c>
      <c r="Q125" s="8">
        <f t="shared" si="116"/>
        <v>-5.7796508400001585</v>
      </c>
      <c r="R125" s="8">
        <f t="shared" si="116"/>
        <v>-5.9762060399999655</v>
      </c>
      <c r="S125" s="8">
        <f t="shared" si="116"/>
        <v>-6.2909416400000282</v>
      </c>
      <c r="T125" s="8">
        <f t="shared" si="116"/>
        <v>-6.7901975600000242</v>
      </c>
      <c r="U125" s="8">
        <f t="shared" si="116"/>
        <v>-7.545891040000015</v>
      </c>
      <c r="V125" s="8">
        <f t="shared" si="116"/>
        <v>0.87053412000011576</v>
      </c>
      <c r="W125" s="8">
        <f t="shared" si="116"/>
        <v>-5.9517381199999591</v>
      </c>
      <c r="X125" s="8">
        <f t="shared" ref="X125:Y125" si="117">X27-X78</f>
        <v>-64.362797640000053</v>
      </c>
      <c r="Y125" s="8">
        <f t="shared" si="117"/>
        <v>-8.2720664800001487</v>
      </c>
    </row>
    <row r="126" spans="1:25" x14ac:dyDescent="0.25">
      <c r="A126" s="15" t="s">
        <v>35</v>
      </c>
      <c r="B126" s="16">
        <f>SUM(B127:B128)</f>
        <v>0</v>
      </c>
      <c r="C126" s="16">
        <f t="shared" ref="C126:W126" si="118">SUM(C127:C128)</f>
        <v>0</v>
      </c>
      <c r="D126" s="16">
        <f t="shared" si="118"/>
        <v>0</v>
      </c>
      <c r="E126" s="16">
        <f t="shared" si="118"/>
        <v>0</v>
      </c>
      <c r="F126" s="16">
        <f t="shared" si="118"/>
        <v>0</v>
      </c>
      <c r="G126" s="16">
        <f t="shared" si="118"/>
        <v>0</v>
      </c>
      <c r="H126" s="16">
        <f t="shared" si="118"/>
        <v>0</v>
      </c>
      <c r="I126" s="16">
        <f t="shared" si="118"/>
        <v>0</v>
      </c>
      <c r="J126" s="16">
        <f t="shared" si="118"/>
        <v>0</v>
      </c>
      <c r="K126" s="16">
        <f t="shared" si="118"/>
        <v>0</v>
      </c>
      <c r="L126" s="16">
        <f t="shared" si="118"/>
        <v>0</v>
      </c>
      <c r="M126" s="16">
        <f t="shared" si="118"/>
        <v>0</v>
      </c>
      <c r="N126" s="16">
        <f t="shared" si="118"/>
        <v>0</v>
      </c>
      <c r="O126" s="16">
        <f t="shared" si="118"/>
        <v>0</v>
      </c>
      <c r="P126" s="16">
        <f t="shared" si="118"/>
        <v>0</v>
      </c>
      <c r="Q126" s="16">
        <f t="shared" si="118"/>
        <v>0</v>
      </c>
      <c r="R126" s="16">
        <f t="shared" si="118"/>
        <v>0</v>
      </c>
      <c r="S126" s="16">
        <f t="shared" si="118"/>
        <v>0</v>
      </c>
      <c r="T126" s="16">
        <f t="shared" si="118"/>
        <v>0</v>
      </c>
      <c r="U126" s="16">
        <f t="shared" si="118"/>
        <v>0</v>
      </c>
      <c r="V126" s="16">
        <f t="shared" si="118"/>
        <v>0</v>
      </c>
      <c r="W126" s="16">
        <f t="shared" si="118"/>
        <v>0</v>
      </c>
      <c r="X126" s="16">
        <f t="shared" ref="X126:Y126" si="119">SUM(X127:X128)</f>
        <v>0</v>
      </c>
      <c r="Y126" s="16">
        <f t="shared" si="119"/>
        <v>0</v>
      </c>
    </row>
    <row r="127" spans="1:25" x14ac:dyDescent="0.25">
      <c r="A127" s="10" t="s">
        <v>36</v>
      </c>
      <c r="B127" s="8">
        <f t="shared" ref="B127:W127" si="120">B29-B80</f>
        <v>0</v>
      </c>
      <c r="C127" s="8">
        <f t="shared" si="120"/>
        <v>0</v>
      </c>
      <c r="D127" s="8">
        <f t="shared" si="120"/>
        <v>0</v>
      </c>
      <c r="E127" s="8">
        <f t="shared" si="120"/>
        <v>0</v>
      </c>
      <c r="F127" s="8">
        <f t="shared" si="120"/>
        <v>0</v>
      </c>
      <c r="G127" s="8">
        <f t="shared" si="120"/>
        <v>0</v>
      </c>
      <c r="H127" s="8">
        <f t="shared" si="120"/>
        <v>0</v>
      </c>
      <c r="I127" s="8">
        <f t="shared" si="120"/>
        <v>0</v>
      </c>
      <c r="J127" s="8">
        <f t="shared" si="120"/>
        <v>0</v>
      </c>
      <c r="K127" s="8">
        <f t="shared" si="120"/>
        <v>0</v>
      </c>
      <c r="L127" s="8">
        <f t="shared" si="120"/>
        <v>0</v>
      </c>
      <c r="M127" s="8">
        <f t="shared" si="120"/>
        <v>0</v>
      </c>
      <c r="N127" s="8">
        <f t="shared" si="120"/>
        <v>0</v>
      </c>
      <c r="O127" s="8">
        <f t="shared" si="120"/>
        <v>0</v>
      </c>
      <c r="P127" s="8">
        <f t="shared" si="120"/>
        <v>0</v>
      </c>
      <c r="Q127" s="8">
        <f t="shared" si="120"/>
        <v>0</v>
      </c>
      <c r="R127" s="8">
        <f t="shared" si="120"/>
        <v>0</v>
      </c>
      <c r="S127" s="8">
        <f t="shared" si="120"/>
        <v>0</v>
      </c>
      <c r="T127" s="8">
        <f t="shared" si="120"/>
        <v>0</v>
      </c>
      <c r="U127" s="8">
        <f t="shared" si="120"/>
        <v>0</v>
      </c>
      <c r="V127" s="8">
        <f t="shared" si="120"/>
        <v>0</v>
      </c>
      <c r="W127" s="8">
        <f t="shared" si="120"/>
        <v>0</v>
      </c>
      <c r="X127" s="8">
        <f t="shared" ref="X127:Y127" si="121">X29-X80</f>
        <v>0</v>
      </c>
      <c r="Y127" s="8">
        <f t="shared" si="121"/>
        <v>0</v>
      </c>
    </row>
    <row r="128" spans="1:25" x14ac:dyDescent="0.25">
      <c r="A128" s="10" t="s">
        <v>37</v>
      </c>
      <c r="B128" s="8">
        <f t="shared" ref="B128:W128" si="122">B30-B81</f>
        <v>0</v>
      </c>
      <c r="C128" s="8">
        <f t="shared" si="122"/>
        <v>0</v>
      </c>
      <c r="D128" s="8">
        <f t="shared" si="122"/>
        <v>0</v>
      </c>
      <c r="E128" s="8">
        <f t="shared" si="122"/>
        <v>0</v>
      </c>
      <c r="F128" s="8">
        <f t="shared" si="122"/>
        <v>0</v>
      </c>
      <c r="G128" s="8">
        <f t="shared" si="122"/>
        <v>0</v>
      </c>
      <c r="H128" s="8">
        <f t="shared" si="122"/>
        <v>0</v>
      </c>
      <c r="I128" s="8">
        <f t="shared" si="122"/>
        <v>0</v>
      </c>
      <c r="J128" s="8">
        <f t="shared" si="122"/>
        <v>0</v>
      </c>
      <c r="K128" s="8">
        <f t="shared" si="122"/>
        <v>0</v>
      </c>
      <c r="L128" s="8">
        <f t="shared" si="122"/>
        <v>0</v>
      </c>
      <c r="M128" s="8">
        <f t="shared" si="122"/>
        <v>0</v>
      </c>
      <c r="N128" s="8">
        <f t="shared" si="122"/>
        <v>0</v>
      </c>
      <c r="O128" s="8">
        <f t="shared" si="122"/>
        <v>0</v>
      </c>
      <c r="P128" s="8">
        <f t="shared" si="122"/>
        <v>0</v>
      </c>
      <c r="Q128" s="8">
        <f t="shared" si="122"/>
        <v>0</v>
      </c>
      <c r="R128" s="8">
        <f t="shared" si="122"/>
        <v>0</v>
      </c>
      <c r="S128" s="8">
        <f t="shared" si="122"/>
        <v>0</v>
      </c>
      <c r="T128" s="8">
        <f t="shared" si="122"/>
        <v>0</v>
      </c>
      <c r="U128" s="8">
        <f t="shared" si="122"/>
        <v>0</v>
      </c>
      <c r="V128" s="8">
        <f t="shared" si="122"/>
        <v>0</v>
      </c>
      <c r="W128" s="8">
        <f t="shared" si="122"/>
        <v>0</v>
      </c>
      <c r="X128" s="8">
        <f t="shared" ref="X128:Y128" si="123">X30-X81</f>
        <v>0</v>
      </c>
      <c r="Y128" s="8">
        <f t="shared" si="123"/>
        <v>0</v>
      </c>
    </row>
    <row r="129" spans="1:25" x14ac:dyDescent="0.25">
      <c r="A129" s="17" t="s">
        <v>38</v>
      </c>
      <c r="B129" s="16">
        <f t="shared" ref="B129:W129" si="124">B31-B82</f>
        <v>0</v>
      </c>
      <c r="C129" s="16">
        <f t="shared" si="124"/>
        <v>0</v>
      </c>
      <c r="D129" s="16">
        <f t="shared" si="124"/>
        <v>0</v>
      </c>
      <c r="E129" s="16">
        <f t="shared" si="124"/>
        <v>0</v>
      </c>
      <c r="F129" s="16">
        <f t="shared" si="124"/>
        <v>0</v>
      </c>
      <c r="G129" s="16">
        <f t="shared" si="124"/>
        <v>0</v>
      </c>
      <c r="H129" s="16">
        <f t="shared" si="124"/>
        <v>0</v>
      </c>
      <c r="I129" s="16">
        <f t="shared" si="124"/>
        <v>0</v>
      </c>
      <c r="J129" s="16">
        <f t="shared" si="124"/>
        <v>0</v>
      </c>
      <c r="K129" s="16">
        <f t="shared" si="124"/>
        <v>0</v>
      </c>
      <c r="L129" s="16">
        <f t="shared" si="124"/>
        <v>0</v>
      </c>
      <c r="M129" s="16">
        <f t="shared" si="124"/>
        <v>0</v>
      </c>
      <c r="N129" s="16">
        <f t="shared" si="124"/>
        <v>0</v>
      </c>
      <c r="O129" s="16">
        <f t="shared" si="124"/>
        <v>0</v>
      </c>
      <c r="P129" s="16">
        <f t="shared" si="124"/>
        <v>0</v>
      </c>
      <c r="Q129" s="16">
        <f t="shared" si="124"/>
        <v>0</v>
      </c>
      <c r="R129" s="16">
        <f t="shared" si="124"/>
        <v>0</v>
      </c>
      <c r="S129" s="16">
        <f t="shared" si="124"/>
        <v>0</v>
      </c>
      <c r="T129" s="16">
        <f t="shared" si="124"/>
        <v>0</v>
      </c>
      <c r="U129" s="16">
        <f t="shared" si="124"/>
        <v>0</v>
      </c>
      <c r="V129" s="16">
        <f t="shared" si="124"/>
        <v>0</v>
      </c>
      <c r="W129" s="16">
        <f t="shared" si="124"/>
        <v>0</v>
      </c>
      <c r="X129" s="16">
        <f t="shared" ref="X129:Y129" si="125">X31-X82</f>
        <v>0</v>
      </c>
      <c r="Y129" s="16">
        <f t="shared" si="125"/>
        <v>0</v>
      </c>
    </row>
    <row r="130" spans="1:25" x14ac:dyDescent="0.25">
      <c r="A130" s="9" t="s">
        <v>39</v>
      </c>
      <c r="B130" s="8">
        <f t="shared" ref="B130:W130" si="126">B32-B83</f>
        <v>0</v>
      </c>
      <c r="C130" s="8">
        <f t="shared" si="126"/>
        <v>0</v>
      </c>
      <c r="D130" s="8">
        <f t="shared" si="126"/>
        <v>0</v>
      </c>
      <c r="E130" s="8">
        <f t="shared" si="126"/>
        <v>0</v>
      </c>
      <c r="F130" s="8">
        <f t="shared" si="126"/>
        <v>0</v>
      </c>
      <c r="G130" s="8">
        <f t="shared" si="126"/>
        <v>0</v>
      </c>
      <c r="H130" s="8">
        <f t="shared" si="126"/>
        <v>0</v>
      </c>
      <c r="I130" s="8">
        <f t="shared" si="126"/>
        <v>0</v>
      </c>
      <c r="J130" s="8">
        <f t="shared" si="126"/>
        <v>0</v>
      </c>
      <c r="K130" s="8">
        <f t="shared" si="126"/>
        <v>0</v>
      </c>
      <c r="L130" s="8">
        <f t="shared" si="126"/>
        <v>0</v>
      </c>
      <c r="M130" s="8">
        <f t="shared" si="126"/>
        <v>0</v>
      </c>
      <c r="N130" s="8">
        <f t="shared" si="126"/>
        <v>0</v>
      </c>
      <c r="O130" s="8">
        <f t="shared" si="126"/>
        <v>0</v>
      </c>
      <c r="P130" s="8">
        <f t="shared" si="126"/>
        <v>0</v>
      </c>
      <c r="Q130" s="8">
        <f t="shared" si="126"/>
        <v>0</v>
      </c>
      <c r="R130" s="8">
        <f t="shared" si="126"/>
        <v>0</v>
      </c>
      <c r="S130" s="8">
        <f t="shared" si="126"/>
        <v>0</v>
      </c>
      <c r="T130" s="8">
        <f t="shared" si="126"/>
        <v>0</v>
      </c>
      <c r="U130" s="8">
        <f t="shared" si="126"/>
        <v>0</v>
      </c>
      <c r="V130" s="8">
        <f t="shared" si="126"/>
        <v>0</v>
      </c>
      <c r="W130" s="8">
        <f t="shared" si="126"/>
        <v>0</v>
      </c>
      <c r="X130" s="8">
        <f t="shared" ref="X130:Y130" si="127">X32-X83</f>
        <v>0</v>
      </c>
      <c r="Y130" s="8">
        <f t="shared" si="127"/>
        <v>0</v>
      </c>
    </row>
    <row r="131" spans="1:25" x14ac:dyDescent="0.25">
      <c r="A131" s="18" t="s">
        <v>66</v>
      </c>
      <c r="B131" s="16">
        <f>SUM(B132:B135)</f>
        <v>0</v>
      </c>
      <c r="C131" s="16">
        <f t="shared" ref="C131:W131" si="128">SUM(C132:C135)</f>
        <v>0</v>
      </c>
      <c r="D131" s="16">
        <f t="shared" si="128"/>
        <v>0</v>
      </c>
      <c r="E131" s="16">
        <f t="shared" si="128"/>
        <v>0</v>
      </c>
      <c r="F131" s="16">
        <f t="shared" si="128"/>
        <v>0</v>
      </c>
      <c r="G131" s="16">
        <f t="shared" si="128"/>
        <v>0</v>
      </c>
      <c r="H131" s="16">
        <f t="shared" si="128"/>
        <v>0</v>
      </c>
      <c r="I131" s="16">
        <f t="shared" si="128"/>
        <v>0</v>
      </c>
      <c r="J131" s="16">
        <f t="shared" si="128"/>
        <v>0</v>
      </c>
      <c r="K131" s="16">
        <f t="shared" si="128"/>
        <v>0</v>
      </c>
      <c r="L131" s="16">
        <f t="shared" si="128"/>
        <v>0</v>
      </c>
      <c r="M131" s="16">
        <f t="shared" si="128"/>
        <v>0</v>
      </c>
      <c r="N131" s="16">
        <f t="shared" si="128"/>
        <v>0</v>
      </c>
      <c r="O131" s="16">
        <f t="shared" si="128"/>
        <v>0</v>
      </c>
      <c r="P131" s="16">
        <f t="shared" si="128"/>
        <v>0</v>
      </c>
      <c r="Q131" s="16">
        <f t="shared" si="128"/>
        <v>0</v>
      </c>
      <c r="R131" s="16">
        <f t="shared" si="128"/>
        <v>0</v>
      </c>
      <c r="S131" s="16">
        <f t="shared" si="128"/>
        <v>0</v>
      </c>
      <c r="T131" s="16">
        <f t="shared" si="128"/>
        <v>0</v>
      </c>
      <c r="U131" s="16">
        <f t="shared" si="128"/>
        <v>0</v>
      </c>
      <c r="V131" s="16">
        <f t="shared" si="128"/>
        <v>0</v>
      </c>
      <c r="W131" s="16">
        <f t="shared" si="128"/>
        <v>0</v>
      </c>
      <c r="X131" s="16">
        <f t="shared" ref="X131:Y131" si="129">SUM(X132:X135)</f>
        <v>0</v>
      </c>
      <c r="Y131" s="16">
        <f t="shared" si="129"/>
        <v>0</v>
      </c>
    </row>
    <row r="132" spans="1:25" x14ac:dyDescent="0.25">
      <c r="A132" s="9" t="s">
        <v>67</v>
      </c>
      <c r="B132" s="8">
        <f t="shared" ref="B132:W132" si="130">B34-B85</f>
        <v>0</v>
      </c>
      <c r="C132" s="8">
        <f t="shared" si="130"/>
        <v>0</v>
      </c>
      <c r="D132" s="8">
        <f t="shared" si="130"/>
        <v>0</v>
      </c>
      <c r="E132" s="8">
        <f t="shared" si="130"/>
        <v>0</v>
      </c>
      <c r="F132" s="8">
        <f t="shared" si="130"/>
        <v>0</v>
      </c>
      <c r="G132" s="8">
        <f t="shared" si="130"/>
        <v>0</v>
      </c>
      <c r="H132" s="8">
        <f t="shared" si="130"/>
        <v>0</v>
      </c>
      <c r="I132" s="8">
        <f t="shared" si="130"/>
        <v>0</v>
      </c>
      <c r="J132" s="8">
        <f t="shared" si="130"/>
        <v>0</v>
      </c>
      <c r="K132" s="8">
        <f t="shared" si="130"/>
        <v>0</v>
      </c>
      <c r="L132" s="8">
        <f t="shared" si="130"/>
        <v>0</v>
      </c>
      <c r="M132" s="8">
        <f t="shared" si="130"/>
        <v>0</v>
      </c>
      <c r="N132" s="8">
        <f t="shared" si="130"/>
        <v>0</v>
      </c>
      <c r="O132" s="8">
        <f t="shared" si="130"/>
        <v>0</v>
      </c>
      <c r="P132" s="8">
        <f t="shared" si="130"/>
        <v>0</v>
      </c>
      <c r="Q132" s="8">
        <f t="shared" si="130"/>
        <v>0</v>
      </c>
      <c r="R132" s="8">
        <f t="shared" si="130"/>
        <v>0</v>
      </c>
      <c r="S132" s="8">
        <f t="shared" si="130"/>
        <v>0</v>
      </c>
      <c r="T132" s="8">
        <f t="shared" si="130"/>
        <v>0</v>
      </c>
      <c r="U132" s="8">
        <f t="shared" si="130"/>
        <v>0</v>
      </c>
      <c r="V132" s="8">
        <f t="shared" si="130"/>
        <v>0</v>
      </c>
      <c r="W132" s="8">
        <f t="shared" si="130"/>
        <v>0</v>
      </c>
      <c r="X132" s="8">
        <f t="shared" ref="X132:Y132" si="131">X34-X85</f>
        <v>0</v>
      </c>
      <c r="Y132" s="8">
        <f t="shared" si="131"/>
        <v>0</v>
      </c>
    </row>
    <row r="133" spans="1:25" x14ac:dyDescent="0.25">
      <c r="A133" s="9" t="s">
        <v>68</v>
      </c>
      <c r="B133" s="8">
        <f t="shared" ref="B133:W133" si="132">B35-B86</f>
        <v>0</v>
      </c>
      <c r="C133" s="8">
        <f t="shared" si="132"/>
        <v>0</v>
      </c>
      <c r="D133" s="8">
        <f t="shared" si="132"/>
        <v>0</v>
      </c>
      <c r="E133" s="8">
        <f t="shared" si="132"/>
        <v>0</v>
      </c>
      <c r="F133" s="8">
        <f t="shared" si="132"/>
        <v>0</v>
      </c>
      <c r="G133" s="8">
        <f t="shared" si="132"/>
        <v>0</v>
      </c>
      <c r="H133" s="8">
        <f t="shared" si="132"/>
        <v>0</v>
      </c>
      <c r="I133" s="8">
        <f t="shared" si="132"/>
        <v>0</v>
      </c>
      <c r="J133" s="8">
        <f t="shared" si="132"/>
        <v>0</v>
      </c>
      <c r="K133" s="8">
        <f t="shared" si="132"/>
        <v>0</v>
      </c>
      <c r="L133" s="8">
        <f t="shared" si="132"/>
        <v>0</v>
      </c>
      <c r="M133" s="8">
        <f t="shared" si="132"/>
        <v>0</v>
      </c>
      <c r="N133" s="8">
        <f t="shared" si="132"/>
        <v>0</v>
      </c>
      <c r="O133" s="8">
        <f t="shared" si="132"/>
        <v>0</v>
      </c>
      <c r="P133" s="8">
        <f t="shared" si="132"/>
        <v>0</v>
      </c>
      <c r="Q133" s="8">
        <f t="shared" si="132"/>
        <v>0</v>
      </c>
      <c r="R133" s="8">
        <f t="shared" si="132"/>
        <v>0</v>
      </c>
      <c r="S133" s="8">
        <f t="shared" si="132"/>
        <v>0</v>
      </c>
      <c r="T133" s="8">
        <f t="shared" si="132"/>
        <v>0</v>
      </c>
      <c r="U133" s="8">
        <f t="shared" si="132"/>
        <v>0</v>
      </c>
      <c r="V133" s="8">
        <f t="shared" si="132"/>
        <v>0</v>
      </c>
      <c r="W133" s="8">
        <f t="shared" si="132"/>
        <v>0</v>
      </c>
      <c r="X133" s="8">
        <f t="shared" ref="X133:Y133" si="133">X35-X86</f>
        <v>0</v>
      </c>
      <c r="Y133" s="8">
        <f t="shared" si="133"/>
        <v>0</v>
      </c>
    </row>
    <row r="134" spans="1:25" x14ac:dyDescent="0.25">
      <c r="A134" s="9" t="s">
        <v>69</v>
      </c>
      <c r="B134" s="8">
        <f t="shared" ref="B134:W134" si="134">B36-B87</f>
        <v>0</v>
      </c>
      <c r="C134" s="8">
        <f t="shared" si="134"/>
        <v>0</v>
      </c>
      <c r="D134" s="8">
        <f t="shared" si="134"/>
        <v>0</v>
      </c>
      <c r="E134" s="8">
        <f t="shared" si="134"/>
        <v>0</v>
      </c>
      <c r="F134" s="8">
        <f t="shared" si="134"/>
        <v>0</v>
      </c>
      <c r="G134" s="8">
        <f t="shared" si="134"/>
        <v>0</v>
      </c>
      <c r="H134" s="8">
        <f t="shared" si="134"/>
        <v>0</v>
      </c>
      <c r="I134" s="8">
        <f t="shared" si="134"/>
        <v>0</v>
      </c>
      <c r="J134" s="8">
        <f t="shared" si="134"/>
        <v>0</v>
      </c>
      <c r="K134" s="8">
        <f t="shared" si="134"/>
        <v>0</v>
      </c>
      <c r="L134" s="8">
        <f t="shared" si="134"/>
        <v>0</v>
      </c>
      <c r="M134" s="8">
        <f t="shared" si="134"/>
        <v>0</v>
      </c>
      <c r="N134" s="8">
        <f t="shared" si="134"/>
        <v>0</v>
      </c>
      <c r="O134" s="8">
        <f t="shared" si="134"/>
        <v>0</v>
      </c>
      <c r="P134" s="8">
        <f t="shared" si="134"/>
        <v>0</v>
      </c>
      <c r="Q134" s="8">
        <f t="shared" si="134"/>
        <v>0</v>
      </c>
      <c r="R134" s="8">
        <f t="shared" si="134"/>
        <v>0</v>
      </c>
      <c r="S134" s="8">
        <f t="shared" si="134"/>
        <v>0</v>
      </c>
      <c r="T134" s="8">
        <f t="shared" si="134"/>
        <v>0</v>
      </c>
      <c r="U134" s="8">
        <f t="shared" si="134"/>
        <v>0</v>
      </c>
      <c r="V134" s="8">
        <f t="shared" si="134"/>
        <v>0</v>
      </c>
      <c r="W134" s="8">
        <f t="shared" si="134"/>
        <v>0</v>
      </c>
      <c r="X134" s="8">
        <f t="shared" ref="X134:Y134" si="135">X36-X87</f>
        <v>0</v>
      </c>
      <c r="Y134" s="8">
        <f t="shared" si="135"/>
        <v>0</v>
      </c>
    </row>
    <row r="135" spans="1:25" x14ac:dyDescent="0.25">
      <c r="A135" s="9" t="s">
        <v>65</v>
      </c>
      <c r="B135" s="8">
        <f t="shared" ref="B135:W135" si="136">SUM(B37:B41)-B88</f>
        <v>0</v>
      </c>
      <c r="C135" s="8">
        <f t="shared" si="136"/>
        <v>0</v>
      </c>
      <c r="D135" s="8">
        <f t="shared" si="136"/>
        <v>0</v>
      </c>
      <c r="E135" s="8">
        <f t="shared" si="136"/>
        <v>0</v>
      </c>
      <c r="F135" s="8">
        <f t="shared" si="136"/>
        <v>0</v>
      </c>
      <c r="G135" s="8">
        <f t="shared" si="136"/>
        <v>0</v>
      </c>
      <c r="H135" s="8">
        <f t="shared" si="136"/>
        <v>0</v>
      </c>
      <c r="I135" s="8">
        <f t="shared" si="136"/>
        <v>0</v>
      </c>
      <c r="J135" s="8">
        <f t="shared" si="136"/>
        <v>0</v>
      </c>
      <c r="K135" s="8">
        <f t="shared" si="136"/>
        <v>0</v>
      </c>
      <c r="L135" s="8">
        <f t="shared" si="136"/>
        <v>0</v>
      </c>
      <c r="M135" s="8">
        <f t="shared" si="136"/>
        <v>0</v>
      </c>
      <c r="N135" s="8">
        <f t="shared" si="136"/>
        <v>0</v>
      </c>
      <c r="O135" s="8">
        <f t="shared" si="136"/>
        <v>0</v>
      </c>
      <c r="P135" s="8">
        <f t="shared" si="136"/>
        <v>0</v>
      </c>
      <c r="Q135" s="8">
        <f t="shared" si="136"/>
        <v>0</v>
      </c>
      <c r="R135" s="8">
        <f t="shared" si="136"/>
        <v>0</v>
      </c>
      <c r="S135" s="8">
        <f t="shared" si="136"/>
        <v>0</v>
      </c>
      <c r="T135" s="8">
        <f t="shared" si="136"/>
        <v>0</v>
      </c>
      <c r="U135" s="8">
        <f t="shared" si="136"/>
        <v>0</v>
      </c>
      <c r="V135" s="8">
        <f t="shared" si="136"/>
        <v>0</v>
      </c>
      <c r="W135" s="8">
        <f t="shared" si="136"/>
        <v>0</v>
      </c>
      <c r="X135" s="8">
        <f t="shared" ref="X135:Y135" si="137">SUM(X37:X41)-X88</f>
        <v>0</v>
      </c>
      <c r="Y135" s="8">
        <f t="shared" si="137"/>
        <v>0</v>
      </c>
    </row>
    <row r="136" spans="1:25" x14ac:dyDescent="0.25">
      <c r="A136" s="18" t="s">
        <v>40</v>
      </c>
      <c r="B136" s="16">
        <f t="shared" ref="B136:W136" si="138">B42-B89</f>
        <v>0</v>
      </c>
      <c r="C136" s="16">
        <f t="shared" si="138"/>
        <v>0</v>
      </c>
      <c r="D136" s="16">
        <f t="shared" si="138"/>
        <v>0</v>
      </c>
      <c r="E136" s="16">
        <f t="shared" si="138"/>
        <v>0</v>
      </c>
      <c r="F136" s="16">
        <f t="shared" si="138"/>
        <v>0</v>
      </c>
      <c r="G136" s="16">
        <f t="shared" si="138"/>
        <v>0</v>
      </c>
      <c r="H136" s="16">
        <f t="shared" si="138"/>
        <v>0</v>
      </c>
      <c r="I136" s="16">
        <f t="shared" si="138"/>
        <v>0</v>
      </c>
      <c r="J136" s="16">
        <f t="shared" si="138"/>
        <v>0</v>
      </c>
      <c r="K136" s="16">
        <f t="shared" si="138"/>
        <v>0</v>
      </c>
      <c r="L136" s="16">
        <f t="shared" si="138"/>
        <v>0</v>
      </c>
      <c r="M136" s="16">
        <f t="shared" si="138"/>
        <v>0</v>
      </c>
      <c r="N136" s="16">
        <f t="shared" si="138"/>
        <v>0</v>
      </c>
      <c r="O136" s="16">
        <f t="shared" si="138"/>
        <v>0</v>
      </c>
      <c r="P136" s="16">
        <f t="shared" si="138"/>
        <v>0</v>
      </c>
      <c r="Q136" s="16">
        <f t="shared" si="138"/>
        <v>0</v>
      </c>
      <c r="R136" s="16">
        <f t="shared" si="138"/>
        <v>0</v>
      </c>
      <c r="S136" s="16">
        <f t="shared" si="138"/>
        <v>0</v>
      </c>
      <c r="T136" s="16">
        <f t="shared" si="138"/>
        <v>0</v>
      </c>
      <c r="U136" s="16">
        <f t="shared" si="138"/>
        <v>0</v>
      </c>
      <c r="V136" s="16">
        <f t="shared" si="138"/>
        <v>0</v>
      </c>
      <c r="W136" s="16">
        <f t="shared" si="138"/>
        <v>0</v>
      </c>
      <c r="X136" s="16">
        <f t="shared" ref="X136:Y136" si="139">X42-X89</f>
        <v>0</v>
      </c>
      <c r="Y136" s="16">
        <f t="shared" si="139"/>
        <v>0</v>
      </c>
    </row>
    <row r="137" spans="1:25" x14ac:dyDescent="0.25">
      <c r="A137" s="18" t="s">
        <v>63</v>
      </c>
      <c r="B137" s="16">
        <f t="shared" ref="B137:W137" si="140">B43-B90</f>
        <v>0</v>
      </c>
      <c r="C137" s="16">
        <f t="shared" si="140"/>
        <v>0</v>
      </c>
      <c r="D137" s="16">
        <f t="shared" si="140"/>
        <v>0</v>
      </c>
      <c r="E137" s="16">
        <f t="shared" si="140"/>
        <v>0</v>
      </c>
      <c r="F137" s="16">
        <f t="shared" si="140"/>
        <v>0</v>
      </c>
      <c r="G137" s="16">
        <f t="shared" si="140"/>
        <v>0</v>
      </c>
      <c r="H137" s="16">
        <f t="shared" si="140"/>
        <v>0</v>
      </c>
      <c r="I137" s="16">
        <f t="shared" si="140"/>
        <v>0</v>
      </c>
      <c r="J137" s="16">
        <f t="shared" si="140"/>
        <v>0</v>
      </c>
      <c r="K137" s="16">
        <f t="shared" si="140"/>
        <v>0</v>
      </c>
      <c r="L137" s="16">
        <f t="shared" si="140"/>
        <v>0</v>
      </c>
      <c r="M137" s="16">
        <f t="shared" si="140"/>
        <v>0</v>
      </c>
      <c r="N137" s="16">
        <f t="shared" si="140"/>
        <v>0</v>
      </c>
      <c r="O137" s="16">
        <f t="shared" si="140"/>
        <v>0</v>
      </c>
      <c r="P137" s="16">
        <f t="shared" si="140"/>
        <v>0</v>
      </c>
      <c r="Q137" s="16">
        <f t="shared" si="140"/>
        <v>0</v>
      </c>
      <c r="R137" s="16">
        <f t="shared" si="140"/>
        <v>0</v>
      </c>
      <c r="S137" s="16">
        <f t="shared" si="140"/>
        <v>0</v>
      </c>
      <c r="T137" s="16">
        <f t="shared" si="140"/>
        <v>0</v>
      </c>
      <c r="U137" s="16">
        <f t="shared" si="140"/>
        <v>0</v>
      </c>
      <c r="V137" s="16">
        <f t="shared" si="140"/>
        <v>0</v>
      </c>
      <c r="W137" s="16">
        <f t="shared" si="140"/>
        <v>0</v>
      </c>
      <c r="X137" s="16">
        <f t="shared" ref="X137:Y137" si="141">X43-X90</f>
        <v>0</v>
      </c>
      <c r="Y137" s="16">
        <f t="shared" si="141"/>
        <v>0</v>
      </c>
    </row>
    <row r="138" spans="1:25" x14ac:dyDescent="0.25">
      <c r="A138" s="18" t="s">
        <v>64</v>
      </c>
      <c r="B138" s="16">
        <f t="shared" ref="B138:W138" si="142">B44-B91</f>
        <v>0</v>
      </c>
      <c r="C138" s="16">
        <f t="shared" si="142"/>
        <v>0</v>
      </c>
      <c r="D138" s="16">
        <f t="shared" si="142"/>
        <v>0</v>
      </c>
      <c r="E138" s="16">
        <f t="shared" si="142"/>
        <v>0</v>
      </c>
      <c r="F138" s="16">
        <f t="shared" si="142"/>
        <v>0</v>
      </c>
      <c r="G138" s="16">
        <f t="shared" si="142"/>
        <v>0</v>
      </c>
      <c r="H138" s="16">
        <f t="shared" si="142"/>
        <v>0</v>
      </c>
      <c r="I138" s="16">
        <f t="shared" si="142"/>
        <v>0</v>
      </c>
      <c r="J138" s="16">
        <f t="shared" si="142"/>
        <v>0</v>
      </c>
      <c r="K138" s="16">
        <f t="shared" si="142"/>
        <v>0</v>
      </c>
      <c r="L138" s="16">
        <f t="shared" si="142"/>
        <v>0</v>
      </c>
      <c r="M138" s="16">
        <f t="shared" si="142"/>
        <v>0</v>
      </c>
      <c r="N138" s="16">
        <f t="shared" si="142"/>
        <v>0</v>
      </c>
      <c r="O138" s="16">
        <f t="shared" si="142"/>
        <v>0</v>
      </c>
      <c r="P138" s="16">
        <f t="shared" si="142"/>
        <v>0</v>
      </c>
      <c r="Q138" s="16">
        <f t="shared" si="142"/>
        <v>0</v>
      </c>
      <c r="R138" s="16">
        <f t="shared" si="142"/>
        <v>0</v>
      </c>
      <c r="S138" s="16">
        <f t="shared" si="142"/>
        <v>0</v>
      </c>
      <c r="T138" s="16">
        <f t="shared" si="142"/>
        <v>0</v>
      </c>
      <c r="U138" s="16">
        <f t="shared" si="142"/>
        <v>0</v>
      </c>
      <c r="V138" s="16">
        <f t="shared" si="142"/>
        <v>0</v>
      </c>
      <c r="W138" s="16">
        <f t="shared" si="142"/>
        <v>0</v>
      </c>
      <c r="X138" s="16">
        <f t="shared" ref="X138:Y138" si="143">X44-X91</f>
        <v>0</v>
      </c>
      <c r="Y138" s="16">
        <f t="shared" si="143"/>
        <v>0</v>
      </c>
    </row>
    <row r="139" spans="1:25" x14ac:dyDescent="0.25">
      <c r="A139" s="18" t="s">
        <v>70</v>
      </c>
      <c r="B139" s="16">
        <f>SUM(B140:B141)</f>
        <v>11.043137839999758</v>
      </c>
      <c r="C139" s="16">
        <f t="shared" ref="C139:W139" si="144">SUM(C140:C141)</f>
        <v>27.784659599999827</v>
      </c>
      <c r="D139" s="16">
        <f t="shared" si="144"/>
        <v>33.480740559999504</v>
      </c>
      <c r="E139" s="16">
        <f t="shared" si="144"/>
        <v>24.375264639999159</v>
      </c>
      <c r="F139" s="16">
        <f t="shared" si="144"/>
        <v>26.525231679999706</v>
      </c>
      <c r="G139" s="16">
        <f t="shared" si="144"/>
        <v>32.20440003999903</v>
      </c>
      <c r="H139" s="16">
        <f t="shared" si="144"/>
        <v>356.95154815999956</v>
      </c>
      <c r="I139" s="16">
        <f t="shared" si="144"/>
        <v>44.189941959999828</v>
      </c>
      <c r="J139" s="16">
        <f t="shared" si="144"/>
        <v>13.863042319999664</v>
      </c>
      <c r="K139" s="16">
        <f t="shared" si="144"/>
        <v>515.52430139999979</v>
      </c>
      <c r="L139" s="16">
        <f t="shared" si="144"/>
        <v>71.92421167999936</v>
      </c>
      <c r="M139" s="16">
        <f t="shared" si="144"/>
        <v>-23.18563359999996</v>
      </c>
      <c r="N139" s="16">
        <f t="shared" si="144"/>
        <v>-13.73801236000071</v>
      </c>
      <c r="O139" s="16">
        <f t="shared" si="144"/>
        <v>61.922640640000054</v>
      </c>
      <c r="P139" s="16">
        <f t="shared" si="144"/>
        <v>-9.0542894399993088</v>
      </c>
      <c r="Q139" s="16">
        <f t="shared" si="144"/>
        <v>-13.038979600000914</v>
      </c>
      <c r="R139" s="16">
        <f t="shared" si="144"/>
        <v>-31.248928480001666</v>
      </c>
      <c r="S139" s="16">
        <f t="shared" si="144"/>
        <v>-26.982940000000042</v>
      </c>
      <c r="T139" s="16">
        <f t="shared" si="144"/>
        <v>-29.154392560000701</v>
      </c>
      <c r="U139" s="16">
        <f t="shared" si="144"/>
        <v>-28.214912879998906</v>
      </c>
      <c r="V139" s="16">
        <f t="shared" si="144"/>
        <v>-13.597845680000432</v>
      </c>
      <c r="W139" s="16">
        <f t="shared" si="144"/>
        <v>-10.932472160000088</v>
      </c>
      <c r="X139" s="16">
        <f t="shared" ref="X139:Y139" si="145">SUM(X140:X141)</f>
        <v>13.66482104000039</v>
      </c>
      <c r="Y139" s="16">
        <f t="shared" si="145"/>
        <v>-24.66438195999973</v>
      </c>
    </row>
    <row r="140" spans="1:25" x14ac:dyDescent="0.25">
      <c r="A140" s="9" t="s">
        <v>71</v>
      </c>
      <c r="B140" s="8">
        <f t="shared" ref="B140:W140" si="146">B46-B93</f>
        <v>17.127139999999827</v>
      </c>
      <c r="C140" s="8">
        <f t="shared" si="146"/>
        <v>34.191939999999704</v>
      </c>
      <c r="D140" s="8">
        <f t="shared" si="146"/>
        <v>39.669229999999516</v>
      </c>
      <c r="E140" s="8">
        <f t="shared" si="146"/>
        <v>31.776019999999335</v>
      </c>
      <c r="F140" s="8">
        <f t="shared" si="146"/>
        <v>32.852219999999761</v>
      </c>
      <c r="G140" s="8">
        <f t="shared" si="146"/>
        <v>36.066209999999046</v>
      </c>
      <c r="H140" s="8">
        <f t="shared" si="146"/>
        <v>364.92017999999962</v>
      </c>
      <c r="I140" s="8">
        <f t="shared" si="146"/>
        <v>49.186929999999847</v>
      </c>
      <c r="J140" s="8">
        <f t="shared" si="146"/>
        <v>18.947069999999712</v>
      </c>
      <c r="K140" s="8">
        <f t="shared" si="146"/>
        <v>517.87501999999972</v>
      </c>
      <c r="L140" s="8">
        <f t="shared" si="146"/>
        <v>77.445999999999458</v>
      </c>
      <c r="M140" s="8">
        <f t="shared" si="146"/>
        <v>-17.554579999999987</v>
      </c>
      <c r="N140" s="8">
        <f t="shared" si="146"/>
        <v>-9.0285600000006525</v>
      </c>
      <c r="O140" s="8">
        <f t="shared" si="146"/>
        <v>74.405439999999999</v>
      </c>
      <c r="P140" s="8">
        <f t="shared" si="146"/>
        <v>-8.4312599999993836</v>
      </c>
      <c r="Q140" s="8">
        <f t="shared" si="146"/>
        <v>-6.7908400000010261</v>
      </c>
      <c r="R140" s="8">
        <f t="shared" si="146"/>
        <v>-24.864710000001651</v>
      </c>
      <c r="S140" s="8">
        <f t="shared" si="146"/>
        <v>-21.422079200000098</v>
      </c>
      <c r="T140" s="8">
        <f t="shared" si="146"/>
        <v>-22.97474216000046</v>
      </c>
      <c r="U140" s="8">
        <f t="shared" si="146"/>
        <v>-23.194719839998925</v>
      </c>
      <c r="V140" s="8">
        <f t="shared" si="146"/>
        <v>-8.1468810400003804</v>
      </c>
      <c r="W140" s="8">
        <f t="shared" si="146"/>
        <v>-9.4831645599999774</v>
      </c>
      <c r="X140" s="8">
        <f t="shared" ref="X140:Y140" si="147">X46-X93</f>
        <v>-1.843628959999478</v>
      </c>
      <c r="Y140" s="8">
        <f t="shared" si="147"/>
        <v>-24.193832239999665</v>
      </c>
    </row>
    <row r="141" spans="1:25" x14ac:dyDescent="0.25">
      <c r="A141" s="11" t="s">
        <v>72</v>
      </c>
      <c r="B141" s="12">
        <f t="shared" ref="B141:W141" si="148">B47-B94</f>
        <v>-6.0840021600000682</v>
      </c>
      <c r="C141" s="12">
        <f t="shared" si="148"/>
        <v>-6.4072803999998769</v>
      </c>
      <c r="D141" s="12">
        <f t="shared" si="148"/>
        <v>-6.1884894400000121</v>
      </c>
      <c r="E141" s="12">
        <f t="shared" si="148"/>
        <v>-7.4007553600001756</v>
      </c>
      <c r="F141" s="12">
        <f t="shared" si="148"/>
        <v>-6.326988320000055</v>
      </c>
      <c r="G141" s="12">
        <f t="shared" si="148"/>
        <v>-3.8618099600000164</v>
      </c>
      <c r="H141" s="12">
        <f t="shared" si="148"/>
        <v>-7.9686318400000573</v>
      </c>
      <c r="I141" s="12">
        <f t="shared" si="148"/>
        <v>-4.9969880400000193</v>
      </c>
      <c r="J141" s="12">
        <f t="shared" si="148"/>
        <v>-5.0840276800000481</v>
      </c>
      <c r="K141" s="12">
        <f t="shared" si="148"/>
        <v>-2.3507185999999933</v>
      </c>
      <c r="L141" s="12">
        <f t="shared" si="148"/>
        <v>-5.5217883200000983</v>
      </c>
      <c r="M141" s="12">
        <f t="shared" si="148"/>
        <v>-5.6310535999999729</v>
      </c>
      <c r="N141" s="12">
        <f t="shared" si="148"/>
        <v>-4.7094523600000571</v>
      </c>
      <c r="O141" s="12">
        <f t="shared" si="148"/>
        <v>-12.482799359999944</v>
      </c>
      <c r="P141" s="12">
        <f t="shared" si="148"/>
        <v>-0.62302943999992522</v>
      </c>
      <c r="Q141" s="12">
        <f t="shared" si="148"/>
        <v>-6.2481395999998881</v>
      </c>
      <c r="R141" s="12">
        <f t="shared" si="148"/>
        <v>-6.3842184800000155</v>
      </c>
      <c r="S141" s="12">
        <f t="shared" si="148"/>
        <v>-5.5608607999999435</v>
      </c>
      <c r="T141" s="12">
        <f t="shared" si="148"/>
        <v>-6.1796504000002415</v>
      </c>
      <c r="U141" s="12">
        <f t="shared" si="148"/>
        <v>-5.020193039999981</v>
      </c>
      <c r="V141" s="12">
        <f t="shared" si="148"/>
        <v>-5.450964640000052</v>
      </c>
      <c r="W141" s="12">
        <f t="shared" si="148"/>
        <v>-1.4493076000001111</v>
      </c>
      <c r="X141" s="12">
        <f t="shared" ref="X141:Y141" si="149">X47-X94</f>
        <v>15.508449999999868</v>
      </c>
      <c r="Y141" s="12">
        <f t="shared" si="149"/>
        <v>-0.47054972000006501</v>
      </c>
    </row>
  </sheetData>
  <pageMargins left="0.7" right="0.7" top="0.75" bottom="0.75" header="0.3" footer="0.3"/>
  <pageSetup paperSize="9" scale="89" fitToHeight="0" orientation="landscape" r:id="rId1"/>
  <headerFooter alignWithMargins="0"/>
  <ignoredErrors>
    <ignoredError sqref="B104:V104 B122:V122 B126:V126 B131:V131 B139:V139" formula="1"/>
    <ignoredError sqref="B28:Y28 B33:Y33 B135:Y135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Y141"/>
  <sheetViews>
    <sheetView showGridLines="0" zoomScaleNormal="100" workbookViewId="0">
      <pane xSplit="1" ySplit="1" topLeftCell="D2" activePane="bottomRight" state="frozen"/>
      <selection activeCell="Y1" sqref="Y1"/>
      <selection pane="topRight" activeCell="Y1" sqref="Y1"/>
      <selection pane="bottomLeft" activeCell="Y1" sqref="Y1"/>
      <selection pane="bottomRight" activeCell="Y2" sqref="Y2"/>
    </sheetView>
  </sheetViews>
  <sheetFormatPr defaultRowHeight="11.25" x14ac:dyDescent="0.25"/>
  <cols>
    <col min="1" max="1" width="56" style="1" bestFit="1" customWidth="1"/>
    <col min="2" max="25" width="9.28515625" style="1" customWidth="1"/>
    <col min="26" max="16384" width="9.140625" style="1"/>
  </cols>
  <sheetData>
    <row r="1" spans="1:25" ht="12.75" x14ac:dyDescent="0.25">
      <c r="A1" s="2" t="s">
        <v>16</v>
      </c>
      <c r="B1" s="3">
        <v>2000</v>
      </c>
      <c r="C1" s="3">
        <v>2001</v>
      </c>
      <c r="D1" s="3">
        <v>2002</v>
      </c>
      <c r="E1" s="3">
        <v>2003</v>
      </c>
      <c r="F1" s="3">
        <v>2004</v>
      </c>
      <c r="G1" s="3">
        <v>2005</v>
      </c>
      <c r="H1" s="3">
        <v>2006</v>
      </c>
      <c r="I1" s="3">
        <v>2007</v>
      </c>
      <c r="J1" s="3">
        <v>2008</v>
      </c>
      <c r="K1" s="3">
        <v>2009</v>
      </c>
      <c r="L1" s="3">
        <v>2010</v>
      </c>
      <c r="M1" s="3">
        <v>2011</v>
      </c>
      <c r="N1" s="3">
        <v>2012</v>
      </c>
      <c r="O1" s="3">
        <v>2013</v>
      </c>
      <c r="P1" s="3">
        <v>2014</v>
      </c>
      <c r="Q1" s="3">
        <v>2015</v>
      </c>
      <c r="R1" s="3">
        <v>2016</v>
      </c>
      <c r="S1" s="3">
        <v>2017</v>
      </c>
      <c r="T1" s="3">
        <v>2018</v>
      </c>
      <c r="U1" s="3">
        <v>2019</v>
      </c>
      <c r="V1" s="3">
        <v>2020</v>
      </c>
      <c r="W1" s="3">
        <v>2021</v>
      </c>
      <c r="X1" s="3">
        <v>2022</v>
      </c>
      <c r="Y1" s="3">
        <v>2023</v>
      </c>
    </row>
    <row r="2" spans="1:25" x14ac:dyDescent="0.25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 x14ac:dyDescent="0.25">
      <c r="A3" s="4" t="s">
        <v>110</v>
      </c>
      <c r="B3" s="5">
        <f>SUM(B4,B33,B42,B43,B44,B45)</f>
        <v>481406.17652000004</v>
      </c>
      <c r="C3" s="5">
        <f t="shared" ref="C3:W3" si="0">SUM(C4,C33,C42,C43,C44,C45)</f>
        <v>482059.25410999998</v>
      </c>
      <c r="D3" s="5">
        <f t="shared" si="0"/>
        <v>489178.07339999999</v>
      </c>
      <c r="E3" s="5">
        <f t="shared" si="0"/>
        <v>509159.74368000001</v>
      </c>
      <c r="F3" s="5">
        <f t="shared" si="0"/>
        <v>515193.09874000004</v>
      </c>
      <c r="G3" s="5">
        <f t="shared" si="0"/>
        <v>516502.15659000009</v>
      </c>
      <c r="H3" s="5">
        <f t="shared" si="0"/>
        <v>512460.16787000006</v>
      </c>
      <c r="I3" s="5">
        <f t="shared" si="0"/>
        <v>507102.10124000005</v>
      </c>
      <c r="J3" s="5">
        <f t="shared" si="0"/>
        <v>495610.60141999996</v>
      </c>
      <c r="K3" s="5">
        <f t="shared" si="0"/>
        <v>439203.07257000002</v>
      </c>
      <c r="L3" s="5">
        <f t="shared" si="0"/>
        <v>452615.64769999997</v>
      </c>
      <c r="M3" s="5">
        <f t="shared" si="0"/>
        <v>439709.10220999992</v>
      </c>
      <c r="N3" s="5">
        <f t="shared" si="0"/>
        <v>419127.88137000002</v>
      </c>
      <c r="O3" s="5">
        <f t="shared" si="0"/>
        <v>384306.73073000007</v>
      </c>
      <c r="P3" s="5">
        <f t="shared" si="0"/>
        <v>363451.59579999995</v>
      </c>
      <c r="Q3" s="5">
        <f t="shared" si="0"/>
        <v>375774.63095000002</v>
      </c>
      <c r="R3" s="5">
        <f t="shared" si="0"/>
        <v>374213.57829999999</v>
      </c>
      <c r="S3" s="5">
        <f t="shared" si="0"/>
        <v>369739.67324000003</v>
      </c>
      <c r="T3" s="5">
        <f t="shared" si="0"/>
        <v>367154.04165999993</v>
      </c>
      <c r="U3" s="5">
        <f t="shared" si="0"/>
        <v>357445.02933999995</v>
      </c>
      <c r="V3" s="5">
        <f t="shared" si="0"/>
        <v>310581.89177000005</v>
      </c>
      <c r="W3" s="5">
        <f t="shared" si="0"/>
        <v>346524.87080999999</v>
      </c>
      <c r="X3" s="5">
        <f t="shared" ref="X3:Y3" si="1">SUM(X4,X33,X42,X43,X44,X45)</f>
        <v>354210.31191999995</v>
      </c>
      <c r="Y3" s="5">
        <f t="shared" si="1"/>
        <v>328422.80411000003</v>
      </c>
    </row>
    <row r="4" spans="1:25" x14ac:dyDescent="0.25">
      <c r="A4" s="13" t="s">
        <v>115</v>
      </c>
      <c r="B4" s="14">
        <f>SUM(B5,B31,B32)</f>
        <v>444076.37690999999</v>
      </c>
      <c r="C4" s="14">
        <f t="shared" ref="C4:W4" si="2">SUM(C5,C31,C32)</f>
        <v>443413.45924</v>
      </c>
      <c r="D4" s="14">
        <f t="shared" si="2"/>
        <v>450983.68939000001</v>
      </c>
      <c r="E4" s="14">
        <f t="shared" si="2"/>
        <v>468038.75485999999</v>
      </c>
      <c r="F4" s="14">
        <f t="shared" si="2"/>
        <v>472682.56618999998</v>
      </c>
      <c r="G4" s="14">
        <f t="shared" si="2"/>
        <v>472909.0417200001</v>
      </c>
      <c r="H4" s="14">
        <f t="shared" si="2"/>
        <v>467639.02452000004</v>
      </c>
      <c r="I4" s="14">
        <f t="shared" si="2"/>
        <v>461004.04600000003</v>
      </c>
      <c r="J4" s="14">
        <f t="shared" si="2"/>
        <v>451733.81816999993</v>
      </c>
      <c r="K4" s="14">
        <f t="shared" si="2"/>
        <v>403111.72998</v>
      </c>
      <c r="L4" s="14">
        <f t="shared" si="2"/>
        <v>414306.25503</v>
      </c>
      <c r="M4" s="14">
        <f t="shared" si="2"/>
        <v>402932.36959999998</v>
      </c>
      <c r="N4" s="14">
        <f t="shared" si="2"/>
        <v>385416.07690000004</v>
      </c>
      <c r="O4" s="14">
        <f t="shared" si="2"/>
        <v>353253.85295000009</v>
      </c>
      <c r="P4" s="14">
        <f t="shared" si="2"/>
        <v>333868.57442999998</v>
      </c>
      <c r="Q4" s="14">
        <f t="shared" si="2"/>
        <v>346335.64934</v>
      </c>
      <c r="R4" s="14">
        <f t="shared" si="2"/>
        <v>343306.39288</v>
      </c>
      <c r="S4" s="14">
        <f t="shared" si="2"/>
        <v>337834.79095</v>
      </c>
      <c r="T4" s="14">
        <f t="shared" si="2"/>
        <v>333955.44935999997</v>
      </c>
      <c r="U4" s="14">
        <f t="shared" si="2"/>
        <v>324886.09682999999</v>
      </c>
      <c r="V4" s="14">
        <f t="shared" si="2"/>
        <v>289090.10611000005</v>
      </c>
      <c r="W4" s="14">
        <f t="shared" si="2"/>
        <v>320731.71488000004</v>
      </c>
      <c r="X4" s="14">
        <f t="shared" ref="X4:Y4" si="3">SUM(X5,X31,X32)</f>
        <v>326644.2965</v>
      </c>
      <c r="Y4" s="14">
        <f t="shared" si="3"/>
        <v>299152.13766000001</v>
      </c>
    </row>
    <row r="5" spans="1:25" x14ac:dyDescent="0.25">
      <c r="A5" s="9" t="s">
        <v>116</v>
      </c>
      <c r="B5" s="8">
        <f>SUM(B6,B10,B18,B24,B28)</f>
        <v>440814.45879999996</v>
      </c>
      <c r="C5" s="8">
        <f t="shared" ref="C5:W5" si="4">SUM(C6,C10,C18,C24,C28)</f>
        <v>440342.58656999998</v>
      </c>
      <c r="D5" s="8">
        <f t="shared" si="4"/>
        <v>448140.72120999999</v>
      </c>
      <c r="E5" s="8">
        <f t="shared" si="4"/>
        <v>464655.23313000001</v>
      </c>
      <c r="F5" s="8">
        <f t="shared" si="4"/>
        <v>470036.53489999997</v>
      </c>
      <c r="G5" s="8">
        <f t="shared" si="4"/>
        <v>470351.97477000009</v>
      </c>
      <c r="H5" s="8">
        <f t="shared" si="4"/>
        <v>465047.54011000006</v>
      </c>
      <c r="I5" s="8">
        <f t="shared" si="4"/>
        <v>458477.75588000001</v>
      </c>
      <c r="J5" s="8">
        <f t="shared" si="4"/>
        <v>449137.77134999994</v>
      </c>
      <c r="K5" s="8">
        <f t="shared" si="4"/>
        <v>400880.22609000001</v>
      </c>
      <c r="L5" s="8">
        <f t="shared" si="4"/>
        <v>411929.29417000001</v>
      </c>
      <c r="M5" s="8">
        <f t="shared" si="4"/>
        <v>400317.20371999999</v>
      </c>
      <c r="N5" s="8">
        <f t="shared" si="4"/>
        <v>382888.29554000002</v>
      </c>
      <c r="O5" s="8">
        <f t="shared" si="4"/>
        <v>350552.2456400001</v>
      </c>
      <c r="P5" s="8">
        <f t="shared" si="4"/>
        <v>331367.42968</v>
      </c>
      <c r="Q5" s="8">
        <f t="shared" si="4"/>
        <v>343761.36736999999</v>
      </c>
      <c r="R5" s="8">
        <f t="shared" si="4"/>
        <v>341117.70312999998</v>
      </c>
      <c r="S5" s="8">
        <f t="shared" si="4"/>
        <v>335483.53061000002</v>
      </c>
      <c r="T5" s="8">
        <f t="shared" si="4"/>
        <v>331660.30119999999</v>
      </c>
      <c r="U5" s="8">
        <f t="shared" si="4"/>
        <v>322129.83331000002</v>
      </c>
      <c r="V5" s="8">
        <f t="shared" si="4"/>
        <v>286977.75077000004</v>
      </c>
      <c r="W5" s="8">
        <f t="shared" si="4"/>
        <v>318916.03324000002</v>
      </c>
      <c r="X5" s="8">
        <f t="shared" ref="X5:Y5" si="5">SUM(X6,X10,X18,X24,X28)</f>
        <v>324844.86283</v>
      </c>
      <c r="Y5" s="8">
        <f t="shared" si="5"/>
        <v>297411.51269</v>
      </c>
    </row>
    <row r="6" spans="1:25" x14ac:dyDescent="0.25">
      <c r="A6" s="15" t="s">
        <v>117</v>
      </c>
      <c r="B6" s="16">
        <f>SUM(B7:B9)</f>
        <v>144272.83822999999</v>
      </c>
      <c r="C6" s="16">
        <f t="shared" ref="C6:W6" si="6">SUM(C7:C9)</f>
        <v>142817.62482</v>
      </c>
      <c r="D6" s="16">
        <f t="shared" si="6"/>
        <v>153803.99471</v>
      </c>
      <c r="E6" s="16">
        <f t="shared" si="6"/>
        <v>158890.93294</v>
      </c>
      <c r="F6" s="16">
        <f t="shared" si="6"/>
        <v>160712.93974999999</v>
      </c>
      <c r="G6" s="16">
        <f t="shared" si="6"/>
        <v>159227.36088000002</v>
      </c>
      <c r="H6" s="16">
        <f t="shared" si="6"/>
        <v>161489.53480000002</v>
      </c>
      <c r="I6" s="16">
        <f t="shared" si="6"/>
        <v>158483.30392999999</v>
      </c>
      <c r="J6" s="16">
        <f t="shared" si="6"/>
        <v>155423.38557999997</v>
      </c>
      <c r="K6" s="16">
        <f t="shared" si="6"/>
        <v>133491.01449</v>
      </c>
      <c r="L6" s="16">
        <f t="shared" si="6"/>
        <v>136885.38897</v>
      </c>
      <c r="M6" s="16">
        <f t="shared" si="6"/>
        <v>132748.29656999998</v>
      </c>
      <c r="N6" s="16">
        <f t="shared" si="6"/>
        <v>127688.80196000001</v>
      </c>
      <c r="O6" s="16">
        <f t="shared" si="6"/>
        <v>108537.55315000001</v>
      </c>
      <c r="P6" s="16">
        <f t="shared" si="6"/>
        <v>99915.569689999989</v>
      </c>
      <c r="Q6" s="16">
        <f t="shared" si="6"/>
        <v>105486.27515999999</v>
      </c>
      <c r="R6" s="16">
        <f t="shared" si="6"/>
        <v>104138.16832999999</v>
      </c>
      <c r="S6" s="16">
        <f t="shared" si="6"/>
        <v>104287.08891000001</v>
      </c>
      <c r="T6" s="16">
        <f t="shared" si="6"/>
        <v>95334.783160000006</v>
      </c>
      <c r="U6" s="16">
        <f t="shared" si="6"/>
        <v>91234.582569999999</v>
      </c>
      <c r="V6" s="16">
        <f t="shared" si="6"/>
        <v>81213.250690000001</v>
      </c>
      <c r="W6" s="16">
        <f t="shared" si="6"/>
        <v>86009.587289999996</v>
      </c>
      <c r="X6" s="16">
        <f t="shared" ref="X6:Y6" si="7">SUM(X7:X9)</f>
        <v>94410.446800000005</v>
      </c>
      <c r="Y6" s="16">
        <f t="shared" si="7"/>
        <v>75126.936419999998</v>
      </c>
    </row>
    <row r="7" spans="1:25" x14ac:dyDescent="0.25">
      <c r="A7" s="10" t="s">
        <v>118</v>
      </c>
      <c r="B7" s="8">
        <v>109193.31606</v>
      </c>
      <c r="C7" s="8">
        <v>106684.52527</v>
      </c>
      <c r="D7" s="8">
        <v>115559.45676</v>
      </c>
      <c r="E7" s="8">
        <v>121641.37599</v>
      </c>
      <c r="F7" s="8">
        <v>120598.18213</v>
      </c>
      <c r="G7" s="8">
        <v>115444.55486</v>
      </c>
      <c r="H7" s="8">
        <v>118202.56612</v>
      </c>
      <c r="I7" s="8">
        <v>115170.69951999999</v>
      </c>
      <c r="J7" s="8">
        <v>114368.20233</v>
      </c>
      <c r="K7" s="8">
        <v>99031.237510000006</v>
      </c>
      <c r="L7" s="8">
        <v>97194.97623</v>
      </c>
      <c r="M7" s="8">
        <v>93759.327019999997</v>
      </c>
      <c r="N7" s="8">
        <v>91700.099119999999</v>
      </c>
      <c r="O7" s="8">
        <v>78792.747600000002</v>
      </c>
      <c r="P7" s="8">
        <v>71654.265960000004</v>
      </c>
      <c r="Q7" s="8">
        <v>78921.97176</v>
      </c>
      <c r="R7" s="8">
        <v>76288.770269999994</v>
      </c>
      <c r="S7" s="8">
        <v>78127.278109999999</v>
      </c>
      <c r="T7" s="8">
        <v>70206.922860000006</v>
      </c>
      <c r="U7" s="8">
        <v>67034.423599999995</v>
      </c>
      <c r="V7" s="8">
        <v>59921.75071</v>
      </c>
      <c r="W7" s="8">
        <v>64806.593350000003</v>
      </c>
      <c r="X7" s="8">
        <v>71387.698390000005</v>
      </c>
      <c r="Y7" s="8">
        <v>53570.663370000002</v>
      </c>
    </row>
    <row r="8" spans="1:25" x14ac:dyDescent="0.25">
      <c r="A8" s="10" t="s">
        <v>119</v>
      </c>
      <c r="B8" s="8">
        <v>22223.345430000001</v>
      </c>
      <c r="C8" s="8">
        <v>22829.168720000001</v>
      </c>
      <c r="D8" s="8">
        <v>24561.24209</v>
      </c>
      <c r="E8" s="8">
        <v>23429.837780000002</v>
      </c>
      <c r="F8" s="8">
        <v>26289.06191</v>
      </c>
      <c r="G8" s="8">
        <v>27875.751680000001</v>
      </c>
      <c r="H8" s="8">
        <v>27796.363730000001</v>
      </c>
      <c r="I8" s="8">
        <v>29333.448970000001</v>
      </c>
      <c r="J8" s="8">
        <v>27898.51758</v>
      </c>
      <c r="K8" s="8">
        <v>25460.438770000001</v>
      </c>
      <c r="L8" s="8">
        <v>28258.235499999999</v>
      </c>
      <c r="M8" s="8">
        <v>26862.40451</v>
      </c>
      <c r="N8" s="8">
        <v>25724.584780000001</v>
      </c>
      <c r="O8" s="8">
        <v>22138.769779999999</v>
      </c>
      <c r="P8" s="8">
        <v>20999.141179999999</v>
      </c>
      <c r="Q8" s="8">
        <v>20947.13651</v>
      </c>
      <c r="R8" s="8">
        <v>21325.012790000001</v>
      </c>
      <c r="S8" s="8">
        <v>20618.46833</v>
      </c>
      <c r="T8" s="8">
        <v>19691.303469999999</v>
      </c>
      <c r="U8" s="8">
        <v>18986.153630000001</v>
      </c>
      <c r="V8" s="8">
        <v>17447.59647</v>
      </c>
      <c r="W8" s="8">
        <v>16547.989310000001</v>
      </c>
      <c r="X8" s="8">
        <v>19035.46428</v>
      </c>
      <c r="Y8" s="8">
        <v>18247.248210000002</v>
      </c>
    </row>
    <row r="9" spans="1:25" x14ac:dyDescent="0.25">
      <c r="A9" s="10" t="s">
        <v>120</v>
      </c>
      <c r="B9" s="8">
        <v>12856.176740000001</v>
      </c>
      <c r="C9" s="8">
        <v>13303.930829999999</v>
      </c>
      <c r="D9" s="8">
        <v>13683.29586</v>
      </c>
      <c r="E9" s="8">
        <v>13819.71917</v>
      </c>
      <c r="F9" s="8">
        <v>13825.69571</v>
      </c>
      <c r="G9" s="8">
        <v>15907.054340000001</v>
      </c>
      <c r="H9" s="8">
        <v>15490.604950000001</v>
      </c>
      <c r="I9" s="8">
        <v>13979.15544</v>
      </c>
      <c r="J9" s="8">
        <v>13156.66567</v>
      </c>
      <c r="K9" s="8">
        <v>8999.3382099999999</v>
      </c>
      <c r="L9" s="8">
        <v>11432.177240000001</v>
      </c>
      <c r="M9" s="8">
        <v>12126.565039999999</v>
      </c>
      <c r="N9" s="8">
        <v>10264.118060000001</v>
      </c>
      <c r="O9" s="8">
        <v>7606.0357700000004</v>
      </c>
      <c r="P9" s="8">
        <v>7262.16255</v>
      </c>
      <c r="Q9" s="8">
        <v>5617.1668900000004</v>
      </c>
      <c r="R9" s="8">
        <v>6524.3852699999998</v>
      </c>
      <c r="S9" s="8">
        <v>5541.3424699999996</v>
      </c>
      <c r="T9" s="8">
        <v>5436.5568300000004</v>
      </c>
      <c r="U9" s="8">
        <v>5214.0053399999997</v>
      </c>
      <c r="V9" s="8">
        <v>3843.9035100000001</v>
      </c>
      <c r="W9" s="8">
        <v>4655.0046300000004</v>
      </c>
      <c r="X9" s="8">
        <v>3987.28413</v>
      </c>
      <c r="Y9" s="8">
        <v>3309.02484</v>
      </c>
    </row>
    <row r="10" spans="1:25" x14ac:dyDescent="0.25">
      <c r="A10" s="15" t="s">
        <v>121</v>
      </c>
      <c r="B10" s="16">
        <f>SUM(B11:B17)</f>
        <v>94894.14923000001</v>
      </c>
      <c r="C10" s="16">
        <f t="shared" ref="C10:W10" si="8">SUM(C11:C17)</f>
        <v>90273.801730000007</v>
      </c>
      <c r="D10" s="16">
        <f t="shared" si="8"/>
        <v>88120.265459999995</v>
      </c>
      <c r="E10" s="16">
        <f t="shared" si="8"/>
        <v>94205.371370000008</v>
      </c>
      <c r="F10" s="16">
        <f t="shared" si="8"/>
        <v>93016.691309999995</v>
      </c>
      <c r="G10" s="16">
        <f t="shared" si="8"/>
        <v>90787.361210000003</v>
      </c>
      <c r="H10" s="16">
        <f t="shared" si="8"/>
        <v>87667.572810000012</v>
      </c>
      <c r="I10" s="16">
        <f t="shared" si="8"/>
        <v>89776.617309999987</v>
      </c>
      <c r="J10" s="16">
        <f t="shared" si="8"/>
        <v>85420.985889999996</v>
      </c>
      <c r="K10" s="16">
        <f t="shared" si="8"/>
        <v>63484.007420000009</v>
      </c>
      <c r="L10" s="16">
        <f t="shared" si="8"/>
        <v>68889.595540000009</v>
      </c>
      <c r="M10" s="16">
        <f t="shared" si="8"/>
        <v>69690.977960000004</v>
      </c>
      <c r="N10" s="16">
        <f t="shared" si="8"/>
        <v>65435.039840000005</v>
      </c>
      <c r="O10" s="16">
        <f t="shared" si="8"/>
        <v>55688.416240000006</v>
      </c>
      <c r="P10" s="16">
        <f t="shared" si="8"/>
        <v>51511.314840000006</v>
      </c>
      <c r="Q10" s="16">
        <f t="shared" si="8"/>
        <v>54542.428339999999</v>
      </c>
      <c r="R10" s="16">
        <f t="shared" si="8"/>
        <v>53355.461169999995</v>
      </c>
      <c r="S10" s="16">
        <f t="shared" si="8"/>
        <v>52131.774540000006</v>
      </c>
      <c r="T10" s="16">
        <f t="shared" si="8"/>
        <v>53215.765980000004</v>
      </c>
      <c r="U10" s="16">
        <f t="shared" si="8"/>
        <v>48972.218430000001</v>
      </c>
      <c r="V10" s="16">
        <f t="shared" si="8"/>
        <v>44906.882640000003</v>
      </c>
      <c r="W10" s="16">
        <f t="shared" si="8"/>
        <v>53499.1</v>
      </c>
      <c r="X10" s="16">
        <f t="shared" ref="X10:Y10" si="9">SUM(X11:X17)</f>
        <v>53714.281040000002</v>
      </c>
      <c r="Y10" s="16">
        <f t="shared" si="9"/>
        <v>49533.428570000004</v>
      </c>
    </row>
    <row r="11" spans="1:25" x14ac:dyDescent="0.25">
      <c r="A11" s="10" t="s">
        <v>122</v>
      </c>
      <c r="B11" s="8">
        <v>22536.71486</v>
      </c>
      <c r="C11" s="8">
        <v>20500.485390000002</v>
      </c>
      <c r="D11" s="8">
        <v>18396.098890000001</v>
      </c>
      <c r="E11" s="8">
        <v>20017.236339999999</v>
      </c>
      <c r="F11" s="8">
        <v>19804.478770000002</v>
      </c>
      <c r="G11" s="8">
        <v>19288.706610000001</v>
      </c>
      <c r="H11" s="8">
        <v>20365.838820000001</v>
      </c>
      <c r="I11" s="8">
        <v>19685.446840000001</v>
      </c>
      <c r="J11" s="8">
        <v>17786.60367</v>
      </c>
      <c r="K11" s="8">
        <v>11200.127780000001</v>
      </c>
      <c r="L11" s="8">
        <v>15707.75308</v>
      </c>
      <c r="M11" s="8">
        <v>17227.41591</v>
      </c>
      <c r="N11" s="8">
        <v>16589.265619999998</v>
      </c>
      <c r="O11" s="8">
        <v>12716.567709999999</v>
      </c>
      <c r="P11" s="8">
        <v>12166.24188</v>
      </c>
      <c r="Q11" s="8">
        <v>10628.76845</v>
      </c>
      <c r="R11" s="8">
        <v>11549.787259999999</v>
      </c>
      <c r="S11" s="8">
        <v>9831.5468600000004</v>
      </c>
      <c r="T11" s="8">
        <v>10165.237230000001</v>
      </c>
      <c r="U11" s="8">
        <v>9825.1053499999998</v>
      </c>
      <c r="V11" s="8">
        <v>8004.2493000000004</v>
      </c>
      <c r="W11" s="8">
        <v>9437.2947299999996</v>
      </c>
      <c r="X11" s="8">
        <v>8765.9631900000004</v>
      </c>
      <c r="Y11" s="8">
        <v>9098.9356200000002</v>
      </c>
    </row>
    <row r="12" spans="1:25" x14ac:dyDescent="0.25">
      <c r="A12" s="10" t="s">
        <v>123</v>
      </c>
      <c r="B12" s="8">
        <v>1249.1880900000001</v>
      </c>
      <c r="C12" s="8">
        <v>1237.9941899999999</v>
      </c>
      <c r="D12" s="8">
        <v>1177.8136300000001</v>
      </c>
      <c r="E12" s="8">
        <v>1223.9956999999999</v>
      </c>
      <c r="F12" s="8">
        <v>1212.1665599999999</v>
      </c>
      <c r="G12" s="8">
        <v>1175.52556</v>
      </c>
      <c r="H12" s="8">
        <v>1211.5708</v>
      </c>
      <c r="I12" s="8">
        <v>1162.3277</v>
      </c>
      <c r="J12" s="8">
        <v>1137.9957199999999</v>
      </c>
      <c r="K12" s="8">
        <v>1059.5737999999999</v>
      </c>
      <c r="L12" s="8">
        <v>1104.9690700000001</v>
      </c>
      <c r="M12" s="8">
        <v>1342.88517</v>
      </c>
      <c r="N12" s="8">
        <v>1062.9256499999999</v>
      </c>
      <c r="O12" s="8">
        <v>1042.3962200000001</v>
      </c>
      <c r="P12" s="8">
        <v>1030.26305</v>
      </c>
      <c r="Q12" s="8">
        <v>998.55142000000001</v>
      </c>
      <c r="R12" s="8">
        <v>1000.37494</v>
      </c>
      <c r="S12" s="8">
        <v>1080.2393</v>
      </c>
      <c r="T12" s="8">
        <v>1139.6189400000001</v>
      </c>
      <c r="U12" s="8">
        <v>1114.4751900000001</v>
      </c>
      <c r="V12" s="8">
        <v>1036.22126</v>
      </c>
      <c r="W12" s="8">
        <v>1325.6670899999999</v>
      </c>
      <c r="X12" s="8">
        <v>1132.86474</v>
      </c>
      <c r="Y12" s="8">
        <v>1086.13464</v>
      </c>
    </row>
    <row r="13" spans="1:25" x14ac:dyDescent="0.25">
      <c r="A13" s="10" t="s">
        <v>124</v>
      </c>
      <c r="B13" s="8">
        <v>18103.77994</v>
      </c>
      <c r="C13" s="8">
        <v>15231.509400000001</v>
      </c>
      <c r="D13" s="8">
        <v>13933.999540000001</v>
      </c>
      <c r="E13" s="8">
        <v>14761.487800000001</v>
      </c>
      <c r="F13" s="8">
        <v>17560.81538</v>
      </c>
      <c r="G13" s="8">
        <v>17241.251029999999</v>
      </c>
      <c r="H13" s="8">
        <v>18106.140920000002</v>
      </c>
      <c r="I13" s="8">
        <v>20166.050810000001</v>
      </c>
      <c r="J13" s="8">
        <v>17879.581269999999</v>
      </c>
      <c r="K13" s="8">
        <v>13696.881880000001</v>
      </c>
      <c r="L13" s="8">
        <v>16394.650839999998</v>
      </c>
      <c r="M13" s="8">
        <v>15575.931140000001</v>
      </c>
      <c r="N13" s="8">
        <v>13260.576489999999</v>
      </c>
      <c r="O13" s="8">
        <v>11352.8673</v>
      </c>
      <c r="P13" s="8">
        <v>9549.9847800000007</v>
      </c>
      <c r="Q13" s="8">
        <v>11131.716399999999</v>
      </c>
      <c r="R13" s="8">
        <v>11126.48986</v>
      </c>
      <c r="S13" s="8">
        <v>11332.54854</v>
      </c>
      <c r="T13" s="8">
        <v>11581.94772</v>
      </c>
      <c r="U13" s="8">
        <v>9088.0601600000009</v>
      </c>
      <c r="V13" s="8">
        <v>9136.7760699999999</v>
      </c>
      <c r="W13" s="8">
        <v>9813.1332700000003</v>
      </c>
      <c r="X13" s="8">
        <v>10085.618340000001</v>
      </c>
      <c r="Y13" s="8">
        <v>8076.2341900000001</v>
      </c>
    </row>
    <row r="14" spans="1:25" x14ac:dyDescent="0.25">
      <c r="A14" s="10" t="s">
        <v>125</v>
      </c>
      <c r="B14" s="8">
        <v>4253.0700999999999</v>
      </c>
      <c r="C14" s="8">
        <v>4348.90139</v>
      </c>
      <c r="D14" s="8">
        <v>4426.0271400000001</v>
      </c>
      <c r="E14" s="8">
        <v>4519.0732500000004</v>
      </c>
      <c r="F14" s="8">
        <v>4811.2727599999998</v>
      </c>
      <c r="G14" s="8">
        <v>5456.6043600000003</v>
      </c>
      <c r="H14" s="8">
        <v>5242.18977</v>
      </c>
      <c r="I14" s="8">
        <v>5376.8713600000001</v>
      </c>
      <c r="J14" s="8">
        <v>5219.9663200000005</v>
      </c>
      <c r="K14" s="8">
        <v>5288.7624100000003</v>
      </c>
      <c r="L14" s="8">
        <v>5148.3732399999999</v>
      </c>
      <c r="M14" s="8">
        <v>5134.5675199999996</v>
      </c>
      <c r="N14" s="8">
        <v>5161.9363499999999</v>
      </c>
      <c r="O14" s="8">
        <v>4851.3273200000003</v>
      </c>
      <c r="P14" s="8">
        <v>4809.6230599999999</v>
      </c>
      <c r="Q14" s="8">
        <v>4872.4907999999996</v>
      </c>
      <c r="R14" s="8">
        <v>4789.1996200000003</v>
      </c>
      <c r="S14" s="8">
        <v>5026.8291399999998</v>
      </c>
      <c r="T14" s="8">
        <v>4916.0033400000002</v>
      </c>
      <c r="U14" s="8">
        <v>4974.8599899999999</v>
      </c>
      <c r="V14" s="8">
        <v>4664.7061999999996</v>
      </c>
      <c r="W14" s="8">
        <v>5010.8873299999996</v>
      </c>
      <c r="X14" s="8">
        <v>4535.3925399999998</v>
      </c>
      <c r="Y14" s="8">
        <v>3948.50974</v>
      </c>
    </row>
    <row r="15" spans="1:25" x14ac:dyDescent="0.25">
      <c r="A15" s="10" t="s">
        <v>126</v>
      </c>
      <c r="B15" s="8">
        <v>6282.3728799999999</v>
      </c>
      <c r="C15" s="8">
        <v>6413.665</v>
      </c>
      <c r="D15" s="8">
        <v>6847.45003</v>
      </c>
      <c r="E15" s="8">
        <v>6865.27466</v>
      </c>
      <c r="F15" s="8">
        <v>6045.5901400000002</v>
      </c>
      <c r="G15" s="8">
        <v>6016.5198799999998</v>
      </c>
      <c r="H15" s="8">
        <v>5608.5426699999998</v>
      </c>
      <c r="I15" s="8">
        <v>5151.0895700000001</v>
      </c>
      <c r="J15" s="8">
        <v>5548.4210700000003</v>
      </c>
      <c r="K15" s="8">
        <v>4865.9784099999997</v>
      </c>
      <c r="L15" s="8">
        <v>4131.9694200000004</v>
      </c>
      <c r="M15" s="8">
        <v>3920.8685799999998</v>
      </c>
      <c r="N15" s="8">
        <v>3690.0353100000002</v>
      </c>
      <c r="O15" s="8">
        <v>3662.95739</v>
      </c>
      <c r="P15" s="8">
        <v>3518.6460900000002</v>
      </c>
      <c r="Q15" s="8">
        <v>3444.1174000000001</v>
      </c>
      <c r="R15" s="8">
        <v>3350.2611499999998</v>
      </c>
      <c r="S15" s="8">
        <v>3704.9842400000002</v>
      </c>
      <c r="T15" s="8">
        <v>3517.11103</v>
      </c>
      <c r="U15" s="8">
        <v>3454.5030999999999</v>
      </c>
      <c r="V15" s="8">
        <v>3472.0440199999998</v>
      </c>
      <c r="W15" s="8">
        <v>3650.5188600000001</v>
      </c>
      <c r="X15" s="8">
        <v>3377.4879299999998</v>
      </c>
      <c r="Y15" s="8">
        <v>3303.8583899999999</v>
      </c>
    </row>
    <row r="16" spans="1:25" x14ac:dyDescent="0.25">
      <c r="A16" s="10" t="s">
        <v>127</v>
      </c>
      <c r="B16" s="8">
        <v>21407.129850000001</v>
      </c>
      <c r="C16" s="8">
        <v>21842.191320000002</v>
      </c>
      <c r="D16" s="8">
        <v>22622.297119999999</v>
      </c>
      <c r="E16" s="8">
        <v>25405.523509999999</v>
      </c>
      <c r="F16" s="8">
        <v>23687.85889</v>
      </c>
      <c r="G16" s="8">
        <v>25270.582969999999</v>
      </c>
      <c r="H16" s="8">
        <v>22528.710910000002</v>
      </c>
      <c r="I16" s="8">
        <v>22612.007799999999</v>
      </c>
      <c r="J16" s="8">
        <v>23700.612679999998</v>
      </c>
      <c r="K16" s="8">
        <v>18220.772110000002</v>
      </c>
      <c r="L16" s="8">
        <v>18099.373080000001</v>
      </c>
      <c r="M16" s="8">
        <v>17756.965560000001</v>
      </c>
      <c r="N16" s="8">
        <v>17915.280060000001</v>
      </c>
      <c r="O16" s="8">
        <v>13307.91943</v>
      </c>
      <c r="P16" s="8">
        <v>12398.963599999999</v>
      </c>
      <c r="Q16" s="8">
        <v>14006.8236</v>
      </c>
      <c r="R16" s="8">
        <v>12855.081050000001</v>
      </c>
      <c r="S16" s="8">
        <v>11598.10449</v>
      </c>
      <c r="T16" s="8">
        <v>11898.56711</v>
      </c>
      <c r="U16" s="8">
        <v>10915.388859999999</v>
      </c>
      <c r="V16" s="8">
        <v>10347.69081</v>
      </c>
      <c r="W16" s="8">
        <v>11016.7724</v>
      </c>
      <c r="X16" s="8">
        <v>11388.717619999999</v>
      </c>
      <c r="Y16" s="8">
        <v>10301.94448</v>
      </c>
    </row>
    <row r="17" spans="1:25" x14ac:dyDescent="0.25">
      <c r="A17" s="10" t="s">
        <v>128</v>
      </c>
      <c r="B17" s="8">
        <v>21061.893510000002</v>
      </c>
      <c r="C17" s="8">
        <v>20699.055039999999</v>
      </c>
      <c r="D17" s="8">
        <v>20716.579109999999</v>
      </c>
      <c r="E17" s="8">
        <v>21412.78011</v>
      </c>
      <c r="F17" s="8">
        <v>19894.508809999999</v>
      </c>
      <c r="G17" s="8">
        <v>16338.1708</v>
      </c>
      <c r="H17" s="8">
        <v>14604.57892</v>
      </c>
      <c r="I17" s="8">
        <v>15622.82323</v>
      </c>
      <c r="J17" s="8">
        <v>14147.80516</v>
      </c>
      <c r="K17" s="8">
        <v>9151.9110299999993</v>
      </c>
      <c r="L17" s="8">
        <v>8302.5068100000008</v>
      </c>
      <c r="M17" s="8">
        <v>8732.3440800000008</v>
      </c>
      <c r="N17" s="8">
        <v>7755.0203600000004</v>
      </c>
      <c r="O17" s="8">
        <v>8754.3808700000009</v>
      </c>
      <c r="P17" s="8">
        <v>8037.59238</v>
      </c>
      <c r="Q17" s="8">
        <v>9459.9602699999996</v>
      </c>
      <c r="R17" s="8">
        <v>8684.2672899999998</v>
      </c>
      <c r="S17" s="8">
        <v>9557.5219699999998</v>
      </c>
      <c r="T17" s="8">
        <v>9997.2806099999998</v>
      </c>
      <c r="U17" s="8">
        <v>9599.8257799999992</v>
      </c>
      <c r="V17" s="8">
        <v>8245.1949800000002</v>
      </c>
      <c r="W17" s="8">
        <v>13244.82632</v>
      </c>
      <c r="X17" s="8">
        <v>14428.23668</v>
      </c>
      <c r="Y17" s="8">
        <v>13717.81151</v>
      </c>
    </row>
    <row r="18" spans="1:25" x14ac:dyDescent="0.25">
      <c r="A18" s="15" t="s">
        <v>129</v>
      </c>
      <c r="B18" s="16">
        <f>SUM(B19:B23)</f>
        <v>121641.50436000001</v>
      </c>
      <c r="C18" s="16">
        <f t="shared" ref="C18:W18" si="10">SUM(C19:C23)</f>
        <v>123453.30488999998</v>
      </c>
      <c r="D18" s="16">
        <f t="shared" si="10"/>
        <v>125920.24268000001</v>
      </c>
      <c r="E18" s="16">
        <f t="shared" si="10"/>
        <v>126140.67425</v>
      </c>
      <c r="F18" s="16">
        <f t="shared" si="10"/>
        <v>127913.76665000001</v>
      </c>
      <c r="G18" s="16">
        <f t="shared" si="10"/>
        <v>126780.46025</v>
      </c>
      <c r="H18" s="16">
        <f t="shared" si="10"/>
        <v>128062.07449999999</v>
      </c>
      <c r="I18" s="16">
        <f t="shared" si="10"/>
        <v>128174.15284</v>
      </c>
      <c r="J18" s="16">
        <f t="shared" si="10"/>
        <v>121423.10250000001</v>
      </c>
      <c r="K18" s="16">
        <f t="shared" si="10"/>
        <v>115962.18088</v>
      </c>
      <c r="L18" s="16">
        <f t="shared" si="10"/>
        <v>114626.62359999999</v>
      </c>
      <c r="M18" s="16">
        <f t="shared" si="10"/>
        <v>113667.96905999999</v>
      </c>
      <c r="N18" s="16">
        <f t="shared" si="10"/>
        <v>106364.39560999999</v>
      </c>
      <c r="O18" s="16">
        <f t="shared" si="10"/>
        <v>103302.66956000001</v>
      </c>
      <c r="P18" s="16">
        <f t="shared" si="10"/>
        <v>108130.59154000001</v>
      </c>
      <c r="Q18" s="16">
        <f t="shared" si="10"/>
        <v>105589.74823</v>
      </c>
      <c r="R18" s="16">
        <f t="shared" si="10"/>
        <v>104513.49760999999</v>
      </c>
      <c r="S18" s="16">
        <f t="shared" si="10"/>
        <v>100474.71116999998</v>
      </c>
      <c r="T18" s="16">
        <f t="shared" si="10"/>
        <v>104041.92023</v>
      </c>
      <c r="U18" s="16">
        <f t="shared" si="10"/>
        <v>105234.94981000001</v>
      </c>
      <c r="V18" s="16">
        <f t="shared" si="10"/>
        <v>85639.386249999996</v>
      </c>
      <c r="W18" s="16">
        <f t="shared" si="10"/>
        <v>101846.58299000001</v>
      </c>
      <c r="X18" s="16">
        <f t="shared" ref="X18:Y18" si="11">SUM(X19:X23)</f>
        <v>107894.41619</v>
      </c>
      <c r="Y18" s="16">
        <f t="shared" si="11"/>
        <v>107941.61194999999</v>
      </c>
    </row>
    <row r="19" spans="1:25" x14ac:dyDescent="0.25">
      <c r="A19" s="10" t="s">
        <v>130</v>
      </c>
      <c r="B19" s="8">
        <v>2718.1503200000002</v>
      </c>
      <c r="C19" s="8">
        <v>2582.8413700000001</v>
      </c>
      <c r="D19" s="8">
        <v>2940.04556</v>
      </c>
      <c r="E19" s="8">
        <v>3035.0952400000001</v>
      </c>
      <c r="F19" s="8">
        <v>2905.6309000000001</v>
      </c>
      <c r="G19" s="8">
        <v>2839.3612600000001</v>
      </c>
      <c r="H19" s="8">
        <v>2923.0459099999998</v>
      </c>
      <c r="I19" s="8">
        <v>3099.6712499999999</v>
      </c>
      <c r="J19" s="8">
        <v>3020.0795400000002</v>
      </c>
      <c r="K19" s="8">
        <v>2905.92724</v>
      </c>
      <c r="L19" s="8">
        <v>2958.4814099999999</v>
      </c>
      <c r="M19" s="8">
        <v>2824.0405000000001</v>
      </c>
      <c r="N19" s="8">
        <v>2568.2804700000002</v>
      </c>
      <c r="O19" s="8">
        <v>2299.4239299999999</v>
      </c>
      <c r="P19" s="8">
        <v>2301.0286000000001</v>
      </c>
      <c r="Q19" s="8">
        <v>2166.7476200000001</v>
      </c>
      <c r="R19" s="8">
        <v>2164.1326600000002</v>
      </c>
      <c r="S19" s="8">
        <v>2226.4704499999998</v>
      </c>
      <c r="T19" s="8">
        <v>2321.0707200000002</v>
      </c>
      <c r="U19" s="8">
        <v>2378.7579599999999</v>
      </c>
      <c r="V19" s="8">
        <v>1194.75713</v>
      </c>
      <c r="W19" s="8">
        <v>1703.35493</v>
      </c>
      <c r="X19" s="8">
        <v>2484.5790499999998</v>
      </c>
      <c r="Y19" s="8">
        <v>2358.82195</v>
      </c>
    </row>
    <row r="20" spans="1:25" x14ac:dyDescent="0.25">
      <c r="A20" s="10" t="s">
        <v>131</v>
      </c>
      <c r="B20" s="8">
        <v>111523.8864</v>
      </c>
      <c r="C20" s="8">
        <v>113916.47894</v>
      </c>
      <c r="D20" s="8">
        <v>116222.58911</v>
      </c>
      <c r="E20" s="8">
        <v>116432.95978</v>
      </c>
      <c r="F20" s="8">
        <v>118296.4418</v>
      </c>
      <c r="G20" s="8">
        <v>117111.9571</v>
      </c>
      <c r="H20" s="8">
        <v>118315.57687999999</v>
      </c>
      <c r="I20" s="8">
        <v>118810.27549</v>
      </c>
      <c r="J20" s="8">
        <v>112031.76466</v>
      </c>
      <c r="K20" s="8">
        <v>106900.67396</v>
      </c>
      <c r="L20" s="8">
        <v>104657.40187</v>
      </c>
      <c r="M20" s="8">
        <v>104586.97484</v>
      </c>
      <c r="N20" s="8">
        <v>98203.853390000004</v>
      </c>
      <c r="O20" s="8">
        <v>95672.879300000001</v>
      </c>
      <c r="P20" s="8">
        <v>100709.05679</v>
      </c>
      <c r="Q20" s="8">
        <v>98349.18952</v>
      </c>
      <c r="R20" s="8">
        <v>96863.000390000001</v>
      </c>
      <c r="S20" s="8">
        <v>92743.669129999995</v>
      </c>
      <c r="T20" s="8">
        <v>95772.913249999998</v>
      </c>
      <c r="U20" s="8">
        <v>96608.106150000007</v>
      </c>
      <c r="V20" s="8">
        <v>77836.529169999994</v>
      </c>
      <c r="W20" s="8">
        <v>94634.467709999997</v>
      </c>
      <c r="X20" s="8">
        <v>99433.973729999998</v>
      </c>
      <c r="Y20" s="8">
        <v>99906.781789999994</v>
      </c>
    </row>
    <row r="21" spans="1:25" x14ac:dyDescent="0.25">
      <c r="A21" s="10" t="s">
        <v>132</v>
      </c>
      <c r="B21" s="8">
        <v>432.31448999999998</v>
      </c>
      <c r="C21" s="8">
        <v>375.51404000000002</v>
      </c>
      <c r="D21" s="8">
        <v>384.98077999999998</v>
      </c>
      <c r="E21" s="8">
        <v>416.53658999999999</v>
      </c>
      <c r="F21" s="8">
        <v>362.89172000000002</v>
      </c>
      <c r="G21" s="8">
        <v>306.09127999999998</v>
      </c>
      <c r="H21" s="8">
        <v>353.42498000000001</v>
      </c>
      <c r="I21" s="8">
        <v>331.33591999999999</v>
      </c>
      <c r="J21" s="8">
        <v>220.89061000000001</v>
      </c>
      <c r="K21" s="8">
        <v>189.33481</v>
      </c>
      <c r="L21" s="8">
        <v>198.80154999999999</v>
      </c>
      <c r="M21" s="8">
        <v>142.00111000000001</v>
      </c>
      <c r="N21" s="8">
        <v>170.40133</v>
      </c>
      <c r="O21" s="8">
        <v>119.51682</v>
      </c>
      <c r="P21" s="8">
        <v>56.613230000000001</v>
      </c>
      <c r="Q21" s="8">
        <v>69.193950000000001</v>
      </c>
      <c r="R21" s="8">
        <v>47.177689999999998</v>
      </c>
      <c r="S21" s="8">
        <v>103.79092</v>
      </c>
      <c r="T21" s="8">
        <v>138.3879</v>
      </c>
      <c r="U21" s="8">
        <v>135.24271999999999</v>
      </c>
      <c r="V21" s="8">
        <v>136.11489</v>
      </c>
      <c r="W21" s="8">
        <v>117.68747</v>
      </c>
      <c r="X21" s="8">
        <v>34.93047</v>
      </c>
      <c r="Y21" s="8">
        <v>36.785769999999999</v>
      </c>
    </row>
    <row r="22" spans="1:25" x14ac:dyDescent="0.25">
      <c r="A22" s="10" t="s">
        <v>133</v>
      </c>
      <c r="B22" s="8">
        <v>6102.6446299999998</v>
      </c>
      <c r="C22" s="8">
        <v>5968.94625</v>
      </c>
      <c r="D22" s="8">
        <v>5710.67832</v>
      </c>
      <c r="E22" s="8">
        <v>5700.7144500000004</v>
      </c>
      <c r="F22" s="8">
        <v>5624.4880599999997</v>
      </c>
      <c r="G22" s="8">
        <v>5622.8384299999998</v>
      </c>
      <c r="H22" s="8">
        <v>5414.5096000000003</v>
      </c>
      <c r="I22" s="8">
        <v>5155.7485500000003</v>
      </c>
      <c r="J22" s="8">
        <v>5217.0821500000002</v>
      </c>
      <c r="K22" s="8">
        <v>5110.49665</v>
      </c>
      <c r="L22" s="8">
        <v>5705.3049300000002</v>
      </c>
      <c r="M22" s="8">
        <v>5417.3181100000002</v>
      </c>
      <c r="N22" s="8">
        <v>4704.2646000000004</v>
      </c>
      <c r="O22" s="8">
        <v>4545.3919299999998</v>
      </c>
      <c r="P22" s="8">
        <v>4554.9832699999997</v>
      </c>
      <c r="Q22" s="8">
        <v>4447.7724699999999</v>
      </c>
      <c r="R22" s="8">
        <v>4764.9163799999997</v>
      </c>
      <c r="S22" s="8">
        <v>4638.59177</v>
      </c>
      <c r="T22" s="8">
        <v>5012.9907899999998</v>
      </c>
      <c r="U22" s="8">
        <v>5434.9685300000001</v>
      </c>
      <c r="V22" s="8">
        <v>5797.5380400000004</v>
      </c>
      <c r="W22" s="8">
        <v>4539.8817600000002</v>
      </c>
      <c r="X22" s="8">
        <v>4959.1506600000002</v>
      </c>
      <c r="Y22" s="8">
        <v>4693.6566000000003</v>
      </c>
    </row>
    <row r="23" spans="1:25" x14ac:dyDescent="0.25">
      <c r="A23" s="10" t="s">
        <v>134</v>
      </c>
      <c r="B23" s="8">
        <v>864.50851999999998</v>
      </c>
      <c r="C23" s="8">
        <v>609.52428999999995</v>
      </c>
      <c r="D23" s="8">
        <v>661.94890999999996</v>
      </c>
      <c r="E23" s="8">
        <v>555.36819000000003</v>
      </c>
      <c r="F23" s="8">
        <v>724.31416999999999</v>
      </c>
      <c r="G23" s="8">
        <v>900.21217999999999</v>
      </c>
      <c r="H23" s="8">
        <v>1055.51713</v>
      </c>
      <c r="I23" s="8">
        <v>777.12162999999998</v>
      </c>
      <c r="J23" s="8">
        <v>933.28553999999997</v>
      </c>
      <c r="K23" s="8">
        <v>855.74821999999995</v>
      </c>
      <c r="L23" s="8">
        <v>1106.63384</v>
      </c>
      <c r="M23" s="8">
        <v>697.6345</v>
      </c>
      <c r="N23" s="8">
        <v>717.59582</v>
      </c>
      <c r="O23" s="8">
        <v>665.45758000000001</v>
      </c>
      <c r="P23" s="8">
        <v>508.90965</v>
      </c>
      <c r="Q23" s="8">
        <v>556.84466999999995</v>
      </c>
      <c r="R23" s="8">
        <v>674.27049</v>
      </c>
      <c r="S23" s="8">
        <v>762.18889999999999</v>
      </c>
      <c r="T23" s="8">
        <v>796.55757000000006</v>
      </c>
      <c r="U23" s="8">
        <v>677.87445000000002</v>
      </c>
      <c r="V23" s="8">
        <v>674.44701999999995</v>
      </c>
      <c r="W23" s="8">
        <v>851.19111999999996</v>
      </c>
      <c r="X23" s="8">
        <v>981.78228000000001</v>
      </c>
      <c r="Y23" s="8">
        <v>945.56583999999998</v>
      </c>
    </row>
    <row r="24" spans="1:25" x14ac:dyDescent="0.25">
      <c r="A24" s="15" t="s">
        <v>135</v>
      </c>
      <c r="B24" s="16">
        <f>SUM(B25:B27)</f>
        <v>79168.507580000005</v>
      </c>
      <c r="C24" s="16">
        <f t="shared" ref="C24:W24" si="12">SUM(C25:C27)</f>
        <v>83429.551729999992</v>
      </c>
      <c r="D24" s="16">
        <f t="shared" si="12"/>
        <v>79968.357610000006</v>
      </c>
      <c r="E24" s="16">
        <f t="shared" si="12"/>
        <v>84734.121369999993</v>
      </c>
      <c r="F24" s="16">
        <f t="shared" si="12"/>
        <v>87271.267259999993</v>
      </c>
      <c r="G24" s="16">
        <f t="shared" si="12"/>
        <v>92324.184420000005</v>
      </c>
      <c r="H24" s="16">
        <f t="shared" si="12"/>
        <v>86817.686040000001</v>
      </c>
      <c r="I24" s="16">
        <f t="shared" si="12"/>
        <v>81121.979200000002</v>
      </c>
      <c r="J24" s="16">
        <f t="shared" si="12"/>
        <v>86111.113310000001</v>
      </c>
      <c r="K24" s="16">
        <f t="shared" si="12"/>
        <v>87074.565290000013</v>
      </c>
      <c r="L24" s="16">
        <f t="shared" si="12"/>
        <v>90875.789699999994</v>
      </c>
      <c r="M24" s="16">
        <f t="shared" si="12"/>
        <v>83695.08253</v>
      </c>
      <c r="N24" s="16">
        <f t="shared" si="12"/>
        <v>83064.707399999999</v>
      </c>
      <c r="O24" s="16">
        <f t="shared" si="12"/>
        <v>82438.777280000009</v>
      </c>
      <c r="P24" s="16">
        <f t="shared" si="12"/>
        <v>71236.632599999997</v>
      </c>
      <c r="Q24" s="16">
        <f t="shared" si="12"/>
        <v>77683.575730000011</v>
      </c>
      <c r="R24" s="16">
        <f t="shared" si="12"/>
        <v>78595.196729999996</v>
      </c>
      <c r="S24" s="16">
        <f t="shared" si="12"/>
        <v>78264.041129999998</v>
      </c>
      <c r="T24" s="16">
        <f t="shared" si="12"/>
        <v>78727.070090000008</v>
      </c>
      <c r="U24" s="16">
        <f t="shared" si="12"/>
        <v>76235.246719999996</v>
      </c>
      <c r="V24" s="16">
        <f t="shared" si="12"/>
        <v>74593.072459999996</v>
      </c>
      <c r="W24" s="16">
        <f t="shared" si="12"/>
        <v>77246.349740000005</v>
      </c>
      <c r="X24" s="16">
        <f t="shared" ref="X24:Y24" si="13">SUM(X25:X27)</f>
        <v>68314.753199999992</v>
      </c>
      <c r="Y24" s="16">
        <f t="shared" si="13"/>
        <v>64445.762200000005</v>
      </c>
    </row>
    <row r="25" spans="1:25" x14ac:dyDescent="0.25">
      <c r="A25" s="10" t="s">
        <v>136</v>
      </c>
      <c r="B25" s="8">
        <v>17229.830300000001</v>
      </c>
      <c r="C25" s="8">
        <v>17961.584040000002</v>
      </c>
      <c r="D25" s="8">
        <v>17375.215680000001</v>
      </c>
      <c r="E25" s="8">
        <v>19689.088459999999</v>
      </c>
      <c r="F25" s="8">
        <v>20327.724630000001</v>
      </c>
      <c r="G25" s="8">
        <v>23424.11</v>
      </c>
      <c r="H25" s="8">
        <v>23810.831409999999</v>
      </c>
      <c r="I25" s="8">
        <v>23580.350310000002</v>
      </c>
      <c r="J25" s="8">
        <v>27915.364010000001</v>
      </c>
      <c r="K25" s="8">
        <v>27168.925179999998</v>
      </c>
      <c r="L25" s="8">
        <v>28263.202020000001</v>
      </c>
      <c r="M25" s="8">
        <v>24061.818480000002</v>
      </c>
      <c r="N25" s="8">
        <v>24061.828259999998</v>
      </c>
      <c r="O25" s="8">
        <v>24173.895479999999</v>
      </c>
      <c r="P25" s="8">
        <v>21388.666450000001</v>
      </c>
      <c r="Q25" s="8">
        <v>22766.174139999999</v>
      </c>
      <c r="R25" s="8">
        <v>23246.3622</v>
      </c>
      <c r="S25" s="8">
        <v>23235.307850000001</v>
      </c>
      <c r="T25" s="8">
        <v>24897.33267</v>
      </c>
      <c r="U25" s="8">
        <v>24471.052309999999</v>
      </c>
      <c r="V25" s="8">
        <v>23459.014859999999</v>
      </c>
      <c r="W25" s="8">
        <v>21707.55617</v>
      </c>
      <c r="X25" s="8">
        <v>19293.794849999998</v>
      </c>
      <c r="Y25" s="8">
        <v>20975.421900000001</v>
      </c>
    </row>
    <row r="26" spans="1:25" x14ac:dyDescent="0.25">
      <c r="A26" s="10" t="s">
        <v>137</v>
      </c>
      <c r="B26" s="8">
        <v>53824.003360000002</v>
      </c>
      <c r="C26" s="8">
        <v>57048.157339999998</v>
      </c>
      <c r="D26" s="8">
        <v>54216.69702</v>
      </c>
      <c r="E26" s="8">
        <v>56622.649149999997</v>
      </c>
      <c r="F26" s="8">
        <v>58559.862739999997</v>
      </c>
      <c r="G26" s="8">
        <v>60440.957219999997</v>
      </c>
      <c r="H26" s="8">
        <v>54674.645989999997</v>
      </c>
      <c r="I26" s="8">
        <v>49602.874880000003</v>
      </c>
      <c r="J26" s="8">
        <v>50512.923730000002</v>
      </c>
      <c r="K26" s="8">
        <v>52141.788690000001</v>
      </c>
      <c r="L26" s="8">
        <v>55267.194689999997</v>
      </c>
      <c r="M26" s="8">
        <v>52435.780400000003</v>
      </c>
      <c r="N26" s="8">
        <v>52113.104240000001</v>
      </c>
      <c r="O26" s="8">
        <v>51466.708350000001</v>
      </c>
      <c r="P26" s="8">
        <v>43046.974280000002</v>
      </c>
      <c r="Q26" s="8">
        <v>47982.056790000002</v>
      </c>
      <c r="R26" s="8">
        <v>48338.246299999999</v>
      </c>
      <c r="S26" s="8">
        <v>47997.587039999999</v>
      </c>
      <c r="T26" s="8">
        <v>46401.317999999999</v>
      </c>
      <c r="U26" s="8">
        <v>44735.137419999999</v>
      </c>
      <c r="V26" s="8">
        <v>44068.804539999997</v>
      </c>
      <c r="W26" s="8">
        <v>48073.490259999999</v>
      </c>
      <c r="X26" s="8">
        <v>41775.238169999997</v>
      </c>
      <c r="Y26" s="8">
        <v>36506.868470000001</v>
      </c>
    </row>
    <row r="27" spans="1:25" x14ac:dyDescent="0.25">
      <c r="A27" s="10" t="s">
        <v>138</v>
      </c>
      <c r="B27" s="8">
        <v>8114.6739200000002</v>
      </c>
      <c r="C27" s="8">
        <v>8419.8103499999997</v>
      </c>
      <c r="D27" s="8">
        <v>8376.4449100000002</v>
      </c>
      <c r="E27" s="8">
        <v>8422.3837600000006</v>
      </c>
      <c r="F27" s="8">
        <v>8383.6798899999994</v>
      </c>
      <c r="G27" s="8">
        <v>8459.1172000000006</v>
      </c>
      <c r="H27" s="8">
        <v>8332.2086400000007</v>
      </c>
      <c r="I27" s="8">
        <v>7938.7540099999997</v>
      </c>
      <c r="J27" s="8">
        <v>7682.82557</v>
      </c>
      <c r="K27" s="8">
        <v>7763.85142</v>
      </c>
      <c r="L27" s="8">
        <v>7345.3929900000003</v>
      </c>
      <c r="M27" s="8">
        <v>7197.4836500000001</v>
      </c>
      <c r="N27" s="8">
        <v>6889.7749000000003</v>
      </c>
      <c r="O27" s="8">
        <v>6798.1734500000002</v>
      </c>
      <c r="P27" s="8">
        <v>6800.9918699999998</v>
      </c>
      <c r="Q27" s="8">
        <v>6935.3447999999999</v>
      </c>
      <c r="R27" s="8">
        <v>7010.5882300000003</v>
      </c>
      <c r="S27" s="8">
        <v>7031.14624</v>
      </c>
      <c r="T27" s="8">
        <v>7428.4194200000002</v>
      </c>
      <c r="U27" s="8">
        <v>7029.05699</v>
      </c>
      <c r="V27" s="8">
        <v>7065.25306</v>
      </c>
      <c r="W27" s="8">
        <v>7465.3033100000002</v>
      </c>
      <c r="X27" s="8">
        <v>7245.7201800000003</v>
      </c>
      <c r="Y27" s="8">
        <v>6963.4718300000004</v>
      </c>
    </row>
    <row r="28" spans="1:25" x14ac:dyDescent="0.25">
      <c r="A28" s="15" t="s">
        <v>35</v>
      </c>
      <c r="B28" s="16">
        <f>SUM(B29:B30)</f>
        <v>837.45939999999996</v>
      </c>
      <c r="C28" s="16">
        <f t="shared" ref="C28:W28" si="14">SUM(C29:C30)</f>
        <v>368.30340000000001</v>
      </c>
      <c r="D28" s="16">
        <f t="shared" si="14"/>
        <v>327.86075</v>
      </c>
      <c r="E28" s="16">
        <f t="shared" si="14"/>
        <v>684.13319999999999</v>
      </c>
      <c r="F28" s="16">
        <f t="shared" si="14"/>
        <v>1121.8699300000001</v>
      </c>
      <c r="G28" s="16">
        <f t="shared" si="14"/>
        <v>1232.6080099999999</v>
      </c>
      <c r="H28" s="16">
        <f t="shared" si="14"/>
        <v>1010.67196</v>
      </c>
      <c r="I28" s="16">
        <f t="shared" si="14"/>
        <v>921.70259999999996</v>
      </c>
      <c r="J28" s="16">
        <f t="shared" si="14"/>
        <v>759.18407000000002</v>
      </c>
      <c r="K28" s="16">
        <f t="shared" si="14"/>
        <v>868.45800999999994</v>
      </c>
      <c r="L28" s="16">
        <f t="shared" si="14"/>
        <v>651.89635999999996</v>
      </c>
      <c r="M28" s="16">
        <f t="shared" si="14"/>
        <v>514.87760000000003</v>
      </c>
      <c r="N28" s="16">
        <f t="shared" si="14"/>
        <v>335.35073</v>
      </c>
      <c r="O28" s="16">
        <f t="shared" si="14"/>
        <v>584.82941000000005</v>
      </c>
      <c r="P28" s="16">
        <f t="shared" si="14"/>
        <v>573.32101</v>
      </c>
      <c r="Q28" s="16">
        <f t="shared" si="14"/>
        <v>459.33990999999997</v>
      </c>
      <c r="R28" s="16">
        <f t="shared" si="14"/>
        <v>515.37928999999997</v>
      </c>
      <c r="S28" s="16">
        <f t="shared" si="14"/>
        <v>325.91485999999998</v>
      </c>
      <c r="T28" s="16">
        <f t="shared" si="14"/>
        <v>340.76173999999997</v>
      </c>
      <c r="U28" s="16">
        <f t="shared" si="14"/>
        <v>452.83578</v>
      </c>
      <c r="V28" s="16">
        <f t="shared" si="14"/>
        <v>625.15872999999999</v>
      </c>
      <c r="W28" s="16">
        <f t="shared" si="14"/>
        <v>314.41322000000002</v>
      </c>
      <c r="X28" s="16">
        <f t="shared" ref="X28:Y28" si="15">SUM(X29:X30)</f>
        <v>510.96559999999999</v>
      </c>
      <c r="Y28" s="16">
        <f t="shared" si="15"/>
        <v>363.77355</v>
      </c>
    </row>
    <row r="29" spans="1:25" x14ac:dyDescent="0.25">
      <c r="A29" s="10" t="s">
        <v>36</v>
      </c>
      <c r="B29" s="8">
        <v>0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</row>
    <row r="30" spans="1:25" x14ac:dyDescent="0.25">
      <c r="A30" s="10" t="s">
        <v>37</v>
      </c>
      <c r="B30" s="8">
        <v>837.45939999999996</v>
      </c>
      <c r="C30" s="8">
        <v>368.30340000000001</v>
      </c>
      <c r="D30" s="8">
        <v>327.86075</v>
      </c>
      <c r="E30" s="8">
        <v>684.13319999999999</v>
      </c>
      <c r="F30" s="8">
        <v>1121.8699300000001</v>
      </c>
      <c r="G30" s="8">
        <v>1232.6080099999999</v>
      </c>
      <c r="H30" s="8">
        <v>1010.67196</v>
      </c>
      <c r="I30" s="8">
        <v>921.70259999999996</v>
      </c>
      <c r="J30" s="8">
        <v>759.18407000000002</v>
      </c>
      <c r="K30" s="8">
        <v>868.45800999999994</v>
      </c>
      <c r="L30" s="8">
        <v>651.89635999999996</v>
      </c>
      <c r="M30" s="8">
        <v>514.87760000000003</v>
      </c>
      <c r="N30" s="8">
        <v>335.35073</v>
      </c>
      <c r="O30" s="8">
        <v>584.82941000000005</v>
      </c>
      <c r="P30" s="8">
        <v>573.32101</v>
      </c>
      <c r="Q30" s="8">
        <v>459.33990999999997</v>
      </c>
      <c r="R30" s="8">
        <v>515.37928999999997</v>
      </c>
      <c r="S30" s="8">
        <v>325.91485999999998</v>
      </c>
      <c r="T30" s="8">
        <v>340.76173999999997</v>
      </c>
      <c r="U30" s="8">
        <v>452.83578</v>
      </c>
      <c r="V30" s="8">
        <v>625.15872999999999</v>
      </c>
      <c r="W30" s="8">
        <v>314.41322000000002</v>
      </c>
      <c r="X30" s="8">
        <v>510.96559999999999</v>
      </c>
      <c r="Y30" s="8">
        <v>363.77355</v>
      </c>
    </row>
    <row r="31" spans="1:25" x14ac:dyDescent="0.25">
      <c r="A31" s="17" t="s">
        <v>38</v>
      </c>
      <c r="B31" s="16">
        <v>3261.9181100000001</v>
      </c>
      <c r="C31" s="16">
        <v>3070.8726700000002</v>
      </c>
      <c r="D31" s="16">
        <v>2842.9681799999998</v>
      </c>
      <c r="E31" s="16">
        <v>3383.5217299999999</v>
      </c>
      <c r="F31" s="16">
        <v>2646.0312899999999</v>
      </c>
      <c r="G31" s="16">
        <v>2557.0669499999999</v>
      </c>
      <c r="H31" s="16">
        <v>2591.48441</v>
      </c>
      <c r="I31" s="16">
        <v>2526.2901200000001</v>
      </c>
      <c r="J31" s="16">
        <v>2596.04682</v>
      </c>
      <c r="K31" s="16">
        <v>2231.50389</v>
      </c>
      <c r="L31" s="16">
        <v>2376.9608600000001</v>
      </c>
      <c r="M31" s="16">
        <v>2615.16588</v>
      </c>
      <c r="N31" s="16">
        <v>2527.7813599999999</v>
      </c>
      <c r="O31" s="16">
        <v>2701.6073099999999</v>
      </c>
      <c r="P31" s="16">
        <v>2501.1447499999999</v>
      </c>
      <c r="Q31" s="16">
        <v>2574.28197</v>
      </c>
      <c r="R31" s="16">
        <v>2188.68975</v>
      </c>
      <c r="S31" s="16">
        <v>2351.2603399999998</v>
      </c>
      <c r="T31" s="16">
        <v>2295.1481600000002</v>
      </c>
      <c r="U31" s="16">
        <v>2756.26352</v>
      </c>
      <c r="V31" s="16">
        <v>2112.3553400000001</v>
      </c>
      <c r="W31" s="16">
        <v>1815.68164</v>
      </c>
      <c r="X31" s="16">
        <v>1799.4336699999999</v>
      </c>
      <c r="Y31" s="16">
        <v>1740.6249700000001</v>
      </c>
    </row>
    <row r="32" spans="1:25" x14ac:dyDescent="0.25">
      <c r="A32" s="9" t="s">
        <v>39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</row>
    <row r="33" spans="1:25" x14ac:dyDescent="0.25">
      <c r="A33" s="18" t="s">
        <v>139</v>
      </c>
      <c r="B33" s="16">
        <f>SUM(B34:B41)</f>
        <v>24742.751699999997</v>
      </c>
      <c r="C33" s="16">
        <f t="shared" ref="C33:W33" si="16">SUM(C34:C41)</f>
        <v>25448.185320000001</v>
      </c>
      <c r="D33" s="16">
        <f t="shared" si="16"/>
        <v>25364.95435</v>
      </c>
      <c r="E33" s="16">
        <f t="shared" si="16"/>
        <v>26236.812760000001</v>
      </c>
      <c r="F33" s="16">
        <f t="shared" si="16"/>
        <v>27189.479069999998</v>
      </c>
      <c r="G33" s="16">
        <f t="shared" si="16"/>
        <v>27662.529320000001</v>
      </c>
      <c r="H33" s="16">
        <f t="shared" si="16"/>
        <v>27601.348449999998</v>
      </c>
      <c r="I33" s="16">
        <f t="shared" si="16"/>
        <v>27985.64286</v>
      </c>
      <c r="J33" s="16">
        <f t="shared" si="16"/>
        <v>25640.47251</v>
      </c>
      <c r="K33" s="16">
        <f t="shared" si="16"/>
        <v>20252.112880000001</v>
      </c>
      <c r="L33" s="16">
        <f t="shared" si="16"/>
        <v>20807.513420000003</v>
      </c>
      <c r="M33" s="16">
        <f t="shared" si="16"/>
        <v>20383.907509999997</v>
      </c>
      <c r="N33" s="16">
        <f t="shared" si="16"/>
        <v>17233.483220000002</v>
      </c>
      <c r="O33" s="16">
        <f t="shared" si="16"/>
        <v>15501.7029</v>
      </c>
      <c r="P33" s="16">
        <f t="shared" si="16"/>
        <v>14959.828450000001</v>
      </c>
      <c r="Q33" s="16">
        <f t="shared" si="16"/>
        <v>14351.049009999999</v>
      </c>
      <c r="R33" s="16">
        <f t="shared" si="16"/>
        <v>14129.63279</v>
      </c>
      <c r="S33" s="16">
        <f t="shared" si="16"/>
        <v>14283.32489</v>
      </c>
      <c r="T33" s="16">
        <f t="shared" si="16"/>
        <v>14559.50814</v>
      </c>
      <c r="U33" s="16">
        <f t="shared" si="16"/>
        <v>14226.644619999999</v>
      </c>
      <c r="V33" s="16">
        <f t="shared" si="16"/>
        <v>12917.917030000001</v>
      </c>
      <c r="W33" s="16">
        <f t="shared" si="16"/>
        <v>14623.191279999999</v>
      </c>
      <c r="X33" s="16">
        <f t="shared" ref="X33:Y33" si="17">SUM(X34:X41)</f>
        <v>13131.982379999999</v>
      </c>
      <c r="Y33" s="16">
        <f t="shared" si="17"/>
        <v>12590.481280000002</v>
      </c>
    </row>
    <row r="34" spans="1:25" x14ac:dyDescent="0.25">
      <c r="A34" s="9" t="s">
        <v>140</v>
      </c>
      <c r="B34" s="8">
        <v>20749.018629999999</v>
      </c>
      <c r="C34" s="8">
        <v>21531.349249999999</v>
      </c>
      <c r="D34" s="8">
        <v>21554.55674</v>
      </c>
      <c r="E34" s="8">
        <v>22429.729859999999</v>
      </c>
      <c r="F34" s="8">
        <v>23186.818569999999</v>
      </c>
      <c r="G34" s="8">
        <v>23304.74855</v>
      </c>
      <c r="H34" s="8">
        <v>23361.754819999998</v>
      </c>
      <c r="I34" s="8">
        <v>23781.944319999999</v>
      </c>
      <c r="J34" s="8">
        <v>21498.183260000002</v>
      </c>
      <c r="K34" s="8">
        <v>17249.990679999999</v>
      </c>
      <c r="L34" s="8">
        <v>17341.489290000001</v>
      </c>
      <c r="M34" s="8">
        <v>16713.250479999999</v>
      </c>
      <c r="N34" s="8">
        <v>13775.439490000001</v>
      </c>
      <c r="O34" s="8">
        <v>12281.06206</v>
      </c>
      <c r="P34" s="8">
        <v>11685.333500000001</v>
      </c>
      <c r="Q34" s="8">
        <v>11291.17416</v>
      </c>
      <c r="R34" s="8">
        <v>10691.54934</v>
      </c>
      <c r="S34" s="8">
        <v>10871.57437</v>
      </c>
      <c r="T34" s="8">
        <v>10992.33095</v>
      </c>
      <c r="U34" s="8">
        <v>11005.65705</v>
      </c>
      <c r="V34" s="8">
        <v>9862.1804599999996</v>
      </c>
      <c r="W34" s="8">
        <v>11153.74784</v>
      </c>
      <c r="X34" s="8">
        <v>10158.45926</v>
      </c>
      <c r="Y34" s="8">
        <v>9642.6430400000008</v>
      </c>
    </row>
    <row r="35" spans="1:25" x14ac:dyDescent="0.25">
      <c r="A35" s="9" t="s">
        <v>141</v>
      </c>
      <c r="B35" s="8">
        <v>1356.3698099999999</v>
      </c>
      <c r="C35" s="8">
        <v>1348.2610400000001</v>
      </c>
      <c r="D35" s="8">
        <v>1384.7989299999999</v>
      </c>
      <c r="E35" s="8">
        <v>1509.7213999999999</v>
      </c>
      <c r="F35" s="8">
        <v>1624.6309000000001</v>
      </c>
      <c r="G35" s="8">
        <v>1635.0246</v>
      </c>
      <c r="H35" s="8">
        <v>1591.2891999999999</v>
      </c>
      <c r="I35" s="8">
        <v>1614.9712</v>
      </c>
      <c r="J35" s="8">
        <v>1422.3026</v>
      </c>
      <c r="K35" s="8">
        <v>1074.5115000000001</v>
      </c>
      <c r="L35" s="8">
        <v>1361.87123</v>
      </c>
      <c r="M35" s="8">
        <v>1364.1093000000001</v>
      </c>
      <c r="N35" s="8">
        <v>1311.4079400000001</v>
      </c>
      <c r="O35" s="8">
        <v>1304.8976500000001</v>
      </c>
      <c r="P35" s="8">
        <v>1377.63904</v>
      </c>
      <c r="Q35" s="8">
        <v>1219.6814199999999</v>
      </c>
      <c r="R35" s="8">
        <v>1427.8762200000001</v>
      </c>
      <c r="S35" s="8">
        <v>1435.0045600000001</v>
      </c>
      <c r="T35" s="8">
        <v>1573.66596</v>
      </c>
      <c r="U35" s="8">
        <v>1314.46669</v>
      </c>
      <c r="V35" s="8">
        <v>1358.4719700000001</v>
      </c>
      <c r="W35" s="8">
        <v>1427.5999300000001</v>
      </c>
      <c r="X35" s="8">
        <v>1093.85662</v>
      </c>
      <c r="Y35" s="8">
        <v>1149.35733</v>
      </c>
    </row>
    <row r="36" spans="1:25" x14ac:dyDescent="0.25">
      <c r="A36" s="9" t="s">
        <v>142</v>
      </c>
      <c r="B36" s="8">
        <v>2305.3459499999999</v>
      </c>
      <c r="C36" s="8">
        <v>2270.4306099999999</v>
      </c>
      <c r="D36" s="8">
        <v>2117.43237</v>
      </c>
      <c r="E36" s="8">
        <v>1999.70661</v>
      </c>
      <c r="F36" s="8">
        <v>2087.2304600000002</v>
      </c>
      <c r="G36" s="8">
        <v>2419.3970800000002</v>
      </c>
      <c r="H36" s="8">
        <v>2360.9712599999998</v>
      </c>
      <c r="I36" s="8">
        <v>2292.6122</v>
      </c>
      <c r="J36" s="8">
        <v>2439.8229200000001</v>
      </c>
      <c r="K36" s="8">
        <v>1699.54062</v>
      </c>
      <c r="L36" s="8">
        <v>1833.8328200000001</v>
      </c>
      <c r="M36" s="8">
        <v>2043.9863499999999</v>
      </c>
      <c r="N36" s="8">
        <v>1918.2662399999999</v>
      </c>
      <c r="O36" s="8">
        <v>1678.11643</v>
      </c>
      <c r="P36" s="8">
        <v>1622.5178000000001</v>
      </c>
      <c r="Q36" s="8">
        <v>1562.89519</v>
      </c>
      <c r="R36" s="8">
        <v>1710.4544900000001</v>
      </c>
      <c r="S36" s="8">
        <v>1675.0715399999999</v>
      </c>
      <c r="T36" s="8">
        <v>1681.45931</v>
      </c>
      <c r="U36" s="8">
        <v>1602.28415</v>
      </c>
      <c r="V36" s="8">
        <v>1428.1668999999999</v>
      </c>
      <c r="W36" s="8">
        <v>1738.3052399999999</v>
      </c>
      <c r="X36" s="8">
        <v>1588.9784299999999</v>
      </c>
      <c r="Y36" s="8">
        <v>1485.3192899999999</v>
      </c>
    </row>
    <row r="37" spans="1:25" x14ac:dyDescent="0.25">
      <c r="A37" s="9" t="s">
        <v>143</v>
      </c>
      <c r="B37" s="8">
        <v>332.01731000000001</v>
      </c>
      <c r="C37" s="8">
        <v>298.14442000000003</v>
      </c>
      <c r="D37" s="8">
        <v>308.16631000000001</v>
      </c>
      <c r="E37" s="8">
        <v>297.65489000000002</v>
      </c>
      <c r="F37" s="8">
        <v>290.79914000000002</v>
      </c>
      <c r="G37" s="8">
        <v>303.35908999999998</v>
      </c>
      <c r="H37" s="8">
        <v>287.33317</v>
      </c>
      <c r="I37" s="8">
        <v>296.11514</v>
      </c>
      <c r="J37" s="8">
        <v>280.16372999999999</v>
      </c>
      <c r="K37" s="8">
        <v>228.07007999999999</v>
      </c>
      <c r="L37" s="8">
        <v>270.32008000000002</v>
      </c>
      <c r="M37" s="8">
        <v>262.56137999999999</v>
      </c>
      <c r="N37" s="8">
        <v>228.36955</v>
      </c>
      <c r="O37" s="8">
        <v>237.62675999999999</v>
      </c>
      <c r="P37" s="8">
        <v>274.33810999999997</v>
      </c>
      <c r="Q37" s="8">
        <v>277.29824000000002</v>
      </c>
      <c r="R37" s="8">
        <v>299.75274000000002</v>
      </c>
      <c r="S37" s="8">
        <v>301.67442</v>
      </c>
      <c r="T37" s="8">
        <v>312.05192</v>
      </c>
      <c r="U37" s="8">
        <v>304.23673000000002</v>
      </c>
      <c r="V37" s="8">
        <v>269.09769999999997</v>
      </c>
      <c r="W37" s="8">
        <v>303.53827000000001</v>
      </c>
      <c r="X37" s="8">
        <v>290.68806999999998</v>
      </c>
      <c r="Y37" s="8">
        <v>313.16162000000003</v>
      </c>
    </row>
    <row r="38" spans="1:25" x14ac:dyDescent="0.25">
      <c r="A38" s="9" t="s">
        <v>144</v>
      </c>
      <c r="B38" s="8">
        <v>0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</row>
    <row r="39" spans="1:25" x14ac:dyDescent="0.25">
      <c r="A39" s="9" t="s">
        <v>145</v>
      </c>
      <c r="B39" s="8">
        <v>0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</row>
    <row r="40" spans="1:25" x14ac:dyDescent="0.25">
      <c r="A40" s="9" t="s">
        <v>146</v>
      </c>
      <c r="B40" s="8">
        <v>0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</row>
    <row r="41" spans="1:25" x14ac:dyDescent="0.25">
      <c r="A41" s="9" t="s">
        <v>147</v>
      </c>
      <c r="B41" s="8">
        <v>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</row>
    <row r="42" spans="1:25" x14ac:dyDescent="0.25">
      <c r="A42" s="18" t="s">
        <v>40</v>
      </c>
      <c r="B42" s="16">
        <v>570.88387</v>
      </c>
      <c r="C42" s="16">
        <v>588.47577000000001</v>
      </c>
      <c r="D42" s="16">
        <v>610.48494000000005</v>
      </c>
      <c r="E42" s="16">
        <v>615.97590000000002</v>
      </c>
      <c r="F42" s="16">
        <v>629.83477000000005</v>
      </c>
      <c r="G42" s="16">
        <v>563.74323000000004</v>
      </c>
      <c r="H42" s="16">
        <v>590.40168000000006</v>
      </c>
      <c r="I42" s="16">
        <v>591.19376</v>
      </c>
      <c r="J42" s="16">
        <v>551.46709999999996</v>
      </c>
      <c r="K42" s="16">
        <v>420.30121000000003</v>
      </c>
      <c r="L42" s="16">
        <v>381.05957999999998</v>
      </c>
      <c r="M42" s="16">
        <v>403.80113</v>
      </c>
      <c r="N42" s="16">
        <v>592.11545999999998</v>
      </c>
      <c r="O42" s="16">
        <v>481.30766999999997</v>
      </c>
      <c r="P42" s="16">
        <v>443.62443999999999</v>
      </c>
      <c r="Q42" s="16">
        <v>458.29601000000002</v>
      </c>
      <c r="R42" s="16">
        <v>594.00703999999996</v>
      </c>
      <c r="S42" s="16">
        <v>456.03795000000002</v>
      </c>
      <c r="T42" s="16">
        <v>442.36063000000001</v>
      </c>
      <c r="U42" s="16">
        <v>429.58114999999998</v>
      </c>
      <c r="V42" s="16">
        <v>503.39631000000003</v>
      </c>
      <c r="W42" s="16">
        <v>461.26391000000001</v>
      </c>
      <c r="X42" s="16">
        <v>234.83812</v>
      </c>
      <c r="Y42" s="16">
        <v>441.77825999999999</v>
      </c>
    </row>
    <row r="43" spans="1:25" x14ac:dyDescent="0.25">
      <c r="A43" s="18" t="s">
        <v>63</v>
      </c>
      <c r="B43" s="16">
        <v>208.26249999999999</v>
      </c>
      <c r="C43" s="16">
        <v>229.13670999999999</v>
      </c>
      <c r="D43" s="16">
        <v>177.19274999999999</v>
      </c>
      <c r="E43" s="16">
        <v>202.24039999999999</v>
      </c>
      <c r="F43" s="16">
        <v>185.3571</v>
      </c>
      <c r="G43" s="16">
        <v>230.15253999999999</v>
      </c>
      <c r="H43" s="16">
        <v>243.83684</v>
      </c>
      <c r="I43" s="16">
        <v>212.76877999999999</v>
      </c>
      <c r="J43" s="16">
        <v>206.20487</v>
      </c>
      <c r="K43" s="16">
        <v>247.91103000000001</v>
      </c>
      <c r="L43" s="16">
        <v>177.21176</v>
      </c>
      <c r="M43" s="16">
        <v>177.03787</v>
      </c>
      <c r="N43" s="16">
        <v>201.84057000000001</v>
      </c>
      <c r="O43" s="16">
        <v>223.67716999999999</v>
      </c>
      <c r="P43" s="16">
        <v>116.90742</v>
      </c>
      <c r="Q43" s="16">
        <v>98.721350000000001</v>
      </c>
      <c r="R43" s="16">
        <v>103.10498</v>
      </c>
      <c r="S43" s="16">
        <v>92.080799999999996</v>
      </c>
      <c r="T43" s="16">
        <v>91.025040000000004</v>
      </c>
      <c r="U43" s="16">
        <v>95.620480000000001</v>
      </c>
      <c r="V43" s="16">
        <v>88.680049999999994</v>
      </c>
      <c r="W43" s="16">
        <v>114.24475</v>
      </c>
      <c r="X43" s="16">
        <v>103.60011</v>
      </c>
      <c r="Y43" s="16">
        <v>106.25651999999999</v>
      </c>
    </row>
    <row r="44" spans="1:25" x14ac:dyDescent="0.25">
      <c r="A44" s="18" t="s">
        <v>64</v>
      </c>
      <c r="B44" s="16">
        <v>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</row>
    <row r="45" spans="1:25" x14ac:dyDescent="0.25">
      <c r="A45" s="18" t="s">
        <v>148</v>
      </c>
      <c r="B45" s="16">
        <f>SUM(B46:B47)</f>
        <v>11807.901539999999</v>
      </c>
      <c r="C45" s="16">
        <f t="shared" ref="C45:W45" si="18">SUM(C46:C47)</f>
        <v>12379.997070000001</v>
      </c>
      <c r="D45" s="16">
        <f t="shared" si="18"/>
        <v>12041.751970000001</v>
      </c>
      <c r="E45" s="16">
        <f t="shared" si="18"/>
        <v>14065.959760000002</v>
      </c>
      <c r="F45" s="16">
        <f t="shared" si="18"/>
        <v>14505.86161</v>
      </c>
      <c r="G45" s="16">
        <f t="shared" si="18"/>
        <v>15136.689780000001</v>
      </c>
      <c r="H45" s="16">
        <f t="shared" si="18"/>
        <v>16385.556380000002</v>
      </c>
      <c r="I45" s="16">
        <f t="shared" si="18"/>
        <v>17308.449840000001</v>
      </c>
      <c r="J45" s="16">
        <f t="shared" si="18"/>
        <v>17478.638770000001</v>
      </c>
      <c r="K45" s="16">
        <f t="shared" si="18"/>
        <v>15171.017470000001</v>
      </c>
      <c r="L45" s="16">
        <f t="shared" si="18"/>
        <v>16943.607909999999</v>
      </c>
      <c r="M45" s="16">
        <f t="shared" si="18"/>
        <v>15811.986099999998</v>
      </c>
      <c r="N45" s="16">
        <f t="shared" si="18"/>
        <v>15684.36522</v>
      </c>
      <c r="O45" s="16">
        <f t="shared" si="18"/>
        <v>14846.190039999999</v>
      </c>
      <c r="P45" s="16">
        <f t="shared" si="18"/>
        <v>14062.661059999999</v>
      </c>
      <c r="Q45" s="16">
        <f t="shared" si="18"/>
        <v>14530.91524</v>
      </c>
      <c r="R45" s="16">
        <f t="shared" si="18"/>
        <v>16080.44061</v>
      </c>
      <c r="S45" s="16">
        <f t="shared" si="18"/>
        <v>17073.43865</v>
      </c>
      <c r="T45" s="16">
        <f t="shared" si="18"/>
        <v>18105.698489999999</v>
      </c>
      <c r="U45" s="16">
        <f t="shared" si="18"/>
        <v>17807.08626</v>
      </c>
      <c r="V45" s="16">
        <f t="shared" si="18"/>
        <v>7981.7922699999999</v>
      </c>
      <c r="W45" s="16">
        <f t="shared" si="18"/>
        <v>10594.455989999999</v>
      </c>
      <c r="X45" s="16">
        <f t="shared" ref="X45:Y45" si="19">SUM(X46:X47)</f>
        <v>14095.594809999999</v>
      </c>
      <c r="Y45" s="16">
        <f t="shared" si="19"/>
        <v>16132.150389999999</v>
      </c>
    </row>
    <row r="46" spans="1:25" x14ac:dyDescent="0.25">
      <c r="A46" s="9" t="s">
        <v>149</v>
      </c>
      <c r="B46" s="8">
        <v>7953.8613699999996</v>
      </c>
      <c r="C46" s="8">
        <v>7858.7857899999999</v>
      </c>
      <c r="D46" s="8">
        <v>6804.1653800000004</v>
      </c>
      <c r="E46" s="8">
        <v>7913.8565200000003</v>
      </c>
      <c r="F46" s="8">
        <v>7953.0710300000001</v>
      </c>
      <c r="G46" s="8">
        <v>8483.2230400000008</v>
      </c>
      <c r="H46" s="8">
        <v>9208.9255400000002</v>
      </c>
      <c r="I46" s="8">
        <v>9767.0760599999994</v>
      </c>
      <c r="J46" s="8">
        <v>9376.77484</v>
      </c>
      <c r="K46" s="8">
        <v>8267.1104300000006</v>
      </c>
      <c r="L46" s="8">
        <v>8809.1254000000008</v>
      </c>
      <c r="M46" s="8">
        <v>9208.6292699999995</v>
      </c>
      <c r="N46" s="8">
        <v>8922.6023100000002</v>
      </c>
      <c r="O46" s="8">
        <v>8867.9272299999993</v>
      </c>
      <c r="P46" s="8">
        <v>9019.0191099999993</v>
      </c>
      <c r="Q46" s="8">
        <v>9566.741</v>
      </c>
      <c r="R46" s="8">
        <v>10292.536679999999</v>
      </c>
      <c r="S46" s="8">
        <v>11160.468370000001</v>
      </c>
      <c r="T46" s="8">
        <v>11964.44867</v>
      </c>
      <c r="U46" s="8">
        <v>12402.54984</v>
      </c>
      <c r="V46" s="8">
        <v>3787.95892</v>
      </c>
      <c r="W46" s="8">
        <v>4960.9937099999997</v>
      </c>
      <c r="X46" s="8">
        <v>9107.4522699999998</v>
      </c>
      <c r="Y46" s="8">
        <v>11602.818929999999</v>
      </c>
    </row>
    <row r="47" spans="1:25" x14ac:dyDescent="0.25">
      <c r="A47" s="11" t="s">
        <v>150</v>
      </c>
      <c r="B47" s="12">
        <v>3854.0401700000002</v>
      </c>
      <c r="C47" s="12">
        <v>4521.2112800000004</v>
      </c>
      <c r="D47" s="12">
        <v>5237.5865899999999</v>
      </c>
      <c r="E47" s="12">
        <v>6152.1032400000004</v>
      </c>
      <c r="F47" s="12">
        <v>6552.7905799999999</v>
      </c>
      <c r="G47" s="12">
        <v>6653.4667399999998</v>
      </c>
      <c r="H47" s="12">
        <v>7176.6308399999998</v>
      </c>
      <c r="I47" s="12">
        <v>7541.3737799999999</v>
      </c>
      <c r="J47" s="12">
        <v>8101.8639300000004</v>
      </c>
      <c r="K47" s="12">
        <v>6903.9070400000001</v>
      </c>
      <c r="L47" s="12">
        <v>8134.4825099999998</v>
      </c>
      <c r="M47" s="12">
        <v>6603.3568299999997</v>
      </c>
      <c r="N47" s="12">
        <v>6761.7629100000004</v>
      </c>
      <c r="O47" s="12">
        <v>5978.2628100000002</v>
      </c>
      <c r="P47" s="12">
        <v>5043.6419500000002</v>
      </c>
      <c r="Q47" s="12">
        <v>4964.1742400000003</v>
      </c>
      <c r="R47" s="12">
        <v>5787.9039300000004</v>
      </c>
      <c r="S47" s="12">
        <v>5912.9702799999995</v>
      </c>
      <c r="T47" s="12">
        <v>6141.24982</v>
      </c>
      <c r="U47" s="12">
        <v>5404.5364200000004</v>
      </c>
      <c r="V47" s="12">
        <v>4193.8333499999999</v>
      </c>
      <c r="W47" s="12">
        <v>5633.4622799999997</v>
      </c>
      <c r="X47" s="12">
        <v>4988.1425399999998</v>
      </c>
      <c r="Y47" s="12">
        <v>4529.3314600000003</v>
      </c>
    </row>
    <row r="49" spans="1:25" x14ac:dyDescent="0.25">
      <c r="A49" s="4" t="s">
        <v>111</v>
      </c>
      <c r="B49" s="5">
        <f>SUM(B50,B84,B89,B90,B91,B92)</f>
        <v>463547.06040490948</v>
      </c>
      <c r="C49" s="5">
        <f t="shared" ref="C49:W49" si="20">SUM(C50,C84,C89,C90,C91,C92)</f>
        <v>460193.39782787871</v>
      </c>
      <c r="D49" s="5">
        <f t="shared" si="20"/>
        <v>468882.27405047533</v>
      </c>
      <c r="E49" s="5">
        <f t="shared" si="20"/>
        <v>489472.61523287062</v>
      </c>
      <c r="F49" s="5">
        <f t="shared" si="20"/>
        <v>499701.243971402</v>
      </c>
      <c r="G49" s="5">
        <f t="shared" si="20"/>
        <v>503158.98892449436</v>
      </c>
      <c r="H49" s="5">
        <f t="shared" si="20"/>
        <v>497998.93822415953</v>
      </c>
      <c r="I49" s="5">
        <f t="shared" si="20"/>
        <v>491483.18989527749</v>
      </c>
      <c r="J49" s="5">
        <f t="shared" si="20"/>
        <v>476491.70850606117</v>
      </c>
      <c r="K49" s="5">
        <f t="shared" si="20"/>
        <v>424028.1160893683</v>
      </c>
      <c r="L49" s="5">
        <f t="shared" si="20"/>
        <v>432643.90347183408</v>
      </c>
      <c r="M49" s="5">
        <f t="shared" si="20"/>
        <v>423264.07921477262</v>
      </c>
      <c r="N49" s="5">
        <f t="shared" si="20"/>
        <v>402785.755987279</v>
      </c>
      <c r="O49" s="5">
        <f t="shared" si="20"/>
        <v>371944.32611484837</v>
      </c>
      <c r="P49" s="5">
        <f t="shared" si="20"/>
        <v>353664.49787343596</v>
      </c>
      <c r="Q49" s="5">
        <f t="shared" si="20"/>
        <v>363981.46657907119</v>
      </c>
      <c r="R49" s="5">
        <f t="shared" si="20"/>
        <v>361543.79515172873</v>
      </c>
      <c r="S49" s="5">
        <f t="shared" si="20"/>
        <v>357599.71982809214</v>
      </c>
      <c r="T49" s="5">
        <f t="shared" si="20"/>
        <v>355965.89148555009</v>
      </c>
      <c r="U49" s="5">
        <f t="shared" si="20"/>
        <v>348689.35814503528</v>
      </c>
      <c r="V49" s="5">
        <f t="shared" si="20"/>
        <v>304340.09471768636</v>
      </c>
      <c r="W49" s="5">
        <f t="shared" si="20"/>
        <v>337352.57707251457</v>
      </c>
      <c r="X49" s="5">
        <f t="shared" ref="X49:Y49" si="21">SUM(X50,X84,X89,X90,X91,X92)</f>
        <v>343518.8523941508</v>
      </c>
      <c r="Y49" s="5">
        <f t="shared" si="21"/>
        <v>318330.10042921646</v>
      </c>
    </row>
    <row r="50" spans="1:25" x14ac:dyDescent="0.25">
      <c r="A50" s="13" t="s">
        <v>77</v>
      </c>
      <c r="B50" s="14">
        <f>SUM(B51,B82,B83)</f>
        <v>422309.2525612638</v>
      </c>
      <c r="C50" s="14">
        <f t="shared" ref="C50:W50" si="22">SUM(C51,C82,C83)</f>
        <v>418729.98742830235</v>
      </c>
      <c r="D50" s="14">
        <f t="shared" si="22"/>
        <v>427045.80077315879</v>
      </c>
      <c r="E50" s="14">
        <f t="shared" si="22"/>
        <v>444979.08527180215</v>
      </c>
      <c r="F50" s="14">
        <f t="shared" si="22"/>
        <v>453942.48438586219</v>
      </c>
      <c r="G50" s="14">
        <f t="shared" si="22"/>
        <v>456453.67226945568</v>
      </c>
      <c r="H50" s="14">
        <f t="shared" si="22"/>
        <v>450308.65257111128</v>
      </c>
      <c r="I50" s="14">
        <f t="shared" si="22"/>
        <v>442520.43177738873</v>
      </c>
      <c r="J50" s="14">
        <f t="shared" si="22"/>
        <v>430239.75798235933</v>
      </c>
      <c r="K50" s="14">
        <f t="shared" si="22"/>
        <v>385632.21979143383</v>
      </c>
      <c r="L50" s="14">
        <f t="shared" si="22"/>
        <v>390682.80196547112</v>
      </c>
      <c r="M50" s="14">
        <f t="shared" si="22"/>
        <v>382829.04999874014</v>
      </c>
      <c r="N50" s="14">
        <f t="shared" si="22"/>
        <v>365949.94933502964</v>
      </c>
      <c r="O50" s="14">
        <f t="shared" si="22"/>
        <v>338739.46154959669</v>
      </c>
      <c r="P50" s="14">
        <f t="shared" si="22"/>
        <v>321787.0321474935</v>
      </c>
      <c r="Q50" s="14">
        <f t="shared" si="22"/>
        <v>332895.62055138155</v>
      </c>
      <c r="R50" s="14">
        <f t="shared" si="22"/>
        <v>329034.67083512258</v>
      </c>
      <c r="S50" s="14">
        <f t="shared" si="22"/>
        <v>324560.16669902037</v>
      </c>
      <c r="T50" s="14">
        <f t="shared" si="22"/>
        <v>320147.50583134615</v>
      </c>
      <c r="U50" s="14">
        <f t="shared" si="22"/>
        <v>313081.42958464508</v>
      </c>
      <c r="V50" s="14">
        <f t="shared" si="22"/>
        <v>278318.63266602787</v>
      </c>
      <c r="W50" s="14">
        <f t="shared" si="22"/>
        <v>309006.23642843752</v>
      </c>
      <c r="X50" s="14">
        <f t="shared" ref="X50:Y50" si="23">SUM(X51,X82,X83)</f>
        <v>313450.69577310258</v>
      </c>
      <c r="Y50" s="14">
        <f t="shared" si="23"/>
        <v>287003.55499929492</v>
      </c>
    </row>
    <row r="51" spans="1:25" x14ac:dyDescent="0.25">
      <c r="A51" s="9" t="s">
        <v>78</v>
      </c>
      <c r="B51" s="8">
        <f>SUM(B52,B69,B75,B79)</f>
        <v>419047.33445126377</v>
      </c>
      <c r="C51" s="8">
        <f t="shared" ref="C51:W51" si="24">SUM(C52,C69,C75,C79)</f>
        <v>415659.11475830234</v>
      </c>
      <c r="D51" s="8">
        <f t="shared" si="24"/>
        <v>424202.83259315876</v>
      </c>
      <c r="E51" s="8">
        <f t="shared" si="24"/>
        <v>441595.56354180217</v>
      </c>
      <c r="F51" s="8">
        <f t="shared" si="24"/>
        <v>451296.45309586218</v>
      </c>
      <c r="G51" s="8">
        <f t="shared" si="24"/>
        <v>453896.60531945567</v>
      </c>
      <c r="H51" s="8">
        <f t="shared" si="24"/>
        <v>447717.1681611113</v>
      </c>
      <c r="I51" s="8">
        <f t="shared" si="24"/>
        <v>439994.14165738871</v>
      </c>
      <c r="J51" s="8">
        <f t="shared" si="24"/>
        <v>427643.71116235934</v>
      </c>
      <c r="K51" s="8">
        <f t="shared" si="24"/>
        <v>383400.71590143384</v>
      </c>
      <c r="L51" s="8">
        <f t="shared" si="24"/>
        <v>388305.84110547113</v>
      </c>
      <c r="M51" s="8">
        <f t="shared" si="24"/>
        <v>380213.88411874016</v>
      </c>
      <c r="N51" s="8">
        <f t="shared" si="24"/>
        <v>363422.16797502962</v>
      </c>
      <c r="O51" s="8">
        <f t="shared" si="24"/>
        <v>336037.85423959669</v>
      </c>
      <c r="P51" s="8">
        <f t="shared" si="24"/>
        <v>319285.88739749353</v>
      </c>
      <c r="Q51" s="8">
        <f t="shared" si="24"/>
        <v>330321.33858138154</v>
      </c>
      <c r="R51" s="8">
        <f t="shared" si="24"/>
        <v>326845.98108512256</v>
      </c>
      <c r="S51" s="8">
        <f t="shared" si="24"/>
        <v>322208.90635902039</v>
      </c>
      <c r="T51" s="8">
        <f t="shared" si="24"/>
        <v>317852.35767134617</v>
      </c>
      <c r="U51" s="8">
        <f t="shared" si="24"/>
        <v>310325.16606464511</v>
      </c>
      <c r="V51" s="8">
        <f t="shared" si="24"/>
        <v>276206.27732602786</v>
      </c>
      <c r="W51" s="8">
        <f t="shared" si="24"/>
        <v>307190.5547884375</v>
      </c>
      <c r="X51" s="8">
        <f t="shared" ref="X51:Y51" si="25">SUM(X52,X69,X75,X79)</f>
        <v>311651.26210310258</v>
      </c>
      <c r="Y51" s="8">
        <f t="shared" si="25"/>
        <v>285262.93002929492</v>
      </c>
    </row>
    <row r="52" spans="1:25" x14ac:dyDescent="0.25">
      <c r="A52" s="15" t="s">
        <v>79</v>
      </c>
      <c r="B52" s="16">
        <f>SUM(B53,B57)</f>
        <v>224017.56803522405</v>
      </c>
      <c r="C52" s="16">
        <f t="shared" ref="C52:W52" si="26">SUM(C53,C57)</f>
        <v>215208.29101902529</v>
      </c>
      <c r="D52" s="16">
        <f t="shared" si="26"/>
        <v>225542.3012248046</v>
      </c>
      <c r="E52" s="16">
        <f t="shared" si="26"/>
        <v>236604.27190341349</v>
      </c>
      <c r="F52" s="16">
        <f t="shared" si="26"/>
        <v>241772.37132950439</v>
      </c>
      <c r="G52" s="16">
        <f t="shared" si="26"/>
        <v>240442.5724651076</v>
      </c>
      <c r="H52" s="16">
        <f t="shared" si="26"/>
        <v>238984.0706850253</v>
      </c>
      <c r="I52" s="16">
        <f t="shared" si="26"/>
        <v>237602.57082900635</v>
      </c>
      <c r="J52" s="16">
        <f t="shared" si="26"/>
        <v>228526.08183742559</v>
      </c>
      <c r="K52" s="16">
        <f t="shared" si="26"/>
        <v>189397.14039794207</v>
      </c>
      <c r="L52" s="16">
        <f t="shared" si="26"/>
        <v>194577.16954444308</v>
      </c>
      <c r="M52" s="16">
        <f t="shared" si="26"/>
        <v>192621.15711738029</v>
      </c>
      <c r="N52" s="16">
        <f t="shared" si="26"/>
        <v>183743.2681241665</v>
      </c>
      <c r="O52" s="16">
        <f t="shared" si="26"/>
        <v>158566.5752482767</v>
      </c>
      <c r="P52" s="16">
        <f t="shared" si="26"/>
        <v>148407.85833361352</v>
      </c>
      <c r="Q52" s="16">
        <f t="shared" si="26"/>
        <v>155928.51270602152</v>
      </c>
      <c r="R52" s="16">
        <f t="shared" si="26"/>
        <v>153501.02721948246</v>
      </c>
      <c r="S52" s="16">
        <f t="shared" si="26"/>
        <v>153506.32268549775</v>
      </c>
      <c r="T52" s="16">
        <f t="shared" si="26"/>
        <v>146017.31317376153</v>
      </c>
      <c r="U52" s="16">
        <f t="shared" si="26"/>
        <v>140214.02618913175</v>
      </c>
      <c r="V52" s="16">
        <f t="shared" si="26"/>
        <v>127970.2943045898</v>
      </c>
      <c r="W52" s="16">
        <f t="shared" si="26"/>
        <v>139544.81464611259</v>
      </c>
      <c r="X52" s="16">
        <f t="shared" ref="X52:Y52" si="27">SUM(X53,X57)</f>
        <v>146609.8247669767</v>
      </c>
      <c r="Y52" s="16">
        <f t="shared" si="27"/>
        <v>123621.9977566053</v>
      </c>
    </row>
    <row r="53" spans="1:25" x14ac:dyDescent="0.25">
      <c r="A53" s="19" t="s">
        <v>75</v>
      </c>
      <c r="B53" s="16">
        <f>SUM(B54:B56)</f>
        <v>153657.63581627156</v>
      </c>
      <c r="C53" s="16">
        <f t="shared" ref="C53:W53" si="28">SUM(C54:C56)</f>
        <v>149871.72655287036</v>
      </c>
      <c r="D53" s="16">
        <f t="shared" si="28"/>
        <v>159484.72449994803</v>
      </c>
      <c r="E53" s="16">
        <f t="shared" si="28"/>
        <v>165711.9511366456</v>
      </c>
      <c r="F53" s="16">
        <f t="shared" si="28"/>
        <v>180045.75086615342</v>
      </c>
      <c r="G53" s="16">
        <f t="shared" si="28"/>
        <v>178871.40987629123</v>
      </c>
      <c r="H53" s="16">
        <f t="shared" si="28"/>
        <v>181672.39198650437</v>
      </c>
      <c r="I53" s="16">
        <f t="shared" si="28"/>
        <v>179979.73138749626</v>
      </c>
      <c r="J53" s="16">
        <f t="shared" si="28"/>
        <v>173748.74228122833</v>
      </c>
      <c r="K53" s="16">
        <f t="shared" si="28"/>
        <v>147843.63174295929</v>
      </c>
      <c r="L53" s="16">
        <f t="shared" si="28"/>
        <v>153636.72577430945</v>
      </c>
      <c r="M53" s="16">
        <f t="shared" si="28"/>
        <v>152404.67792123428</v>
      </c>
      <c r="N53" s="16">
        <f t="shared" si="28"/>
        <v>144488.47648593815</v>
      </c>
      <c r="O53" s="16">
        <f t="shared" si="28"/>
        <v>123116.31791944723</v>
      </c>
      <c r="P53" s="16">
        <f t="shared" si="28"/>
        <v>114413.72042676249</v>
      </c>
      <c r="Q53" s="16">
        <f t="shared" si="28"/>
        <v>121598.58429697198</v>
      </c>
      <c r="R53" s="16">
        <f t="shared" si="28"/>
        <v>118916.43271224239</v>
      </c>
      <c r="S53" s="16">
        <f t="shared" si="28"/>
        <v>121819.64822890387</v>
      </c>
      <c r="T53" s="16">
        <f t="shared" si="28"/>
        <v>114140.39267467265</v>
      </c>
      <c r="U53" s="16">
        <f t="shared" si="28"/>
        <v>109451.13102403475</v>
      </c>
      <c r="V53" s="16">
        <f t="shared" si="28"/>
        <v>98907.420613666211</v>
      </c>
      <c r="W53" s="16">
        <f t="shared" si="28"/>
        <v>99087.928569586074</v>
      </c>
      <c r="X53" s="16">
        <f t="shared" ref="X53:Y53" si="29">SUM(X54:X56)</f>
        <v>108764.19986222239</v>
      </c>
      <c r="Y53" s="16">
        <f t="shared" si="29"/>
        <v>88012.917111526913</v>
      </c>
    </row>
    <row r="54" spans="1:25" x14ac:dyDescent="0.25">
      <c r="A54" s="20" t="s">
        <v>41</v>
      </c>
      <c r="B54" s="8">
        <v>136417.46772306357</v>
      </c>
      <c r="C54" s="8">
        <v>133145.61930162637</v>
      </c>
      <c r="D54" s="8">
        <v>141929.65836898802</v>
      </c>
      <c r="E54" s="8">
        <v>149151.72410192559</v>
      </c>
      <c r="F54" s="8">
        <v>163240.26603743344</v>
      </c>
      <c r="G54" s="8">
        <v>159813.46130255031</v>
      </c>
      <c r="H54" s="8">
        <v>165380.31145903282</v>
      </c>
      <c r="I54" s="8">
        <v>162624.30474140838</v>
      </c>
      <c r="J54" s="8">
        <v>157006.28509725953</v>
      </c>
      <c r="K54" s="8">
        <v>132361.96209691462</v>
      </c>
      <c r="L54" s="8">
        <v>136450.25261124145</v>
      </c>
      <c r="M54" s="8">
        <v>135633.79919308305</v>
      </c>
      <c r="N54" s="8">
        <v>129870.54639961502</v>
      </c>
      <c r="O54" s="8">
        <v>111714.36101399486</v>
      </c>
      <c r="P54" s="8">
        <v>104091.79077276669</v>
      </c>
      <c r="Q54" s="8">
        <v>109644.19804621641</v>
      </c>
      <c r="R54" s="8">
        <v>108981.60437796239</v>
      </c>
      <c r="S54" s="8">
        <v>109698.90573324761</v>
      </c>
      <c r="T54" s="8">
        <v>101865.8831252955</v>
      </c>
      <c r="U54" s="8">
        <v>97287.838053762578</v>
      </c>
      <c r="V54" s="8">
        <v>87983.384588688277</v>
      </c>
      <c r="W54" s="8">
        <v>86249.696533534545</v>
      </c>
      <c r="X54" s="8">
        <v>94092.897532397081</v>
      </c>
      <c r="Y54" s="8">
        <v>73629.409800710098</v>
      </c>
    </row>
    <row r="55" spans="1:25" x14ac:dyDescent="0.25">
      <c r="A55" s="20" t="s">
        <v>42</v>
      </c>
      <c r="B55" s="8">
        <v>14413.339691640003</v>
      </c>
      <c r="C55" s="8">
        <v>15438.163220280001</v>
      </c>
      <c r="D55" s="8">
        <v>16227.464399279997</v>
      </c>
      <c r="E55" s="8">
        <v>15400.035342720004</v>
      </c>
      <c r="F55" s="8">
        <v>15889.884886800002</v>
      </c>
      <c r="G55" s="8">
        <v>17322.725183400002</v>
      </c>
      <c r="H55" s="8">
        <v>15334.599967560003</v>
      </c>
      <c r="I55" s="8">
        <v>16366.380303240001</v>
      </c>
      <c r="J55" s="8">
        <v>15479.118202320002</v>
      </c>
      <c r="K55" s="8">
        <v>14734.57115088</v>
      </c>
      <c r="L55" s="8">
        <v>16231.203486360002</v>
      </c>
      <c r="M55" s="8">
        <v>15794.507900520002</v>
      </c>
      <c r="N55" s="8">
        <v>13651.044144840002</v>
      </c>
      <c r="O55" s="8">
        <v>10519.46247816</v>
      </c>
      <c r="P55" s="8">
        <v>9533.4426680399993</v>
      </c>
      <c r="Q55" s="8">
        <v>11171.331386640002</v>
      </c>
      <c r="R55" s="8">
        <v>9149.7636442800012</v>
      </c>
      <c r="S55" s="8">
        <v>10989.000668976272</v>
      </c>
      <c r="T55" s="8">
        <v>11042.767166897147</v>
      </c>
      <c r="U55" s="8">
        <v>11072.932102112165</v>
      </c>
      <c r="V55" s="8">
        <v>9937.0882853379317</v>
      </c>
      <c r="W55" s="8">
        <v>12015.075487811528</v>
      </c>
      <c r="X55" s="8">
        <v>13552.635573665313</v>
      </c>
      <c r="Y55" s="8">
        <v>13339.822491656811</v>
      </c>
    </row>
    <row r="56" spans="1:25" x14ac:dyDescent="0.25">
      <c r="A56" s="20" t="s">
        <v>76</v>
      </c>
      <c r="B56" s="8">
        <v>2826.8284015680019</v>
      </c>
      <c r="C56" s="8">
        <v>1287.9440309639995</v>
      </c>
      <c r="D56" s="8">
        <v>1327.6017316799989</v>
      </c>
      <c r="E56" s="8">
        <v>1160.1916919999985</v>
      </c>
      <c r="F56" s="8">
        <v>915.59994192000158</v>
      </c>
      <c r="G56" s="8">
        <v>1735.2233903409324</v>
      </c>
      <c r="H56" s="8">
        <v>957.4805599115607</v>
      </c>
      <c r="I56" s="8">
        <v>989.04634284787426</v>
      </c>
      <c r="J56" s="8">
        <v>1263.3389816487907</v>
      </c>
      <c r="K56" s="8">
        <v>747.09849516468057</v>
      </c>
      <c r="L56" s="8">
        <v>955.26967670800514</v>
      </c>
      <c r="M56" s="8">
        <v>976.37082763123544</v>
      </c>
      <c r="N56" s="8">
        <v>966.88594148313859</v>
      </c>
      <c r="O56" s="8">
        <v>882.49442729236762</v>
      </c>
      <c r="P56" s="8">
        <v>788.48698595580936</v>
      </c>
      <c r="Q56" s="8">
        <v>783.05486411557467</v>
      </c>
      <c r="R56" s="8">
        <v>785.06469000000106</v>
      </c>
      <c r="S56" s="8">
        <v>1131.7418266799996</v>
      </c>
      <c r="T56" s="8">
        <v>1231.7423824799989</v>
      </c>
      <c r="U56" s="8">
        <v>1090.3608681599999</v>
      </c>
      <c r="V56" s="8">
        <v>986.94773963999978</v>
      </c>
      <c r="W56" s="8">
        <v>823.15654824000012</v>
      </c>
      <c r="X56" s="8">
        <v>1118.6667561599988</v>
      </c>
      <c r="Y56" s="8">
        <v>1043.6848191600002</v>
      </c>
    </row>
    <row r="57" spans="1:25" x14ac:dyDescent="0.25">
      <c r="A57" s="19" t="s">
        <v>43</v>
      </c>
      <c r="B57" s="16">
        <f>SUM(B58:B68)</f>
        <v>70359.932218952497</v>
      </c>
      <c r="C57" s="16">
        <f t="shared" ref="C57:W57" si="30">SUM(C58:C68)</f>
        <v>65336.564466154938</v>
      </c>
      <c r="D57" s="16">
        <f t="shared" si="30"/>
        <v>66057.576724856583</v>
      </c>
      <c r="E57" s="16">
        <f t="shared" si="30"/>
        <v>70892.320766767894</v>
      </c>
      <c r="F57" s="16">
        <f t="shared" si="30"/>
        <v>61726.620463350955</v>
      </c>
      <c r="G57" s="16">
        <f t="shared" si="30"/>
        <v>61571.162588816376</v>
      </c>
      <c r="H57" s="16">
        <f t="shared" si="30"/>
        <v>57311.67869852094</v>
      </c>
      <c r="I57" s="16">
        <f t="shared" si="30"/>
        <v>57622.839441510099</v>
      </c>
      <c r="J57" s="16">
        <f t="shared" si="30"/>
        <v>54777.339556197243</v>
      </c>
      <c r="K57" s="16">
        <f t="shared" si="30"/>
        <v>41553.50865498279</v>
      </c>
      <c r="L57" s="16">
        <f t="shared" si="30"/>
        <v>40940.443770133614</v>
      </c>
      <c r="M57" s="16">
        <f t="shared" si="30"/>
        <v>40216.479196146007</v>
      </c>
      <c r="N57" s="16">
        <f t="shared" si="30"/>
        <v>39254.791638228351</v>
      </c>
      <c r="O57" s="16">
        <f t="shared" si="30"/>
        <v>35450.257328829459</v>
      </c>
      <c r="P57" s="16">
        <f t="shared" si="30"/>
        <v>33994.137906851029</v>
      </c>
      <c r="Q57" s="16">
        <f t="shared" si="30"/>
        <v>34329.928409049528</v>
      </c>
      <c r="R57" s="16">
        <f t="shared" si="30"/>
        <v>34584.594507240094</v>
      </c>
      <c r="S57" s="16">
        <f t="shared" si="30"/>
        <v>31686.674456593886</v>
      </c>
      <c r="T57" s="16">
        <f t="shared" si="30"/>
        <v>31876.920499088868</v>
      </c>
      <c r="U57" s="16">
        <f t="shared" si="30"/>
        <v>30762.89516509699</v>
      </c>
      <c r="V57" s="16">
        <f t="shared" si="30"/>
        <v>29062.873690923585</v>
      </c>
      <c r="W57" s="16">
        <f t="shared" si="30"/>
        <v>40456.88607652652</v>
      </c>
      <c r="X57" s="16">
        <f t="shared" ref="X57:Y57" si="31">SUM(X58:X68)</f>
        <v>37845.624904754295</v>
      </c>
      <c r="Y57" s="16">
        <f t="shared" si="31"/>
        <v>35609.080645078378</v>
      </c>
    </row>
    <row r="58" spans="1:25" x14ac:dyDescent="0.25">
      <c r="A58" s="20" t="s">
        <v>44</v>
      </c>
      <c r="B58" s="8">
        <v>10548.562537692</v>
      </c>
      <c r="C58" s="8">
        <v>8619.6650016599997</v>
      </c>
      <c r="D58" s="8">
        <v>8309.9771129760011</v>
      </c>
      <c r="E58" s="8">
        <v>8561.2168675079993</v>
      </c>
      <c r="F58" s="8">
        <v>8444.9309663639997</v>
      </c>
      <c r="G58" s="8">
        <v>9490.8985017130872</v>
      </c>
      <c r="H58" s="8">
        <v>9126.5748074020339</v>
      </c>
      <c r="I58" s="8">
        <v>8819.8578308170945</v>
      </c>
      <c r="J58" s="8">
        <v>8208.5697268567674</v>
      </c>
      <c r="K58" s="8">
        <v>5012.2410687865868</v>
      </c>
      <c r="L58" s="8">
        <v>5958.964696019324</v>
      </c>
      <c r="M58" s="8">
        <v>6261.19010879089</v>
      </c>
      <c r="N58" s="8">
        <v>6743.8149018785707</v>
      </c>
      <c r="O58" s="8">
        <v>5579.7678213637628</v>
      </c>
      <c r="P58" s="8">
        <v>6344.7856895286677</v>
      </c>
      <c r="Q58" s="8">
        <v>5818.9604197068857</v>
      </c>
      <c r="R58" s="8">
        <v>6114.3153511971159</v>
      </c>
      <c r="S58" s="8">
        <v>5309.2822320724208</v>
      </c>
      <c r="T58" s="8">
        <v>5591.4842555664172</v>
      </c>
      <c r="U58" s="8">
        <v>5330.2964322245207</v>
      </c>
      <c r="V58" s="8">
        <v>4431.499000413176</v>
      </c>
      <c r="W58" s="8">
        <v>5636.5204073206951</v>
      </c>
      <c r="X58" s="8">
        <v>5155.0357911225574</v>
      </c>
      <c r="Y58" s="8">
        <v>4897.5805552281954</v>
      </c>
    </row>
    <row r="59" spans="1:25" x14ac:dyDescent="0.25">
      <c r="A59" s="20" t="s">
        <v>45</v>
      </c>
      <c r="B59" s="8">
        <v>1258.3572944819475</v>
      </c>
      <c r="C59" s="8">
        <v>1250.3279887599258</v>
      </c>
      <c r="D59" s="8">
        <v>1183.0283790665121</v>
      </c>
      <c r="E59" s="8">
        <v>1234.2988608526496</v>
      </c>
      <c r="F59" s="8">
        <v>1222.8591025007559</v>
      </c>
      <c r="G59" s="8">
        <v>1191.3816695529674</v>
      </c>
      <c r="H59" s="8">
        <v>1225.9038242291465</v>
      </c>
      <c r="I59" s="8">
        <v>1171.796703044989</v>
      </c>
      <c r="J59" s="8">
        <v>1127.0648153557518</v>
      </c>
      <c r="K59" s="8">
        <v>1044.447863074332</v>
      </c>
      <c r="L59" s="8">
        <v>1092.5876240398161</v>
      </c>
      <c r="M59" s="8">
        <v>1327.4115285504383</v>
      </c>
      <c r="N59" s="8">
        <v>1049.5512994105736</v>
      </c>
      <c r="O59" s="8">
        <v>1030.5110535601693</v>
      </c>
      <c r="P59" s="8">
        <v>1021.3592493071121</v>
      </c>
      <c r="Q59" s="8">
        <v>991.13212502429565</v>
      </c>
      <c r="R59" s="8">
        <v>1076.0244141599999</v>
      </c>
      <c r="S59" s="8">
        <v>1145.6735581226494</v>
      </c>
      <c r="T59" s="8">
        <v>1264.1366351362803</v>
      </c>
      <c r="U59" s="8">
        <v>1237.261739887791</v>
      </c>
      <c r="V59" s="8">
        <v>1113.0206134461778</v>
      </c>
      <c r="W59" s="8">
        <v>1454.8790669408015</v>
      </c>
      <c r="X59" s="8">
        <v>1113.0184217330466</v>
      </c>
      <c r="Y59" s="8">
        <v>1059.6325329253391</v>
      </c>
    </row>
    <row r="60" spans="1:25" x14ac:dyDescent="0.25">
      <c r="A60" s="20" t="s">
        <v>46</v>
      </c>
      <c r="B60" s="8">
        <v>11057.698569751727</v>
      </c>
      <c r="C60" s="8">
        <v>8800.9277280411188</v>
      </c>
      <c r="D60" s="8">
        <v>8908.4872749247443</v>
      </c>
      <c r="E60" s="8">
        <v>10248.718517354942</v>
      </c>
      <c r="F60" s="8">
        <v>6927.0082561266772</v>
      </c>
      <c r="G60" s="8">
        <v>6669.9256883181679</v>
      </c>
      <c r="H60" s="8">
        <v>6226.7939857123329</v>
      </c>
      <c r="I60" s="8">
        <v>7719.1820441572927</v>
      </c>
      <c r="J60" s="8">
        <v>5356.0282106174727</v>
      </c>
      <c r="K60" s="8">
        <v>5058.1524942500837</v>
      </c>
      <c r="L60" s="8">
        <v>4784.9884884174762</v>
      </c>
      <c r="M60" s="8">
        <v>4719.0634595621414</v>
      </c>
      <c r="N60" s="8">
        <v>5214.4076485073547</v>
      </c>
      <c r="O60" s="8">
        <v>4364.0452786801707</v>
      </c>
      <c r="P60" s="8">
        <v>4343.8197887471133</v>
      </c>
      <c r="Q60" s="8">
        <v>3468.9607991796361</v>
      </c>
      <c r="R60" s="8">
        <v>3924.9366490799998</v>
      </c>
      <c r="S60" s="8">
        <v>3737.6870820979711</v>
      </c>
      <c r="T60" s="8">
        <v>3823.4692689069757</v>
      </c>
      <c r="U60" s="8">
        <v>3673.1401657226183</v>
      </c>
      <c r="V60" s="8">
        <v>3369.9829613439147</v>
      </c>
      <c r="W60" s="8">
        <v>6535.6068496184143</v>
      </c>
      <c r="X60" s="8">
        <v>5526.15767382798</v>
      </c>
      <c r="Y60" s="8">
        <v>5609.3309225089715</v>
      </c>
    </row>
    <row r="61" spans="1:25" x14ac:dyDescent="0.25">
      <c r="A61" s="20" t="s">
        <v>48</v>
      </c>
      <c r="B61" s="8">
        <v>4296.5990848749407</v>
      </c>
      <c r="C61" s="8">
        <v>4384.8775498746427</v>
      </c>
      <c r="D61" s="8">
        <v>4429.1663977385124</v>
      </c>
      <c r="E61" s="8">
        <v>4559.2607069999995</v>
      </c>
      <c r="F61" s="8">
        <v>3075.7240828799995</v>
      </c>
      <c r="G61" s="8">
        <v>2700.2424938400004</v>
      </c>
      <c r="H61" s="8">
        <v>2745.0425991600005</v>
      </c>
      <c r="I61" s="8">
        <v>2878.8745755600003</v>
      </c>
      <c r="J61" s="8">
        <v>2618.1818370000001</v>
      </c>
      <c r="K61" s="8">
        <v>2654.6123829600001</v>
      </c>
      <c r="L61" s="8">
        <v>2540.40450444</v>
      </c>
      <c r="M61" s="8">
        <v>1987.1188938000003</v>
      </c>
      <c r="N61" s="8">
        <v>1754.2603346400001</v>
      </c>
      <c r="O61" s="8">
        <v>1637.8811539200001</v>
      </c>
      <c r="P61" s="8">
        <v>1601.3652166800002</v>
      </c>
      <c r="Q61" s="8">
        <v>1653.3497534400003</v>
      </c>
      <c r="R61" s="8">
        <v>1694.0632946400001</v>
      </c>
      <c r="S61" s="8">
        <v>1717.0350628645954</v>
      </c>
      <c r="T61" s="8">
        <v>1599.0071276348865</v>
      </c>
      <c r="U61" s="8">
        <v>1552.6846167873518</v>
      </c>
      <c r="V61" s="8">
        <v>1604.1620562637938</v>
      </c>
      <c r="W61" s="8">
        <v>4190.328081964235</v>
      </c>
      <c r="X61" s="8">
        <v>3710.8571461454512</v>
      </c>
      <c r="Y61" s="8">
        <v>3542.1608847796233</v>
      </c>
    </row>
    <row r="62" spans="1:25" x14ac:dyDescent="0.25">
      <c r="A62" s="20" t="s">
        <v>49</v>
      </c>
      <c r="B62" s="8">
        <v>6390.2126229600017</v>
      </c>
      <c r="C62" s="8">
        <v>6531.1311827999998</v>
      </c>
      <c r="D62" s="8">
        <v>6913.3203559199992</v>
      </c>
      <c r="E62" s="8">
        <v>6981.9219831600012</v>
      </c>
      <c r="F62" s="8">
        <v>6164.9978345999989</v>
      </c>
      <c r="G62" s="8">
        <v>5590.3806579600005</v>
      </c>
      <c r="H62" s="8">
        <v>5249.4432724800008</v>
      </c>
      <c r="I62" s="8">
        <v>4816.9536289200014</v>
      </c>
      <c r="J62" s="8">
        <v>5101.1771248800014</v>
      </c>
      <c r="K62" s="8">
        <v>4409.9556281999994</v>
      </c>
      <c r="L62" s="8">
        <v>3731.8977439199994</v>
      </c>
      <c r="M62" s="8">
        <v>3388.4282555999989</v>
      </c>
      <c r="N62" s="8">
        <v>3270.0731389200005</v>
      </c>
      <c r="O62" s="8">
        <v>3255.7667248800012</v>
      </c>
      <c r="P62" s="8">
        <v>3171.04034508</v>
      </c>
      <c r="Q62" s="8">
        <v>3198.8791976400003</v>
      </c>
      <c r="R62" s="8">
        <v>3452.9236041600011</v>
      </c>
      <c r="S62" s="8">
        <v>3345.4873414149465</v>
      </c>
      <c r="T62" s="8">
        <v>3157.7785764402929</v>
      </c>
      <c r="U62" s="8">
        <v>2946.3030186525457</v>
      </c>
      <c r="V62" s="8">
        <v>2751.4824773281498</v>
      </c>
      <c r="W62" s="8">
        <v>3630.4450506780472</v>
      </c>
      <c r="X62" s="8">
        <v>3533.0291780361922</v>
      </c>
      <c r="Y62" s="8">
        <v>3370.4494722228751</v>
      </c>
    </row>
    <row r="63" spans="1:25" x14ac:dyDescent="0.25">
      <c r="A63" s="20" t="s">
        <v>47</v>
      </c>
      <c r="B63" s="8">
        <v>20701.913060733903</v>
      </c>
      <c r="C63" s="8">
        <v>19103.286391766516</v>
      </c>
      <c r="D63" s="8">
        <v>19274.830538639551</v>
      </c>
      <c r="E63" s="8">
        <v>22198.328459220313</v>
      </c>
      <c r="F63" s="8">
        <v>22833.513911455513</v>
      </c>
      <c r="G63" s="8">
        <v>23352.13160653245</v>
      </c>
      <c r="H63" s="8">
        <v>20705.618075058359</v>
      </c>
      <c r="I63" s="8">
        <v>21048.486042901026</v>
      </c>
      <c r="J63" s="8">
        <v>21894.14723118367</v>
      </c>
      <c r="K63" s="8">
        <v>15003.814345784702</v>
      </c>
      <c r="L63" s="8">
        <v>15284.055405453713</v>
      </c>
      <c r="M63" s="8">
        <v>15429.825593953094</v>
      </c>
      <c r="N63" s="8">
        <v>14306.530554973549</v>
      </c>
      <c r="O63" s="8">
        <v>12853.832383385015</v>
      </c>
      <c r="P63" s="8">
        <v>10846.46610968343</v>
      </c>
      <c r="Q63" s="8">
        <v>12565.032955239076</v>
      </c>
      <c r="R63" s="8">
        <v>11275.251383562972</v>
      </c>
      <c r="S63" s="8">
        <v>9438.0096857434783</v>
      </c>
      <c r="T63" s="8">
        <v>9773.3155615952546</v>
      </c>
      <c r="U63" s="8">
        <v>9578.8816502968184</v>
      </c>
      <c r="V63" s="8">
        <v>9725.623153984965</v>
      </c>
      <c r="W63" s="8">
        <v>10986.717853463353</v>
      </c>
      <c r="X63" s="8">
        <v>11607.5672367849</v>
      </c>
      <c r="Y63" s="8">
        <v>10319.677738847213</v>
      </c>
    </row>
    <row r="64" spans="1:25" x14ac:dyDescent="0.25">
      <c r="A64" s="20" t="s">
        <v>50</v>
      </c>
      <c r="B64" s="8">
        <v>0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</row>
    <row r="65" spans="1:25" x14ac:dyDescent="0.25">
      <c r="A65" s="20" t="s">
        <v>51</v>
      </c>
      <c r="B65" s="8">
        <v>7632.2128130502215</v>
      </c>
      <c r="C65" s="8">
        <v>7807.4317351452482</v>
      </c>
      <c r="D65" s="8">
        <v>7782.3484871105111</v>
      </c>
      <c r="E65" s="8">
        <v>7721.6289836399992</v>
      </c>
      <c r="F65" s="8">
        <v>7306.7143593600013</v>
      </c>
      <c r="G65" s="8">
        <v>6976.6408231199994</v>
      </c>
      <c r="H65" s="8">
        <v>6862.0369827600007</v>
      </c>
      <c r="I65" s="8">
        <v>6782.0388735600009</v>
      </c>
      <c r="J65" s="8">
        <v>6722.8734434399994</v>
      </c>
      <c r="K65" s="8">
        <v>5217.7019115600015</v>
      </c>
      <c r="L65" s="8">
        <v>5071.6468310399987</v>
      </c>
      <c r="M65" s="8">
        <v>4433.2284258</v>
      </c>
      <c r="N65" s="8">
        <v>4246.966674360001</v>
      </c>
      <c r="O65" s="8">
        <v>4027.1866210799994</v>
      </c>
      <c r="P65" s="8">
        <v>3999.8451826800001</v>
      </c>
      <c r="Q65" s="8">
        <v>4007.9717172000001</v>
      </c>
      <c r="R65" s="8">
        <v>4094.2115254800015</v>
      </c>
      <c r="S65" s="8">
        <v>4119.8900673651096</v>
      </c>
      <c r="T65" s="8">
        <v>4017.9170239634091</v>
      </c>
      <c r="U65" s="8">
        <v>3799.911721130054</v>
      </c>
      <c r="V65" s="8">
        <v>3500.1593957085774</v>
      </c>
      <c r="W65" s="8">
        <v>4404.4262758814566</v>
      </c>
      <c r="X65" s="8">
        <v>4095.0315984845051</v>
      </c>
      <c r="Y65" s="8">
        <v>3870.7790382177582</v>
      </c>
    </row>
    <row r="66" spans="1:25" x14ac:dyDescent="0.25">
      <c r="A66" s="20" t="s">
        <v>52</v>
      </c>
      <c r="B66" s="8">
        <v>4384.5984138800341</v>
      </c>
      <c r="C66" s="8">
        <v>4280.1761681248463</v>
      </c>
      <c r="D66" s="8">
        <v>4511.8913158982323</v>
      </c>
      <c r="E66" s="8">
        <v>4650.5455815599989</v>
      </c>
      <c r="F66" s="8">
        <v>4119.0385672800003</v>
      </c>
      <c r="G66" s="8">
        <v>3792.3779120400009</v>
      </c>
      <c r="H66" s="8">
        <v>3539.0884489199998</v>
      </c>
      <c r="I66" s="8">
        <v>2844.7866014400006</v>
      </c>
      <c r="J66" s="8">
        <v>2406.5209666800001</v>
      </c>
      <c r="K66" s="8">
        <v>2046.0985063200001</v>
      </c>
      <c r="L66" s="8">
        <v>1856.3888555999999</v>
      </c>
      <c r="M66" s="8">
        <v>1493.77348332</v>
      </c>
      <c r="N66" s="8">
        <v>1671.3436658400001</v>
      </c>
      <c r="O66" s="8">
        <v>1628.5275881999999</v>
      </c>
      <c r="P66" s="8">
        <v>1564.5518377200001</v>
      </c>
      <c r="Q66" s="8">
        <v>1523.5816518000001</v>
      </c>
      <c r="R66" s="8">
        <v>1525.50863712</v>
      </c>
      <c r="S66" s="8">
        <v>1647.6527385440327</v>
      </c>
      <c r="T66" s="8">
        <v>1582.8335242029084</v>
      </c>
      <c r="U66" s="8">
        <v>1522.2603892261131</v>
      </c>
      <c r="V66" s="8">
        <v>1440.7349203562414</v>
      </c>
      <c r="W66" s="8">
        <v>1579.870198182876</v>
      </c>
      <c r="X66" s="8">
        <v>1370.2045338973128</v>
      </c>
      <c r="Y66" s="8">
        <v>1302.4585500143653</v>
      </c>
    </row>
    <row r="67" spans="1:25" x14ac:dyDescent="0.25">
      <c r="A67" s="20" t="s">
        <v>53</v>
      </c>
      <c r="B67" s="8">
        <v>0</v>
      </c>
      <c r="C67" s="8"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79.395188399999995</v>
      </c>
      <c r="N67" s="8">
        <v>73.656554400000019</v>
      </c>
      <c r="O67" s="8">
        <v>72.444794399999992</v>
      </c>
      <c r="P67" s="8">
        <v>70.786980000000014</v>
      </c>
      <c r="Q67" s="8">
        <v>91.630281600000018</v>
      </c>
      <c r="R67" s="8">
        <v>103.9637412</v>
      </c>
      <c r="S67" s="8">
        <v>111.19571491575853</v>
      </c>
      <c r="T67" s="8">
        <v>109.6101986164377</v>
      </c>
      <c r="U67" s="8">
        <v>88.190717142414144</v>
      </c>
      <c r="V67" s="8">
        <v>86.980036758885802</v>
      </c>
      <c r="W67" s="8">
        <v>198.95801479540546</v>
      </c>
      <c r="X67" s="8">
        <v>195.41552110264894</v>
      </c>
      <c r="Y67" s="8">
        <v>186.69929974298952</v>
      </c>
    </row>
    <row r="68" spans="1:25" x14ac:dyDescent="0.25">
      <c r="A68" s="20" t="s">
        <v>74</v>
      </c>
      <c r="B68" s="8">
        <v>4089.7778215277258</v>
      </c>
      <c r="C68" s="8">
        <v>4558.7407199826439</v>
      </c>
      <c r="D68" s="8">
        <v>4744.5268625825129</v>
      </c>
      <c r="E68" s="8">
        <v>4736.4008064720001</v>
      </c>
      <c r="F68" s="8">
        <v>1631.8333827840002</v>
      </c>
      <c r="G68" s="8">
        <v>1807.1832357397057</v>
      </c>
      <c r="H68" s="8">
        <v>1631.1767027990666</v>
      </c>
      <c r="I68" s="8">
        <v>1540.8631411096983</v>
      </c>
      <c r="J68" s="8">
        <v>1342.7762001835881</v>
      </c>
      <c r="K68" s="8">
        <v>1106.4844540470815</v>
      </c>
      <c r="L68" s="8">
        <v>619.50962120328222</v>
      </c>
      <c r="M68" s="8">
        <v>1097.0442583694464</v>
      </c>
      <c r="N68" s="8">
        <v>924.18686529830529</v>
      </c>
      <c r="O68" s="8">
        <v>1000.2939093603384</v>
      </c>
      <c r="P68" s="8">
        <v>1030.1175074247053</v>
      </c>
      <c r="Q68" s="8">
        <v>1010.4295082196356</v>
      </c>
      <c r="R68" s="8">
        <v>1323.3959066400002</v>
      </c>
      <c r="S68" s="8">
        <v>1114.7609734529265</v>
      </c>
      <c r="T68" s="8">
        <v>957.36832702600577</v>
      </c>
      <c r="U68" s="8">
        <v>1033.9647140267623</v>
      </c>
      <c r="V68" s="8">
        <v>1039.229075319701</v>
      </c>
      <c r="W68" s="8">
        <v>1839.1342776812312</v>
      </c>
      <c r="X68" s="8">
        <v>1539.3078036196962</v>
      </c>
      <c r="Y68" s="8">
        <v>1450.3116505910486</v>
      </c>
    </row>
    <row r="69" spans="1:25" x14ac:dyDescent="0.25">
      <c r="A69" s="15" t="s">
        <v>54</v>
      </c>
      <c r="B69" s="16">
        <f>SUM(B70:B74)</f>
        <v>116373.2395518</v>
      </c>
      <c r="C69" s="16">
        <f t="shared" ref="C69:W69" si="32">SUM(C70:C74)</f>
        <v>118499.78312640001</v>
      </c>
      <c r="D69" s="16">
        <f t="shared" si="32"/>
        <v>120758.65637399997</v>
      </c>
      <c r="E69" s="16">
        <f t="shared" si="32"/>
        <v>121820.31625716001</v>
      </c>
      <c r="F69" s="16">
        <f t="shared" si="32"/>
        <v>124046.66236032</v>
      </c>
      <c r="G69" s="16">
        <f t="shared" si="32"/>
        <v>122969.73980736001</v>
      </c>
      <c r="H69" s="16">
        <f t="shared" si="32"/>
        <v>124269.81406235999</v>
      </c>
      <c r="I69" s="16">
        <f t="shared" si="32"/>
        <v>124748.30556503999</v>
      </c>
      <c r="J69" s="16">
        <f t="shared" si="32"/>
        <v>117941.10012791997</v>
      </c>
      <c r="K69" s="16">
        <f t="shared" si="32"/>
        <v>111852.28427723997</v>
      </c>
      <c r="L69" s="16">
        <f t="shared" si="32"/>
        <v>109198.96859988001</v>
      </c>
      <c r="M69" s="16">
        <f t="shared" si="32"/>
        <v>109162.65318624</v>
      </c>
      <c r="N69" s="16">
        <f t="shared" si="32"/>
        <v>102522.44836548</v>
      </c>
      <c r="O69" s="16">
        <f t="shared" si="32"/>
        <v>100734.7473684</v>
      </c>
      <c r="P69" s="16">
        <f t="shared" si="32"/>
        <v>105403.63382064001</v>
      </c>
      <c r="Q69" s="16">
        <f t="shared" si="32"/>
        <v>103020.14498868001</v>
      </c>
      <c r="R69" s="16">
        <f t="shared" si="32"/>
        <v>101723.12231544004</v>
      </c>
      <c r="S69" s="16">
        <f t="shared" si="32"/>
        <v>97623.812859331665</v>
      </c>
      <c r="T69" s="16">
        <f t="shared" si="32"/>
        <v>100216.20627612933</v>
      </c>
      <c r="U69" s="16">
        <f t="shared" si="32"/>
        <v>100931.99617662386</v>
      </c>
      <c r="V69" s="16">
        <f t="shared" si="32"/>
        <v>80677.29567692049</v>
      </c>
      <c r="W69" s="16">
        <f t="shared" si="32"/>
        <v>98124.841865334733</v>
      </c>
      <c r="X69" s="16">
        <f t="shared" ref="X69:Y69" si="33">SUM(X70:X74)</f>
        <v>103836.18698609098</v>
      </c>
      <c r="Y69" s="16">
        <f t="shared" si="33"/>
        <v>104788.77368501325</v>
      </c>
    </row>
    <row r="70" spans="1:25" x14ac:dyDescent="0.25">
      <c r="A70" s="10" t="s">
        <v>73</v>
      </c>
      <c r="B70" s="8">
        <v>2015.7180872399999</v>
      </c>
      <c r="C70" s="8">
        <v>1854.8912455199998</v>
      </c>
      <c r="D70" s="8">
        <v>1857.9714415200001</v>
      </c>
      <c r="E70" s="8">
        <v>2095.9971022800005</v>
      </c>
      <c r="F70" s="8">
        <v>2074.3668720000001</v>
      </c>
      <c r="G70" s="8">
        <v>2160.9343569600005</v>
      </c>
      <c r="H70" s="8">
        <v>2315.4962695199997</v>
      </c>
      <c r="I70" s="8">
        <v>2454.6341584799998</v>
      </c>
      <c r="J70" s="8">
        <v>2352.6783424800001</v>
      </c>
      <c r="K70" s="8">
        <v>2074.33194228</v>
      </c>
      <c r="L70" s="8">
        <v>2151.6008727600006</v>
      </c>
      <c r="M70" s="8">
        <v>2167.1997969600002</v>
      </c>
      <c r="N70" s="8">
        <v>2065.1971582800006</v>
      </c>
      <c r="O70" s="8">
        <v>2055.9570742800006</v>
      </c>
      <c r="P70" s="8">
        <v>1944.6558742799998</v>
      </c>
      <c r="Q70" s="8">
        <v>2099.2408167600001</v>
      </c>
      <c r="R70" s="8">
        <v>2136.35303028</v>
      </c>
      <c r="S70" s="8">
        <v>2349.1886205599999</v>
      </c>
      <c r="T70" s="8">
        <v>2646.7366100400009</v>
      </c>
      <c r="U70" s="8">
        <v>2729.0579367600008</v>
      </c>
      <c r="V70" s="8">
        <v>1035.9224445599998</v>
      </c>
      <c r="W70" s="8">
        <v>1421.5452134400002</v>
      </c>
      <c r="X70" s="8">
        <v>2451.0421411200005</v>
      </c>
      <c r="Y70" s="8">
        <v>3041.4255343199989</v>
      </c>
    </row>
    <row r="71" spans="1:25" x14ac:dyDescent="0.25">
      <c r="A71" s="10" t="s">
        <v>56</v>
      </c>
      <c r="B71" s="8">
        <v>109927.61445564</v>
      </c>
      <c r="C71" s="8">
        <v>112113.12032280001</v>
      </c>
      <c r="D71" s="8">
        <v>114374.98143971997</v>
      </c>
      <c r="E71" s="8">
        <v>114857.87605308001</v>
      </c>
      <c r="F71" s="8">
        <v>117155.20451904001</v>
      </c>
      <c r="G71" s="8">
        <v>116115.91610112</v>
      </c>
      <c r="H71" s="8">
        <v>117215.89815779999</v>
      </c>
      <c r="I71" s="8">
        <v>117740.21845752001</v>
      </c>
      <c r="J71" s="8">
        <v>110882.23367039998</v>
      </c>
      <c r="K71" s="8">
        <v>105811.64054783997</v>
      </c>
      <c r="L71" s="8">
        <v>103278.89876724001</v>
      </c>
      <c r="M71" s="8">
        <v>103148.90283132</v>
      </c>
      <c r="N71" s="8">
        <v>96907.489358039995</v>
      </c>
      <c r="O71" s="8">
        <v>94949.631237959999</v>
      </c>
      <c r="P71" s="8">
        <v>99856.686602520014</v>
      </c>
      <c r="Q71" s="8">
        <v>97467.749103600028</v>
      </c>
      <c r="R71" s="8">
        <v>96001.905967200015</v>
      </c>
      <c r="S71" s="8">
        <v>91911.841688452012</v>
      </c>
      <c r="T71" s="8">
        <v>94874.35822526722</v>
      </c>
      <c r="U71" s="8">
        <v>95708.286107246182</v>
      </c>
      <c r="V71" s="8">
        <v>77268.776317060416</v>
      </c>
      <c r="W71" s="8">
        <v>94017.735498024238</v>
      </c>
      <c r="X71" s="8">
        <v>98853.988411691666</v>
      </c>
      <c r="Y71" s="8">
        <v>99402.310005592328</v>
      </c>
    </row>
    <row r="72" spans="1:25" x14ac:dyDescent="0.25">
      <c r="A72" s="10" t="s">
        <v>55</v>
      </c>
      <c r="B72" s="8">
        <v>432.46250891999972</v>
      </c>
      <c r="C72" s="8">
        <v>375.64262892000005</v>
      </c>
      <c r="D72" s="8">
        <v>385.11260892000007</v>
      </c>
      <c r="E72" s="8">
        <v>416.67911999999995</v>
      </c>
      <c r="F72" s="8">
        <v>363.01581108000011</v>
      </c>
      <c r="G72" s="8">
        <v>306.19593107999998</v>
      </c>
      <c r="H72" s="8">
        <v>353.54583108000014</v>
      </c>
      <c r="I72" s="8">
        <v>331.44929999999988</v>
      </c>
      <c r="J72" s="8">
        <v>220.96611107999996</v>
      </c>
      <c r="K72" s="8">
        <v>189.39959999999996</v>
      </c>
      <c r="L72" s="8">
        <v>198.86957999999998</v>
      </c>
      <c r="M72" s="8">
        <v>142.04970000000003</v>
      </c>
      <c r="N72" s="8">
        <v>170.45963999999998</v>
      </c>
      <c r="O72" s="8">
        <v>119.95316891999997</v>
      </c>
      <c r="P72" s="8">
        <v>56.819880000000005</v>
      </c>
      <c r="Q72" s="8">
        <v>69.446431079999982</v>
      </c>
      <c r="R72" s="8">
        <v>47.349899999999998</v>
      </c>
      <c r="S72" s="8">
        <v>104.16978</v>
      </c>
      <c r="T72" s="8">
        <v>138.89312892000001</v>
      </c>
      <c r="U72" s="8">
        <v>135.73629108</v>
      </c>
      <c r="V72" s="8">
        <v>136.86975432</v>
      </c>
      <c r="W72" s="8">
        <v>118.34007120000004</v>
      </c>
      <c r="X72" s="8">
        <v>35.1242892</v>
      </c>
      <c r="Y72" s="8">
        <v>36.989741880000004</v>
      </c>
    </row>
    <row r="73" spans="1:25" x14ac:dyDescent="0.25">
      <c r="A73" s="10" t="s">
        <v>57</v>
      </c>
      <c r="B73" s="8">
        <v>3997.4444999999996</v>
      </c>
      <c r="C73" s="8">
        <v>4156.1289291600006</v>
      </c>
      <c r="D73" s="8">
        <v>4140.5908838400001</v>
      </c>
      <c r="E73" s="8">
        <v>4449.7639817999998</v>
      </c>
      <c r="F73" s="8">
        <v>4454.0751582000003</v>
      </c>
      <c r="G73" s="8">
        <v>4386.6934182000005</v>
      </c>
      <c r="H73" s="8">
        <v>4384.8738039600012</v>
      </c>
      <c r="I73" s="8">
        <v>4222.0036490399998</v>
      </c>
      <c r="J73" s="8">
        <v>4485.2220039600006</v>
      </c>
      <c r="K73" s="8">
        <v>3776.9121871200005</v>
      </c>
      <c r="L73" s="8">
        <v>3569.5993798800005</v>
      </c>
      <c r="M73" s="8">
        <v>3399.1373379600009</v>
      </c>
      <c r="N73" s="8">
        <v>3076.36220916</v>
      </c>
      <c r="O73" s="8">
        <v>3094.2078872399998</v>
      </c>
      <c r="P73" s="8">
        <v>3052.9920038400001</v>
      </c>
      <c r="Q73" s="8">
        <v>2945.6069072399996</v>
      </c>
      <c r="R73" s="8">
        <v>3039.2780979600002</v>
      </c>
      <c r="S73" s="8">
        <v>2748.9008091599999</v>
      </c>
      <c r="T73" s="8">
        <v>2004.0659820000001</v>
      </c>
      <c r="U73" s="8">
        <v>1918.9629702000002</v>
      </c>
      <c r="V73" s="8">
        <v>1778.8602261600004</v>
      </c>
      <c r="W73" s="8">
        <v>1712.78567604</v>
      </c>
      <c r="X73" s="8">
        <v>1689.6223987200001</v>
      </c>
      <c r="Y73" s="8">
        <v>1628.6371228799997</v>
      </c>
    </row>
    <row r="74" spans="1:25" x14ac:dyDescent="0.25">
      <c r="A74" s="10" t="s">
        <v>58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305.36352000000005</v>
      </c>
      <c r="N74" s="8">
        <v>302.94</v>
      </c>
      <c r="O74" s="8">
        <v>514.99800000000005</v>
      </c>
      <c r="P74" s="8">
        <v>492.47946000000013</v>
      </c>
      <c r="Q74" s="8">
        <v>438.10173000000009</v>
      </c>
      <c r="R74" s="8">
        <v>498.23532000000006</v>
      </c>
      <c r="S74" s="8">
        <v>509.7119611596566</v>
      </c>
      <c r="T74" s="8">
        <v>552.15232990211643</v>
      </c>
      <c r="U74" s="8">
        <v>439.95287133768244</v>
      </c>
      <c r="V74" s="8">
        <v>456.86693482008388</v>
      </c>
      <c r="W74" s="8">
        <v>854.43540663049146</v>
      </c>
      <c r="X74" s="8">
        <v>806.40974535930718</v>
      </c>
      <c r="Y74" s="8">
        <v>679.41128034092355</v>
      </c>
    </row>
    <row r="75" spans="1:25" x14ac:dyDescent="0.25">
      <c r="A75" s="15" t="s">
        <v>59</v>
      </c>
      <c r="B75" s="16">
        <f>SUM(B76:B78)</f>
        <v>77819.067464239721</v>
      </c>
      <c r="C75" s="16">
        <f t="shared" ref="C75:W75" si="34">SUM(C76:C78)</f>
        <v>81582.737212877109</v>
      </c>
      <c r="D75" s="16">
        <f t="shared" si="34"/>
        <v>77574.014244354214</v>
      </c>
      <c r="E75" s="16">
        <f t="shared" si="34"/>
        <v>82486.842181228654</v>
      </c>
      <c r="F75" s="16">
        <f t="shared" si="34"/>
        <v>84355.549476037806</v>
      </c>
      <c r="G75" s="16">
        <f t="shared" si="34"/>
        <v>89251.685036988041</v>
      </c>
      <c r="H75" s="16">
        <f t="shared" si="34"/>
        <v>83452.611453726</v>
      </c>
      <c r="I75" s="16">
        <f t="shared" si="34"/>
        <v>76721.562663342324</v>
      </c>
      <c r="J75" s="16">
        <f t="shared" si="34"/>
        <v>80417.345127013759</v>
      </c>
      <c r="K75" s="16">
        <f t="shared" si="34"/>
        <v>81282.83321625182</v>
      </c>
      <c r="L75" s="16">
        <f t="shared" si="34"/>
        <v>83877.80660114804</v>
      </c>
      <c r="M75" s="16">
        <f t="shared" si="34"/>
        <v>77915.196215119839</v>
      </c>
      <c r="N75" s="16">
        <f t="shared" si="34"/>
        <v>76821.10075538313</v>
      </c>
      <c r="O75" s="16">
        <f t="shared" si="34"/>
        <v>76151.702212920005</v>
      </c>
      <c r="P75" s="16">
        <f t="shared" si="34"/>
        <v>64901.074233239982</v>
      </c>
      <c r="Q75" s="16">
        <f t="shared" si="34"/>
        <v>70913.340976680032</v>
      </c>
      <c r="R75" s="16">
        <f t="shared" si="34"/>
        <v>71106.452260200036</v>
      </c>
      <c r="S75" s="16">
        <f t="shared" si="34"/>
        <v>70752.855954190949</v>
      </c>
      <c r="T75" s="16">
        <f t="shared" si="34"/>
        <v>71278.076481455282</v>
      </c>
      <c r="U75" s="16">
        <f t="shared" si="34"/>
        <v>68726.307918889492</v>
      </c>
      <c r="V75" s="16">
        <f t="shared" si="34"/>
        <v>66933.528614517534</v>
      </c>
      <c r="W75" s="16">
        <f t="shared" si="34"/>
        <v>69206.485056990161</v>
      </c>
      <c r="X75" s="16">
        <f t="shared" ref="X75:Y75" si="35">SUM(X76:X78)</f>
        <v>60694.284750034931</v>
      </c>
      <c r="Y75" s="16">
        <f t="shared" si="35"/>
        <v>56488.385037676358</v>
      </c>
    </row>
    <row r="76" spans="1:25" x14ac:dyDescent="0.25">
      <c r="A76" s="10" t="s">
        <v>60</v>
      </c>
      <c r="B76" s="8">
        <v>16263.801720000003</v>
      </c>
      <c r="C76" s="8">
        <v>16476.04594656</v>
      </c>
      <c r="D76" s="8">
        <v>15712.413492599997</v>
      </c>
      <c r="E76" s="8">
        <v>17939.038277520005</v>
      </c>
      <c r="F76" s="8">
        <v>17913.980258280004</v>
      </c>
      <c r="G76" s="8">
        <v>20905.90756236</v>
      </c>
      <c r="H76" s="8">
        <v>21142.080441720002</v>
      </c>
      <c r="I76" s="8">
        <v>19765.301832000012</v>
      </c>
      <c r="J76" s="8">
        <v>23549.796985320016</v>
      </c>
      <c r="K76" s="8">
        <v>22879.722359520005</v>
      </c>
      <c r="L76" s="8">
        <v>22925.816019720016</v>
      </c>
      <c r="M76" s="8">
        <v>19476.447390720004</v>
      </c>
      <c r="N76" s="8">
        <v>19220.04967176</v>
      </c>
      <c r="O76" s="8">
        <v>19037.720671920015</v>
      </c>
      <c r="P76" s="8">
        <v>16040.953305720001</v>
      </c>
      <c r="Q76" s="8">
        <v>17204.547701520001</v>
      </c>
      <c r="R76" s="8">
        <v>17336.958008400008</v>
      </c>
      <c r="S76" s="8">
        <v>17224.349790390188</v>
      </c>
      <c r="T76" s="8">
        <v>18785.960057186061</v>
      </c>
      <c r="U76" s="8">
        <v>18217.299487721139</v>
      </c>
      <c r="V76" s="8">
        <v>17175.67603654565</v>
      </c>
      <c r="W76" s="8">
        <v>15650.140614545175</v>
      </c>
      <c r="X76" s="8">
        <v>13695.072033403731</v>
      </c>
      <c r="Y76" s="8">
        <v>14960.840046755877</v>
      </c>
    </row>
    <row r="77" spans="1:25" x14ac:dyDescent="0.25">
      <c r="A77" s="10" t="s">
        <v>61</v>
      </c>
      <c r="B77" s="8">
        <v>53427.651144319723</v>
      </c>
      <c r="C77" s="8">
        <v>56678.472402557119</v>
      </c>
      <c r="D77" s="8">
        <v>53483.443704714213</v>
      </c>
      <c r="E77" s="8">
        <v>56122.353574588655</v>
      </c>
      <c r="F77" s="8">
        <v>58057.582642837799</v>
      </c>
      <c r="G77" s="8">
        <v>59887.186002708033</v>
      </c>
      <c r="H77" s="8">
        <v>53981.857952165999</v>
      </c>
      <c r="I77" s="8">
        <v>49021.603075302308</v>
      </c>
      <c r="J77" s="8">
        <v>49195.733837293737</v>
      </c>
      <c r="K77" s="8">
        <v>50652.772260811827</v>
      </c>
      <c r="L77" s="8">
        <v>53620.733534548031</v>
      </c>
      <c r="M77" s="8">
        <v>51251.83954759984</v>
      </c>
      <c r="N77" s="8">
        <v>50722.600203623122</v>
      </c>
      <c r="O77" s="8">
        <v>50305.175883719996</v>
      </c>
      <c r="P77" s="8">
        <v>42047.208048599976</v>
      </c>
      <c r="Q77" s="8">
        <v>46762.71356196003</v>
      </c>
      <c r="R77" s="8">
        <v>46746.405277200021</v>
      </c>
      <c r="S77" s="8">
        <v>46484.328955431003</v>
      </c>
      <c r="T77" s="8">
        <v>45048.62686431226</v>
      </c>
      <c r="U77" s="8">
        <v>43466.445903197549</v>
      </c>
      <c r="V77" s="8">
        <v>42667.21746996836</v>
      </c>
      <c r="W77" s="8">
        <v>46085.385349929784</v>
      </c>
      <c r="X77" s="8">
        <v>39761.624702814755</v>
      </c>
      <c r="Y77" s="8">
        <v>34579.976424993562</v>
      </c>
    </row>
    <row r="78" spans="1:25" x14ac:dyDescent="0.25">
      <c r="A78" s="10" t="s">
        <v>62</v>
      </c>
      <c r="B78" s="8">
        <v>8127.6145999199998</v>
      </c>
      <c r="C78" s="8">
        <v>8428.2188637599975</v>
      </c>
      <c r="D78" s="8">
        <v>8378.157047040002</v>
      </c>
      <c r="E78" s="8">
        <v>8425.4503291200017</v>
      </c>
      <c r="F78" s="8">
        <v>8383.9865749200017</v>
      </c>
      <c r="G78" s="8">
        <v>8458.5914719200027</v>
      </c>
      <c r="H78" s="8">
        <v>8328.673059839999</v>
      </c>
      <c r="I78" s="8">
        <v>7934.6577560400001</v>
      </c>
      <c r="J78" s="8">
        <v>7671.8143043999999</v>
      </c>
      <c r="K78" s="8">
        <v>7750.3385959199995</v>
      </c>
      <c r="L78" s="8">
        <v>7331.2570468800004</v>
      </c>
      <c r="M78" s="8">
        <v>7186.9092768</v>
      </c>
      <c r="N78" s="8">
        <v>6878.4508800000012</v>
      </c>
      <c r="O78" s="8">
        <v>6808.8056572799997</v>
      </c>
      <c r="P78" s="8">
        <v>6812.9128789200013</v>
      </c>
      <c r="Q78" s="8">
        <v>6946.0797131999998</v>
      </c>
      <c r="R78" s="8">
        <v>7023.0889746000003</v>
      </c>
      <c r="S78" s="8">
        <v>7044.1772083697506</v>
      </c>
      <c r="T78" s="8">
        <v>7443.4895599569581</v>
      </c>
      <c r="U78" s="8">
        <v>7042.5625279708065</v>
      </c>
      <c r="V78" s="8">
        <v>7090.6351080035247</v>
      </c>
      <c r="W78" s="8">
        <v>7470.9590925151988</v>
      </c>
      <c r="X78" s="8">
        <v>7237.588013816443</v>
      </c>
      <c r="Y78" s="8">
        <v>6947.5685659269238</v>
      </c>
    </row>
    <row r="79" spans="1:25" x14ac:dyDescent="0.25">
      <c r="A79" s="15" t="s">
        <v>35</v>
      </c>
      <c r="B79" s="16">
        <f>SUM(B80:B81)</f>
        <v>837.45939999999996</v>
      </c>
      <c r="C79" s="16">
        <f t="shared" ref="C79:W79" si="36">SUM(C80:C81)</f>
        <v>368.30340000000001</v>
      </c>
      <c r="D79" s="16">
        <f t="shared" si="36"/>
        <v>327.86075</v>
      </c>
      <c r="E79" s="16">
        <f t="shared" si="36"/>
        <v>684.13319999999999</v>
      </c>
      <c r="F79" s="16">
        <f t="shared" si="36"/>
        <v>1121.8699300000001</v>
      </c>
      <c r="G79" s="16">
        <f t="shared" si="36"/>
        <v>1232.6080099999999</v>
      </c>
      <c r="H79" s="16">
        <f t="shared" si="36"/>
        <v>1010.67196</v>
      </c>
      <c r="I79" s="16">
        <f t="shared" si="36"/>
        <v>921.70259999999996</v>
      </c>
      <c r="J79" s="16">
        <f t="shared" si="36"/>
        <v>759.18407000000002</v>
      </c>
      <c r="K79" s="16">
        <f t="shared" si="36"/>
        <v>868.45800999999994</v>
      </c>
      <c r="L79" s="16">
        <f t="shared" si="36"/>
        <v>651.89635999999996</v>
      </c>
      <c r="M79" s="16">
        <f t="shared" si="36"/>
        <v>514.87760000000003</v>
      </c>
      <c r="N79" s="16">
        <f t="shared" si="36"/>
        <v>335.35073</v>
      </c>
      <c r="O79" s="16">
        <f t="shared" si="36"/>
        <v>584.82941000000005</v>
      </c>
      <c r="P79" s="16">
        <f t="shared" si="36"/>
        <v>573.32101</v>
      </c>
      <c r="Q79" s="16">
        <f t="shared" si="36"/>
        <v>459.33990999999997</v>
      </c>
      <c r="R79" s="16">
        <f t="shared" si="36"/>
        <v>515.37928999999997</v>
      </c>
      <c r="S79" s="16">
        <f t="shared" si="36"/>
        <v>325.91485999999998</v>
      </c>
      <c r="T79" s="16">
        <f t="shared" si="36"/>
        <v>340.76173999999997</v>
      </c>
      <c r="U79" s="16">
        <f t="shared" si="36"/>
        <v>452.83578</v>
      </c>
      <c r="V79" s="16">
        <f t="shared" si="36"/>
        <v>625.15872999999999</v>
      </c>
      <c r="W79" s="16">
        <f t="shared" si="36"/>
        <v>314.41322000000002</v>
      </c>
      <c r="X79" s="16">
        <f t="shared" ref="X79:Y79" si="37">SUM(X80:X81)</f>
        <v>510.96559999999999</v>
      </c>
      <c r="Y79" s="16">
        <f t="shared" si="37"/>
        <v>363.77355</v>
      </c>
    </row>
    <row r="80" spans="1:25" x14ac:dyDescent="0.25">
      <c r="A80" s="10" t="s">
        <v>36</v>
      </c>
      <c r="B80" s="8">
        <f t="shared" ref="B80:W80" si="38">B29</f>
        <v>0</v>
      </c>
      <c r="C80" s="8">
        <f t="shared" si="38"/>
        <v>0</v>
      </c>
      <c r="D80" s="8">
        <f t="shared" si="38"/>
        <v>0</v>
      </c>
      <c r="E80" s="8">
        <f t="shared" si="38"/>
        <v>0</v>
      </c>
      <c r="F80" s="8">
        <f t="shared" si="38"/>
        <v>0</v>
      </c>
      <c r="G80" s="8">
        <f t="shared" si="38"/>
        <v>0</v>
      </c>
      <c r="H80" s="8">
        <f t="shared" si="38"/>
        <v>0</v>
      </c>
      <c r="I80" s="8">
        <f t="shared" si="38"/>
        <v>0</v>
      </c>
      <c r="J80" s="8">
        <f t="shared" si="38"/>
        <v>0</v>
      </c>
      <c r="K80" s="8">
        <f t="shared" si="38"/>
        <v>0</v>
      </c>
      <c r="L80" s="8">
        <f t="shared" si="38"/>
        <v>0</v>
      </c>
      <c r="M80" s="8">
        <f t="shared" si="38"/>
        <v>0</v>
      </c>
      <c r="N80" s="8">
        <f t="shared" si="38"/>
        <v>0</v>
      </c>
      <c r="O80" s="8">
        <f t="shared" si="38"/>
        <v>0</v>
      </c>
      <c r="P80" s="8">
        <f t="shared" si="38"/>
        <v>0</v>
      </c>
      <c r="Q80" s="8">
        <f t="shared" si="38"/>
        <v>0</v>
      </c>
      <c r="R80" s="8">
        <f t="shared" si="38"/>
        <v>0</v>
      </c>
      <c r="S80" s="8">
        <f t="shared" si="38"/>
        <v>0</v>
      </c>
      <c r="T80" s="8">
        <f t="shared" si="38"/>
        <v>0</v>
      </c>
      <c r="U80" s="8">
        <f t="shared" si="38"/>
        <v>0</v>
      </c>
      <c r="V80" s="8">
        <f t="shared" si="38"/>
        <v>0</v>
      </c>
      <c r="W80" s="8">
        <f t="shared" si="38"/>
        <v>0</v>
      </c>
      <c r="X80" s="8">
        <f t="shared" ref="X80:Y80" si="39">X29</f>
        <v>0</v>
      </c>
      <c r="Y80" s="8">
        <f t="shared" si="39"/>
        <v>0</v>
      </c>
    </row>
    <row r="81" spans="1:25" x14ac:dyDescent="0.25">
      <c r="A81" s="10" t="s">
        <v>37</v>
      </c>
      <c r="B81" s="8">
        <f t="shared" ref="B81:W81" si="40">B30</f>
        <v>837.45939999999996</v>
      </c>
      <c r="C81" s="8">
        <f t="shared" si="40"/>
        <v>368.30340000000001</v>
      </c>
      <c r="D81" s="8">
        <f t="shared" si="40"/>
        <v>327.86075</v>
      </c>
      <c r="E81" s="8">
        <f t="shared" si="40"/>
        <v>684.13319999999999</v>
      </c>
      <c r="F81" s="8">
        <f t="shared" si="40"/>
        <v>1121.8699300000001</v>
      </c>
      <c r="G81" s="8">
        <f t="shared" si="40"/>
        <v>1232.6080099999999</v>
      </c>
      <c r="H81" s="8">
        <f t="shared" si="40"/>
        <v>1010.67196</v>
      </c>
      <c r="I81" s="8">
        <f t="shared" si="40"/>
        <v>921.70259999999996</v>
      </c>
      <c r="J81" s="8">
        <f t="shared" si="40"/>
        <v>759.18407000000002</v>
      </c>
      <c r="K81" s="8">
        <f t="shared" si="40"/>
        <v>868.45800999999994</v>
      </c>
      <c r="L81" s="8">
        <f t="shared" si="40"/>
        <v>651.89635999999996</v>
      </c>
      <c r="M81" s="8">
        <f t="shared" si="40"/>
        <v>514.87760000000003</v>
      </c>
      <c r="N81" s="8">
        <f t="shared" si="40"/>
        <v>335.35073</v>
      </c>
      <c r="O81" s="8">
        <f t="shared" si="40"/>
        <v>584.82941000000005</v>
      </c>
      <c r="P81" s="8">
        <f t="shared" si="40"/>
        <v>573.32101</v>
      </c>
      <c r="Q81" s="8">
        <f t="shared" si="40"/>
        <v>459.33990999999997</v>
      </c>
      <c r="R81" s="8">
        <f t="shared" si="40"/>
        <v>515.37928999999997</v>
      </c>
      <c r="S81" s="8">
        <f t="shared" si="40"/>
        <v>325.91485999999998</v>
      </c>
      <c r="T81" s="8">
        <f t="shared" si="40"/>
        <v>340.76173999999997</v>
      </c>
      <c r="U81" s="8">
        <f t="shared" si="40"/>
        <v>452.83578</v>
      </c>
      <c r="V81" s="8">
        <f t="shared" si="40"/>
        <v>625.15872999999999</v>
      </c>
      <c r="W81" s="8">
        <f t="shared" si="40"/>
        <v>314.41322000000002</v>
      </c>
      <c r="X81" s="8">
        <f t="shared" ref="X81:Y81" si="41">X30</f>
        <v>510.96559999999999</v>
      </c>
      <c r="Y81" s="8">
        <f t="shared" si="41"/>
        <v>363.77355</v>
      </c>
    </row>
    <row r="82" spans="1:25" x14ac:dyDescent="0.25">
      <c r="A82" s="17" t="s">
        <v>38</v>
      </c>
      <c r="B82" s="16">
        <f t="shared" ref="B82:W82" si="42">B31</f>
        <v>3261.9181100000001</v>
      </c>
      <c r="C82" s="16">
        <f t="shared" si="42"/>
        <v>3070.8726700000002</v>
      </c>
      <c r="D82" s="16">
        <f t="shared" si="42"/>
        <v>2842.9681799999998</v>
      </c>
      <c r="E82" s="16">
        <f t="shared" si="42"/>
        <v>3383.5217299999999</v>
      </c>
      <c r="F82" s="16">
        <f t="shared" si="42"/>
        <v>2646.0312899999999</v>
      </c>
      <c r="G82" s="16">
        <f t="shared" si="42"/>
        <v>2557.0669499999999</v>
      </c>
      <c r="H82" s="16">
        <f t="shared" si="42"/>
        <v>2591.48441</v>
      </c>
      <c r="I82" s="16">
        <f t="shared" si="42"/>
        <v>2526.2901200000001</v>
      </c>
      <c r="J82" s="16">
        <f t="shared" si="42"/>
        <v>2596.04682</v>
      </c>
      <c r="K82" s="16">
        <f t="shared" si="42"/>
        <v>2231.50389</v>
      </c>
      <c r="L82" s="16">
        <f t="shared" si="42"/>
        <v>2376.9608600000001</v>
      </c>
      <c r="M82" s="16">
        <f t="shared" si="42"/>
        <v>2615.16588</v>
      </c>
      <c r="N82" s="16">
        <f t="shared" si="42"/>
        <v>2527.7813599999999</v>
      </c>
      <c r="O82" s="16">
        <f t="shared" si="42"/>
        <v>2701.6073099999999</v>
      </c>
      <c r="P82" s="16">
        <f t="shared" si="42"/>
        <v>2501.1447499999999</v>
      </c>
      <c r="Q82" s="16">
        <f t="shared" si="42"/>
        <v>2574.28197</v>
      </c>
      <c r="R82" s="16">
        <f t="shared" si="42"/>
        <v>2188.68975</v>
      </c>
      <c r="S82" s="16">
        <f t="shared" si="42"/>
        <v>2351.2603399999998</v>
      </c>
      <c r="T82" s="16">
        <f t="shared" si="42"/>
        <v>2295.1481600000002</v>
      </c>
      <c r="U82" s="16">
        <f t="shared" si="42"/>
        <v>2756.26352</v>
      </c>
      <c r="V82" s="16">
        <f t="shared" si="42"/>
        <v>2112.3553400000001</v>
      </c>
      <c r="W82" s="16">
        <f t="shared" si="42"/>
        <v>1815.68164</v>
      </c>
      <c r="X82" s="16">
        <f t="shared" ref="X82:Y82" si="43">X31</f>
        <v>1799.4336699999999</v>
      </c>
      <c r="Y82" s="16">
        <f t="shared" si="43"/>
        <v>1740.6249700000001</v>
      </c>
    </row>
    <row r="83" spans="1:25" x14ac:dyDescent="0.25">
      <c r="A83" s="9" t="s">
        <v>39</v>
      </c>
      <c r="B83" s="8">
        <f t="shared" ref="B83:W83" si="44">B32</f>
        <v>0</v>
      </c>
      <c r="C83" s="8">
        <f t="shared" si="44"/>
        <v>0</v>
      </c>
      <c r="D83" s="8">
        <f t="shared" si="44"/>
        <v>0</v>
      </c>
      <c r="E83" s="8">
        <f t="shared" si="44"/>
        <v>0</v>
      </c>
      <c r="F83" s="8">
        <f t="shared" si="44"/>
        <v>0</v>
      </c>
      <c r="G83" s="8">
        <f t="shared" si="44"/>
        <v>0</v>
      </c>
      <c r="H83" s="8">
        <f t="shared" si="44"/>
        <v>0</v>
      </c>
      <c r="I83" s="8">
        <f t="shared" si="44"/>
        <v>0</v>
      </c>
      <c r="J83" s="8">
        <f t="shared" si="44"/>
        <v>0</v>
      </c>
      <c r="K83" s="8">
        <f t="shared" si="44"/>
        <v>0</v>
      </c>
      <c r="L83" s="8">
        <f t="shared" si="44"/>
        <v>0</v>
      </c>
      <c r="M83" s="8">
        <f t="shared" si="44"/>
        <v>0</v>
      </c>
      <c r="N83" s="8">
        <f t="shared" si="44"/>
        <v>0</v>
      </c>
      <c r="O83" s="8">
        <f t="shared" si="44"/>
        <v>0</v>
      </c>
      <c r="P83" s="8">
        <f t="shared" si="44"/>
        <v>0</v>
      </c>
      <c r="Q83" s="8">
        <f t="shared" si="44"/>
        <v>0</v>
      </c>
      <c r="R83" s="8">
        <f t="shared" si="44"/>
        <v>0</v>
      </c>
      <c r="S83" s="8">
        <f t="shared" si="44"/>
        <v>0</v>
      </c>
      <c r="T83" s="8">
        <f t="shared" si="44"/>
        <v>0</v>
      </c>
      <c r="U83" s="8">
        <f t="shared" si="44"/>
        <v>0</v>
      </c>
      <c r="V83" s="8">
        <f t="shared" si="44"/>
        <v>0</v>
      </c>
      <c r="W83" s="8">
        <f t="shared" si="44"/>
        <v>0</v>
      </c>
      <c r="X83" s="8">
        <f t="shared" ref="X83:Y83" si="45">X32</f>
        <v>0</v>
      </c>
      <c r="Y83" s="8">
        <f t="shared" si="45"/>
        <v>0</v>
      </c>
    </row>
    <row r="84" spans="1:25" x14ac:dyDescent="0.25">
      <c r="A84" s="18" t="s">
        <v>66</v>
      </c>
      <c r="B84" s="16">
        <f>SUM(B85:B88)</f>
        <v>26645.204014605664</v>
      </c>
      <c r="C84" s="16">
        <f t="shared" ref="C84:W84" si="46">SUM(C85:C88)</f>
        <v>27218.845915576323</v>
      </c>
      <c r="D84" s="16">
        <f t="shared" si="46"/>
        <v>27117.794495156551</v>
      </c>
      <c r="E84" s="16">
        <f t="shared" si="46"/>
        <v>28216.225199948491</v>
      </c>
      <c r="F84" s="16">
        <f t="shared" si="46"/>
        <v>29224.203556779747</v>
      </c>
      <c r="G84" s="16">
        <f t="shared" si="46"/>
        <v>29654.488792318705</v>
      </c>
      <c r="H84" s="16">
        <f t="shared" si="46"/>
        <v>29665.281457328216</v>
      </c>
      <c r="I84" s="16">
        <f t="shared" si="46"/>
        <v>30121.44798880881</v>
      </c>
      <c r="J84" s="16">
        <f t="shared" si="46"/>
        <v>27440.085379861797</v>
      </c>
      <c r="K84" s="16">
        <f t="shared" si="46"/>
        <v>21123.899263134441</v>
      </c>
      <c r="L84" s="16">
        <f t="shared" si="46"/>
        <v>22269.200486122983</v>
      </c>
      <c r="M84" s="16">
        <f t="shared" si="46"/>
        <v>22019.384963672499</v>
      </c>
      <c r="N84" s="16">
        <f t="shared" si="46"/>
        <v>18739.901737609373</v>
      </c>
      <c r="O84" s="16">
        <f t="shared" si="46"/>
        <v>16427.899571851707</v>
      </c>
      <c r="P84" s="16">
        <f t="shared" si="46"/>
        <v>15880.640666742451</v>
      </c>
      <c r="Q84" s="16">
        <f t="shared" si="46"/>
        <v>14878.6969113696</v>
      </c>
      <c r="R84" s="16">
        <f t="shared" si="46"/>
        <v>14763.569682206144</v>
      </c>
      <c r="S84" s="16">
        <f t="shared" si="46"/>
        <v>14782.159442631781</v>
      </c>
      <c r="T84" s="16">
        <f t="shared" si="46"/>
        <v>14995.536516363947</v>
      </c>
      <c r="U84" s="16">
        <f t="shared" si="46"/>
        <v>14613.649863510191</v>
      </c>
      <c r="V84" s="16">
        <f t="shared" si="46"/>
        <v>13107.697504138428</v>
      </c>
      <c r="W84" s="16">
        <f t="shared" si="46"/>
        <v>14799.81015387709</v>
      </c>
      <c r="X84" s="16">
        <f t="shared" ref="X84:Y84" si="47">SUM(X85:X88)</f>
        <v>13264.683867448246</v>
      </c>
      <c r="Y84" s="16">
        <f t="shared" si="47"/>
        <v>12662.42301484157</v>
      </c>
    </row>
    <row r="85" spans="1:25" x14ac:dyDescent="0.25">
      <c r="A85" s="9" t="s">
        <v>67</v>
      </c>
      <c r="B85" s="8">
        <v>20749.018629999999</v>
      </c>
      <c r="C85" s="8">
        <v>21531.349249999999</v>
      </c>
      <c r="D85" s="8">
        <v>21554.556740000007</v>
      </c>
      <c r="E85" s="8">
        <v>22429.729859999999</v>
      </c>
      <c r="F85" s="8">
        <v>23186.818569999999</v>
      </c>
      <c r="G85" s="8">
        <v>23304.74855</v>
      </c>
      <c r="H85" s="8">
        <v>23361.754820000006</v>
      </c>
      <c r="I85" s="8">
        <v>23781.944319999999</v>
      </c>
      <c r="J85" s="8">
        <v>21498.183260000002</v>
      </c>
      <c r="K85" s="8">
        <v>17249.990679999999</v>
      </c>
      <c r="L85" s="8">
        <v>17341.489289999998</v>
      </c>
      <c r="M85" s="8">
        <v>16713.250480000002</v>
      </c>
      <c r="N85" s="8">
        <v>13775.439489999999</v>
      </c>
      <c r="O85" s="8">
        <v>12281.06206</v>
      </c>
      <c r="P85" s="8">
        <v>11685.333500000001</v>
      </c>
      <c r="Q85" s="8">
        <v>11291.17416</v>
      </c>
      <c r="R85" s="8">
        <v>10691.54934</v>
      </c>
      <c r="S85" s="8">
        <v>10871.57437</v>
      </c>
      <c r="T85" s="8">
        <v>10992.33095</v>
      </c>
      <c r="U85" s="8">
        <v>11005.65705</v>
      </c>
      <c r="V85" s="8">
        <v>9862.1804599999996</v>
      </c>
      <c r="W85" s="8">
        <v>11153.74784</v>
      </c>
      <c r="X85" s="8">
        <v>10158.45926</v>
      </c>
      <c r="Y85" s="8">
        <v>9642.6430400000008</v>
      </c>
    </row>
    <row r="86" spans="1:25" x14ac:dyDescent="0.25">
      <c r="A86" s="9" t="s">
        <v>68</v>
      </c>
      <c r="B86" s="8">
        <v>1356.3698099999999</v>
      </c>
      <c r="C86" s="8">
        <v>1348.2610400000001</v>
      </c>
      <c r="D86" s="8">
        <v>1384.7989299999999</v>
      </c>
      <c r="E86" s="8">
        <v>1509.7213999999999</v>
      </c>
      <c r="F86" s="8">
        <v>1624.6309000000001</v>
      </c>
      <c r="G86" s="8">
        <v>1635.0246</v>
      </c>
      <c r="H86" s="8">
        <v>1591.2891999999999</v>
      </c>
      <c r="I86" s="8">
        <v>1614.9712</v>
      </c>
      <c r="J86" s="8">
        <v>1422.3026</v>
      </c>
      <c r="K86" s="8">
        <v>1074.5115000000001</v>
      </c>
      <c r="L86" s="8">
        <v>1361.87123</v>
      </c>
      <c r="M86" s="8">
        <v>1364.1093000000001</v>
      </c>
      <c r="N86" s="8">
        <v>1311.4079400000001</v>
      </c>
      <c r="O86" s="8">
        <v>1304.8976500000001</v>
      </c>
      <c r="P86" s="8">
        <v>1377.63904</v>
      </c>
      <c r="Q86" s="8">
        <v>1219.6814199999999</v>
      </c>
      <c r="R86" s="8">
        <v>1427.8762200000001</v>
      </c>
      <c r="S86" s="8">
        <v>1435.0045600000001</v>
      </c>
      <c r="T86" s="8">
        <v>1573.66596</v>
      </c>
      <c r="U86" s="8">
        <v>1314.46669</v>
      </c>
      <c r="V86" s="8">
        <v>1358.4719700000001</v>
      </c>
      <c r="W86" s="8">
        <v>1427.5999300000001</v>
      </c>
      <c r="X86" s="8">
        <v>1093.85662</v>
      </c>
      <c r="Y86" s="8">
        <v>1149.35733</v>
      </c>
    </row>
    <row r="87" spans="1:25" x14ac:dyDescent="0.25">
      <c r="A87" s="9" t="s">
        <v>69</v>
      </c>
      <c r="B87" s="8">
        <v>4207.7982646056671</v>
      </c>
      <c r="C87" s="8">
        <v>4041.091205576321</v>
      </c>
      <c r="D87" s="8">
        <v>3870.2725151565414</v>
      </c>
      <c r="E87" s="8">
        <v>3979.1190499484928</v>
      </c>
      <c r="F87" s="8">
        <v>4121.9549467797488</v>
      </c>
      <c r="G87" s="8">
        <v>4411.3565523187017</v>
      </c>
      <c r="H87" s="8">
        <v>4424.9042673282092</v>
      </c>
      <c r="I87" s="8">
        <v>4428.4173288088114</v>
      </c>
      <c r="J87" s="8">
        <v>4239.4357898617982</v>
      </c>
      <c r="K87" s="8">
        <v>2571.3270031344382</v>
      </c>
      <c r="L87" s="8">
        <v>3295.5198861229846</v>
      </c>
      <c r="M87" s="8">
        <v>3679.4638036724964</v>
      </c>
      <c r="N87" s="8">
        <v>3424.6847576093755</v>
      </c>
      <c r="O87" s="8">
        <v>2604.3131018517074</v>
      </c>
      <c r="P87" s="8">
        <v>2543.3300167424495</v>
      </c>
      <c r="Q87" s="8">
        <v>2090.5430913696009</v>
      </c>
      <c r="R87" s="8">
        <v>2344.3913822061436</v>
      </c>
      <c r="S87" s="8">
        <v>2173.9060926317816</v>
      </c>
      <c r="T87" s="8">
        <v>2117.487686363947</v>
      </c>
      <c r="U87" s="8">
        <v>1989.2893935101904</v>
      </c>
      <c r="V87" s="8">
        <v>1617.9473741384279</v>
      </c>
      <c r="W87" s="8">
        <v>1914.9241138770881</v>
      </c>
      <c r="X87" s="8">
        <v>1721.6799174482449</v>
      </c>
      <c r="Y87" s="8">
        <v>1557.2610248415676</v>
      </c>
    </row>
    <row r="88" spans="1:25" x14ac:dyDescent="0.25">
      <c r="A88" s="9" t="s">
        <v>65</v>
      </c>
      <c r="B88" s="8">
        <v>332.01731000000001</v>
      </c>
      <c r="C88" s="8">
        <v>298.14442000000003</v>
      </c>
      <c r="D88" s="8">
        <v>308.16631000000001</v>
      </c>
      <c r="E88" s="8">
        <v>297.65489000000002</v>
      </c>
      <c r="F88" s="8">
        <v>290.79914000000002</v>
      </c>
      <c r="G88" s="8">
        <v>303.35908999999998</v>
      </c>
      <c r="H88" s="8">
        <v>287.33317</v>
      </c>
      <c r="I88" s="8">
        <v>296.11514</v>
      </c>
      <c r="J88" s="8">
        <v>280.16372999999999</v>
      </c>
      <c r="K88" s="8">
        <v>228.07007999999999</v>
      </c>
      <c r="L88" s="8">
        <v>270.32008000000002</v>
      </c>
      <c r="M88" s="8">
        <v>262.56137999999999</v>
      </c>
      <c r="N88" s="8">
        <v>228.36955</v>
      </c>
      <c r="O88" s="8">
        <v>237.62675999999999</v>
      </c>
      <c r="P88" s="8">
        <v>274.33810999999997</v>
      </c>
      <c r="Q88" s="8">
        <v>277.29824000000002</v>
      </c>
      <c r="R88" s="8">
        <v>299.75274000000002</v>
      </c>
      <c r="S88" s="8">
        <v>301.67442</v>
      </c>
      <c r="T88" s="8">
        <v>312.05192</v>
      </c>
      <c r="U88" s="8">
        <v>304.23673000000002</v>
      </c>
      <c r="V88" s="8">
        <v>269.09769999999997</v>
      </c>
      <c r="W88" s="8">
        <v>303.53827000000001</v>
      </c>
      <c r="X88" s="8">
        <v>290.68806999999998</v>
      </c>
      <c r="Y88" s="8">
        <v>313.16162000000003</v>
      </c>
    </row>
    <row r="89" spans="1:25" x14ac:dyDescent="0.25">
      <c r="A89" s="18" t="s">
        <v>40</v>
      </c>
      <c r="B89" s="16">
        <f t="shared" ref="B89:W89" si="48">B42</f>
        <v>570.88387</v>
      </c>
      <c r="C89" s="16">
        <f t="shared" si="48"/>
        <v>588.47577000000001</v>
      </c>
      <c r="D89" s="16">
        <f t="shared" si="48"/>
        <v>610.48494000000005</v>
      </c>
      <c r="E89" s="16">
        <f t="shared" si="48"/>
        <v>615.97590000000002</v>
      </c>
      <c r="F89" s="16">
        <f t="shared" si="48"/>
        <v>629.83477000000005</v>
      </c>
      <c r="G89" s="16">
        <f t="shared" si="48"/>
        <v>563.74323000000004</v>
      </c>
      <c r="H89" s="16">
        <f t="shared" si="48"/>
        <v>590.40168000000006</v>
      </c>
      <c r="I89" s="16">
        <f t="shared" si="48"/>
        <v>591.19376</v>
      </c>
      <c r="J89" s="16">
        <f t="shared" si="48"/>
        <v>551.46709999999996</v>
      </c>
      <c r="K89" s="16">
        <f t="shared" si="48"/>
        <v>420.30121000000003</v>
      </c>
      <c r="L89" s="16">
        <f t="shared" si="48"/>
        <v>381.05957999999998</v>
      </c>
      <c r="M89" s="16">
        <f t="shared" si="48"/>
        <v>403.80113</v>
      </c>
      <c r="N89" s="16">
        <f t="shared" si="48"/>
        <v>592.11545999999998</v>
      </c>
      <c r="O89" s="16">
        <f t="shared" si="48"/>
        <v>481.30766999999997</v>
      </c>
      <c r="P89" s="16">
        <f t="shared" si="48"/>
        <v>443.62443999999999</v>
      </c>
      <c r="Q89" s="16">
        <f t="shared" si="48"/>
        <v>458.29601000000002</v>
      </c>
      <c r="R89" s="16">
        <f t="shared" si="48"/>
        <v>594.00703999999996</v>
      </c>
      <c r="S89" s="16">
        <f t="shared" si="48"/>
        <v>456.03795000000002</v>
      </c>
      <c r="T89" s="16">
        <f t="shared" si="48"/>
        <v>442.36063000000001</v>
      </c>
      <c r="U89" s="16">
        <f t="shared" si="48"/>
        <v>429.58114999999998</v>
      </c>
      <c r="V89" s="16">
        <f t="shared" si="48"/>
        <v>503.39631000000003</v>
      </c>
      <c r="W89" s="16">
        <f t="shared" si="48"/>
        <v>461.26391000000001</v>
      </c>
      <c r="X89" s="16">
        <f t="shared" ref="X89:Y89" si="49">X42</f>
        <v>234.83812</v>
      </c>
      <c r="Y89" s="16">
        <f t="shared" si="49"/>
        <v>441.77825999999999</v>
      </c>
    </row>
    <row r="90" spans="1:25" x14ac:dyDescent="0.25">
      <c r="A90" s="18" t="s">
        <v>63</v>
      </c>
      <c r="B90" s="16">
        <f t="shared" ref="B90:W90" si="50">B43</f>
        <v>208.26249999999999</v>
      </c>
      <c r="C90" s="16">
        <f t="shared" si="50"/>
        <v>229.13670999999999</v>
      </c>
      <c r="D90" s="16">
        <f t="shared" si="50"/>
        <v>177.19274999999999</v>
      </c>
      <c r="E90" s="16">
        <f t="shared" si="50"/>
        <v>202.24039999999999</v>
      </c>
      <c r="F90" s="16">
        <f t="shared" si="50"/>
        <v>185.3571</v>
      </c>
      <c r="G90" s="16">
        <f t="shared" si="50"/>
        <v>230.15253999999999</v>
      </c>
      <c r="H90" s="16">
        <f t="shared" si="50"/>
        <v>243.83684</v>
      </c>
      <c r="I90" s="16">
        <f t="shared" si="50"/>
        <v>212.76877999999999</v>
      </c>
      <c r="J90" s="16">
        <f t="shared" si="50"/>
        <v>206.20487</v>
      </c>
      <c r="K90" s="16">
        <f t="shared" si="50"/>
        <v>247.91103000000001</v>
      </c>
      <c r="L90" s="16">
        <f t="shared" si="50"/>
        <v>177.21176</v>
      </c>
      <c r="M90" s="16">
        <f t="shared" si="50"/>
        <v>177.03787</v>
      </c>
      <c r="N90" s="16">
        <f t="shared" si="50"/>
        <v>201.84057000000001</v>
      </c>
      <c r="O90" s="16">
        <f t="shared" si="50"/>
        <v>223.67716999999999</v>
      </c>
      <c r="P90" s="16">
        <f t="shared" si="50"/>
        <v>116.90742</v>
      </c>
      <c r="Q90" s="16">
        <f t="shared" si="50"/>
        <v>98.721350000000001</v>
      </c>
      <c r="R90" s="16">
        <f t="shared" si="50"/>
        <v>103.10498</v>
      </c>
      <c r="S90" s="16">
        <f t="shared" si="50"/>
        <v>92.080799999999996</v>
      </c>
      <c r="T90" s="16">
        <f t="shared" si="50"/>
        <v>91.025040000000004</v>
      </c>
      <c r="U90" s="16">
        <f t="shared" si="50"/>
        <v>95.620480000000001</v>
      </c>
      <c r="V90" s="16">
        <f t="shared" si="50"/>
        <v>88.680049999999994</v>
      </c>
      <c r="W90" s="16">
        <f t="shared" si="50"/>
        <v>114.24475</v>
      </c>
      <c r="X90" s="16">
        <f t="shared" ref="X90:Y90" si="51">X43</f>
        <v>103.60011</v>
      </c>
      <c r="Y90" s="16">
        <f t="shared" si="51"/>
        <v>106.25651999999999</v>
      </c>
    </row>
    <row r="91" spans="1:25" x14ac:dyDescent="0.25">
      <c r="A91" s="18" t="s">
        <v>64</v>
      </c>
      <c r="B91" s="16">
        <f t="shared" ref="B91:W91" si="52">B44</f>
        <v>0</v>
      </c>
      <c r="C91" s="16">
        <f t="shared" si="52"/>
        <v>0</v>
      </c>
      <c r="D91" s="16">
        <f t="shared" si="52"/>
        <v>0</v>
      </c>
      <c r="E91" s="16">
        <f t="shared" si="52"/>
        <v>0</v>
      </c>
      <c r="F91" s="16">
        <f t="shared" si="52"/>
        <v>0</v>
      </c>
      <c r="G91" s="16">
        <f t="shared" si="52"/>
        <v>0</v>
      </c>
      <c r="H91" s="16">
        <f t="shared" si="52"/>
        <v>0</v>
      </c>
      <c r="I91" s="16">
        <f t="shared" si="52"/>
        <v>0</v>
      </c>
      <c r="J91" s="16">
        <f t="shared" si="52"/>
        <v>0</v>
      </c>
      <c r="K91" s="16">
        <f t="shared" si="52"/>
        <v>0</v>
      </c>
      <c r="L91" s="16">
        <f t="shared" si="52"/>
        <v>0</v>
      </c>
      <c r="M91" s="16">
        <f t="shared" si="52"/>
        <v>0</v>
      </c>
      <c r="N91" s="16">
        <f t="shared" si="52"/>
        <v>0</v>
      </c>
      <c r="O91" s="16">
        <f t="shared" si="52"/>
        <v>0</v>
      </c>
      <c r="P91" s="16">
        <f t="shared" si="52"/>
        <v>0</v>
      </c>
      <c r="Q91" s="16">
        <f t="shared" si="52"/>
        <v>0</v>
      </c>
      <c r="R91" s="16">
        <f t="shared" si="52"/>
        <v>0</v>
      </c>
      <c r="S91" s="16">
        <f t="shared" si="52"/>
        <v>0</v>
      </c>
      <c r="T91" s="16">
        <f t="shared" si="52"/>
        <v>0</v>
      </c>
      <c r="U91" s="16">
        <f t="shared" si="52"/>
        <v>0</v>
      </c>
      <c r="V91" s="16">
        <f t="shared" si="52"/>
        <v>0</v>
      </c>
      <c r="W91" s="16">
        <f t="shared" si="52"/>
        <v>0</v>
      </c>
      <c r="X91" s="16">
        <f t="shared" ref="X91:Y91" si="53">X44</f>
        <v>0</v>
      </c>
      <c r="Y91" s="16">
        <f t="shared" si="53"/>
        <v>0</v>
      </c>
    </row>
    <row r="92" spans="1:25" x14ac:dyDescent="0.25">
      <c r="A92" s="18" t="s">
        <v>70</v>
      </c>
      <c r="B92" s="16">
        <f>SUM(B93:B94)</f>
        <v>13813.457459039999</v>
      </c>
      <c r="C92" s="16">
        <f t="shared" ref="C92:W92" si="54">SUM(C93:C94)</f>
        <v>13426.952004000002</v>
      </c>
      <c r="D92" s="16">
        <f t="shared" si="54"/>
        <v>13931.001092160001</v>
      </c>
      <c r="E92" s="16">
        <f t="shared" si="54"/>
        <v>15459.088461119994</v>
      </c>
      <c r="F92" s="16">
        <f t="shared" si="54"/>
        <v>15719.36415876</v>
      </c>
      <c r="G92" s="16">
        <f t="shared" si="54"/>
        <v>16256.932092720002</v>
      </c>
      <c r="H92" s="16">
        <f t="shared" si="54"/>
        <v>17190.765675720002</v>
      </c>
      <c r="I92" s="16">
        <f t="shared" si="54"/>
        <v>18037.34758908</v>
      </c>
      <c r="J92" s="16">
        <f t="shared" si="54"/>
        <v>18054.193173839998</v>
      </c>
      <c r="K92" s="16">
        <f t="shared" si="54"/>
        <v>16603.784794800005</v>
      </c>
      <c r="L92" s="16">
        <f t="shared" si="54"/>
        <v>19133.629680240007</v>
      </c>
      <c r="M92" s="16">
        <f t="shared" si="54"/>
        <v>17834.805252360005</v>
      </c>
      <c r="N92" s="16">
        <f t="shared" si="54"/>
        <v>17301.948884639998</v>
      </c>
      <c r="O92" s="16">
        <f t="shared" si="54"/>
        <v>16071.9801534</v>
      </c>
      <c r="P92" s="16">
        <f t="shared" si="54"/>
        <v>15436.293199200001</v>
      </c>
      <c r="Q92" s="16">
        <f t="shared" si="54"/>
        <v>15650.131756320001</v>
      </c>
      <c r="R92" s="16">
        <f t="shared" si="54"/>
        <v>17048.442614400003</v>
      </c>
      <c r="S92" s="16">
        <f t="shared" si="54"/>
        <v>17709.274936440001</v>
      </c>
      <c r="T92" s="16">
        <f t="shared" si="54"/>
        <v>20289.46346784</v>
      </c>
      <c r="U92" s="16">
        <f t="shared" si="54"/>
        <v>20469.077066880003</v>
      </c>
      <c r="V92" s="16">
        <f t="shared" si="54"/>
        <v>12321.688187519998</v>
      </c>
      <c r="W92" s="16">
        <f t="shared" si="54"/>
        <v>12971.021830199999</v>
      </c>
      <c r="X92" s="16">
        <f t="shared" ref="X92:Y92" si="55">SUM(X93:X94)</f>
        <v>16465.034523600003</v>
      </c>
      <c r="Y92" s="16">
        <f t="shared" si="55"/>
        <v>18116.087635079999</v>
      </c>
    </row>
    <row r="93" spans="1:25" x14ac:dyDescent="0.25">
      <c r="A93" s="9" t="s">
        <v>71</v>
      </c>
      <c r="B93" s="8">
        <v>8511.4502150399985</v>
      </c>
      <c r="C93" s="8">
        <v>7763.2587000000012</v>
      </c>
      <c r="D93" s="8">
        <v>7763.2587000000003</v>
      </c>
      <c r="E93" s="8">
        <v>8730.9607712399957</v>
      </c>
      <c r="F93" s="8">
        <v>8659.8517287599989</v>
      </c>
      <c r="G93" s="8">
        <v>9021.5806287600008</v>
      </c>
      <c r="H93" s="8">
        <v>9667.745957520001</v>
      </c>
      <c r="I93" s="8">
        <v>10270.627284960001</v>
      </c>
      <c r="J93" s="8">
        <v>9911.990228759998</v>
      </c>
      <c r="K93" s="8">
        <v>9021.5806287600008</v>
      </c>
      <c r="L93" s="8">
        <v>9534.8028862800056</v>
      </c>
      <c r="M93" s="8">
        <v>9782.1387424800032</v>
      </c>
      <c r="N93" s="8">
        <v>9333.8423575200013</v>
      </c>
      <c r="O93" s="8">
        <v>9033.9474862799998</v>
      </c>
      <c r="P93" s="8">
        <v>9259.6414712400019</v>
      </c>
      <c r="Q93" s="8">
        <v>9531.7110424799994</v>
      </c>
      <c r="R93" s="8">
        <v>9921.2652424800017</v>
      </c>
      <c r="S93" s="8">
        <v>10292.760952200002</v>
      </c>
      <c r="T93" s="8">
        <v>11544.10791948</v>
      </c>
      <c r="U93" s="8">
        <v>11946.452439240002</v>
      </c>
      <c r="V93" s="8">
        <v>4500.2075115599991</v>
      </c>
      <c r="W93" s="8">
        <v>4913.4502306799977</v>
      </c>
      <c r="X93" s="8">
        <v>8562.1818196800032</v>
      </c>
      <c r="Y93" s="8">
        <v>10836.863080559999</v>
      </c>
    </row>
    <row r="94" spans="1:25" x14ac:dyDescent="0.25">
      <c r="A94" s="11" t="s">
        <v>72</v>
      </c>
      <c r="B94" s="12">
        <v>5302.0072440000004</v>
      </c>
      <c r="C94" s="12">
        <v>5663.6933040000013</v>
      </c>
      <c r="D94" s="12">
        <v>6167.7423921599993</v>
      </c>
      <c r="E94" s="12">
        <v>6728.1276898799988</v>
      </c>
      <c r="F94" s="12">
        <v>7059.5124300000007</v>
      </c>
      <c r="G94" s="12">
        <v>7235.3514639600016</v>
      </c>
      <c r="H94" s="12">
        <v>7523.0197181999993</v>
      </c>
      <c r="I94" s="12">
        <v>7766.72030412</v>
      </c>
      <c r="J94" s="12">
        <v>8142.2029450799992</v>
      </c>
      <c r="K94" s="12">
        <v>7582.2041660400027</v>
      </c>
      <c r="L94" s="12">
        <v>9598.8267939600009</v>
      </c>
      <c r="M94" s="12">
        <v>8052.6665098800022</v>
      </c>
      <c r="N94" s="12">
        <v>7968.1065271199986</v>
      </c>
      <c r="O94" s="12">
        <v>7038.03266712</v>
      </c>
      <c r="P94" s="12">
        <v>6176.6517279600002</v>
      </c>
      <c r="Q94" s="12">
        <v>6118.4207138400016</v>
      </c>
      <c r="R94" s="12">
        <v>7127.17737192</v>
      </c>
      <c r="S94" s="12">
        <v>7416.5139842399994</v>
      </c>
      <c r="T94" s="12">
        <v>8745.3555483599994</v>
      </c>
      <c r="U94" s="12">
        <v>8522.6246276400034</v>
      </c>
      <c r="V94" s="12">
        <v>7821.4806759599987</v>
      </c>
      <c r="W94" s="12">
        <v>8057.5715995200017</v>
      </c>
      <c r="X94" s="12">
        <v>7902.8527039200007</v>
      </c>
      <c r="Y94" s="12">
        <v>7279.2245545200012</v>
      </c>
    </row>
    <row r="96" spans="1:25" x14ac:dyDescent="0.25">
      <c r="A96" s="4" t="s">
        <v>112</v>
      </c>
      <c r="B96" s="5">
        <f>SUM(B97,B131,B136,B137,B138,B139)</f>
        <v>17859.116115090579</v>
      </c>
      <c r="C96" s="5">
        <f t="shared" ref="C96:W96" si="56">SUM(C97,C131,C136,C137,C138,C139)</f>
        <v>21865.856282121269</v>
      </c>
      <c r="D96" s="5">
        <f t="shared" si="56"/>
        <v>20295.799349524677</v>
      </c>
      <c r="E96" s="5">
        <f t="shared" si="56"/>
        <v>19687.128447129362</v>
      </c>
      <c r="F96" s="5">
        <f t="shared" si="56"/>
        <v>15491.854768598034</v>
      </c>
      <c r="G96" s="5">
        <f t="shared" si="56"/>
        <v>13343.167665505674</v>
      </c>
      <c r="H96" s="5">
        <f t="shared" si="56"/>
        <v>14461.229645840516</v>
      </c>
      <c r="I96" s="5">
        <f t="shared" si="56"/>
        <v>15618.911344722514</v>
      </c>
      <c r="J96" s="5">
        <f t="shared" si="56"/>
        <v>19118.892913938846</v>
      </c>
      <c r="K96" s="5">
        <f t="shared" si="56"/>
        <v>15174.956480631696</v>
      </c>
      <c r="L96" s="5">
        <f t="shared" si="56"/>
        <v>19971.74422816588</v>
      </c>
      <c r="M96" s="5">
        <f t="shared" si="56"/>
        <v>16445.022995227355</v>
      </c>
      <c r="N96" s="5">
        <f t="shared" si="56"/>
        <v>16342.125382721038</v>
      </c>
      <c r="O96" s="5">
        <f t="shared" si="56"/>
        <v>12362.4046151516</v>
      </c>
      <c r="P96" s="5">
        <f t="shared" si="56"/>
        <v>9787.0979265640217</v>
      </c>
      <c r="Q96" s="5">
        <f t="shared" si="56"/>
        <v>11793.164370928827</v>
      </c>
      <c r="R96" s="5">
        <f t="shared" si="56"/>
        <v>12669.783148271326</v>
      </c>
      <c r="S96" s="5">
        <f t="shared" si="56"/>
        <v>12139.953411907853</v>
      </c>
      <c r="T96" s="5">
        <f t="shared" si="56"/>
        <v>11188.150174449918</v>
      </c>
      <c r="U96" s="5">
        <f t="shared" si="56"/>
        <v>8755.6711949647088</v>
      </c>
      <c r="V96" s="5">
        <f t="shared" si="56"/>
        <v>6241.7970523137428</v>
      </c>
      <c r="W96" s="5">
        <f t="shared" si="56"/>
        <v>9172.2937374854337</v>
      </c>
      <c r="X96" s="5">
        <f t="shared" ref="X96:Y96" si="57">SUM(X97,X131,X136,X137,X138,X139)</f>
        <v>10691.459525849148</v>
      </c>
      <c r="Y96" s="5">
        <f t="shared" si="57"/>
        <v>10092.703680783519</v>
      </c>
    </row>
    <row r="97" spans="1:25" x14ac:dyDescent="0.25">
      <c r="A97" s="13" t="s">
        <v>77</v>
      </c>
      <c r="B97" s="14">
        <f>SUM(B98,B129,B130)</f>
        <v>21767.124348736244</v>
      </c>
      <c r="C97" s="14">
        <f t="shared" ref="C97:W97" si="58">SUM(C98,C129,C130)</f>
        <v>24683.471811697593</v>
      </c>
      <c r="D97" s="14">
        <f t="shared" si="58"/>
        <v>23937.888616841217</v>
      </c>
      <c r="E97" s="14">
        <f t="shared" si="58"/>
        <v>23059.669588197848</v>
      </c>
      <c r="F97" s="14">
        <f t="shared" si="58"/>
        <v>18740.081804137782</v>
      </c>
      <c r="G97" s="14">
        <f t="shared" si="58"/>
        <v>16455.369450544378</v>
      </c>
      <c r="H97" s="14">
        <f t="shared" si="58"/>
        <v>17330.371948888725</v>
      </c>
      <c r="I97" s="14">
        <f t="shared" si="58"/>
        <v>18483.614222611326</v>
      </c>
      <c r="J97" s="14">
        <f t="shared" si="58"/>
        <v>21494.06018764064</v>
      </c>
      <c r="K97" s="14">
        <f t="shared" si="58"/>
        <v>17479.510188566135</v>
      </c>
      <c r="L97" s="14">
        <f t="shared" si="58"/>
        <v>23623.453064528869</v>
      </c>
      <c r="M97" s="14">
        <f t="shared" si="58"/>
        <v>20103.31960125986</v>
      </c>
      <c r="N97" s="14">
        <f t="shared" si="58"/>
        <v>19466.127564970411</v>
      </c>
      <c r="O97" s="14">
        <f t="shared" si="58"/>
        <v>14514.391400403307</v>
      </c>
      <c r="P97" s="14">
        <f t="shared" si="58"/>
        <v>12081.542282506474</v>
      </c>
      <c r="Q97" s="14">
        <f t="shared" si="58"/>
        <v>13440.028788618429</v>
      </c>
      <c r="R97" s="14">
        <f t="shared" si="58"/>
        <v>14271.722044877471</v>
      </c>
      <c r="S97" s="14">
        <f t="shared" si="58"/>
        <v>13274.624250979634</v>
      </c>
      <c r="T97" s="14">
        <f t="shared" si="58"/>
        <v>13807.943528653865</v>
      </c>
      <c r="U97" s="14">
        <f t="shared" si="58"/>
        <v>11804.667245354904</v>
      </c>
      <c r="V97" s="14">
        <f t="shared" si="58"/>
        <v>10771.473443972169</v>
      </c>
      <c r="W97" s="14">
        <f t="shared" si="58"/>
        <v>11725.478451562523</v>
      </c>
      <c r="X97" s="14">
        <f t="shared" ref="X97:Y97" si="59">SUM(X98,X129,X130)</f>
        <v>13193.600726897397</v>
      </c>
      <c r="Y97" s="14">
        <f t="shared" si="59"/>
        <v>12148.582660705088</v>
      </c>
    </row>
    <row r="98" spans="1:25" x14ac:dyDescent="0.25">
      <c r="A98" s="9" t="s">
        <v>78</v>
      </c>
      <c r="B98" s="8">
        <f>SUM(B99,B116,B122,B126)</f>
        <v>21767.124348736244</v>
      </c>
      <c r="C98" s="8">
        <f t="shared" ref="C98:W98" si="60">SUM(C99,C116,C122,C126)</f>
        <v>24683.471811697593</v>
      </c>
      <c r="D98" s="8">
        <f t="shared" si="60"/>
        <v>23937.888616841217</v>
      </c>
      <c r="E98" s="8">
        <f t="shared" si="60"/>
        <v>23059.669588197848</v>
      </c>
      <c r="F98" s="8">
        <f t="shared" si="60"/>
        <v>18740.081804137782</v>
      </c>
      <c r="G98" s="8">
        <f t="shared" si="60"/>
        <v>16455.369450544378</v>
      </c>
      <c r="H98" s="8">
        <f t="shared" si="60"/>
        <v>17330.371948888725</v>
      </c>
      <c r="I98" s="8">
        <f t="shared" si="60"/>
        <v>18483.614222611326</v>
      </c>
      <c r="J98" s="8">
        <f t="shared" si="60"/>
        <v>21494.06018764064</v>
      </c>
      <c r="K98" s="8">
        <f t="shared" si="60"/>
        <v>17479.510188566135</v>
      </c>
      <c r="L98" s="8">
        <f t="shared" si="60"/>
        <v>23623.453064528869</v>
      </c>
      <c r="M98" s="8">
        <f t="shared" si="60"/>
        <v>20103.31960125986</v>
      </c>
      <c r="N98" s="8">
        <f t="shared" si="60"/>
        <v>19466.127564970411</v>
      </c>
      <c r="O98" s="8">
        <f t="shared" si="60"/>
        <v>14514.391400403307</v>
      </c>
      <c r="P98" s="8">
        <f t="shared" si="60"/>
        <v>12081.542282506474</v>
      </c>
      <c r="Q98" s="8">
        <f t="shared" si="60"/>
        <v>13440.028788618429</v>
      </c>
      <c r="R98" s="8">
        <f t="shared" si="60"/>
        <v>14271.722044877471</v>
      </c>
      <c r="S98" s="8">
        <f t="shared" si="60"/>
        <v>13274.624250979634</v>
      </c>
      <c r="T98" s="8">
        <f t="shared" si="60"/>
        <v>13807.943528653865</v>
      </c>
      <c r="U98" s="8">
        <f t="shared" si="60"/>
        <v>11804.667245354904</v>
      </c>
      <c r="V98" s="8">
        <f t="shared" si="60"/>
        <v>10771.473443972169</v>
      </c>
      <c r="W98" s="8">
        <f t="shared" si="60"/>
        <v>11725.478451562523</v>
      </c>
      <c r="X98" s="8">
        <f t="shared" ref="X98:Y98" si="61">SUM(X99,X116,X122,X126)</f>
        <v>13193.600726897397</v>
      </c>
      <c r="Y98" s="8">
        <f t="shared" si="61"/>
        <v>12148.582660705088</v>
      </c>
    </row>
    <row r="99" spans="1:25" x14ac:dyDescent="0.25">
      <c r="A99" s="15" t="s">
        <v>79</v>
      </c>
      <c r="B99" s="16">
        <f t="shared" ref="B99:W99" si="62">(B6+B10)-B52</f>
        <v>15149.419424775959</v>
      </c>
      <c r="C99" s="16">
        <f t="shared" si="62"/>
        <v>17883.135530974716</v>
      </c>
      <c r="D99" s="16">
        <f t="shared" si="62"/>
        <v>16381.958945195394</v>
      </c>
      <c r="E99" s="16">
        <f t="shared" si="62"/>
        <v>16492.032406586513</v>
      </c>
      <c r="F99" s="16">
        <f t="shared" si="62"/>
        <v>11957.2597304956</v>
      </c>
      <c r="G99" s="16">
        <f t="shared" si="62"/>
        <v>9572.1496248924232</v>
      </c>
      <c r="H99" s="16">
        <f t="shared" si="62"/>
        <v>10173.036924974731</v>
      </c>
      <c r="I99" s="16">
        <f t="shared" si="62"/>
        <v>10657.350410993648</v>
      </c>
      <c r="J99" s="16">
        <f t="shared" si="62"/>
        <v>12318.289632574364</v>
      </c>
      <c r="K99" s="16">
        <f t="shared" si="62"/>
        <v>7577.8815120579384</v>
      </c>
      <c r="L99" s="16">
        <f t="shared" si="62"/>
        <v>11197.814965556929</v>
      </c>
      <c r="M99" s="16">
        <f t="shared" si="62"/>
        <v>9818.1174126197002</v>
      </c>
      <c r="N99" s="16">
        <f t="shared" si="62"/>
        <v>9380.5736758335261</v>
      </c>
      <c r="O99" s="16">
        <f t="shared" si="62"/>
        <v>5659.3941417233145</v>
      </c>
      <c r="P99" s="16">
        <f t="shared" si="62"/>
        <v>3019.0261963864614</v>
      </c>
      <c r="Q99" s="16">
        <f t="shared" si="62"/>
        <v>4100.1907939784869</v>
      </c>
      <c r="R99" s="16">
        <f t="shared" si="62"/>
        <v>3992.6022805175162</v>
      </c>
      <c r="S99" s="16">
        <f t="shared" si="62"/>
        <v>2912.5407645022497</v>
      </c>
      <c r="T99" s="16">
        <f t="shared" si="62"/>
        <v>2533.2359662384843</v>
      </c>
      <c r="U99" s="16">
        <f t="shared" si="62"/>
        <v>-7.225189131742809</v>
      </c>
      <c r="V99" s="16">
        <f t="shared" si="62"/>
        <v>-1850.1609745897877</v>
      </c>
      <c r="W99" s="16">
        <f t="shared" si="62"/>
        <v>-36.127356112585403</v>
      </c>
      <c r="X99" s="16">
        <f t="shared" ref="X99:Y99" si="63">(X6+X10)-X52</f>
        <v>1514.9030730233062</v>
      </c>
      <c r="Y99" s="16">
        <f t="shared" si="63"/>
        <v>1038.3672333947034</v>
      </c>
    </row>
    <row r="100" spans="1:25" x14ac:dyDescent="0.25">
      <c r="A100" s="19" t="s">
        <v>75</v>
      </c>
      <c r="B100" s="16">
        <f>SUM(B101:B103)</f>
        <v>10391.256334119975</v>
      </c>
      <c r="C100" s="16">
        <f t="shared" ref="C100:W100" si="64">SUM(C101:C103)</f>
        <v>12453.871481973823</v>
      </c>
      <c r="D100" s="16">
        <f t="shared" si="64"/>
        <v>11583.95651261809</v>
      </c>
      <c r="E100" s="16">
        <f t="shared" si="64"/>
        <v>11550.623521370206</v>
      </c>
      <c r="F100" s="16">
        <f t="shared" si="64"/>
        <v>8904.4657776245203</v>
      </c>
      <c r="G100" s="16">
        <f t="shared" si="64"/>
        <v>7120.9681438580819</v>
      </c>
      <c r="H100" s="16">
        <f t="shared" si="64"/>
        <v>7733.4022582744365</v>
      </c>
      <c r="I100" s="16">
        <f t="shared" si="64"/>
        <v>8072.7538325056639</v>
      </c>
      <c r="J100" s="16">
        <f t="shared" si="64"/>
        <v>9365.6151346361385</v>
      </c>
      <c r="K100" s="16">
        <f t="shared" si="64"/>
        <v>5915.3032686054557</v>
      </c>
      <c r="L100" s="16">
        <f t="shared" si="64"/>
        <v>8841.7137075363589</v>
      </c>
      <c r="M100" s="16">
        <f t="shared" si="64"/>
        <v>7768.2381543961419</v>
      </c>
      <c r="N100" s="16">
        <f t="shared" si="64"/>
        <v>7376.5140504051924</v>
      </c>
      <c r="O100" s="16">
        <f t="shared" si="64"/>
        <v>4394.1402360043548</v>
      </c>
      <c r="P100" s="16">
        <f t="shared" si="64"/>
        <v>2327.4914352442852</v>
      </c>
      <c r="Q100" s="16">
        <f t="shared" si="64"/>
        <v>3197.4741966227189</v>
      </c>
      <c r="R100" s="16">
        <f t="shared" si="64"/>
        <v>3093.0478384293606</v>
      </c>
      <c r="S100" s="16">
        <f t="shared" si="64"/>
        <v>2311.3360099891597</v>
      </c>
      <c r="T100" s="16">
        <f t="shared" si="64"/>
        <v>1980.2072893916393</v>
      </c>
      <c r="U100" s="16">
        <f t="shared" si="64"/>
        <v>-5.6399858403974061</v>
      </c>
      <c r="V100" s="16">
        <f t="shared" si="64"/>
        <v>-1429.9775640211169</v>
      </c>
      <c r="W100" s="16">
        <f t="shared" si="64"/>
        <v>-25.6532991997606</v>
      </c>
      <c r="X100" s="16">
        <f t="shared" ref="X100:Y100" si="65">SUM(X101:X103)</f>
        <v>1123.8484246747082</v>
      </c>
      <c r="Y100" s="16">
        <f t="shared" si="65"/>
        <v>739.2675324987656</v>
      </c>
    </row>
    <row r="101" spans="1:25" x14ac:dyDescent="0.25">
      <c r="A101" s="20" t="s">
        <v>41</v>
      </c>
      <c r="B101" s="8">
        <f>B99-SUM(B102:B104)</f>
        <v>9225.3721595512143</v>
      </c>
      <c r="C101" s="8">
        <f t="shared" ref="C101:W101" si="66">C99-SUM(C102:C104)</f>
        <v>11063.984310511771</v>
      </c>
      <c r="D101" s="8">
        <f t="shared" si="66"/>
        <v>10308.868109795903</v>
      </c>
      <c r="E101" s="8">
        <f t="shared" si="66"/>
        <v>10396.32567746432</v>
      </c>
      <c r="F101" s="8">
        <f t="shared" si="66"/>
        <v>8073.3222276444321</v>
      </c>
      <c r="G101" s="8">
        <f t="shared" si="66"/>
        <v>6362.2608424802183</v>
      </c>
      <c r="H101" s="8">
        <f t="shared" si="66"/>
        <v>7039.8834964776688</v>
      </c>
      <c r="I101" s="8">
        <f t="shared" si="66"/>
        <v>7294.2990260012102</v>
      </c>
      <c r="J101" s="8">
        <f t="shared" si="66"/>
        <v>8463.1429306107711</v>
      </c>
      <c r="K101" s="8">
        <f t="shared" si="66"/>
        <v>5295.873334552316</v>
      </c>
      <c r="L101" s="8">
        <f t="shared" si="66"/>
        <v>7852.6411105758607</v>
      </c>
      <c r="M101" s="8">
        <f t="shared" si="66"/>
        <v>6913.4075691689195</v>
      </c>
      <c r="N101" s="8">
        <f t="shared" si="66"/>
        <v>6630.2305453666604</v>
      </c>
      <c r="O101" s="8">
        <f t="shared" si="66"/>
        <v>3987.1933872509944</v>
      </c>
      <c r="P101" s="8">
        <f t="shared" si="66"/>
        <v>2117.5148452404019</v>
      </c>
      <c r="Q101" s="8">
        <f t="shared" si="66"/>
        <v>2883.1297345202584</v>
      </c>
      <c r="R101" s="8">
        <f t="shared" si="66"/>
        <v>2834.6403281833186</v>
      </c>
      <c r="S101" s="8">
        <f t="shared" si="66"/>
        <v>2081.3640062498716</v>
      </c>
      <c r="T101" s="8">
        <f t="shared" si="66"/>
        <v>1767.25836996167</v>
      </c>
      <c r="U101" s="8">
        <f t="shared" si="66"/>
        <v>-5.0132147921395669</v>
      </c>
      <c r="V101" s="8">
        <f t="shared" si="66"/>
        <v>-1272.0407143150346</v>
      </c>
      <c r="W101" s="8">
        <f t="shared" si="66"/>
        <v>-22.329554194984411</v>
      </c>
      <c r="X101" s="8">
        <f t="shared" ref="X101:Y101" si="67">X99-SUM(X102:X104)</f>
        <v>972.25148347358493</v>
      </c>
      <c r="Y101" s="8">
        <f t="shared" si="67"/>
        <v>618.45276681077689</v>
      </c>
    </row>
    <row r="102" spans="1:25" x14ac:dyDescent="0.25">
      <c r="A102" s="20" t="s">
        <v>42</v>
      </c>
      <c r="B102" s="8">
        <f t="shared" ref="B102:B103" si="68">IF(B55=0,0,B55/B$52*B$99)</f>
        <v>974.71698409872897</v>
      </c>
      <c r="C102" s="8">
        <f t="shared" ref="C102:W102" si="69">IF(C55=0,0,C55/C$52*C$99)</f>
        <v>1282.8630528605865</v>
      </c>
      <c r="D102" s="8">
        <f t="shared" si="69"/>
        <v>1178.6598528524219</v>
      </c>
      <c r="E102" s="8">
        <f t="shared" si="69"/>
        <v>1073.4289786551053</v>
      </c>
      <c r="F102" s="8">
        <f t="shared" si="69"/>
        <v>785.86101312709411</v>
      </c>
      <c r="G102" s="8">
        <f t="shared" si="69"/>
        <v>689.62711414368857</v>
      </c>
      <c r="H102" s="8">
        <f t="shared" si="69"/>
        <v>652.76087754529635</v>
      </c>
      <c r="I102" s="8">
        <f t="shared" si="69"/>
        <v>734.09243529077094</v>
      </c>
      <c r="J102" s="8">
        <f t="shared" si="69"/>
        <v>834.37417619875646</v>
      </c>
      <c r="K102" s="8">
        <f t="shared" si="69"/>
        <v>589.53812120792213</v>
      </c>
      <c r="L102" s="8">
        <f t="shared" si="69"/>
        <v>934.09732361764907</v>
      </c>
      <c r="M102" s="8">
        <f t="shared" si="69"/>
        <v>805.06386402484441</v>
      </c>
      <c r="N102" s="8">
        <f t="shared" si="69"/>
        <v>696.92145274238408</v>
      </c>
      <c r="O102" s="8">
        <f t="shared" si="69"/>
        <v>375.44977073359559</v>
      </c>
      <c r="P102" s="8">
        <f t="shared" si="69"/>
        <v>193.93658448908636</v>
      </c>
      <c r="Q102" s="8">
        <f t="shared" si="69"/>
        <v>293.75378058239772</v>
      </c>
      <c r="R102" s="8">
        <f t="shared" si="69"/>
        <v>237.98777020634822</v>
      </c>
      <c r="S102" s="8">
        <f t="shared" si="69"/>
        <v>208.49898459954176</v>
      </c>
      <c r="T102" s="8">
        <f t="shared" si="69"/>
        <v>191.57957605131483</v>
      </c>
      <c r="U102" s="8">
        <f t="shared" si="69"/>
        <v>-0.5705850609609564</v>
      </c>
      <c r="V102" s="8">
        <f t="shared" si="69"/>
        <v>-143.66781796114213</v>
      </c>
      <c r="W102" s="8">
        <f t="shared" si="69"/>
        <v>-3.1106344722917667</v>
      </c>
      <c r="X102" s="8">
        <f t="shared" ref="X102:Y102" si="70">IF(X55=0,0,X55/X$52*X$99)</f>
        <v>140.03788157268895</v>
      </c>
      <c r="Y102" s="8">
        <f t="shared" si="70"/>
        <v>112.04829905685624</v>
      </c>
    </row>
    <row r="103" spans="1:25" x14ac:dyDescent="0.25">
      <c r="A103" s="20" t="s">
        <v>76</v>
      </c>
      <c r="B103" s="8">
        <f t="shared" si="68"/>
        <v>191.16719047003036</v>
      </c>
      <c r="C103" s="8">
        <f t="shared" ref="C103:W103" si="71">IF(C56=0,0,C56/C$52*C$99)</f>
        <v>107.0241186014666</v>
      </c>
      <c r="D103" s="8">
        <f t="shared" si="71"/>
        <v>96.428549969765868</v>
      </c>
      <c r="E103" s="8">
        <f t="shared" si="71"/>
        <v>80.868865250781511</v>
      </c>
      <c r="F103" s="8">
        <f t="shared" si="71"/>
        <v>45.282536852994461</v>
      </c>
      <c r="G103" s="8">
        <f t="shared" si="71"/>
        <v>69.080187234175796</v>
      </c>
      <c r="H103" s="8">
        <f t="shared" si="71"/>
        <v>40.75788425147168</v>
      </c>
      <c r="I103" s="8">
        <f t="shared" si="71"/>
        <v>44.362371213682025</v>
      </c>
      <c r="J103" s="8">
        <f t="shared" si="71"/>
        <v>68.098027826610831</v>
      </c>
      <c r="K103" s="8">
        <f t="shared" si="71"/>
        <v>29.891812845217885</v>
      </c>
      <c r="L103" s="8">
        <f t="shared" si="71"/>
        <v>54.975273342848986</v>
      </c>
      <c r="M103" s="8">
        <f t="shared" si="71"/>
        <v>49.766721202378136</v>
      </c>
      <c r="N103" s="8">
        <f t="shared" si="71"/>
        <v>49.362052296147965</v>
      </c>
      <c r="O103" s="8">
        <f t="shared" si="71"/>
        <v>31.497078019764928</v>
      </c>
      <c r="P103" s="8">
        <f t="shared" si="71"/>
        <v>16.04000551479713</v>
      </c>
      <c r="Q103" s="8">
        <f t="shared" si="71"/>
        <v>20.590681520062798</v>
      </c>
      <c r="R103" s="8">
        <f t="shared" si="71"/>
        <v>20.419740039693718</v>
      </c>
      <c r="S103" s="8">
        <f t="shared" si="71"/>
        <v>21.473019139746128</v>
      </c>
      <c r="T103" s="8">
        <f t="shared" si="71"/>
        <v>21.369343378654303</v>
      </c>
      <c r="U103" s="8">
        <f t="shared" si="71"/>
        <v>-5.6185987296882345E-2</v>
      </c>
      <c r="V103" s="8">
        <f t="shared" si="71"/>
        <v>-14.269031744940184</v>
      </c>
      <c r="W103" s="8">
        <f t="shared" si="71"/>
        <v>-0.21311053248442235</v>
      </c>
      <c r="X103" s="8">
        <f t="shared" ref="X103:Y103" si="72">IF(X56=0,0,X56/X$52*X$99)</f>
        <v>11.559059628434357</v>
      </c>
      <c r="Y103" s="8">
        <f t="shared" si="72"/>
        <v>8.7664666311325288</v>
      </c>
    </row>
    <row r="104" spans="1:25" x14ac:dyDescent="0.25">
      <c r="A104" s="19" t="s">
        <v>43</v>
      </c>
      <c r="B104" s="16">
        <f>SUM(B105:B115)</f>
        <v>4758.163090655984</v>
      </c>
      <c r="C104" s="16">
        <f t="shared" ref="C104:W104" si="73">SUM(C105:C115)</f>
        <v>5429.2640490008916</v>
      </c>
      <c r="D104" s="16">
        <f t="shared" si="73"/>
        <v>4798.0024325773029</v>
      </c>
      <c r="E104" s="16">
        <f t="shared" si="73"/>
        <v>4941.4088852163068</v>
      </c>
      <c r="F104" s="16">
        <f t="shared" si="73"/>
        <v>3052.7939528710785</v>
      </c>
      <c r="G104" s="16">
        <f t="shared" si="73"/>
        <v>2451.1814810343403</v>
      </c>
      <c r="H104" s="16">
        <f t="shared" si="73"/>
        <v>2439.634666700294</v>
      </c>
      <c r="I104" s="16">
        <f t="shared" si="73"/>
        <v>2584.5965784879841</v>
      </c>
      <c r="J104" s="16">
        <f t="shared" si="73"/>
        <v>2952.6744979382247</v>
      </c>
      <c r="K104" s="16">
        <f t="shared" si="73"/>
        <v>1662.578243452482</v>
      </c>
      <c r="L104" s="16">
        <f t="shared" si="73"/>
        <v>2356.1012580205697</v>
      </c>
      <c r="M104" s="16">
        <f t="shared" si="73"/>
        <v>2049.8792582235583</v>
      </c>
      <c r="N104" s="16">
        <f t="shared" si="73"/>
        <v>2004.0596254283334</v>
      </c>
      <c r="O104" s="16">
        <f t="shared" si="73"/>
        <v>1265.2539057189597</v>
      </c>
      <c r="P104" s="16">
        <f t="shared" si="73"/>
        <v>691.53476114217585</v>
      </c>
      <c r="Q104" s="16">
        <f t="shared" si="73"/>
        <v>902.71659735576816</v>
      </c>
      <c r="R104" s="16">
        <f t="shared" si="73"/>
        <v>899.55444208815561</v>
      </c>
      <c r="S104" s="16">
        <f t="shared" si="73"/>
        <v>601.20475451309005</v>
      </c>
      <c r="T104" s="16">
        <f t="shared" si="73"/>
        <v>553.02867684684509</v>
      </c>
      <c r="U104" s="16">
        <f t="shared" si="73"/>
        <v>-1.5852032913454031</v>
      </c>
      <c r="V104" s="16">
        <f t="shared" si="73"/>
        <v>-420.18341056867064</v>
      </c>
      <c r="W104" s="16">
        <f t="shared" si="73"/>
        <v>-10.474056912824802</v>
      </c>
      <c r="X104" s="16">
        <f t="shared" ref="X104:Y104" si="74">SUM(X105:X115)</f>
        <v>391.05464834859794</v>
      </c>
      <c r="Y104" s="16">
        <f t="shared" si="74"/>
        <v>299.09970089593764</v>
      </c>
    </row>
    <row r="105" spans="1:25" x14ac:dyDescent="0.25">
      <c r="A105" s="20" t="s">
        <v>44</v>
      </c>
      <c r="B105" s="8">
        <f>IF(B58=0,0,B58/B$52*B$99)</f>
        <v>713.35743715799924</v>
      </c>
      <c r="C105" s="8">
        <f t="shared" ref="C105:W105" si="75">IF(C58=0,0,C58/C$52*C$99)</f>
        <v>716.26718806413453</v>
      </c>
      <c r="D105" s="8">
        <f t="shared" si="75"/>
        <v>603.58390936429146</v>
      </c>
      <c r="E105" s="8">
        <f t="shared" si="75"/>
        <v>596.74267452108518</v>
      </c>
      <c r="F105" s="8">
        <f t="shared" si="75"/>
        <v>417.65828086824411</v>
      </c>
      <c r="G105" s="8">
        <f t="shared" si="75"/>
        <v>377.83783296632566</v>
      </c>
      <c r="H105" s="8">
        <f t="shared" si="75"/>
        <v>388.49862356145178</v>
      </c>
      <c r="I105" s="8">
        <f t="shared" si="75"/>
        <v>395.60310795546786</v>
      </c>
      <c r="J105" s="8">
        <f t="shared" si="75"/>
        <v>442.46826686740076</v>
      </c>
      <c r="K105" s="8">
        <f t="shared" si="75"/>
        <v>200.54246251728571</v>
      </c>
      <c r="L105" s="8">
        <f t="shared" si="75"/>
        <v>342.93532077035115</v>
      </c>
      <c r="M105" s="8">
        <f t="shared" si="75"/>
        <v>319.13991459090516</v>
      </c>
      <c r="N105" s="8">
        <f t="shared" si="75"/>
        <v>344.28936194008901</v>
      </c>
      <c r="O105" s="8">
        <f t="shared" si="75"/>
        <v>199.14729993353708</v>
      </c>
      <c r="P105" s="8">
        <f t="shared" si="75"/>
        <v>129.07048469148666</v>
      </c>
      <c r="Q105" s="8">
        <f t="shared" si="75"/>
        <v>153.01145075621571</v>
      </c>
      <c r="R105" s="8">
        <f t="shared" si="75"/>
        <v>159.03495798817997</v>
      </c>
      <c r="S105" s="8">
        <f t="shared" si="75"/>
        <v>100.73527044771886</v>
      </c>
      <c r="T105" s="8">
        <f t="shared" si="75"/>
        <v>97.005955752665855</v>
      </c>
      <c r="U105" s="8">
        <f t="shared" si="75"/>
        <v>-0.27466866830517733</v>
      </c>
      <c r="V105" s="8">
        <f t="shared" si="75"/>
        <v>-64.069451071068187</v>
      </c>
      <c r="W105" s="8">
        <f t="shared" si="75"/>
        <v>-1.4592629651452436</v>
      </c>
      <c r="X105" s="8">
        <f t="shared" ref="X105:Y105" si="76">IF(X58=0,0,X58/X$52*X$99)</f>
        <v>53.266413584007807</v>
      </c>
      <c r="Y105" s="8">
        <f t="shared" si="76"/>
        <v>41.137396771993771</v>
      </c>
    </row>
    <row r="106" spans="1:25" x14ac:dyDescent="0.25">
      <c r="A106" s="20" t="s">
        <v>45</v>
      </c>
      <c r="B106" s="8">
        <f t="shared" ref="B106:B115" si="77">IF(B59=0,0,B59/B$52*B$99)</f>
        <v>85.097711788996165</v>
      </c>
      <c r="C106" s="8">
        <f t="shared" ref="C106:W106" si="78">IF(C59=0,0,C59/C$52*C$99)</f>
        <v>103.89834320643385</v>
      </c>
      <c r="D106" s="8">
        <f t="shared" si="78"/>
        <v>85.927660716522198</v>
      </c>
      <c r="E106" s="8">
        <f t="shared" si="78"/>
        <v>86.034358757919946</v>
      </c>
      <c r="F106" s="8">
        <f t="shared" si="78"/>
        <v>60.478556015295602</v>
      </c>
      <c r="G106" s="8">
        <f t="shared" si="78"/>
        <v>47.429552447373176</v>
      </c>
      <c r="H106" s="8">
        <f t="shared" si="78"/>
        <v>52.18408421366086</v>
      </c>
      <c r="I106" s="8">
        <f t="shared" si="78"/>
        <v>52.559397952747062</v>
      </c>
      <c r="J106" s="8">
        <f t="shared" si="78"/>
        <v>60.752412672584505</v>
      </c>
      <c r="K106" s="8">
        <f t="shared" si="78"/>
        <v>41.788921074889679</v>
      </c>
      <c r="L106" s="8">
        <f t="shared" si="78"/>
        <v>62.877849833563616</v>
      </c>
      <c r="M106" s="8">
        <f t="shared" si="78"/>
        <v>67.659661260529546</v>
      </c>
      <c r="N106" s="8">
        <f t="shared" si="78"/>
        <v>53.58233469557409</v>
      </c>
      <c r="O106" s="8">
        <f t="shared" si="78"/>
        <v>36.779934298057093</v>
      </c>
      <c r="P106" s="8">
        <f t="shared" si="78"/>
        <v>20.777271259101415</v>
      </c>
      <c r="Q106" s="8">
        <f t="shared" si="78"/>
        <v>26.06214055477243</v>
      </c>
      <c r="R106" s="8">
        <f t="shared" si="78"/>
        <v>27.987679350998313</v>
      </c>
      <c r="S106" s="8">
        <f t="shared" si="78"/>
        <v>21.737351807202103</v>
      </c>
      <c r="T106" s="8">
        <f t="shared" si="78"/>
        <v>21.931347185905938</v>
      </c>
      <c r="U106" s="8">
        <f t="shared" si="78"/>
        <v>-6.375574768889547E-2</v>
      </c>
      <c r="V106" s="8">
        <f t="shared" si="78"/>
        <v>-16.09176031126972</v>
      </c>
      <c r="W106" s="8">
        <f t="shared" si="78"/>
        <v>-0.3766598872585234</v>
      </c>
      <c r="X106" s="8">
        <f t="shared" ref="X106:Y106" si="79">IF(X59=0,0,X59/X$52*X$99)</f>
        <v>11.500696014710288</v>
      </c>
      <c r="Y106" s="8">
        <f t="shared" si="79"/>
        <v>8.9004200028786258</v>
      </c>
    </row>
    <row r="107" spans="1:25" x14ac:dyDescent="0.25">
      <c r="A107" s="20" t="s">
        <v>46</v>
      </c>
      <c r="B107" s="8">
        <f t="shared" si="77"/>
        <v>747.7882872095729</v>
      </c>
      <c r="C107" s="8">
        <f t="shared" ref="C107:W107" si="80">IF(C60=0,0,C60/C$52*C$99)</f>
        <v>731.32955339977559</v>
      </c>
      <c r="D107" s="8">
        <f t="shared" si="80"/>
        <v>647.05588268407189</v>
      </c>
      <c r="E107" s="8">
        <f t="shared" si="80"/>
        <v>714.36663655506254</v>
      </c>
      <c r="F107" s="8">
        <f t="shared" si="80"/>
        <v>342.58685729193678</v>
      </c>
      <c r="G107" s="8">
        <f t="shared" si="80"/>
        <v>265.53337048812426</v>
      </c>
      <c r="H107" s="8">
        <f t="shared" si="80"/>
        <v>265.06120244453325</v>
      </c>
      <c r="I107" s="8">
        <f t="shared" si="80"/>
        <v>346.23374504663201</v>
      </c>
      <c r="J107" s="8">
        <f t="shared" si="80"/>
        <v>288.70711932811867</v>
      </c>
      <c r="K107" s="8">
        <f t="shared" si="80"/>
        <v>202.37940335747507</v>
      </c>
      <c r="L107" s="8">
        <f t="shared" si="80"/>
        <v>275.37360025879292</v>
      </c>
      <c r="M107" s="8">
        <f t="shared" si="80"/>
        <v>240.53598170085874</v>
      </c>
      <c r="N107" s="8">
        <f t="shared" si="80"/>
        <v>266.2091276704561</v>
      </c>
      <c r="O107" s="8">
        <f t="shared" si="80"/>
        <v>155.75698879607521</v>
      </c>
      <c r="P107" s="8">
        <f t="shared" si="80"/>
        <v>88.365305461989621</v>
      </c>
      <c r="Q107" s="8">
        <f t="shared" si="80"/>
        <v>91.21744885930238</v>
      </c>
      <c r="R107" s="8">
        <f t="shared" si="80"/>
        <v>102.08863940432737</v>
      </c>
      <c r="S107" s="8">
        <f t="shared" si="80"/>
        <v>70.91672708405163</v>
      </c>
      <c r="T107" s="8">
        <f t="shared" si="80"/>
        <v>66.332886541177544</v>
      </c>
      <c r="U107" s="8">
        <f t="shared" si="80"/>
        <v>-0.18927587436187709</v>
      </c>
      <c r="V107" s="8">
        <f t="shared" si="80"/>
        <v>-48.722330397011604</v>
      </c>
      <c r="W107" s="8">
        <f t="shared" si="80"/>
        <v>-1.6920313138600345</v>
      </c>
      <c r="X107" s="8">
        <f t="shared" ref="X107:Y107" si="81">IF(X60=0,0,X60/X$52*X$99)</f>
        <v>57.101174872824771</v>
      </c>
      <c r="Y107" s="8">
        <f t="shared" si="81"/>
        <v>47.115768527448715</v>
      </c>
    </row>
    <row r="108" spans="1:25" x14ac:dyDescent="0.25">
      <c r="A108" s="20" t="s">
        <v>48</v>
      </c>
      <c r="B108" s="8">
        <f t="shared" si="77"/>
        <v>290.5619510459299</v>
      </c>
      <c r="C108" s="8">
        <f t="shared" ref="C108:W108" si="82">IF(C61=0,0,C61/C$52*C$99)</f>
        <v>364.3696027687165</v>
      </c>
      <c r="D108" s="8">
        <f t="shared" si="82"/>
        <v>321.70649006932933</v>
      </c>
      <c r="E108" s="8">
        <f t="shared" si="82"/>
        <v>317.79424236522311</v>
      </c>
      <c r="F108" s="8">
        <f t="shared" si="82"/>
        <v>152.11511355122514</v>
      </c>
      <c r="G108" s="8">
        <f t="shared" si="82"/>
        <v>107.49812277224744</v>
      </c>
      <c r="H108" s="8">
        <f t="shared" si="82"/>
        <v>116.85054841453538</v>
      </c>
      <c r="I108" s="8">
        <f t="shared" si="82"/>
        <v>129.1281278396757</v>
      </c>
      <c r="J108" s="8">
        <f t="shared" si="82"/>
        <v>141.12840827444577</v>
      </c>
      <c r="K108" s="8">
        <f t="shared" si="82"/>
        <v>106.21247003120661</v>
      </c>
      <c r="L108" s="8">
        <f t="shared" si="82"/>
        <v>146.19895872156229</v>
      </c>
      <c r="M108" s="8">
        <f t="shared" si="82"/>
        <v>101.28568898729247</v>
      </c>
      <c r="N108" s="8">
        <f t="shared" si="82"/>
        <v>89.559571263109348</v>
      </c>
      <c r="O108" s="8">
        <f t="shared" si="82"/>
        <v>58.457559500293307</v>
      </c>
      <c r="P108" s="8">
        <f t="shared" si="82"/>
        <v>32.576196391643514</v>
      </c>
      <c r="Q108" s="8">
        <f t="shared" si="82"/>
        <v>43.475367786404227</v>
      </c>
      <c r="R108" s="8">
        <f t="shared" si="82"/>
        <v>44.063033948623797</v>
      </c>
      <c r="S108" s="8">
        <f t="shared" si="82"/>
        <v>32.578036703534892</v>
      </c>
      <c r="T108" s="8">
        <f t="shared" si="82"/>
        <v>27.740973162381579</v>
      </c>
      <c r="U108" s="8">
        <f t="shared" si="82"/>
        <v>-8.0009399367106854E-2</v>
      </c>
      <c r="V108" s="8">
        <f t="shared" si="82"/>
        <v>-23.192554565458476</v>
      </c>
      <c r="W108" s="8">
        <f t="shared" si="82"/>
        <v>-1.0848520257066114</v>
      </c>
      <c r="X108" s="8">
        <f t="shared" ref="X108:Y108" si="83">IF(X61=0,0,X61/X$52*X$99)</f>
        <v>38.34387567941819</v>
      </c>
      <c r="Y108" s="8">
        <f t="shared" si="83"/>
        <v>29.752502506949885</v>
      </c>
    </row>
    <row r="109" spans="1:25" x14ac:dyDescent="0.25">
      <c r="A109" s="20" t="s">
        <v>49</v>
      </c>
      <c r="B109" s="8">
        <f t="shared" si="77"/>
        <v>432.14472903971927</v>
      </c>
      <c r="C109" s="8">
        <f t="shared" ref="C109:W109" si="84">IF(C62=0,0,C62/C$52*C$99)</f>
        <v>542.7165633793461</v>
      </c>
      <c r="D109" s="8">
        <f t="shared" si="84"/>
        <v>502.1396413472865</v>
      </c>
      <c r="E109" s="8">
        <f t="shared" si="84"/>
        <v>486.66105087713044</v>
      </c>
      <c r="F109" s="8">
        <f t="shared" si="84"/>
        <v>304.90034879042958</v>
      </c>
      <c r="G109" s="8">
        <f t="shared" si="84"/>
        <v>222.5560954928778</v>
      </c>
      <c r="H109" s="8">
        <f t="shared" si="84"/>
        <v>223.45748858250343</v>
      </c>
      <c r="I109" s="8">
        <f t="shared" si="84"/>
        <v>216.05811148336642</v>
      </c>
      <c r="J109" s="8">
        <f t="shared" si="84"/>
        <v>274.96982745294639</v>
      </c>
      <c r="K109" s="8">
        <f t="shared" si="84"/>
        <v>176.44469791739127</v>
      </c>
      <c r="L109" s="8">
        <f t="shared" si="84"/>
        <v>214.7687753123088</v>
      </c>
      <c r="M109" s="8">
        <f t="shared" si="84"/>
        <v>172.71200607234417</v>
      </c>
      <c r="N109" s="8">
        <f t="shared" si="84"/>
        <v>166.94577340528303</v>
      </c>
      <c r="O109" s="8">
        <f t="shared" si="84"/>
        <v>116.20145734215087</v>
      </c>
      <c r="P109" s="8">
        <f t="shared" si="84"/>
        <v>64.507728762409826</v>
      </c>
      <c r="Q109" s="8">
        <f t="shared" si="84"/>
        <v>84.115565585756499</v>
      </c>
      <c r="R109" s="8">
        <f t="shared" si="84"/>
        <v>89.811455376842162</v>
      </c>
      <c r="S109" s="8">
        <f t="shared" si="84"/>
        <v>63.475354555658456</v>
      </c>
      <c r="T109" s="8">
        <f t="shared" si="84"/>
        <v>54.783902602950761</v>
      </c>
      <c r="U109" s="8">
        <f t="shared" si="84"/>
        <v>-0.15182216164647475</v>
      </c>
      <c r="V109" s="8">
        <f t="shared" si="84"/>
        <v>-39.78021250543916</v>
      </c>
      <c r="W109" s="8">
        <f t="shared" si="84"/>
        <v>-0.93990150422742891</v>
      </c>
      <c r="X109" s="8">
        <f t="shared" ref="X109:Y109" si="85">IF(X62=0,0,X62/X$52*X$99)</f>
        <v>36.506398990619317</v>
      </c>
      <c r="Y109" s="8">
        <f t="shared" si="85"/>
        <v>28.310206575525974</v>
      </c>
    </row>
    <row r="110" spans="1:25" x14ac:dyDescent="0.25">
      <c r="A110" s="20" t="s">
        <v>47</v>
      </c>
      <c r="B110" s="8">
        <f t="shared" si="77"/>
        <v>1399.9882536131811</v>
      </c>
      <c r="C110" s="8">
        <f t="shared" ref="C110:W110" si="86">IF(C63=0,0,C63/C$52*C$99)</f>
        <v>1587.4233191173123</v>
      </c>
      <c r="D110" s="8">
        <f t="shared" si="86"/>
        <v>1400.0011565230279</v>
      </c>
      <c r="E110" s="8">
        <f t="shared" si="86"/>
        <v>1547.2905428814931</v>
      </c>
      <c r="F110" s="8">
        <f t="shared" si="86"/>
        <v>1129.2698785133671</v>
      </c>
      <c r="G110" s="8">
        <f t="shared" si="86"/>
        <v>929.66106420420283</v>
      </c>
      <c r="H110" s="8">
        <f t="shared" si="86"/>
        <v>881.39354488446031</v>
      </c>
      <c r="I110" s="8">
        <f t="shared" si="86"/>
        <v>944.10212228528769</v>
      </c>
      <c r="J110" s="8">
        <f t="shared" si="86"/>
        <v>1180.1648401945258</v>
      </c>
      <c r="K110" s="8">
        <f t="shared" si="86"/>
        <v>600.31068633023017</v>
      </c>
      <c r="L110" s="8">
        <f t="shared" si="86"/>
        <v>879.58944389156193</v>
      </c>
      <c r="M110" s="8">
        <f t="shared" si="86"/>
        <v>786.47559595625955</v>
      </c>
      <c r="N110" s="8">
        <f t="shared" si="86"/>
        <v>730.38574575588507</v>
      </c>
      <c r="O110" s="8">
        <f t="shared" si="86"/>
        <v>458.76568611841276</v>
      </c>
      <c r="P110" s="8">
        <f t="shared" si="86"/>
        <v>220.64711189175281</v>
      </c>
      <c r="Q110" s="8">
        <f t="shared" si="86"/>
        <v>330.4016151698857</v>
      </c>
      <c r="R110" s="8">
        <f t="shared" si="86"/>
        <v>293.27226796374254</v>
      </c>
      <c r="S110" s="8">
        <f t="shared" si="86"/>
        <v>179.07137285682555</v>
      </c>
      <c r="T110" s="8">
        <f t="shared" si="86"/>
        <v>169.55602011775861</v>
      </c>
      <c r="U110" s="8">
        <f t="shared" si="86"/>
        <v>-0.49359706353928046</v>
      </c>
      <c r="V110" s="8">
        <f t="shared" si="86"/>
        <v>-140.61051051614604</v>
      </c>
      <c r="W110" s="8">
        <f t="shared" si="86"/>
        <v>-2.8443985497215878</v>
      </c>
      <c r="X110" s="8">
        <f t="shared" ref="X110:Y110" si="87">IF(X63=0,0,X63/X$52*X$99)</f>
        <v>119.93970598681798</v>
      </c>
      <c r="Y110" s="8">
        <f t="shared" si="87"/>
        <v>86.680489052678638</v>
      </c>
    </row>
    <row r="111" spans="1:25" x14ac:dyDescent="0.25">
      <c r="A111" s="20" t="s">
        <v>50</v>
      </c>
      <c r="B111" s="8">
        <f t="shared" si="77"/>
        <v>0</v>
      </c>
      <c r="C111" s="8">
        <f t="shared" ref="C111:W111" si="88">IF(C64=0,0,C64/C$52*C$99)</f>
        <v>0</v>
      </c>
      <c r="D111" s="8">
        <f t="shared" si="88"/>
        <v>0</v>
      </c>
      <c r="E111" s="8">
        <f t="shared" si="88"/>
        <v>0</v>
      </c>
      <c r="F111" s="8">
        <f t="shared" si="88"/>
        <v>0</v>
      </c>
      <c r="G111" s="8">
        <f t="shared" si="88"/>
        <v>0</v>
      </c>
      <c r="H111" s="8">
        <f t="shared" si="88"/>
        <v>0</v>
      </c>
      <c r="I111" s="8">
        <f t="shared" si="88"/>
        <v>0</v>
      </c>
      <c r="J111" s="8">
        <f t="shared" si="88"/>
        <v>0</v>
      </c>
      <c r="K111" s="8">
        <f t="shared" si="88"/>
        <v>0</v>
      </c>
      <c r="L111" s="8">
        <f t="shared" si="88"/>
        <v>0</v>
      </c>
      <c r="M111" s="8">
        <f t="shared" si="88"/>
        <v>0</v>
      </c>
      <c r="N111" s="8">
        <f t="shared" si="88"/>
        <v>0</v>
      </c>
      <c r="O111" s="8">
        <f t="shared" si="88"/>
        <v>0</v>
      </c>
      <c r="P111" s="8">
        <f t="shared" si="88"/>
        <v>0</v>
      </c>
      <c r="Q111" s="8">
        <f t="shared" si="88"/>
        <v>0</v>
      </c>
      <c r="R111" s="8">
        <f t="shared" si="88"/>
        <v>0</v>
      </c>
      <c r="S111" s="8">
        <f t="shared" si="88"/>
        <v>0</v>
      </c>
      <c r="T111" s="8">
        <f t="shared" si="88"/>
        <v>0</v>
      </c>
      <c r="U111" s="8">
        <f t="shared" si="88"/>
        <v>0</v>
      </c>
      <c r="V111" s="8">
        <f t="shared" si="88"/>
        <v>0</v>
      </c>
      <c r="W111" s="8">
        <f t="shared" si="88"/>
        <v>0</v>
      </c>
      <c r="X111" s="8">
        <f t="shared" ref="X111:Y111" si="89">IF(X64=0,0,X64/X$52*X$99)</f>
        <v>0</v>
      </c>
      <c r="Y111" s="8">
        <f t="shared" si="89"/>
        <v>0</v>
      </c>
    </row>
    <row r="112" spans="1:25" x14ac:dyDescent="0.25">
      <c r="A112" s="20" t="s">
        <v>51</v>
      </c>
      <c r="B112" s="8">
        <f t="shared" si="77"/>
        <v>516.13627474907048</v>
      </c>
      <c r="C112" s="8">
        <f t="shared" ref="C112:W112" si="90">IF(C65=0,0,C65/C$52*C$99)</f>
        <v>648.77314534360789</v>
      </c>
      <c r="D112" s="8">
        <f t="shared" si="90"/>
        <v>565.26032021804531</v>
      </c>
      <c r="E112" s="8">
        <f t="shared" si="90"/>
        <v>538.22086306968038</v>
      </c>
      <c r="F112" s="8">
        <f t="shared" si="90"/>
        <v>361.36586199230214</v>
      </c>
      <c r="G112" s="8">
        <f t="shared" si="90"/>
        <v>277.74386687585627</v>
      </c>
      <c r="H112" s="8">
        <f t="shared" si="90"/>
        <v>292.10212800402275</v>
      </c>
      <c r="I112" s="8">
        <f t="shared" si="90"/>
        <v>304.19942227193212</v>
      </c>
      <c r="J112" s="8">
        <f t="shared" si="90"/>
        <v>362.38446646256727</v>
      </c>
      <c r="K112" s="8">
        <f t="shared" si="90"/>
        <v>208.76306140612417</v>
      </c>
      <c r="L112" s="8">
        <f t="shared" si="90"/>
        <v>291.87063887095672</v>
      </c>
      <c r="M112" s="8">
        <f t="shared" si="90"/>
        <v>225.96664796766623</v>
      </c>
      <c r="N112" s="8">
        <f t="shared" si="90"/>
        <v>216.81873950735468</v>
      </c>
      <c r="O112" s="8">
        <f t="shared" si="90"/>
        <v>143.73417812222286</v>
      </c>
      <c r="P112" s="8">
        <f t="shared" si="90"/>
        <v>81.367910861267717</v>
      </c>
      <c r="Q112" s="8">
        <f t="shared" si="90"/>
        <v>105.39091569719676</v>
      </c>
      <c r="R112" s="8">
        <f t="shared" si="90"/>
        <v>106.49152367025876</v>
      </c>
      <c r="S112" s="8">
        <f t="shared" si="90"/>
        <v>78.168426919150079</v>
      </c>
      <c r="T112" s="8">
        <f t="shared" si="90"/>
        <v>69.706336140795315</v>
      </c>
      <c r="U112" s="8">
        <f t="shared" si="90"/>
        <v>-0.19580837677435634</v>
      </c>
      <c r="V112" s="8">
        <f t="shared" si="90"/>
        <v>-50.60438716637006</v>
      </c>
      <c r="W112" s="8">
        <f t="shared" si="90"/>
        <v>-1.1402808262272499</v>
      </c>
      <c r="X112" s="8">
        <f t="shared" ref="X112:Y112" si="91">IF(X65=0,0,X65/X$52*X$99)</f>
        <v>42.313507723863331</v>
      </c>
      <c r="Y112" s="8">
        <f t="shared" si="91"/>
        <v>32.51274201950541</v>
      </c>
    </row>
    <row r="113" spans="1:25" x14ac:dyDescent="0.25">
      <c r="A113" s="20" t="s">
        <v>52</v>
      </c>
      <c r="B113" s="8">
        <f t="shared" si="77"/>
        <v>296.51299656387516</v>
      </c>
      <c r="C113" s="8">
        <f t="shared" ref="C113:W113" si="92">IF(C66=0,0,C66/C$52*C$99)</f>
        <v>355.66924558802401</v>
      </c>
      <c r="D113" s="8">
        <f t="shared" si="92"/>
        <v>327.71510222624096</v>
      </c>
      <c r="E113" s="8">
        <f t="shared" si="92"/>
        <v>324.15707384482232</v>
      </c>
      <c r="F113" s="8">
        <f t="shared" si="92"/>
        <v>203.71398815363722</v>
      </c>
      <c r="G113" s="8">
        <f t="shared" si="92"/>
        <v>150.97662795739697</v>
      </c>
      <c r="H113" s="8">
        <f t="shared" si="92"/>
        <v>150.65136922479689</v>
      </c>
      <c r="I113" s="8">
        <f t="shared" si="92"/>
        <v>127.59915665165281</v>
      </c>
      <c r="J113" s="8">
        <f t="shared" si="92"/>
        <v>129.71920769864732</v>
      </c>
      <c r="K113" s="8">
        <f t="shared" si="92"/>
        <v>81.865502352960362</v>
      </c>
      <c r="L113" s="8">
        <f t="shared" si="92"/>
        <v>106.83421368395813</v>
      </c>
      <c r="M113" s="8">
        <f t="shared" si="92"/>
        <v>76.13931754213489</v>
      </c>
      <c r="N113" s="8">
        <f t="shared" si="92"/>
        <v>85.326458787350631</v>
      </c>
      <c r="O113" s="8">
        <f t="shared" si="92"/>
        <v>58.123721710348555</v>
      </c>
      <c r="P113" s="8">
        <f t="shared" si="92"/>
        <v>31.827310472085912</v>
      </c>
      <c r="Q113" s="8">
        <f t="shared" si="92"/>
        <v>40.063073482670731</v>
      </c>
      <c r="R113" s="8">
        <f t="shared" si="92"/>
        <v>39.678882766078573</v>
      </c>
      <c r="S113" s="8">
        <f t="shared" si="92"/>
        <v>31.261616347784649</v>
      </c>
      <c r="T113" s="8">
        <f t="shared" si="92"/>
        <v>27.460379354517105</v>
      </c>
      <c r="U113" s="8">
        <f t="shared" si="92"/>
        <v>-7.8441647521648686E-2</v>
      </c>
      <c r="V113" s="8">
        <f t="shared" si="92"/>
        <v>-20.829767868059356</v>
      </c>
      <c r="W113" s="8">
        <f t="shared" si="92"/>
        <v>-0.40901937779745129</v>
      </c>
      <c r="X113" s="8">
        <f t="shared" ref="X113:Y113" si="93">IF(X66=0,0,X66/X$52*X$99)</f>
        <v>14.158171612105056</v>
      </c>
      <c r="Y113" s="8">
        <f t="shared" si="93"/>
        <v>10.940045507535336</v>
      </c>
    </row>
    <row r="114" spans="1:25" x14ac:dyDescent="0.25">
      <c r="A114" s="20" t="s">
        <v>53</v>
      </c>
      <c r="B114" s="8">
        <f t="shared" si="77"/>
        <v>0</v>
      </c>
      <c r="C114" s="8">
        <f t="shared" ref="C114:W114" si="94">IF(C67=0,0,C67/C$52*C$99)</f>
        <v>0</v>
      </c>
      <c r="D114" s="8">
        <f t="shared" si="94"/>
        <v>0</v>
      </c>
      <c r="E114" s="8">
        <f t="shared" si="94"/>
        <v>0</v>
      </c>
      <c r="F114" s="8">
        <f t="shared" si="94"/>
        <v>0</v>
      </c>
      <c r="G114" s="8">
        <f t="shared" si="94"/>
        <v>0</v>
      </c>
      <c r="H114" s="8">
        <f t="shared" si="94"/>
        <v>0</v>
      </c>
      <c r="I114" s="8">
        <f t="shared" si="94"/>
        <v>0</v>
      </c>
      <c r="J114" s="8">
        <f t="shared" si="94"/>
        <v>0</v>
      </c>
      <c r="K114" s="8">
        <f t="shared" si="94"/>
        <v>0</v>
      </c>
      <c r="L114" s="8">
        <f t="shared" si="94"/>
        <v>0</v>
      </c>
      <c r="M114" s="8">
        <f t="shared" si="94"/>
        <v>4.0468622106409615</v>
      </c>
      <c r="N114" s="8">
        <f t="shared" si="94"/>
        <v>3.7603594532254077</v>
      </c>
      <c r="O114" s="8">
        <f t="shared" si="94"/>
        <v>2.5856246462015062</v>
      </c>
      <c r="P114" s="8">
        <f t="shared" si="94"/>
        <v>1.4400029040421842</v>
      </c>
      <c r="Q114" s="8">
        <f t="shared" si="94"/>
        <v>2.4094479614148714</v>
      </c>
      <c r="R114" s="8">
        <f t="shared" si="94"/>
        <v>2.7041243809576923</v>
      </c>
      <c r="S114" s="8">
        <f t="shared" si="94"/>
        <v>2.1097636036376364</v>
      </c>
      <c r="T114" s="8">
        <f t="shared" si="94"/>
        <v>1.901613523536599</v>
      </c>
      <c r="U114" s="8">
        <f t="shared" si="94"/>
        <v>-4.5444427232870163E-3</v>
      </c>
      <c r="V114" s="8">
        <f t="shared" si="94"/>
        <v>-1.2575345743649187</v>
      </c>
      <c r="W114" s="8">
        <f t="shared" si="94"/>
        <v>-5.1509094552850777E-2</v>
      </c>
      <c r="X114" s="8">
        <f t="shared" ref="X114:Y114" si="95">IF(X67=0,0,X67/X$52*X$99)</f>
        <v>2.0192069249477371</v>
      </c>
      <c r="Y114" s="8">
        <f t="shared" si="95"/>
        <v>1.5681872067182165</v>
      </c>
    </row>
    <row r="115" spans="1:25" x14ac:dyDescent="0.25">
      <c r="A115" s="20" t="s">
        <v>74</v>
      </c>
      <c r="B115" s="8">
        <f t="shared" si="77"/>
        <v>276.57544948763984</v>
      </c>
      <c r="C115" s="8">
        <f t="shared" ref="C115:W115" si="96">IF(C68=0,0,C68/C$52*C$99)</f>
        <v>378.81708813354118</v>
      </c>
      <c r="D115" s="8">
        <f t="shared" si="96"/>
        <v>344.61226942848742</v>
      </c>
      <c r="E115" s="8">
        <f t="shared" si="96"/>
        <v>330.14144234388942</v>
      </c>
      <c r="F115" s="8">
        <f t="shared" si="96"/>
        <v>80.705067694641016</v>
      </c>
      <c r="G115" s="8">
        <f t="shared" si="96"/>
        <v>71.9449478299357</v>
      </c>
      <c r="H115" s="8">
        <f t="shared" si="96"/>
        <v>69.4356773703295</v>
      </c>
      <c r="I115" s="8">
        <f t="shared" si="96"/>
        <v>69.113387001222122</v>
      </c>
      <c r="J115" s="8">
        <f t="shared" si="96"/>
        <v>72.379948986987927</v>
      </c>
      <c r="K115" s="8">
        <f t="shared" si="96"/>
        <v>44.271038464918696</v>
      </c>
      <c r="L115" s="8">
        <f t="shared" si="96"/>
        <v>35.65245667751433</v>
      </c>
      <c r="M115" s="8">
        <f t="shared" si="96"/>
        <v>55.917581934926829</v>
      </c>
      <c r="N115" s="8">
        <f t="shared" si="96"/>
        <v>47.182152950006007</v>
      </c>
      <c r="O115" s="8">
        <f t="shared" si="96"/>
        <v>35.701455251660519</v>
      </c>
      <c r="P115" s="8">
        <f t="shared" si="96"/>
        <v>20.955438446396098</v>
      </c>
      <c r="Q115" s="8">
        <f t="shared" si="96"/>
        <v>26.569571502148825</v>
      </c>
      <c r="R115" s="8">
        <f t="shared" si="96"/>
        <v>34.421877238146507</v>
      </c>
      <c r="S115" s="8">
        <f t="shared" si="96"/>
        <v>21.150834187526225</v>
      </c>
      <c r="T115" s="8">
        <f t="shared" si="96"/>
        <v>16.609262465155716</v>
      </c>
      <c r="U115" s="8">
        <f t="shared" si="96"/>
        <v>-5.327990941729896E-2</v>
      </c>
      <c r="V115" s="8">
        <f t="shared" si="96"/>
        <v>-15.024901593483172</v>
      </c>
      <c r="W115" s="8">
        <f t="shared" si="96"/>
        <v>-0.47614136832782217</v>
      </c>
      <c r="X115" s="8">
        <f t="shared" ref="X115:Y115" si="97">IF(X68=0,0,X68/X$52*X$99)</f>
        <v>15.905496959283495</v>
      </c>
      <c r="Y115" s="8">
        <f t="shared" si="97"/>
        <v>12.181942724703035</v>
      </c>
    </row>
    <row r="116" spans="1:25" x14ac:dyDescent="0.25">
      <c r="A116" s="15" t="s">
        <v>54</v>
      </c>
      <c r="B116" s="16">
        <f>SUM(B117:B121)</f>
        <v>5268.2648082000078</v>
      </c>
      <c r="C116" s="16">
        <f t="shared" ref="C116:W116" si="98">SUM(C117:C121)</f>
        <v>4953.5217635999925</v>
      </c>
      <c r="D116" s="16">
        <f t="shared" si="98"/>
        <v>5161.5863060000347</v>
      </c>
      <c r="E116" s="16">
        <f t="shared" si="98"/>
        <v>4320.3579928399986</v>
      </c>
      <c r="F116" s="16">
        <f t="shared" si="98"/>
        <v>3867.1042896799904</v>
      </c>
      <c r="G116" s="16">
        <f t="shared" si="98"/>
        <v>3810.7204426399935</v>
      </c>
      <c r="H116" s="16">
        <f t="shared" si="98"/>
        <v>3792.2604376399977</v>
      </c>
      <c r="I116" s="16">
        <f t="shared" si="98"/>
        <v>3425.8472749599928</v>
      </c>
      <c r="J116" s="16">
        <f t="shared" si="98"/>
        <v>3482.002372080025</v>
      </c>
      <c r="K116" s="16">
        <f t="shared" si="98"/>
        <v>4109.8966027600309</v>
      </c>
      <c r="L116" s="16">
        <f t="shared" si="98"/>
        <v>5427.6550001199903</v>
      </c>
      <c r="M116" s="16">
        <f t="shared" si="98"/>
        <v>4505.3158737599988</v>
      </c>
      <c r="N116" s="16">
        <f t="shared" si="98"/>
        <v>3841.947244520009</v>
      </c>
      <c r="O116" s="16">
        <f t="shared" si="98"/>
        <v>2567.9221916000015</v>
      </c>
      <c r="P116" s="16">
        <f t="shared" si="98"/>
        <v>2726.957719359988</v>
      </c>
      <c r="Q116" s="16">
        <f t="shared" si="98"/>
        <v>2569.6032413199719</v>
      </c>
      <c r="R116" s="16">
        <f t="shared" si="98"/>
        <v>2790.3752945599863</v>
      </c>
      <c r="S116" s="16">
        <f t="shared" si="98"/>
        <v>2850.8983106683258</v>
      </c>
      <c r="T116" s="16">
        <f t="shared" si="98"/>
        <v>3825.7139538706597</v>
      </c>
      <c r="U116" s="16">
        <f t="shared" si="98"/>
        <v>4302.9536333761416</v>
      </c>
      <c r="V116" s="16">
        <f t="shared" si="98"/>
        <v>4962.0905730794948</v>
      </c>
      <c r="W116" s="16">
        <f t="shared" si="98"/>
        <v>3721.7411246652678</v>
      </c>
      <c r="X116" s="16">
        <f t="shared" ref="X116:Y116" si="99">SUM(X117:X121)</f>
        <v>4058.2292039090244</v>
      </c>
      <c r="Y116" s="16">
        <f t="shared" si="99"/>
        <v>3152.8382649867435</v>
      </c>
    </row>
    <row r="117" spans="1:25" x14ac:dyDescent="0.25">
      <c r="A117" s="10" t="s">
        <v>73</v>
      </c>
      <c r="B117" s="8">
        <f t="shared" ref="B117:W117" si="100">B19-B70</f>
        <v>702.43223276000026</v>
      </c>
      <c r="C117" s="8">
        <f t="shared" si="100"/>
        <v>727.95012448000034</v>
      </c>
      <c r="D117" s="8">
        <f t="shared" si="100"/>
        <v>1082.0741184799999</v>
      </c>
      <c r="E117" s="8">
        <f t="shared" si="100"/>
        <v>939.09813771999961</v>
      </c>
      <c r="F117" s="8">
        <f t="shared" si="100"/>
        <v>831.26402800000005</v>
      </c>
      <c r="G117" s="8">
        <f t="shared" si="100"/>
        <v>678.42690303999962</v>
      </c>
      <c r="H117" s="8">
        <f t="shared" si="100"/>
        <v>607.54964048000011</v>
      </c>
      <c r="I117" s="8">
        <f t="shared" si="100"/>
        <v>645.0370915200001</v>
      </c>
      <c r="J117" s="8">
        <f t="shared" si="100"/>
        <v>667.4011975200001</v>
      </c>
      <c r="K117" s="8">
        <f t="shared" si="100"/>
        <v>831.59529771999996</v>
      </c>
      <c r="L117" s="8">
        <f t="shared" si="100"/>
        <v>806.88053723999928</v>
      </c>
      <c r="M117" s="8">
        <f t="shared" si="100"/>
        <v>656.84070303999988</v>
      </c>
      <c r="N117" s="8">
        <f t="shared" si="100"/>
        <v>503.08331171999953</v>
      </c>
      <c r="O117" s="8">
        <f t="shared" si="100"/>
        <v>243.46685571999933</v>
      </c>
      <c r="P117" s="8">
        <f t="shared" si="100"/>
        <v>356.37272572000029</v>
      </c>
      <c r="Q117" s="8">
        <f t="shared" si="100"/>
        <v>67.506803239999954</v>
      </c>
      <c r="R117" s="8">
        <f t="shared" si="100"/>
        <v>27.77962972000023</v>
      </c>
      <c r="S117" s="8">
        <f t="shared" si="100"/>
        <v>-122.71817056000009</v>
      </c>
      <c r="T117" s="8">
        <f t="shared" si="100"/>
        <v>-325.6658900400007</v>
      </c>
      <c r="U117" s="8">
        <f t="shared" si="100"/>
        <v>-350.29997676000085</v>
      </c>
      <c r="V117" s="8">
        <f t="shared" si="100"/>
        <v>158.83468544000016</v>
      </c>
      <c r="W117" s="8">
        <f t="shared" si="100"/>
        <v>281.80971655999974</v>
      </c>
      <c r="X117" s="8">
        <f t="shared" ref="X117:Y117" si="101">X19-X70</f>
        <v>33.536908879999373</v>
      </c>
      <c r="Y117" s="8">
        <f t="shared" si="101"/>
        <v>-682.60358431999884</v>
      </c>
    </row>
    <row r="118" spans="1:25" x14ac:dyDescent="0.25">
      <c r="A118" s="10" t="s">
        <v>56</v>
      </c>
      <c r="B118" s="8">
        <f t="shared" ref="B118:W118" si="102">B20-B71</f>
        <v>1596.2719443600072</v>
      </c>
      <c r="C118" s="8">
        <f t="shared" si="102"/>
        <v>1803.3586171999923</v>
      </c>
      <c r="D118" s="8">
        <f t="shared" si="102"/>
        <v>1847.6076702800347</v>
      </c>
      <c r="E118" s="8">
        <f t="shared" si="102"/>
        <v>1575.0837269199983</v>
      </c>
      <c r="F118" s="8">
        <f t="shared" si="102"/>
        <v>1141.237280959991</v>
      </c>
      <c r="G118" s="8">
        <f t="shared" si="102"/>
        <v>996.04099887999473</v>
      </c>
      <c r="H118" s="8">
        <f t="shared" si="102"/>
        <v>1099.6787221999984</v>
      </c>
      <c r="I118" s="8">
        <f t="shared" si="102"/>
        <v>1070.0570324799919</v>
      </c>
      <c r="J118" s="8">
        <f t="shared" si="102"/>
        <v>1149.5309896000254</v>
      </c>
      <c r="K118" s="8">
        <f t="shared" si="102"/>
        <v>1089.0334121600317</v>
      </c>
      <c r="L118" s="8">
        <f t="shared" si="102"/>
        <v>1378.5031027599907</v>
      </c>
      <c r="M118" s="8">
        <f t="shared" si="102"/>
        <v>1438.0720086799993</v>
      </c>
      <c r="N118" s="8">
        <f t="shared" si="102"/>
        <v>1296.364031960009</v>
      </c>
      <c r="O118" s="8">
        <f t="shared" si="102"/>
        <v>723.24806204000197</v>
      </c>
      <c r="P118" s="8">
        <f t="shared" si="102"/>
        <v>852.37018747998809</v>
      </c>
      <c r="Q118" s="8">
        <f t="shared" si="102"/>
        <v>881.44041639997158</v>
      </c>
      <c r="R118" s="8">
        <f t="shared" si="102"/>
        <v>861.09442279998621</v>
      </c>
      <c r="S118" s="8">
        <f t="shared" si="102"/>
        <v>831.82744154798274</v>
      </c>
      <c r="T118" s="8">
        <f t="shared" si="102"/>
        <v>898.55502473277738</v>
      </c>
      <c r="U118" s="8">
        <f t="shared" si="102"/>
        <v>899.82004275382496</v>
      </c>
      <c r="V118" s="8">
        <f t="shared" si="102"/>
        <v>567.75285293957859</v>
      </c>
      <c r="W118" s="8">
        <f t="shared" si="102"/>
        <v>616.73221197575913</v>
      </c>
      <c r="X118" s="8">
        <f t="shared" ref="X118:Y118" si="103">X20-X71</f>
        <v>579.98531830833235</v>
      </c>
      <c r="Y118" s="8">
        <f t="shared" si="103"/>
        <v>504.47178440766584</v>
      </c>
    </row>
    <row r="119" spans="1:25" x14ac:dyDescent="0.25">
      <c r="A119" s="10" t="s">
        <v>55</v>
      </c>
      <c r="B119" s="8">
        <f t="shared" ref="B119:W119" si="104">B21-B72</f>
        <v>-0.14801891999974259</v>
      </c>
      <c r="C119" s="8">
        <f t="shared" si="104"/>
        <v>-0.12858892000002697</v>
      </c>
      <c r="D119" s="8">
        <f t="shared" si="104"/>
        <v>-0.13182892000008906</v>
      </c>
      <c r="E119" s="8">
        <f t="shared" si="104"/>
        <v>-0.14252999999996518</v>
      </c>
      <c r="F119" s="8">
        <f t="shared" si="104"/>
        <v>-0.12409108000008473</v>
      </c>
      <c r="G119" s="8">
        <f t="shared" si="104"/>
        <v>-0.10465107999999645</v>
      </c>
      <c r="H119" s="8">
        <f t="shared" si="104"/>
        <v>-0.12085108000013634</v>
      </c>
      <c r="I119" s="8">
        <f t="shared" si="104"/>
        <v>-0.11337999999989279</v>
      </c>
      <c r="J119" s="8">
        <f t="shared" si="104"/>
        <v>-7.5501079999952481E-2</v>
      </c>
      <c r="K119" s="8">
        <f t="shared" si="104"/>
        <v>-6.4789999999959491E-2</v>
      </c>
      <c r="L119" s="8">
        <f t="shared" si="104"/>
        <v>-6.8029999999993152E-2</v>
      </c>
      <c r="M119" s="8">
        <f t="shared" si="104"/>
        <v>-4.8590000000018563E-2</v>
      </c>
      <c r="N119" s="8">
        <f t="shared" si="104"/>
        <v>-5.8309999999977435E-2</v>
      </c>
      <c r="O119" s="8">
        <f t="shared" si="104"/>
        <v>-0.43634891999997194</v>
      </c>
      <c r="P119" s="8">
        <f t="shared" si="104"/>
        <v>-0.20665000000000333</v>
      </c>
      <c r="Q119" s="8">
        <f t="shared" si="104"/>
        <v>-0.25248107999998126</v>
      </c>
      <c r="R119" s="8">
        <f t="shared" si="104"/>
        <v>-0.17220999999999975</v>
      </c>
      <c r="S119" s="8">
        <f t="shared" si="104"/>
        <v>-0.37886000000000308</v>
      </c>
      <c r="T119" s="8">
        <f t="shared" si="104"/>
        <v>-0.50522892000000752</v>
      </c>
      <c r="U119" s="8">
        <f t="shared" si="104"/>
        <v>-0.49357108000000949</v>
      </c>
      <c r="V119" s="8">
        <f t="shared" si="104"/>
        <v>-0.75486431999999581</v>
      </c>
      <c r="W119" s="8">
        <f t="shared" si="104"/>
        <v>-0.65260120000003496</v>
      </c>
      <c r="X119" s="8">
        <f t="shared" ref="X119:Y119" si="105">X21-X72</f>
        <v>-0.19381920000000008</v>
      </c>
      <c r="Y119" s="8">
        <f t="shared" si="105"/>
        <v>-0.20397188000000455</v>
      </c>
    </row>
    <row r="120" spans="1:25" x14ac:dyDescent="0.25">
      <c r="A120" s="10" t="s">
        <v>57</v>
      </c>
      <c r="B120" s="8">
        <f t="shared" ref="B120:W120" si="106">B22-B73</f>
        <v>2105.2001300000002</v>
      </c>
      <c r="C120" s="8">
        <f t="shared" si="106"/>
        <v>1812.8173208399994</v>
      </c>
      <c r="D120" s="8">
        <f t="shared" si="106"/>
        <v>1570.0874361599999</v>
      </c>
      <c r="E120" s="8">
        <f t="shared" si="106"/>
        <v>1250.9504682000006</v>
      </c>
      <c r="F120" s="8">
        <f t="shared" si="106"/>
        <v>1170.4129017999994</v>
      </c>
      <c r="G120" s="8">
        <f t="shared" si="106"/>
        <v>1236.1450117999993</v>
      </c>
      <c r="H120" s="8">
        <f t="shared" si="106"/>
        <v>1029.6357960399991</v>
      </c>
      <c r="I120" s="8">
        <f t="shared" si="106"/>
        <v>933.74490096000045</v>
      </c>
      <c r="J120" s="8">
        <f t="shared" si="106"/>
        <v>731.86014603999956</v>
      </c>
      <c r="K120" s="8">
        <f t="shared" si="106"/>
        <v>1333.5844628799996</v>
      </c>
      <c r="L120" s="8">
        <f t="shared" si="106"/>
        <v>2135.7055501199998</v>
      </c>
      <c r="M120" s="8">
        <f t="shared" si="106"/>
        <v>2018.1807720399993</v>
      </c>
      <c r="N120" s="8">
        <f t="shared" si="106"/>
        <v>1627.9023908400004</v>
      </c>
      <c r="O120" s="8">
        <f t="shared" si="106"/>
        <v>1451.18404276</v>
      </c>
      <c r="P120" s="8">
        <f t="shared" si="106"/>
        <v>1501.9912661599997</v>
      </c>
      <c r="Q120" s="8">
        <f t="shared" si="106"/>
        <v>1502.1655627600003</v>
      </c>
      <c r="R120" s="8">
        <f t="shared" si="106"/>
        <v>1725.6382820399995</v>
      </c>
      <c r="S120" s="8">
        <f t="shared" si="106"/>
        <v>1889.6909608400001</v>
      </c>
      <c r="T120" s="8">
        <f t="shared" si="106"/>
        <v>3008.9248079999998</v>
      </c>
      <c r="U120" s="8">
        <f t="shared" si="106"/>
        <v>3516.0055597999999</v>
      </c>
      <c r="V120" s="8">
        <f t="shared" si="106"/>
        <v>4018.67781384</v>
      </c>
      <c r="W120" s="8">
        <f t="shared" si="106"/>
        <v>2827.0960839600002</v>
      </c>
      <c r="X120" s="8">
        <f t="shared" ref="X120:Y120" si="107">X22-X73</f>
        <v>3269.5282612800002</v>
      </c>
      <c r="Y120" s="8">
        <f t="shared" si="107"/>
        <v>3065.0194771200004</v>
      </c>
    </row>
    <row r="121" spans="1:25" x14ac:dyDescent="0.25">
      <c r="A121" s="10" t="s">
        <v>58</v>
      </c>
      <c r="B121" s="8">
        <f t="shared" ref="B121:W121" si="108">B23-B74</f>
        <v>864.50851999999998</v>
      </c>
      <c r="C121" s="8">
        <f t="shared" si="108"/>
        <v>609.52428999999995</v>
      </c>
      <c r="D121" s="8">
        <f t="shared" si="108"/>
        <v>661.94890999999996</v>
      </c>
      <c r="E121" s="8">
        <f t="shared" si="108"/>
        <v>555.36819000000003</v>
      </c>
      <c r="F121" s="8">
        <f t="shared" si="108"/>
        <v>724.31416999999999</v>
      </c>
      <c r="G121" s="8">
        <f t="shared" si="108"/>
        <v>900.21217999999999</v>
      </c>
      <c r="H121" s="8">
        <f t="shared" si="108"/>
        <v>1055.51713</v>
      </c>
      <c r="I121" s="8">
        <f t="shared" si="108"/>
        <v>777.12162999999998</v>
      </c>
      <c r="J121" s="8">
        <f t="shared" si="108"/>
        <v>933.28553999999997</v>
      </c>
      <c r="K121" s="8">
        <f t="shared" si="108"/>
        <v>855.74821999999995</v>
      </c>
      <c r="L121" s="8">
        <f t="shared" si="108"/>
        <v>1106.63384</v>
      </c>
      <c r="M121" s="8">
        <f t="shared" si="108"/>
        <v>392.27097999999995</v>
      </c>
      <c r="N121" s="8">
        <f t="shared" si="108"/>
        <v>414.65582000000001</v>
      </c>
      <c r="O121" s="8">
        <f t="shared" si="108"/>
        <v>150.45957999999996</v>
      </c>
      <c r="P121" s="8">
        <f t="shared" si="108"/>
        <v>16.430189999999868</v>
      </c>
      <c r="Q121" s="8">
        <f t="shared" si="108"/>
        <v>118.74293999999986</v>
      </c>
      <c r="R121" s="8">
        <f t="shared" si="108"/>
        <v>176.03516999999994</v>
      </c>
      <c r="S121" s="8">
        <f t="shared" si="108"/>
        <v>252.47693884034339</v>
      </c>
      <c r="T121" s="8">
        <f t="shared" si="108"/>
        <v>244.40524009788362</v>
      </c>
      <c r="U121" s="8">
        <f t="shared" si="108"/>
        <v>237.92157866231759</v>
      </c>
      <c r="V121" s="8">
        <f t="shared" si="108"/>
        <v>217.58008517991607</v>
      </c>
      <c r="W121" s="8">
        <f t="shared" si="108"/>
        <v>-3.2442866304915015</v>
      </c>
      <c r="X121" s="8">
        <f t="shared" ref="X121:Y121" si="109">X23-X74</f>
        <v>175.37253464069283</v>
      </c>
      <c r="Y121" s="8">
        <f t="shared" si="109"/>
        <v>266.15455965907643</v>
      </c>
    </row>
    <row r="122" spans="1:25" x14ac:dyDescent="0.25">
      <c r="A122" s="15" t="s">
        <v>59</v>
      </c>
      <c r="B122" s="16">
        <f>SUM(B123:B125)</f>
        <v>1349.4401157602779</v>
      </c>
      <c r="C122" s="16">
        <f t="shared" ref="C122:W122" si="110">SUM(C123:C125)</f>
        <v>1846.8145171228825</v>
      </c>
      <c r="D122" s="16">
        <f t="shared" si="110"/>
        <v>2394.3433656457892</v>
      </c>
      <c r="E122" s="16">
        <f t="shared" si="110"/>
        <v>2247.2791887713356</v>
      </c>
      <c r="F122" s="16">
        <f t="shared" si="110"/>
        <v>2915.7177839621927</v>
      </c>
      <c r="G122" s="16">
        <f t="shared" si="110"/>
        <v>3072.499383011962</v>
      </c>
      <c r="H122" s="16">
        <f t="shared" si="110"/>
        <v>3365.0745862739968</v>
      </c>
      <c r="I122" s="16">
        <f t="shared" si="110"/>
        <v>4400.4165366576844</v>
      </c>
      <c r="J122" s="16">
        <f t="shared" si="110"/>
        <v>5693.7681829862504</v>
      </c>
      <c r="K122" s="16">
        <f t="shared" si="110"/>
        <v>5791.7320737481677</v>
      </c>
      <c r="L122" s="16">
        <f t="shared" si="110"/>
        <v>6997.9830988519498</v>
      </c>
      <c r="M122" s="16">
        <f t="shared" si="110"/>
        <v>5779.8863148801602</v>
      </c>
      <c r="N122" s="16">
        <f t="shared" si="110"/>
        <v>6243.6066446168761</v>
      </c>
      <c r="O122" s="16">
        <f t="shared" si="110"/>
        <v>6287.0750670799898</v>
      </c>
      <c r="P122" s="16">
        <f t="shared" si="110"/>
        <v>6335.5583667600249</v>
      </c>
      <c r="Q122" s="16">
        <f t="shared" si="110"/>
        <v>6770.23475331997</v>
      </c>
      <c r="R122" s="16">
        <f t="shared" si="110"/>
        <v>7488.744469799969</v>
      </c>
      <c r="S122" s="16">
        <f t="shared" si="110"/>
        <v>7511.1851758090579</v>
      </c>
      <c r="T122" s="16">
        <f t="shared" si="110"/>
        <v>7448.9936085447198</v>
      </c>
      <c r="U122" s="16">
        <f t="shared" si="110"/>
        <v>7508.9388011105038</v>
      </c>
      <c r="V122" s="16">
        <f t="shared" si="110"/>
        <v>7659.5438454824616</v>
      </c>
      <c r="W122" s="16">
        <f t="shared" si="110"/>
        <v>8039.8646830098414</v>
      </c>
      <c r="X122" s="16">
        <f t="shared" ref="X122:Y122" si="111">SUM(X123:X125)</f>
        <v>7620.4684499650666</v>
      </c>
      <c r="Y122" s="16">
        <f t="shared" si="111"/>
        <v>7957.3771623236407</v>
      </c>
    </row>
    <row r="123" spans="1:25" x14ac:dyDescent="0.25">
      <c r="A123" s="10" t="s">
        <v>60</v>
      </c>
      <c r="B123" s="8">
        <f t="shared" ref="B123:W123" si="112">B25-B76</f>
        <v>966.02857999999833</v>
      </c>
      <c r="C123" s="8">
        <f t="shared" si="112"/>
        <v>1485.5380934400018</v>
      </c>
      <c r="D123" s="8">
        <f t="shared" si="112"/>
        <v>1662.8021874000042</v>
      </c>
      <c r="E123" s="8">
        <f t="shared" si="112"/>
        <v>1750.050182479994</v>
      </c>
      <c r="F123" s="8">
        <f t="shared" si="112"/>
        <v>2413.7443717199967</v>
      </c>
      <c r="G123" s="8">
        <f t="shared" si="112"/>
        <v>2518.2024376400004</v>
      </c>
      <c r="H123" s="8">
        <f t="shared" si="112"/>
        <v>2668.7509682799973</v>
      </c>
      <c r="I123" s="8">
        <f t="shared" si="112"/>
        <v>3815.0484779999897</v>
      </c>
      <c r="J123" s="8">
        <f t="shared" si="112"/>
        <v>4365.5670246799855</v>
      </c>
      <c r="K123" s="8">
        <f t="shared" si="112"/>
        <v>4289.2028204799935</v>
      </c>
      <c r="L123" s="8">
        <f t="shared" si="112"/>
        <v>5337.3860002799847</v>
      </c>
      <c r="M123" s="8">
        <f t="shared" si="112"/>
        <v>4585.3710892799972</v>
      </c>
      <c r="N123" s="8">
        <f t="shared" si="112"/>
        <v>4841.7785882399985</v>
      </c>
      <c r="O123" s="8">
        <f t="shared" si="112"/>
        <v>5136.1748080799844</v>
      </c>
      <c r="P123" s="8">
        <f t="shared" si="112"/>
        <v>5347.7131442800001</v>
      </c>
      <c r="Q123" s="8">
        <f t="shared" si="112"/>
        <v>5561.6264384799979</v>
      </c>
      <c r="R123" s="8">
        <f t="shared" si="112"/>
        <v>5909.4041915999915</v>
      </c>
      <c r="S123" s="8">
        <f t="shared" si="112"/>
        <v>6010.9580596098131</v>
      </c>
      <c r="T123" s="8">
        <f t="shared" si="112"/>
        <v>6111.3726128139388</v>
      </c>
      <c r="U123" s="8">
        <f t="shared" si="112"/>
        <v>6253.7528222788605</v>
      </c>
      <c r="V123" s="8">
        <f t="shared" si="112"/>
        <v>6283.338823454349</v>
      </c>
      <c r="W123" s="8">
        <f t="shared" si="112"/>
        <v>6057.4155554548252</v>
      </c>
      <c r="X123" s="8">
        <f t="shared" ref="X123:Y123" si="113">X25-X76</f>
        <v>5598.7228165962679</v>
      </c>
      <c r="Y123" s="8">
        <f t="shared" si="113"/>
        <v>6014.5818532441244</v>
      </c>
    </row>
    <row r="124" spans="1:25" x14ac:dyDescent="0.25">
      <c r="A124" s="10" t="s">
        <v>61</v>
      </c>
      <c r="B124" s="8">
        <f t="shared" ref="B124:W124" si="114">B26-B77</f>
        <v>396.35221568027919</v>
      </c>
      <c r="C124" s="8">
        <f t="shared" si="114"/>
        <v>369.68493744287844</v>
      </c>
      <c r="D124" s="8">
        <f t="shared" si="114"/>
        <v>733.25331528578681</v>
      </c>
      <c r="E124" s="8">
        <f t="shared" si="114"/>
        <v>500.29557541134272</v>
      </c>
      <c r="F124" s="8">
        <f t="shared" si="114"/>
        <v>502.28009716219822</v>
      </c>
      <c r="G124" s="8">
        <f t="shared" si="114"/>
        <v>553.77121729196369</v>
      </c>
      <c r="H124" s="8">
        <f t="shared" si="114"/>
        <v>692.78803783399781</v>
      </c>
      <c r="I124" s="8">
        <f t="shared" si="114"/>
        <v>581.27180469769519</v>
      </c>
      <c r="J124" s="8">
        <f t="shared" si="114"/>
        <v>1317.1898927062648</v>
      </c>
      <c r="K124" s="8">
        <f t="shared" si="114"/>
        <v>1489.0164291881738</v>
      </c>
      <c r="L124" s="8">
        <f t="shared" si="114"/>
        <v>1646.4611554519652</v>
      </c>
      <c r="M124" s="8">
        <f t="shared" si="114"/>
        <v>1183.9408524001628</v>
      </c>
      <c r="N124" s="8">
        <f t="shared" si="114"/>
        <v>1390.5040363768785</v>
      </c>
      <c r="O124" s="8">
        <f t="shared" si="114"/>
        <v>1161.5324662800049</v>
      </c>
      <c r="P124" s="8">
        <f t="shared" si="114"/>
        <v>999.7662314000263</v>
      </c>
      <c r="Q124" s="8">
        <f t="shared" si="114"/>
        <v>1219.343228039972</v>
      </c>
      <c r="R124" s="8">
        <f t="shared" si="114"/>
        <v>1591.8410227999775</v>
      </c>
      <c r="S124" s="8">
        <f t="shared" si="114"/>
        <v>1513.2580845689954</v>
      </c>
      <c r="T124" s="8">
        <f t="shared" si="114"/>
        <v>1352.691135687739</v>
      </c>
      <c r="U124" s="8">
        <f t="shared" si="114"/>
        <v>1268.6915168024498</v>
      </c>
      <c r="V124" s="8">
        <f t="shared" si="114"/>
        <v>1401.5870700316373</v>
      </c>
      <c r="W124" s="8">
        <f t="shared" si="114"/>
        <v>1988.1049100702148</v>
      </c>
      <c r="X124" s="8">
        <f t="shared" ref="X124:Y124" si="115">X26-X77</f>
        <v>2013.6134671852415</v>
      </c>
      <c r="Y124" s="8">
        <f t="shared" si="115"/>
        <v>1926.8920450064397</v>
      </c>
    </row>
    <row r="125" spans="1:25" x14ac:dyDescent="0.25">
      <c r="A125" s="10" t="s">
        <v>62</v>
      </c>
      <c r="B125" s="8">
        <f t="shared" ref="B125:W125" si="116">B27-B78</f>
        <v>-12.940679919999639</v>
      </c>
      <c r="C125" s="8">
        <f t="shared" si="116"/>
        <v>-8.4085137599977315</v>
      </c>
      <c r="D125" s="8">
        <f t="shared" si="116"/>
        <v>-1.712137040001835</v>
      </c>
      <c r="E125" s="8">
        <f t="shared" si="116"/>
        <v>-3.066569120001077</v>
      </c>
      <c r="F125" s="8">
        <f t="shared" si="116"/>
        <v>-0.30668492000222614</v>
      </c>
      <c r="G125" s="8">
        <f t="shared" si="116"/>
        <v>0.52572807999786164</v>
      </c>
      <c r="H125" s="8">
        <f t="shared" si="116"/>
        <v>3.5355801600017003</v>
      </c>
      <c r="I125" s="8">
        <f t="shared" si="116"/>
        <v>4.096253959999558</v>
      </c>
      <c r="J125" s="8">
        <f t="shared" si="116"/>
        <v>11.011265600000115</v>
      </c>
      <c r="K125" s="8">
        <f t="shared" si="116"/>
        <v>13.512824080000428</v>
      </c>
      <c r="L125" s="8">
        <f t="shared" si="116"/>
        <v>14.135943119999865</v>
      </c>
      <c r="M125" s="8">
        <f t="shared" si="116"/>
        <v>10.574373200000082</v>
      </c>
      <c r="N125" s="8">
        <f t="shared" si="116"/>
        <v>11.324019999999109</v>
      </c>
      <c r="O125" s="8">
        <f t="shared" si="116"/>
        <v>-10.63220727999942</v>
      </c>
      <c r="P125" s="8">
        <f t="shared" si="116"/>
        <v>-11.921008920001441</v>
      </c>
      <c r="Q125" s="8">
        <f t="shared" si="116"/>
        <v>-10.734913199999937</v>
      </c>
      <c r="R125" s="8">
        <f t="shared" si="116"/>
        <v>-12.500744599999962</v>
      </c>
      <c r="S125" s="8">
        <f t="shared" si="116"/>
        <v>-13.030968369750553</v>
      </c>
      <c r="T125" s="8">
        <f t="shared" si="116"/>
        <v>-15.070139956957973</v>
      </c>
      <c r="U125" s="8">
        <f t="shared" si="116"/>
        <v>-13.505537970806472</v>
      </c>
      <c r="V125" s="8">
        <f t="shared" si="116"/>
        <v>-25.382048003524687</v>
      </c>
      <c r="W125" s="8">
        <f t="shared" si="116"/>
        <v>-5.6557825151985526</v>
      </c>
      <c r="X125" s="8">
        <f t="shared" ref="X125:Y125" si="117">X27-X78</f>
        <v>8.1321661835572741</v>
      </c>
      <c r="Y125" s="8">
        <f t="shared" si="117"/>
        <v>15.903264073076571</v>
      </c>
    </row>
    <row r="126" spans="1:25" x14ac:dyDescent="0.25">
      <c r="A126" s="15" t="s">
        <v>35</v>
      </c>
      <c r="B126" s="16">
        <f>SUM(B127:B128)</f>
        <v>0</v>
      </c>
      <c r="C126" s="16">
        <f t="shared" ref="C126:W126" si="118">SUM(C127:C128)</f>
        <v>0</v>
      </c>
      <c r="D126" s="16">
        <f t="shared" si="118"/>
        <v>0</v>
      </c>
      <c r="E126" s="16">
        <f t="shared" si="118"/>
        <v>0</v>
      </c>
      <c r="F126" s="16">
        <f t="shared" si="118"/>
        <v>0</v>
      </c>
      <c r="G126" s="16">
        <f t="shared" si="118"/>
        <v>0</v>
      </c>
      <c r="H126" s="16">
        <f t="shared" si="118"/>
        <v>0</v>
      </c>
      <c r="I126" s="16">
        <f t="shared" si="118"/>
        <v>0</v>
      </c>
      <c r="J126" s="16">
        <f t="shared" si="118"/>
        <v>0</v>
      </c>
      <c r="K126" s="16">
        <f t="shared" si="118"/>
        <v>0</v>
      </c>
      <c r="L126" s="16">
        <f t="shared" si="118"/>
        <v>0</v>
      </c>
      <c r="M126" s="16">
        <f t="shared" si="118"/>
        <v>0</v>
      </c>
      <c r="N126" s="16">
        <f t="shared" si="118"/>
        <v>0</v>
      </c>
      <c r="O126" s="16">
        <f t="shared" si="118"/>
        <v>0</v>
      </c>
      <c r="P126" s="16">
        <f t="shared" si="118"/>
        <v>0</v>
      </c>
      <c r="Q126" s="16">
        <f t="shared" si="118"/>
        <v>0</v>
      </c>
      <c r="R126" s="16">
        <f t="shared" si="118"/>
        <v>0</v>
      </c>
      <c r="S126" s="16">
        <f t="shared" si="118"/>
        <v>0</v>
      </c>
      <c r="T126" s="16">
        <f t="shared" si="118"/>
        <v>0</v>
      </c>
      <c r="U126" s="16">
        <f t="shared" si="118"/>
        <v>0</v>
      </c>
      <c r="V126" s="16">
        <f t="shared" si="118"/>
        <v>0</v>
      </c>
      <c r="W126" s="16">
        <f t="shared" si="118"/>
        <v>0</v>
      </c>
      <c r="X126" s="16">
        <f t="shared" ref="X126:Y126" si="119">SUM(X127:X128)</f>
        <v>0</v>
      </c>
      <c r="Y126" s="16">
        <f t="shared" si="119"/>
        <v>0</v>
      </c>
    </row>
    <row r="127" spans="1:25" x14ac:dyDescent="0.25">
      <c r="A127" s="10" t="s">
        <v>36</v>
      </c>
      <c r="B127" s="8">
        <f t="shared" ref="B127:W127" si="120">B29-B80</f>
        <v>0</v>
      </c>
      <c r="C127" s="8">
        <f t="shared" si="120"/>
        <v>0</v>
      </c>
      <c r="D127" s="8">
        <f t="shared" si="120"/>
        <v>0</v>
      </c>
      <c r="E127" s="8">
        <f t="shared" si="120"/>
        <v>0</v>
      </c>
      <c r="F127" s="8">
        <f t="shared" si="120"/>
        <v>0</v>
      </c>
      <c r="G127" s="8">
        <f t="shared" si="120"/>
        <v>0</v>
      </c>
      <c r="H127" s="8">
        <f t="shared" si="120"/>
        <v>0</v>
      </c>
      <c r="I127" s="8">
        <f t="shared" si="120"/>
        <v>0</v>
      </c>
      <c r="J127" s="8">
        <f t="shared" si="120"/>
        <v>0</v>
      </c>
      <c r="K127" s="8">
        <f t="shared" si="120"/>
        <v>0</v>
      </c>
      <c r="L127" s="8">
        <f t="shared" si="120"/>
        <v>0</v>
      </c>
      <c r="M127" s="8">
        <f t="shared" si="120"/>
        <v>0</v>
      </c>
      <c r="N127" s="8">
        <f t="shared" si="120"/>
        <v>0</v>
      </c>
      <c r="O127" s="8">
        <f t="shared" si="120"/>
        <v>0</v>
      </c>
      <c r="P127" s="8">
        <f t="shared" si="120"/>
        <v>0</v>
      </c>
      <c r="Q127" s="8">
        <f t="shared" si="120"/>
        <v>0</v>
      </c>
      <c r="R127" s="8">
        <f t="shared" si="120"/>
        <v>0</v>
      </c>
      <c r="S127" s="8">
        <f t="shared" si="120"/>
        <v>0</v>
      </c>
      <c r="T127" s="8">
        <f t="shared" si="120"/>
        <v>0</v>
      </c>
      <c r="U127" s="8">
        <f t="shared" si="120"/>
        <v>0</v>
      </c>
      <c r="V127" s="8">
        <f t="shared" si="120"/>
        <v>0</v>
      </c>
      <c r="W127" s="8">
        <f t="shared" si="120"/>
        <v>0</v>
      </c>
      <c r="X127" s="8">
        <f t="shared" ref="X127:Y127" si="121">X29-X80</f>
        <v>0</v>
      </c>
      <c r="Y127" s="8">
        <f t="shared" si="121"/>
        <v>0</v>
      </c>
    </row>
    <row r="128" spans="1:25" x14ac:dyDescent="0.25">
      <c r="A128" s="10" t="s">
        <v>37</v>
      </c>
      <c r="B128" s="8">
        <f t="shared" ref="B128:W128" si="122">B30-B81</f>
        <v>0</v>
      </c>
      <c r="C128" s="8">
        <f t="shared" si="122"/>
        <v>0</v>
      </c>
      <c r="D128" s="8">
        <f t="shared" si="122"/>
        <v>0</v>
      </c>
      <c r="E128" s="8">
        <f t="shared" si="122"/>
        <v>0</v>
      </c>
      <c r="F128" s="8">
        <f t="shared" si="122"/>
        <v>0</v>
      </c>
      <c r="G128" s="8">
        <f t="shared" si="122"/>
        <v>0</v>
      </c>
      <c r="H128" s="8">
        <f t="shared" si="122"/>
        <v>0</v>
      </c>
      <c r="I128" s="8">
        <f t="shared" si="122"/>
        <v>0</v>
      </c>
      <c r="J128" s="8">
        <f t="shared" si="122"/>
        <v>0</v>
      </c>
      <c r="K128" s="8">
        <f t="shared" si="122"/>
        <v>0</v>
      </c>
      <c r="L128" s="8">
        <f t="shared" si="122"/>
        <v>0</v>
      </c>
      <c r="M128" s="8">
        <f t="shared" si="122"/>
        <v>0</v>
      </c>
      <c r="N128" s="8">
        <f t="shared" si="122"/>
        <v>0</v>
      </c>
      <c r="O128" s="8">
        <f t="shared" si="122"/>
        <v>0</v>
      </c>
      <c r="P128" s="8">
        <f t="shared" si="122"/>
        <v>0</v>
      </c>
      <c r="Q128" s="8">
        <f t="shared" si="122"/>
        <v>0</v>
      </c>
      <c r="R128" s="8">
        <f t="shared" si="122"/>
        <v>0</v>
      </c>
      <c r="S128" s="8">
        <f t="shared" si="122"/>
        <v>0</v>
      </c>
      <c r="T128" s="8">
        <f t="shared" si="122"/>
        <v>0</v>
      </c>
      <c r="U128" s="8">
        <f t="shared" si="122"/>
        <v>0</v>
      </c>
      <c r="V128" s="8">
        <f t="shared" si="122"/>
        <v>0</v>
      </c>
      <c r="W128" s="8">
        <f t="shared" si="122"/>
        <v>0</v>
      </c>
      <c r="X128" s="8">
        <f t="shared" ref="X128:Y128" si="123">X30-X81</f>
        <v>0</v>
      </c>
      <c r="Y128" s="8">
        <f t="shared" si="123"/>
        <v>0</v>
      </c>
    </row>
    <row r="129" spans="1:25" x14ac:dyDescent="0.25">
      <c r="A129" s="17" t="s">
        <v>38</v>
      </c>
      <c r="B129" s="16">
        <f t="shared" ref="B129:W129" si="124">B31-B82</f>
        <v>0</v>
      </c>
      <c r="C129" s="16">
        <f t="shared" si="124"/>
        <v>0</v>
      </c>
      <c r="D129" s="16">
        <f t="shared" si="124"/>
        <v>0</v>
      </c>
      <c r="E129" s="16">
        <f t="shared" si="124"/>
        <v>0</v>
      </c>
      <c r="F129" s="16">
        <f t="shared" si="124"/>
        <v>0</v>
      </c>
      <c r="G129" s="16">
        <f t="shared" si="124"/>
        <v>0</v>
      </c>
      <c r="H129" s="16">
        <f t="shared" si="124"/>
        <v>0</v>
      </c>
      <c r="I129" s="16">
        <f t="shared" si="124"/>
        <v>0</v>
      </c>
      <c r="J129" s="16">
        <f t="shared" si="124"/>
        <v>0</v>
      </c>
      <c r="K129" s="16">
        <f t="shared" si="124"/>
        <v>0</v>
      </c>
      <c r="L129" s="16">
        <f t="shared" si="124"/>
        <v>0</v>
      </c>
      <c r="M129" s="16">
        <f t="shared" si="124"/>
        <v>0</v>
      </c>
      <c r="N129" s="16">
        <f t="shared" si="124"/>
        <v>0</v>
      </c>
      <c r="O129" s="16">
        <f t="shared" si="124"/>
        <v>0</v>
      </c>
      <c r="P129" s="16">
        <f t="shared" si="124"/>
        <v>0</v>
      </c>
      <c r="Q129" s="16">
        <f t="shared" si="124"/>
        <v>0</v>
      </c>
      <c r="R129" s="16">
        <f t="shared" si="124"/>
        <v>0</v>
      </c>
      <c r="S129" s="16">
        <f t="shared" si="124"/>
        <v>0</v>
      </c>
      <c r="T129" s="16">
        <f t="shared" si="124"/>
        <v>0</v>
      </c>
      <c r="U129" s="16">
        <f t="shared" si="124"/>
        <v>0</v>
      </c>
      <c r="V129" s="16">
        <f t="shared" si="124"/>
        <v>0</v>
      </c>
      <c r="W129" s="16">
        <f t="shared" si="124"/>
        <v>0</v>
      </c>
      <c r="X129" s="16">
        <f t="shared" ref="X129:Y129" si="125">X31-X82</f>
        <v>0</v>
      </c>
      <c r="Y129" s="16">
        <f t="shared" si="125"/>
        <v>0</v>
      </c>
    </row>
    <row r="130" spans="1:25" x14ac:dyDescent="0.25">
      <c r="A130" s="9" t="s">
        <v>39</v>
      </c>
      <c r="B130" s="8">
        <f t="shared" ref="B130:W130" si="126">B32-B83</f>
        <v>0</v>
      </c>
      <c r="C130" s="8">
        <f t="shared" si="126"/>
        <v>0</v>
      </c>
      <c r="D130" s="8">
        <f t="shared" si="126"/>
        <v>0</v>
      </c>
      <c r="E130" s="8">
        <f t="shared" si="126"/>
        <v>0</v>
      </c>
      <c r="F130" s="8">
        <f t="shared" si="126"/>
        <v>0</v>
      </c>
      <c r="G130" s="8">
        <f t="shared" si="126"/>
        <v>0</v>
      </c>
      <c r="H130" s="8">
        <f t="shared" si="126"/>
        <v>0</v>
      </c>
      <c r="I130" s="8">
        <f t="shared" si="126"/>
        <v>0</v>
      </c>
      <c r="J130" s="8">
        <f t="shared" si="126"/>
        <v>0</v>
      </c>
      <c r="K130" s="8">
        <f t="shared" si="126"/>
        <v>0</v>
      </c>
      <c r="L130" s="8">
        <f t="shared" si="126"/>
        <v>0</v>
      </c>
      <c r="M130" s="8">
        <f t="shared" si="126"/>
        <v>0</v>
      </c>
      <c r="N130" s="8">
        <f t="shared" si="126"/>
        <v>0</v>
      </c>
      <c r="O130" s="8">
        <f t="shared" si="126"/>
        <v>0</v>
      </c>
      <c r="P130" s="8">
        <f t="shared" si="126"/>
        <v>0</v>
      </c>
      <c r="Q130" s="8">
        <f t="shared" si="126"/>
        <v>0</v>
      </c>
      <c r="R130" s="8">
        <f t="shared" si="126"/>
        <v>0</v>
      </c>
      <c r="S130" s="8">
        <f t="shared" si="126"/>
        <v>0</v>
      </c>
      <c r="T130" s="8">
        <f t="shared" si="126"/>
        <v>0</v>
      </c>
      <c r="U130" s="8">
        <f t="shared" si="126"/>
        <v>0</v>
      </c>
      <c r="V130" s="8">
        <f t="shared" si="126"/>
        <v>0</v>
      </c>
      <c r="W130" s="8">
        <f t="shared" si="126"/>
        <v>0</v>
      </c>
      <c r="X130" s="8">
        <f t="shared" ref="X130:Y130" si="127">X32-X83</f>
        <v>0</v>
      </c>
      <c r="Y130" s="8">
        <f t="shared" si="127"/>
        <v>0</v>
      </c>
    </row>
    <row r="131" spans="1:25" x14ac:dyDescent="0.25">
      <c r="A131" s="18" t="s">
        <v>66</v>
      </c>
      <c r="B131" s="16">
        <f>SUM(B132:B135)</f>
        <v>-1902.4523146056672</v>
      </c>
      <c r="C131" s="16">
        <f t="shared" ref="C131:W131" si="128">SUM(C132:C135)</f>
        <v>-1770.6605955763212</v>
      </c>
      <c r="D131" s="16">
        <f t="shared" si="128"/>
        <v>-1752.8401451565414</v>
      </c>
      <c r="E131" s="16">
        <f t="shared" si="128"/>
        <v>-1979.4124399484929</v>
      </c>
      <c r="F131" s="16">
        <f t="shared" si="128"/>
        <v>-2034.7244867797485</v>
      </c>
      <c r="G131" s="16">
        <f t="shared" si="128"/>
        <v>-1991.9594723187015</v>
      </c>
      <c r="H131" s="16">
        <f t="shared" si="128"/>
        <v>-2063.9330073282094</v>
      </c>
      <c r="I131" s="16">
        <f t="shared" si="128"/>
        <v>-2135.8051288088113</v>
      </c>
      <c r="J131" s="16">
        <f t="shared" si="128"/>
        <v>-1799.6128698617981</v>
      </c>
      <c r="K131" s="16">
        <f t="shared" si="128"/>
        <v>-871.78638313443821</v>
      </c>
      <c r="L131" s="16">
        <f t="shared" si="128"/>
        <v>-1461.6870661229846</v>
      </c>
      <c r="M131" s="16">
        <f t="shared" si="128"/>
        <v>-1635.4774536724965</v>
      </c>
      <c r="N131" s="16">
        <f t="shared" si="128"/>
        <v>-1506.4185176093756</v>
      </c>
      <c r="O131" s="16">
        <f t="shared" si="128"/>
        <v>-926.19667185170738</v>
      </c>
      <c r="P131" s="16">
        <f t="shared" si="128"/>
        <v>-920.81221674244944</v>
      </c>
      <c r="Q131" s="16">
        <f t="shared" si="128"/>
        <v>-527.64790136960096</v>
      </c>
      <c r="R131" s="16">
        <f t="shared" si="128"/>
        <v>-633.93689220614351</v>
      </c>
      <c r="S131" s="16">
        <f t="shared" si="128"/>
        <v>-498.83455263178166</v>
      </c>
      <c r="T131" s="16">
        <f t="shared" si="128"/>
        <v>-436.02837636394702</v>
      </c>
      <c r="U131" s="16">
        <f t="shared" si="128"/>
        <v>-387.00524351019044</v>
      </c>
      <c r="V131" s="16">
        <f t="shared" si="128"/>
        <v>-189.78047413842796</v>
      </c>
      <c r="W131" s="16">
        <f t="shared" si="128"/>
        <v>-176.61887387708816</v>
      </c>
      <c r="X131" s="16">
        <f t="shared" ref="X131:Y131" si="129">SUM(X132:X135)</f>
        <v>-132.70148744824496</v>
      </c>
      <c r="Y131" s="16">
        <f t="shared" si="129"/>
        <v>-71.941734841567722</v>
      </c>
    </row>
    <row r="132" spans="1:25" x14ac:dyDescent="0.25">
      <c r="A132" s="9" t="s">
        <v>67</v>
      </c>
      <c r="B132" s="8">
        <f t="shared" ref="B132:W132" si="130">B34-B85</f>
        <v>0</v>
      </c>
      <c r="C132" s="8">
        <f t="shared" si="130"/>
        <v>0</v>
      </c>
      <c r="D132" s="8">
        <f t="shared" si="130"/>
        <v>0</v>
      </c>
      <c r="E132" s="8">
        <f t="shared" si="130"/>
        <v>0</v>
      </c>
      <c r="F132" s="8">
        <f t="shared" si="130"/>
        <v>0</v>
      </c>
      <c r="G132" s="8">
        <f t="shared" si="130"/>
        <v>0</v>
      </c>
      <c r="H132" s="8">
        <f t="shared" si="130"/>
        <v>0</v>
      </c>
      <c r="I132" s="8">
        <f t="shared" si="130"/>
        <v>0</v>
      </c>
      <c r="J132" s="8">
        <f t="shared" si="130"/>
        <v>0</v>
      </c>
      <c r="K132" s="8">
        <f t="shared" si="130"/>
        <v>0</v>
      </c>
      <c r="L132" s="8">
        <f t="shared" si="130"/>
        <v>0</v>
      </c>
      <c r="M132" s="8">
        <f t="shared" si="130"/>
        <v>0</v>
      </c>
      <c r="N132" s="8">
        <f t="shared" si="130"/>
        <v>0</v>
      </c>
      <c r="O132" s="8">
        <f t="shared" si="130"/>
        <v>0</v>
      </c>
      <c r="P132" s="8">
        <f t="shared" si="130"/>
        <v>0</v>
      </c>
      <c r="Q132" s="8">
        <f t="shared" si="130"/>
        <v>0</v>
      </c>
      <c r="R132" s="8">
        <f t="shared" si="130"/>
        <v>0</v>
      </c>
      <c r="S132" s="8">
        <f t="shared" si="130"/>
        <v>0</v>
      </c>
      <c r="T132" s="8">
        <f t="shared" si="130"/>
        <v>0</v>
      </c>
      <c r="U132" s="8">
        <f t="shared" si="130"/>
        <v>0</v>
      </c>
      <c r="V132" s="8">
        <f t="shared" si="130"/>
        <v>0</v>
      </c>
      <c r="W132" s="8">
        <f t="shared" si="130"/>
        <v>0</v>
      </c>
      <c r="X132" s="8">
        <f t="shared" ref="X132:Y132" si="131">X34-X85</f>
        <v>0</v>
      </c>
      <c r="Y132" s="8">
        <f t="shared" si="131"/>
        <v>0</v>
      </c>
    </row>
    <row r="133" spans="1:25" x14ac:dyDescent="0.25">
      <c r="A133" s="9" t="s">
        <v>68</v>
      </c>
      <c r="B133" s="8">
        <f t="shared" ref="B133:W133" si="132">B35-B86</f>
        <v>0</v>
      </c>
      <c r="C133" s="8">
        <f t="shared" si="132"/>
        <v>0</v>
      </c>
      <c r="D133" s="8">
        <f t="shared" si="132"/>
        <v>0</v>
      </c>
      <c r="E133" s="8">
        <f t="shared" si="132"/>
        <v>0</v>
      </c>
      <c r="F133" s="8">
        <f t="shared" si="132"/>
        <v>0</v>
      </c>
      <c r="G133" s="8">
        <f t="shared" si="132"/>
        <v>0</v>
      </c>
      <c r="H133" s="8">
        <f t="shared" si="132"/>
        <v>0</v>
      </c>
      <c r="I133" s="8">
        <f t="shared" si="132"/>
        <v>0</v>
      </c>
      <c r="J133" s="8">
        <f t="shared" si="132"/>
        <v>0</v>
      </c>
      <c r="K133" s="8">
        <f t="shared" si="132"/>
        <v>0</v>
      </c>
      <c r="L133" s="8">
        <f t="shared" si="132"/>
        <v>0</v>
      </c>
      <c r="M133" s="8">
        <f t="shared" si="132"/>
        <v>0</v>
      </c>
      <c r="N133" s="8">
        <f t="shared" si="132"/>
        <v>0</v>
      </c>
      <c r="O133" s="8">
        <f t="shared" si="132"/>
        <v>0</v>
      </c>
      <c r="P133" s="8">
        <f t="shared" si="132"/>
        <v>0</v>
      </c>
      <c r="Q133" s="8">
        <f t="shared" si="132"/>
        <v>0</v>
      </c>
      <c r="R133" s="8">
        <f t="shared" si="132"/>
        <v>0</v>
      </c>
      <c r="S133" s="8">
        <f t="shared" si="132"/>
        <v>0</v>
      </c>
      <c r="T133" s="8">
        <f t="shared" si="132"/>
        <v>0</v>
      </c>
      <c r="U133" s="8">
        <f t="shared" si="132"/>
        <v>0</v>
      </c>
      <c r="V133" s="8">
        <f t="shared" si="132"/>
        <v>0</v>
      </c>
      <c r="W133" s="8">
        <f t="shared" si="132"/>
        <v>0</v>
      </c>
      <c r="X133" s="8">
        <f t="shared" ref="X133:Y133" si="133">X35-X86</f>
        <v>0</v>
      </c>
      <c r="Y133" s="8">
        <f t="shared" si="133"/>
        <v>0</v>
      </c>
    </row>
    <row r="134" spans="1:25" x14ac:dyDescent="0.25">
      <c r="A134" s="9" t="s">
        <v>69</v>
      </c>
      <c r="B134" s="8">
        <f t="shared" ref="B134:W134" si="134">B36-B87</f>
        <v>-1902.4523146056672</v>
      </c>
      <c r="C134" s="8">
        <f t="shared" si="134"/>
        <v>-1770.6605955763212</v>
      </c>
      <c r="D134" s="8">
        <f t="shared" si="134"/>
        <v>-1752.8401451565414</v>
      </c>
      <c r="E134" s="8">
        <f t="shared" si="134"/>
        <v>-1979.4124399484929</v>
      </c>
      <c r="F134" s="8">
        <f t="shared" si="134"/>
        <v>-2034.7244867797485</v>
      </c>
      <c r="G134" s="8">
        <f t="shared" si="134"/>
        <v>-1991.9594723187015</v>
      </c>
      <c r="H134" s="8">
        <f t="shared" si="134"/>
        <v>-2063.9330073282094</v>
      </c>
      <c r="I134" s="8">
        <f t="shared" si="134"/>
        <v>-2135.8051288088113</v>
      </c>
      <c r="J134" s="8">
        <f t="shared" si="134"/>
        <v>-1799.6128698617981</v>
      </c>
      <c r="K134" s="8">
        <f t="shared" si="134"/>
        <v>-871.78638313443821</v>
      </c>
      <c r="L134" s="8">
        <f t="shared" si="134"/>
        <v>-1461.6870661229846</v>
      </c>
      <c r="M134" s="8">
        <f t="shared" si="134"/>
        <v>-1635.4774536724965</v>
      </c>
      <c r="N134" s="8">
        <f t="shared" si="134"/>
        <v>-1506.4185176093756</v>
      </c>
      <c r="O134" s="8">
        <f t="shared" si="134"/>
        <v>-926.19667185170738</v>
      </c>
      <c r="P134" s="8">
        <f t="shared" si="134"/>
        <v>-920.81221674244944</v>
      </c>
      <c r="Q134" s="8">
        <f t="shared" si="134"/>
        <v>-527.64790136960096</v>
      </c>
      <c r="R134" s="8">
        <f t="shared" si="134"/>
        <v>-633.93689220614351</v>
      </c>
      <c r="S134" s="8">
        <f t="shared" si="134"/>
        <v>-498.83455263178166</v>
      </c>
      <c r="T134" s="8">
        <f t="shared" si="134"/>
        <v>-436.02837636394702</v>
      </c>
      <c r="U134" s="8">
        <f t="shared" si="134"/>
        <v>-387.00524351019044</v>
      </c>
      <c r="V134" s="8">
        <f t="shared" si="134"/>
        <v>-189.78047413842796</v>
      </c>
      <c r="W134" s="8">
        <f t="shared" si="134"/>
        <v>-176.61887387708816</v>
      </c>
      <c r="X134" s="8">
        <f t="shared" ref="X134:Y134" si="135">X36-X87</f>
        <v>-132.70148744824496</v>
      </c>
      <c r="Y134" s="8">
        <f t="shared" si="135"/>
        <v>-71.941734841567722</v>
      </c>
    </row>
    <row r="135" spans="1:25" x14ac:dyDescent="0.25">
      <c r="A135" s="9" t="s">
        <v>65</v>
      </c>
      <c r="B135" s="8">
        <f t="shared" ref="B135:W135" si="136">SUM(B37:B41)-B88</f>
        <v>0</v>
      </c>
      <c r="C135" s="8">
        <f t="shared" si="136"/>
        <v>0</v>
      </c>
      <c r="D135" s="8">
        <f t="shared" si="136"/>
        <v>0</v>
      </c>
      <c r="E135" s="8">
        <f t="shared" si="136"/>
        <v>0</v>
      </c>
      <c r="F135" s="8">
        <f t="shared" si="136"/>
        <v>0</v>
      </c>
      <c r="G135" s="8">
        <f t="shared" si="136"/>
        <v>0</v>
      </c>
      <c r="H135" s="8">
        <f t="shared" si="136"/>
        <v>0</v>
      </c>
      <c r="I135" s="8">
        <f t="shared" si="136"/>
        <v>0</v>
      </c>
      <c r="J135" s="8">
        <f t="shared" si="136"/>
        <v>0</v>
      </c>
      <c r="K135" s="8">
        <f t="shared" si="136"/>
        <v>0</v>
      </c>
      <c r="L135" s="8">
        <f t="shared" si="136"/>
        <v>0</v>
      </c>
      <c r="M135" s="8">
        <f t="shared" si="136"/>
        <v>0</v>
      </c>
      <c r="N135" s="8">
        <f t="shared" si="136"/>
        <v>0</v>
      </c>
      <c r="O135" s="8">
        <f t="shared" si="136"/>
        <v>0</v>
      </c>
      <c r="P135" s="8">
        <f t="shared" si="136"/>
        <v>0</v>
      </c>
      <c r="Q135" s="8">
        <f t="shared" si="136"/>
        <v>0</v>
      </c>
      <c r="R135" s="8">
        <f t="shared" si="136"/>
        <v>0</v>
      </c>
      <c r="S135" s="8">
        <f t="shared" si="136"/>
        <v>0</v>
      </c>
      <c r="T135" s="8">
        <f t="shared" si="136"/>
        <v>0</v>
      </c>
      <c r="U135" s="8">
        <f t="shared" si="136"/>
        <v>0</v>
      </c>
      <c r="V135" s="8">
        <f t="shared" si="136"/>
        <v>0</v>
      </c>
      <c r="W135" s="8">
        <f t="shared" si="136"/>
        <v>0</v>
      </c>
      <c r="X135" s="8">
        <f t="shared" ref="X135:Y135" si="137">SUM(X37:X41)-X88</f>
        <v>0</v>
      </c>
      <c r="Y135" s="8">
        <f t="shared" si="137"/>
        <v>0</v>
      </c>
    </row>
    <row r="136" spans="1:25" x14ac:dyDescent="0.25">
      <c r="A136" s="18" t="s">
        <v>40</v>
      </c>
      <c r="B136" s="16">
        <f t="shared" ref="B136:W136" si="138">B42-B89</f>
        <v>0</v>
      </c>
      <c r="C136" s="16">
        <f t="shared" si="138"/>
        <v>0</v>
      </c>
      <c r="D136" s="16">
        <f t="shared" si="138"/>
        <v>0</v>
      </c>
      <c r="E136" s="16">
        <f t="shared" si="138"/>
        <v>0</v>
      </c>
      <c r="F136" s="16">
        <f t="shared" si="138"/>
        <v>0</v>
      </c>
      <c r="G136" s="16">
        <f t="shared" si="138"/>
        <v>0</v>
      </c>
      <c r="H136" s="16">
        <f t="shared" si="138"/>
        <v>0</v>
      </c>
      <c r="I136" s="16">
        <f t="shared" si="138"/>
        <v>0</v>
      </c>
      <c r="J136" s="16">
        <f t="shared" si="138"/>
        <v>0</v>
      </c>
      <c r="K136" s="16">
        <f t="shared" si="138"/>
        <v>0</v>
      </c>
      <c r="L136" s="16">
        <f t="shared" si="138"/>
        <v>0</v>
      </c>
      <c r="M136" s="16">
        <f t="shared" si="138"/>
        <v>0</v>
      </c>
      <c r="N136" s="16">
        <f t="shared" si="138"/>
        <v>0</v>
      </c>
      <c r="O136" s="16">
        <f t="shared" si="138"/>
        <v>0</v>
      </c>
      <c r="P136" s="16">
        <f t="shared" si="138"/>
        <v>0</v>
      </c>
      <c r="Q136" s="16">
        <f t="shared" si="138"/>
        <v>0</v>
      </c>
      <c r="R136" s="16">
        <f t="shared" si="138"/>
        <v>0</v>
      </c>
      <c r="S136" s="16">
        <f t="shared" si="138"/>
        <v>0</v>
      </c>
      <c r="T136" s="16">
        <f t="shared" si="138"/>
        <v>0</v>
      </c>
      <c r="U136" s="16">
        <f t="shared" si="138"/>
        <v>0</v>
      </c>
      <c r="V136" s="16">
        <f t="shared" si="138"/>
        <v>0</v>
      </c>
      <c r="W136" s="16">
        <f t="shared" si="138"/>
        <v>0</v>
      </c>
      <c r="X136" s="16">
        <f t="shared" ref="X136:Y136" si="139">X42-X89</f>
        <v>0</v>
      </c>
      <c r="Y136" s="16">
        <f t="shared" si="139"/>
        <v>0</v>
      </c>
    </row>
    <row r="137" spans="1:25" x14ac:dyDescent="0.25">
      <c r="A137" s="18" t="s">
        <v>63</v>
      </c>
      <c r="B137" s="16">
        <f t="shared" ref="B137:W137" si="140">B43-B90</f>
        <v>0</v>
      </c>
      <c r="C137" s="16">
        <f t="shared" si="140"/>
        <v>0</v>
      </c>
      <c r="D137" s="16">
        <f t="shared" si="140"/>
        <v>0</v>
      </c>
      <c r="E137" s="16">
        <f t="shared" si="140"/>
        <v>0</v>
      </c>
      <c r="F137" s="16">
        <f t="shared" si="140"/>
        <v>0</v>
      </c>
      <c r="G137" s="16">
        <f t="shared" si="140"/>
        <v>0</v>
      </c>
      <c r="H137" s="16">
        <f t="shared" si="140"/>
        <v>0</v>
      </c>
      <c r="I137" s="16">
        <f t="shared" si="140"/>
        <v>0</v>
      </c>
      <c r="J137" s="16">
        <f t="shared" si="140"/>
        <v>0</v>
      </c>
      <c r="K137" s="16">
        <f t="shared" si="140"/>
        <v>0</v>
      </c>
      <c r="L137" s="16">
        <f t="shared" si="140"/>
        <v>0</v>
      </c>
      <c r="M137" s="16">
        <f t="shared" si="140"/>
        <v>0</v>
      </c>
      <c r="N137" s="16">
        <f t="shared" si="140"/>
        <v>0</v>
      </c>
      <c r="O137" s="16">
        <f t="shared" si="140"/>
        <v>0</v>
      </c>
      <c r="P137" s="16">
        <f t="shared" si="140"/>
        <v>0</v>
      </c>
      <c r="Q137" s="16">
        <f t="shared" si="140"/>
        <v>0</v>
      </c>
      <c r="R137" s="16">
        <f t="shared" si="140"/>
        <v>0</v>
      </c>
      <c r="S137" s="16">
        <f t="shared" si="140"/>
        <v>0</v>
      </c>
      <c r="T137" s="16">
        <f t="shared" si="140"/>
        <v>0</v>
      </c>
      <c r="U137" s="16">
        <f t="shared" si="140"/>
        <v>0</v>
      </c>
      <c r="V137" s="16">
        <f t="shared" si="140"/>
        <v>0</v>
      </c>
      <c r="W137" s="16">
        <f t="shared" si="140"/>
        <v>0</v>
      </c>
      <c r="X137" s="16">
        <f t="shared" ref="X137:Y137" si="141">X43-X90</f>
        <v>0</v>
      </c>
      <c r="Y137" s="16">
        <f t="shared" si="141"/>
        <v>0</v>
      </c>
    </row>
    <row r="138" spans="1:25" x14ac:dyDescent="0.25">
      <c r="A138" s="18" t="s">
        <v>64</v>
      </c>
      <c r="B138" s="16">
        <f t="shared" ref="B138:W138" si="142">B44-B91</f>
        <v>0</v>
      </c>
      <c r="C138" s="16">
        <f t="shared" si="142"/>
        <v>0</v>
      </c>
      <c r="D138" s="16">
        <f t="shared" si="142"/>
        <v>0</v>
      </c>
      <c r="E138" s="16">
        <f t="shared" si="142"/>
        <v>0</v>
      </c>
      <c r="F138" s="16">
        <f t="shared" si="142"/>
        <v>0</v>
      </c>
      <c r="G138" s="16">
        <f t="shared" si="142"/>
        <v>0</v>
      </c>
      <c r="H138" s="16">
        <f t="shared" si="142"/>
        <v>0</v>
      </c>
      <c r="I138" s="16">
        <f t="shared" si="142"/>
        <v>0</v>
      </c>
      <c r="J138" s="16">
        <f t="shared" si="142"/>
        <v>0</v>
      </c>
      <c r="K138" s="16">
        <f t="shared" si="142"/>
        <v>0</v>
      </c>
      <c r="L138" s="16">
        <f t="shared" si="142"/>
        <v>0</v>
      </c>
      <c r="M138" s="16">
        <f t="shared" si="142"/>
        <v>0</v>
      </c>
      <c r="N138" s="16">
        <f t="shared" si="142"/>
        <v>0</v>
      </c>
      <c r="O138" s="16">
        <f t="shared" si="142"/>
        <v>0</v>
      </c>
      <c r="P138" s="16">
        <f t="shared" si="142"/>
        <v>0</v>
      </c>
      <c r="Q138" s="16">
        <f t="shared" si="142"/>
        <v>0</v>
      </c>
      <c r="R138" s="16">
        <f t="shared" si="142"/>
        <v>0</v>
      </c>
      <c r="S138" s="16">
        <f t="shared" si="142"/>
        <v>0</v>
      </c>
      <c r="T138" s="16">
        <f t="shared" si="142"/>
        <v>0</v>
      </c>
      <c r="U138" s="16">
        <f t="shared" si="142"/>
        <v>0</v>
      </c>
      <c r="V138" s="16">
        <f t="shared" si="142"/>
        <v>0</v>
      </c>
      <c r="W138" s="16">
        <f t="shared" si="142"/>
        <v>0</v>
      </c>
      <c r="X138" s="16">
        <f t="shared" ref="X138:Y138" si="143">X44-X91</f>
        <v>0</v>
      </c>
      <c r="Y138" s="16">
        <f t="shared" si="143"/>
        <v>0</v>
      </c>
    </row>
    <row r="139" spans="1:25" x14ac:dyDescent="0.25">
      <c r="A139" s="18" t="s">
        <v>70</v>
      </c>
      <c r="B139" s="16">
        <f>SUM(B140:B141)</f>
        <v>-2005.555919039999</v>
      </c>
      <c r="C139" s="16">
        <f t="shared" ref="C139:W139" si="144">SUM(C140:C141)</f>
        <v>-1046.9549340000021</v>
      </c>
      <c r="D139" s="16">
        <f t="shared" si="144"/>
        <v>-1889.2491221599994</v>
      </c>
      <c r="E139" s="16">
        <f t="shared" si="144"/>
        <v>-1393.1287011199938</v>
      </c>
      <c r="F139" s="16">
        <f t="shared" si="144"/>
        <v>-1213.5025487599996</v>
      </c>
      <c r="G139" s="16">
        <f t="shared" si="144"/>
        <v>-1120.2423127200018</v>
      </c>
      <c r="H139" s="16">
        <f t="shared" si="144"/>
        <v>-805.20929572000023</v>
      </c>
      <c r="I139" s="16">
        <f t="shared" si="144"/>
        <v>-728.89774908000163</v>
      </c>
      <c r="J139" s="16">
        <f t="shared" si="144"/>
        <v>-575.55440383999667</v>
      </c>
      <c r="K139" s="16">
        <f t="shared" si="144"/>
        <v>-1432.7673248000028</v>
      </c>
      <c r="L139" s="16">
        <f t="shared" si="144"/>
        <v>-2190.0217702400059</v>
      </c>
      <c r="M139" s="16">
        <f t="shared" si="144"/>
        <v>-2022.8191523600062</v>
      </c>
      <c r="N139" s="16">
        <f t="shared" si="144"/>
        <v>-1617.5836646399994</v>
      </c>
      <c r="O139" s="16">
        <f t="shared" si="144"/>
        <v>-1225.7901134000003</v>
      </c>
      <c r="P139" s="16">
        <f t="shared" si="144"/>
        <v>-1373.6321392000027</v>
      </c>
      <c r="Q139" s="16">
        <f t="shared" si="144"/>
        <v>-1119.2165163200007</v>
      </c>
      <c r="R139" s="16">
        <f t="shared" si="144"/>
        <v>-968.00200440000208</v>
      </c>
      <c r="S139" s="16">
        <f t="shared" si="144"/>
        <v>-635.83628644000146</v>
      </c>
      <c r="T139" s="16">
        <f t="shared" si="144"/>
        <v>-2183.76497784</v>
      </c>
      <c r="U139" s="16">
        <f t="shared" si="144"/>
        <v>-2661.990806880005</v>
      </c>
      <c r="V139" s="16">
        <f t="shared" si="144"/>
        <v>-4339.895917519998</v>
      </c>
      <c r="W139" s="16">
        <f t="shared" si="144"/>
        <v>-2376.5658401999999</v>
      </c>
      <c r="X139" s="16">
        <f t="shared" ref="X139:Y139" si="145">SUM(X140:X141)</f>
        <v>-2369.4397136000043</v>
      </c>
      <c r="Y139" s="16">
        <f t="shared" si="145"/>
        <v>-1983.9372450800001</v>
      </c>
    </row>
    <row r="140" spans="1:25" x14ac:dyDescent="0.25">
      <c r="A140" s="9" t="s">
        <v>71</v>
      </c>
      <c r="B140" s="8">
        <f t="shared" ref="B140:W140" si="146">B46-B93</f>
        <v>-557.58884503999889</v>
      </c>
      <c r="C140" s="8">
        <f t="shared" si="146"/>
        <v>95.52708999999868</v>
      </c>
      <c r="D140" s="8">
        <f t="shared" si="146"/>
        <v>-959.09331999999995</v>
      </c>
      <c r="E140" s="8">
        <f t="shared" si="146"/>
        <v>-817.10425123999539</v>
      </c>
      <c r="F140" s="8">
        <f t="shared" si="146"/>
        <v>-706.78069875999881</v>
      </c>
      <c r="G140" s="8">
        <f t="shared" si="146"/>
        <v>-538.35758876</v>
      </c>
      <c r="H140" s="8">
        <f t="shared" si="146"/>
        <v>-458.82041752000077</v>
      </c>
      <c r="I140" s="8">
        <f t="shared" si="146"/>
        <v>-503.55122496000149</v>
      </c>
      <c r="J140" s="8">
        <f t="shared" si="146"/>
        <v>-535.21538875999795</v>
      </c>
      <c r="K140" s="8">
        <f t="shared" si="146"/>
        <v>-754.47019876000013</v>
      </c>
      <c r="L140" s="8">
        <f t="shared" si="146"/>
        <v>-725.67748628000481</v>
      </c>
      <c r="M140" s="8">
        <f t="shared" si="146"/>
        <v>-573.50947248000375</v>
      </c>
      <c r="N140" s="8">
        <f t="shared" si="146"/>
        <v>-411.2400475200011</v>
      </c>
      <c r="O140" s="8">
        <f t="shared" si="146"/>
        <v>-166.02025628000047</v>
      </c>
      <c r="P140" s="8">
        <f t="shared" si="146"/>
        <v>-240.62236124000265</v>
      </c>
      <c r="Q140" s="8">
        <f t="shared" si="146"/>
        <v>35.029957520000607</v>
      </c>
      <c r="R140" s="8">
        <f t="shared" si="146"/>
        <v>371.27143751999756</v>
      </c>
      <c r="S140" s="8">
        <f t="shared" si="146"/>
        <v>867.70741779999844</v>
      </c>
      <c r="T140" s="8">
        <f t="shared" si="146"/>
        <v>420.34075051999935</v>
      </c>
      <c r="U140" s="8">
        <f t="shared" si="146"/>
        <v>456.09740075999798</v>
      </c>
      <c r="V140" s="8">
        <f t="shared" si="146"/>
        <v>-712.24859155999911</v>
      </c>
      <c r="W140" s="8">
        <f t="shared" si="146"/>
        <v>47.543479320002007</v>
      </c>
      <c r="X140" s="8">
        <f t="shared" ref="X140:Y140" si="147">X46-X93</f>
        <v>545.2704503199966</v>
      </c>
      <c r="Y140" s="8">
        <f t="shared" si="147"/>
        <v>765.95584944000075</v>
      </c>
    </row>
    <row r="141" spans="1:25" x14ac:dyDescent="0.25">
      <c r="A141" s="11" t="s">
        <v>72</v>
      </c>
      <c r="B141" s="12">
        <f t="shared" ref="B141:W141" si="148">B47-B94</f>
        <v>-1447.9670740000001</v>
      </c>
      <c r="C141" s="12">
        <f t="shared" si="148"/>
        <v>-1142.4820240000008</v>
      </c>
      <c r="D141" s="12">
        <f t="shared" si="148"/>
        <v>-930.15580215999944</v>
      </c>
      <c r="E141" s="12">
        <f t="shared" si="148"/>
        <v>-576.02444987999843</v>
      </c>
      <c r="F141" s="12">
        <f t="shared" si="148"/>
        <v>-506.72185000000081</v>
      </c>
      <c r="G141" s="12">
        <f t="shared" si="148"/>
        <v>-581.88472396000179</v>
      </c>
      <c r="H141" s="12">
        <f t="shared" si="148"/>
        <v>-346.38887819999945</v>
      </c>
      <c r="I141" s="12">
        <f t="shared" si="148"/>
        <v>-225.34652412000014</v>
      </c>
      <c r="J141" s="12">
        <f t="shared" si="148"/>
        <v>-40.339015079998717</v>
      </c>
      <c r="K141" s="12">
        <f t="shared" si="148"/>
        <v>-678.29712604000269</v>
      </c>
      <c r="L141" s="12">
        <f t="shared" si="148"/>
        <v>-1464.3442839600011</v>
      </c>
      <c r="M141" s="12">
        <f t="shared" si="148"/>
        <v>-1449.3096798800025</v>
      </c>
      <c r="N141" s="12">
        <f t="shared" si="148"/>
        <v>-1206.3436171199983</v>
      </c>
      <c r="O141" s="12">
        <f t="shared" si="148"/>
        <v>-1059.7698571199999</v>
      </c>
      <c r="P141" s="12">
        <f t="shared" si="148"/>
        <v>-1133.0097779600001</v>
      </c>
      <c r="Q141" s="12">
        <f t="shared" si="148"/>
        <v>-1154.2464738400013</v>
      </c>
      <c r="R141" s="12">
        <f t="shared" si="148"/>
        <v>-1339.2734419199996</v>
      </c>
      <c r="S141" s="12">
        <f t="shared" si="148"/>
        <v>-1503.5437042399999</v>
      </c>
      <c r="T141" s="12">
        <f t="shared" si="148"/>
        <v>-2604.1057283599994</v>
      </c>
      <c r="U141" s="12">
        <f t="shared" si="148"/>
        <v>-3118.088207640003</v>
      </c>
      <c r="V141" s="12">
        <f t="shared" si="148"/>
        <v>-3627.6473259599989</v>
      </c>
      <c r="W141" s="12">
        <f t="shared" si="148"/>
        <v>-2424.1093195200019</v>
      </c>
      <c r="X141" s="12">
        <f t="shared" ref="X141:Y141" si="149">X47-X94</f>
        <v>-2914.7101639200009</v>
      </c>
      <c r="Y141" s="12">
        <f t="shared" si="149"/>
        <v>-2749.8930945200009</v>
      </c>
    </row>
  </sheetData>
  <pageMargins left="0.7" right="0.7" top="0.75" bottom="0.75" header="0.3" footer="0.3"/>
  <pageSetup paperSize="9" scale="89" fitToHeight="0" orientation="landscape" r:id="rId1"/>
  <headerFooter alignWithMargins="0"/>
  <ignoredErrors>
    <ignoredError sqref="B104:V104 B122:V122 B126:V126 B131:V131 B139:V139" formula="1"/>
    <ignoredError sqref="B28:Y28 B33:Y33 B135:Y135" formulaRange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pageSetUpPr fitToPage="1"/>
  </sheetPr>
  <dimension ref="A1:Y141"/>
  <sheetViews>
    <sheetView showGridLines="0" zoomScaleNormal="100" workbookViewId="0">
      <pane xSplit="1" ySplit="1" topLeftCell="D2" activePane="bottomRight" state="frozen"/>
      <selection activeCell="Y1" sqref="Y1"/>
      <selection pane="topRight" activeCell="Y1" sqref="Y1"/>
      <selection pane="bottomLeft" activeCell="Y1" sqref="Y1"/>
      <selection pane="bottomRight" activeCell="Y2" sqref="Y2"/>
    </sheetView>
  </sheetViews>
  <sheetFormatPr defaultRowHeight="11.25" x14ac:dyDescent="0.25"/>
  <cols>
    <col min="1" max="1" width="56" style="1" bestFit="1" customWidth="1"/>
    <col min="2" max="25" width="9.28515625" style="1" customWidth="1"/>
    <col min="26" max="16384" width="9.140625" style="1"/>
  </cols>
  <sheetData>
    <row r="1" spans="1:25" ht="12.75" x14ac:dyDescent="0.25">
      <c r="A1" s="2" t="s">
        <v>17</v>
      </c>
      <c r="B1" s="3">
        <v>2000</v>
      </c>
      <c r="C1" s="3">
        <v>2001</v>
      </c>
      <c r="D1" s="3">
        <v>2002</v>
      </c>
      <c r="E1" s="3">
        <v>2003</v>
      </c>
      <c r="F1" s="3">
        <v>2004</v>
      </c>
      <c r="G1" s="3">
        <v>2005</v>
      </c>
      <c r="H1" s="3">
        <v>2006</v>
      </c>
      <c r="I1" s="3">
        <v>2007</v>
      </c>
      <c r="J1" s="3">
        <v>2008</v>
      </c>
      <c r="K1" s="3">
        <v>2009</v>
      </c>
      <c r="L1" s="3">
        <v>2010</v>
      </c>
      <c r="M1" s="3">
        <v>2011</v>
      </c>
      <c r="N1" s="3">
        <v>2012</v>
      </c>
      <c r="O1" s="3">
        <v>2013</v>
      </c>
      <c r="P1" s="3">
        <v>2014</v>
      </c>
      <c r="Q1" s="3">
        <v>2015</v>
      </c>
      <c r="R1" s="3">
        <v>2016</v>
      </c>
      <c r="S1" s="3">
        <v>2017</v>
      </c>
      <c r="T1" s="3">
        <v>2018</v>
      </c>
      <c r="U1" s="3">
        <v>2019</v>
      </c>
      <c r="V1" s="3">
        <v>2020</v>
      </c>
      <c r="W1" s="3">
        <v>2021</v>
      </c>
      <c r="X1" s="3">
        <v>2022</v>
      </c>
      <c r="Y1" s="3">
        <v>2023</v>
      </c>
    </row>
    <row r="2" spans="1:25" x14ac:dyDescent="0.25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 x14ac:dyDescent="0.25">
      <c r="A3" s="4" t="s">
        <v>110</v>
      </c>
      <c r="B3" s="5">
        <f>SUM(B4,B33,B42,B43,B44,B45)</f>
        <v>12205.867949999998</v>
      </c>
      <c r="C3" s="5">
        <f t="shared" ref="C3:W3" si="0">SUM(C4,C33,C42,C43,C44,C45)</f>
        <v>13002.16798</v>
      </c>
      <c r="D3" s="5">
        <f t="shared" si="0"/>
        <v>13098.396309999998</v>
      </c>
      <c r="E3" s="5">
        <f t="shared" si="0"/>
        <v>13101.07884</v>
      </c>
      <c r="F3" s="5">
        <f t="shared" si="0"/>
        <v>13718.583540000001</v>
      </c>
      <c r="G3" s="5">
        <f t="shared" si="0"/>
        <v>14458.236919999999</v>
      </c>
      <c r="H3" s="5">
        <f t="shared" si="0"/>
        <v>14791.243499999999</v>
      </c>
      <c r="I3" s="5">
        <f t="shared" si="0"/>
        <v>16052.333979999999</v>
      </c>
      <c r="J3" s="5">
        <f t="shared" si="0"/>
        <v>15434.146429999999</v>
      </c>
      <c r="K3" s="5">
        <f t="shared" si="0"/>
        <v>13345.926739999999</v>
      </c>
      <c r="L3" s="5">
        <f t="shared" si="0"/>
        <v>14392.284010000001</v>
      </c>
      <c r="M3" s="5">
        <f t="shared" si="0"/>
        <v>14579.032860000003</v>
      </c>
      <c r="N3" s="5">
        <f t="shared" si="0"/>
        <v>14628.878989999997</v>
      </c>
      <c r="O3" s="5">
        <f t="shared" si="0"/>
        <v>13637.919699999997</v>
      </c>
      <c r="P3" s="5">
        <f t="shared" si="0"/>
        <v>13115.314039999999</v>
      </c>
      <c r="Q3" s="5">
        <f t="shared" si="0"/>
        <v>13530.995860000001</v>
      </c>
      <c r="R3" s="5">
        <f t="shared" si="0"/>
        <v>13900.77457</v>
      </c>
      <c r="S3" s="5">
        <f t="shared" si="0"/>
        <v>14149.266239999999</v>
      </c>
      <c r="T3" s="5">
        <f t="shared" si="0"/>
        <v>14428.566149999999</v>
      </c>
      <c r="U3" s="5">
        <f t="shared" si="0"/>
        <v>14633.407210000001</v>
      </c>
      <c r="V3" s="5">
        <f t="shared" si="0"/>
        <v>14243.487099999998</v>
      </c>
      <c r="W3" s="5">
        <f t="shared" si="0"/>
        <v>14556.751420000001</v>
      </c>
      <c r="X3" s="5">
        <f t="shared" ref="X3:Y3" si="1">SUM(X4,X33,X42,X43,X44,X45)</f>
        <v>13685.063099999999</v>
      </c>
      <c r="Y3" s="5">
        <f t="shared" si="1"/>
        <v>13207.724180000003</v>
      </c>
    </row>
    <row r="4" spans="1:25" x14ac:dyDescent="0.25">
      <c r="A4" s="13" t="s">
        <v>115</v>
      </c>
      <c r="B4" s="14">
        <f>SUM(B5,B31,B32)</f>
        <v>10396.885679999999</v>
      </c>
      <c r="C4" s="14">
        <f t="shared" ref="C4:W4" si="2">SUM(C5,C31,C32)</f>
        <v>11063.462950000003</v>
      </c>
      <c r="D4" s="14">
        <f t="shared" si="2"/>
        <v>11098.66366</v>
      </c>
      <c r="E4" s="14">
        <f t="shared" si="2"/>
        <v>11093.42369</v>
      </c>
      <c r="F4" s="14">
        <f t="shared" si="2"/>
        <v>11719.176610000002</v>
      </c>
      <c r="G4" s="14">
        <f t="shared" si="2"/>
        <v>12518.40112</v>
      </c>
      <c r="H4" s="14">
        <f t="shared" si="2"/>
        <v>12573.57742</v>
      </c>
      <c r="I4" s="14">
        <f t="shared" si="2"/>
        <v>12818.51345</v>
      </c>
      <c r="J4" s="14">
        <f t="shared" si="2"/>
        <v>12693.75699</v>
      </c>
      <c r="K4" s="14">
        <f t="shared" si="2"/>
        <v>11556.68087</v>
      </c>
      <c r="L4" s="14">
        <f t="shared" si="2"/>
        <v>12507.534090000001</v>
      </c>
      <c r="M4" s="14">
        <f t="shared" si="2"/>
        <v>11712.832730000002</v>
      </c>
      <c r="N4" s="14">
        <f t="shared" si="2"/>
        <v>11684.0188</v>
      </c>
      <c r="O4" s="14">
        <f t="shared" si="2"/>
        <v>11065.293079999998</v>
      </c>
      <c r="P4" s="14">
        <f t="shared" si="2"/>
        <v>10644.508909999999</v>
      </c>
      <c r="Q4" s="14">
        <f t="shared" si="2"/>
        <v>10588.859950000002</v>
      </c>
      <c r="R4" s="14">
        <f t="shared" si="2"/>
        <v>10892.377039999999</v>
      </c>
      <c r="S4" s="14">
        <f t="shared" si="2"/>
        <v>10842.178679999999</v>
      </c>
      <c r="T4" s="14">
        <f t="shared" si="2"/>
        <v>11210.501779999999</v>
      </c>
      <c r="U4" s="14">
        <f t="shared" si="2"/>
        <v>11207.347900000001</v>
      </c>
      <c r="V4" s="14">
        <f t="shared" si="2"/>
        <v>11167.24505</v>
      </c>
      <c r="W4" s="14">
        <f t="shared" si="2"/>
        <v>11572.03758</v>
      </c>
      <c r="X4" s="14">
        <f t="shared" ref="X4:Y4" si="3">SUM(X5,X31,X32)</f>
        <v>11174.516689999999</v>
      </c>
      <c r="Y4" s="14">
        <f t="shared" si="3"/>
        <v>10987.750120000001</v>
      </c>
    </row>
    <row r="5" spans="1:25" x14ac:dyDescent="0.25">
      <c r="A5" s="9" t="s">
        <v>116</v>
      </c>
      <c r="B5" s="8">
        <f>SUM(B6,B10,B18,B24,B28)</f>
        <v>10286.682219999999</v>
      </c>
      <c r="C5" s="8">
        <f t="shared" ref="C5:W5" si="4">SUM(C6,C10,C18,C24,C28)</f>
        <v>10940.147890000002</v>
      </c>
      <c r="D5" s="8">
        <f t="shared" si="4"/>
        <v>10984.04406</v>
      </c>
      <c r="E5" s="8">
        <f t="shared" si="4"/>
        <v>10997.501119999999</v>
      </c>
      <c r="F5" s="8">
        <f t="shared" si="4"/>
        <v>11600.623330000002</v>
      </c>
      <c r="G5" s="8">
        <f t="shared" si="4"/>
        <v>12405.355440000001</v>
      </c>
      <c r="H5" s="8">
        <f t="shared" si="4"/>
        <v>12467.94412</v>
      </c>
      <c r="I5" s="8">
        <f t="shared" si="4"/>
        <v>12735.74171</v>
      </c>
      <c r="J5" s="8">
        <f t="shared" si="4"/>
        <v>12552.989799999999</v>
      </c>
      <c r="K5" s="8">
        <f t="shared" si="4"/>
        <v>11328.89704</v>
      </c>
      <c r="L5" s="8">
        <f t="shared" si="4"/>
        <v>12249.589900000001</v>
      </c>
      <c r="M5" s="8">
        <f t="shared" si="4"/>
        <v>11468.584010000002</v>
      </c>
      <c r="N5" s="8">
        <f t="shared" si="4"/>
        <v>11451.14784</v>
      </c>
      <c r="O5" s="8">
        <f t="shared" si="4"/>
        <v>10799.903879999998</v>
      </c>
      <c r="P5" s="8">
        <f t="shared" si="4"/>
        <v>10393.302039999999</v>
      </c>
      <c r="Q5" s="8">
        <f t="shared" si="4"/>
        <v>10381.666470000002</v>
      </c>
      <c r="R5" s="8">
        <f t="shared" si="4"/>
        <v>10641.608129999999</v>
      </c>
      <c r="S5" s="8">
        <f t="shared" si="4"/>
        <v>10617.953689999998</v>
      </c>
      <c r="T5" s="8">
        <f t="shared" si="4"/>
        <v>10956.906079999999</v>
      </c>
      <c r="U5" s="8">
        <f t="shared" si="4"/>
        <v>10973.406210000001</v>
      </c>
      <c r="V5" s="8">
        <f t="shared" si="4"/>
        <v>10985.63472</v>
      </c>
      <c r="W5" s="8">
        <f t="shared" si="4"/>
        <v>11354.396570000001</v>
      </c>
      <c r="X5" s="8">
        <f t="shared" ref="X5:Y5" si="5">SUM(X6,X10,X18,X24,X28)</f>
        <v>10936.529929999999</v>
      </c>
      <c r="Y5" s="8">
        <f t="shared" si="5"/>
        <v>10789.908290000001</v>
      </c>
    </row>
    <row r="6" spans="1:25" x14ac:dyDescent="0.25">
      <c r="A6" s="15" t="s">
        <v>117</v>
      </c>
      <c r="B6" s="16">
        <f>SUM(B7:B9)</f>
        <v>5043.4191099999989</v>
      </c>
      <c r="C6" s="16">
        <f t="shared" ref="C6:W6" si="6">SUM(C7:C9)</f>
        <v>5516.6351400000003</v>
      </c>
      <c r="D6" s="16">
        <f t="shared" si="6"/>
        <v>5332.6050299999997</v>
      </c>
      <c r="E6" s="16">
        <f t="shared" si="6"/>
        <v>5205.5386799999997</v>
      </c>
      <c r="F6" s="16">
        <f t="shared" si="6"/>
        <v>5378.3138300000001</v>
      </c>
      <c r="G6" s="16">
        <f t="shared" si="6"/>
        <v>5634.60113</v>
      </c>
      <c r="H6" s="16">
        <f t="shared" si="6"/>
        <v>5180.4547700000003</v>
      </c>
      <c r="I6" s="16">
        <f t="shared" si="6"/>
        <v>4714.5605000000005</v>
      </c>
      <c r="J6" s="16">
        <f t="shared" si="6"/>
        <v>4781.0209999999997</v>
      </c>
      <c r="K6" s="16">
        <f t="shared" si="6"/>
        <v>4754.3649599999999</v>
      </c>
      <c r="L6" s="16">
        <f t="shared" si="6"/>
        <v>5301.29882</v>
      </c>
      <c r="M6" s="16">
        <f t="shared" si="6"/>
        <v>4436.2223599999998</v>
      </c>
      <c r="N6" s="16">
        <f t="shared" si="6"/>
        <v>4379.0957600000002</v>
      </c>
      <c r="O6" s="16">
        <f t="shared" si="6"/>
        <v>3811.1670299999996</v>
      </c>
      <c r="P6" s="16">
        <f t="shared" si="6"/>
        <v>3127.6540600000003</v>
      </c>
      <c r="Q6" s="16">
        <f t="shared" si="6"/>
        <v>3093.2244500000002</v>
      </c>
      <c r="R6" s="16">
        <f t="shared" si="6"/>
        <v>2886.5736999999999</v>
      </c>
      <c r="S6" s="16">
        <f t="shared" si="6"/>
        <v>2511.9559899999999</v>
      </c>
      <c r="T6" s="16">
        <f t="shared" si="6"/>
        <v>2378.6224199999997</v>
      </c>
      <c r="U6" s="16">
        <f t="shared" si="6"/>
        <v>2200.8206599999999</v>
      </c>
      <c r="V6" s="16">
        <f t="shared" si="6"/>
        <v>2559.2047799999996</v>
      </c>
      <c r="W6" s="16">
        <f t="shared" si="6"/>
        <v>2674.6605500000001</v>
      </c>
      <c r="X6" s="16">
        <f t="shared" ref="X6:Y6" si="7">SUM(X7:X9)</f>
        <v>2428.69481</v>
      </c>
      <c r="Y6" s="16">
        <f t="shared" si="7"/>
        <v>2337.1043100000002</v>
      </c>
    </row>
    <row r="7" spans="1:25" x14ac:dyDescent="0.25">
      <c r="A7" s="10" t="s">
        <v>118</v>
      </c>
      <c r="B7" s="8">
        <v>3889.2784999999999</v>
      </c>
      <c r="C7" s="8">
        <v>4043.5300499999998</v>
      </c>
      <c r="D7" s="8">
        <v>3839.1972099999998</v>
      </c>
      <c r="E7" s="8">
        <v>3726.4683599999998</v>
      </c>
      <c r="F7" s="8">
        <v>3671.3993399999999</v>
      </c>
      <c r="G7" s="8">
        <v>3821.1446000000001</v>
      </c>
      <c r="H7" s="8">
        <v>3641.1289099999999</v>
      </c>
      <c r="I7" s="8">
        <v>3254.5026499999999</v>
      </c>
      <c r="J7" s="8">
        <v>2956.3159599999999</v>
      </c>
      <c r="K7" s="8">
        <v>3066.1365099999998</v>
      </c>
      <c r="L7" s="8">
        <v>3706.1620400000002</v>
      </c>
      <c r="M7" s="8">
        <v>2871.7840799999999</v>
      </c>
      <c r="N7" s="8">
        <v>2935.91608</v>
      </c>
      <c r="O7" s="8">
        <v>2333.81432</v>
      </c>
      <c r="P7" s="8">
        <v>1793.83889</v>
      </c>
      <c r="Q7" s="8">
        <v>1642.0821900000001</v>
      </c>
      <c r="R7" s="8">
        <v>1390.9015400000001</v>
      </c>
      <c r="S7" s="8">
        <v>1078.25333</v>
      </c>
      <c r="T7" s="8">
        <v>1011.76415</v>
      </c>
      <c r="U7" s="8">
        <v>827.48014999999998</v>
      </c>
      <c r="V7" s="8">
        <v>1271.06556</v>
      </c>
      <c r="W7" s="8">
        <v>1421.49531</v>
      </c>
      <c r="X7" s="8">
        <v>1135.9763399999999</v>
      </c>
      <c r="Y7" s="8">
        <v>925.30696999999998</v>
      </c>
    </row>
    <row r="8" spans="1:25" x14ac:dyDescent="0.25">
      <c r="A8" s="10" t="s">
        <v>119</v>
      </c>
      <c r="B8" s="8">
        <v>1132.5453299999999</v>
      </c>
      <c r="C8" s="8">
        <v>1450.36457</v>
      </c>
      <c r="D8" s="8">
        <v>1473.1126300000001</v>
      </c>
      <c r="E8" s="8">
        <v>1457.28106</v>
      </c>
      <c r="F8" s="8">
        <v>1690.65841</v>
      </c>
      <c r="G8" s="8">
        <v>1791.9224200000001</v>
      </c>
      <c r="H8" s="8">
        <v>1520.47225</v>
      </c>
      <c r="I8" s="8">
        <v>1445.3878199999999</v>
      </c>
      <c r="J8" s="8">
        <v>1809.1547700000001</v>
      </c>
      <c r="K8" s="8">
        <v>1672.41526</v>
      </c>
      <c r="L8" s="8">
        <v>1580.9138499999999</v>
      </c>
      <c r="M8" s="8">
        <v>1541.07105</v>
      </c>
      <c r="N8" s="8">
        <v>1424.31647</v>
      </c>
      <c r="O8" s="8">
        <v>1460.2250799999999</v>
      </c>
      <c r="P8" s="8">
        <v>1306.3805400000001</v>
      </c>
      <c r="Q8" s="8">
        <v>1366.63823</v>
      </c>
      <c r="R8" s="8">
        <v>1423.72938</v>
      </c>
      <c r="S8" s="8">
        <v>1380.31963</v>
      </c>
      <c r="T8" s="8">
        <v>1312.3789999999999</v>
      </c>
      <c r="U8" s="8">
        <v>1324.21362</v>
      </c>
      <c r="V8" s="8">
        <v>1222.2847899999999</v>
      </c>
      <c r="W8" s="8">
        <v>1210.08573</v>
      </c>
      <c r="X8" s="8">
        <v>1240.82978</v>
      </c>
      <c r="Y8" s="8">
        <v>1372.6594500000001</v>
      </c>
    </row>
    <row r="9" spans="1:25" x14ac:dyDescent="0.25">
      <c r="A9" s="10" t="s">
        <v>120</v>
      </c>
      <c r="B9" s="8">
        <v>21.595279999999999</v>
      </c>
      <c r="C9" s="8">
        <v>22.74052</v>
      </c>
      <c r="D9" s="8">
        <v>20.295190000000002</v>
      </c>
      <c r="E9" s="8">
        <v>21.789259999999999</v>
      </c>
      <c r="F9" s="8">
        <v>16.256080000000001</v>
      </c>
      <c r="G9" s="8">
        <v>21.534109999999998</v>
      </c>
      <c r="H9" s="8">
        <v>18.85361</v>
      </c>
      <c r="I9" s="8">
        <v>14.670030000000001</v>
      </c>
      <c r="J9" s="8">
        <v>15.550269999999999</v>
      </c>
      <c r="K9" s="8">
        <v>15.813190000000001</v>
      </c>
      <c r="L9" s="8">
        <v>14.22293</v>
      </c>
      <c r="M9" s="8">
        <v>23.367229999999999</v>
      </c>
      <c r="N9" s="8">
        <v>18.863209999999999</v>
      </c>
      <c r="O9" s="8">
        <v>17.12763</v>
      </c>
      <c r="P9" s="8">
        <v>27.434629999999999</v>
      </c>
      <c r="Q9" s="8">
        <v>84.50403</v>
      </c>
      <c r="R9" s="8">
        <v>71.942779999999999</v>
      </c>
      <c r="S9" s="8">
        <v>53.383029999999998</v>
      </c>
      <c r="T9" s="8">
        <v>54.47927</v>
      </c>
      <c r="U9" s="8">
        <v>49.126890000000003</v>
      </c>
      <c r="V9" s="8">
        <v>65.854429999999994</v>
      </c>
      <c r="W9" s="8">
        <v>43.079509999999999</v>
      </c>
      <c r="X9" s="8">
        <v>51.888689999999997</v>
      </c>
      <c r="Y9" s="8">
        <v>39.137889999999999</v>
      </c>
    </row>
    <row r="10" spans="1:25" x14ac:dyDescent="0.25">
      <c r="A10" s="15" t="s">
        <v>121</v>
      </c>
      <c r="B10" s="16">
        <f>SUM(B11:B17)</f>
        <v>1074.6546599999999</v>
      </c>
      <c r="C10" s="16">
        <f t="shared" ref="C10:W10" si="8">SUM(C11:C17)</f>
        <v>1035.35266</v>
      </c>
      <c r="D10" s="16">
        <f t="shared" si="8"/>
        <v>1097.5893100000001</v>
      </c>
      <c r="E10" s="16">
        <f t="shared" si="8"/>
        <v>1120.9406099999999</v>
      </c>
      <c r="F10" s="16">
        <f t="shared" si="8"/>
        <v>1200.24413</v>
      </c>
      <c r="G10" s="16">
        <f t="shared" si="8"/>
        <v>1468.6652899999999</v>
      </c>
      <c r="H10" s="16">
        <f t="shared" si="8"/>
        <v>1610.6693600000001</v>
      </c>
      <c r="I10" s="16">
        <f t="shared" si="8"/>
        <v>1617.9462199999998</v>
      </c>
      <c r="J10" s="16">
        <f t="shared" si="8"/>
        <v>1458.6442500000001</v>
      </c>
      <c r="K10" s="16">
        <f t="shared" si="8"/>
        <v>1176.7876699999999</v>
      </c>
      <c r="L10" s="16">
        <f t="shared" si="8"/>
        <v>1273.66041</v>
      </c>
      <c r="M10" s="16">
        <f t="shared" si="8"/>
        <v>1366.6974900000002</v>
      </c>
      <c r="N10" s="16">
        <f t="shared" si="8"/>
        <v>1464.98197</v>
      </c>
      <c r="O10" s="16">
        <f t="shared" si="8"/>
        <v>1409.27991</v>
      </c>
      <c r="P10" s="16">
        <f t="shared" si="8"/>
        <v>1289.8858699999998</v>
      </c>
      <c r="Q10" s="16">
        <f t="shared" si="8"/>
        <v>1166.1991400000002</v>
      </c>
      <c r="R10" s="16">
        <f t="shared" si="8"/>
        <v>1123.6886300000001</v>
      </c>
      <c r="S10" s="16">
        <f t="shared" si="8"/>
        <v>1153.4684399999999</v>
      </c>
      <c r="T10" s="16">
        <f t="shared" si="8"/>
        <v>1225.896</v>
      </c>
      <c r="U10" s="16">
        <f t="shared" si="8"/>
        <v>1267.78053</v>
      </c>
      <c r="V10" s="16">
        <f t="shared" si="8"/>
        <v>1152.9061899999999</v>
      </c>
      <c r="W10" s="16">
        <f t="shared" si="8"/>
        <v>1241.6242800000002</v>
      </c>
      <c r="X10" s="16">
        <f t="shared" ref="X10:Y10" si="9">SUM(X11:X17)</f>
        <v>1188.44298</v>
      </c>
      <c r="Y10" s="16">
        <f t="shared" si="9"/>
        <v>1068.0452</v>
      </c>
    </row>
    <row r="11" spans="1:25" x14ac:dyDescent="0.25">
      <c r="A11" s="10" t="s">
        <v>122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</row>
    <row r="12" spans="1:25" x14ac:dyDescent="0.25">
      <c r="A12" s="10" t="s">
        <v>123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</row>
    <row r="13" spans="1:25" x14ac:dyDescent="0.25">
      <c r="A13" s="10" t="s">
        <v>124</v>
      </c>
      <c r="B13" s="8">
        <v>10.04637</v>
      </c>
      <c r="C13" s="8">
        <v>14.20829</v>
      </c>
      <c r="D13" s="8">
        <v>16.974820000000001</v>
      </c>
      <c r="E13" s="8">
        <v>18.74747</v>
      </c>
      <c r="F13" s="8">
        <v>100.65785</v>
      </c>
      <c r="G13" s="8">
        <v>272.22091</v>
      </c>
      <c r="H13" s="8">
        <v>289.57866000000001</v>
      </c>
      <c r="I13" s="8">
        <v>275.11581000000001</v>
      </c>
      <c r="J13" s="8">
        <v>279.90676000000002</v>
      </c>
      <c r="K13" s="8">
        <v>314.21156999999999</v>
      </c>
      <c r="L13" s="8">
        <v>304.45429000000001</v>
      </c>
      <c r="M13" s="8">
        <v>317.04421000000002</v>
      </c>
      <c r="N13" s="8">
        <v>364.25317000000001</v>
      </c>
      <c r="O13" s="8">
        <v>280.10342000000003</v>
      </c>
      <c r="P13" s="8">
        <v>310.60077000000001</v>
      </c>
      <c r="Q13" s="8">
        <v>302.60064999999997</v>
      </c>
      <c r="R13" s="8">
        <v>253.61232000000001</v>
      </c>
      <c r="S13" s="8">
        <v>271.17899999999997</v>
      </c>
      <c r="T13" s="8">
        <v>281.14879999999999</v>
      </c>
      <c r="U13" s="8">
        <v>310.25506999999999</v>
      </c>
      <c r="V13" s="8">
        <v>275.70173</v>
      </c>
      <c r="W13" s="8">
        <v>280.4042</v>
      </c>
      <c r="X13" s="8">
        <v>240.78917000000001</v>
      </c>
      <c r="Y13" s="8">
        <v>209.12147999999999</v>
      </c>
    </row>
    <row r="14" spans="1:25" x14ac:dyDescent="0.25">
      <c r="A14" s="10" t="s">
        <v>125</v>
      </c>
      <c r="B14" s="8">
        <v>73.742230000000006</v>
      </c>
      <c r="C14" s="8">
        <v>71.592920000000007</v>
      </c>
      <c r="D14" s="8">
        <v>51.926589999999997</v>
      </c>
      <c r="E14" s="8">
        <v>26.78556</v>
      </c>
      <c r="F14" s="8">
        <v>21.898119999999999</v>
      </c>
      <c r="G14" s="8">
        <v>24.968160000000001</v>
      </c>
      <c r="H14" s="8">
        <v>21.818059999999999</v>
      </c>
      <c r="I14" s="8">
        <v>26.69614</v>
      </c>
      <c r="J14" s="8">
        <v>33.427590000000002</v>
      </c>
      <c r="K14" s="8">
        <v>49.388719999999999</v>
      </c>
      <c r="L14" s="8">
        <v>64.796899999999994</v>
      </c>
      <c r="M14" s="8">
        <v>52.484999999999999</v>
      </c>
      <c r="N14" s="8">
        <v>44.295679999999997</v>
      </c>
      <c r="O14" s="8">
        <v>43.390900000000002</v>
      </c>
      <c r="P14" s="8">
        <v>26.631519999999998</v>
      </c>
      <c r="Q14" s="8">
        <v>21.72156</v>
      </c>
      <c r="R14" s="8">
        <v>28.899460000000001</v>
      </c>
      <c r="S14" s="8">
        <v>33.250830000000001</v>
      </c>
      <c r="T14" s="8">
        <v>43.052329999999998</v>
      </c>
      <c r="U14" s="8">
        <v>38.770740000000004</v>
      </c>
      <c r="V14" s="8">
        <v>31.760549999999999</v>
      </c>
      <c r="W14" s="8">
        <v>30.14432</v>
      </c>
      <c r="X14" s="8">
        <v>28.35088</v>
      </c>
      <c r="Y14" s="8">
        <v>23.695550000000001</v>
      </c>
    </row>
    <row r="15" spans="1:25" x14ac:dyDescent="0.25">
      <c r="A15" s="10" t="s">
        <v>126</v>
      </c>
      <c r="B15" s="8">
        <v>306.97766000000001</v>
      </c>
      <c r="C15" s="8">
        <v>270.03485999999998</v>
      </c>
      <c r="D15" s="8">
        <v>298.20792</v>
      </c>
      <c r="E15" s="8">
        <v>297.11113999999998</v>
      </c>
      <c r="F15" s="8">
        <v>272.25756999999999</v>
      </c>
      <c r="G15" s="8">
        <v>263.91824000000003</v>
      </c>
      <c r="H15" s="8">
        <v>270.11252000000002</v>
      </c>
      <c r="I15" s="8">
        <v>292.83114999999998</v>
      </c>
      <c r="J15" s="8">
        <v>266.66487999999998</v>
      </c>
      <c r="K15" s="8">
        <v>245.73148</v>
      </c>
      <c r="L15" s="8">
        <v>268.01263999999998</v>
      </c>
      <c r="M15" s="8">
        <v>288.31756999999999</v>
      </c>
      <c r="N15" s="8">
        <v>297.50191000000001</v>
      </c>
      <c r="O15" s="8">
        <v>280.20636999999999</v>
      </c>
      <c r="P15" s="8">
        <v>248.10433</v>
      </c>
      <c r="Q15" s="8">
        <v>239.01152999999999</v>
      </c>
      <c r="R15" s="8">
        <v>246.19692000000001</v>
      </c>
      <c r="S15" s="8">
        <v>246.85580999999999</v>
      </c>
      <c r="T15" s="8">
        <v>253.20877999999999</v>
      </c>
      <c r="U15" s="8">
        <v>233.4753</v>
      </c>
      <c r="V15" s="8">
        <v>242.1105</v>
      </c>
      <c r="W15" s="8">
        <v>235.55557999999999</v>
      </c>
      <c r="X15" s="8">
        <v>209.74068</v>
      </c>
      <c r="Y15" s="8">
        <v>264.79817000000003</v>
      </c>
    </row>
    <row r="16" spans="1:25" x14ac:dyDescent="0.25">
      <c r="A16" s="10" t="s">
        <v>127</v>
      </c>
      <c r="B16" s="8">
        <v>397.49527999999998</v>
      </c>
      <c r="C16" s="8">
        <v>400.69162</v>
      </c>
      <c r="D16" s="8">
        <v>399.37792000000002</v>
      </c>
      <c r="E16" s="8">
        <v>429.91007000000002</v>
      </c>
      <c r="F16" s="8">
        <v>454.48304000000002</v>
      </c>
      <c r="G16" s="8">
        <v>521.60965999999996</v>
      </c>
      <c r="H16" s="8">
        <v>693.36735999999996</v>
      </c>
      <c r="I16" s="8">
        <v>702.25417000000004</v>
      </c>
      <c r="J16" s="8">
        <v>571.48248000000001</v>
      </c>
      <c r="K16" s="8">
        <v>376.68502999999998</v>
      </c>
      <c r="L16" s="8">
        <v>411.54899999999998</v>
      </c>
      <c r="M16" s="8">
        <v>494.23239999999998</v>
      </c>
      <c r="N16" s="8">
        <v>560.85510999999997</v>
      </c>
      <c r="O16" s="8">
        <v>624.63588000000004</v>
      </c>
      <c r="P16" s="8">
        <v>526.82074999999998</v>
      </c>
      <c r="Q16" s="8">
        <v>439.83210000000003</v>
      </c>
      <c r="R16" s="8">
        <v>408.41246000000001</v>
      </c>
      <c r="S16" s="8">
        <v>402.60374999999999</v>
      </c>
      <c r="T16" s="8">
        <v>441.1035</v>
      </c>
      <c r="U16" s="8">
        <v>488.51204999999999</v>
      </c>
      <c r="V16" s="8">
        <v>413.84325000000001</v>
      </c>
      <c r="W16" s="8">
        <v>483.88135</v>
      </c>
      <c r="X16" s="8">
        <v>488.86124999999998</v>
      </c>
      <c r="Y16" s="8">
        <v>372.92723999999998</v>
      </c>
    </row>
    <row r="17" spans="1:25" x14ac:dyDescent="0.25">
      <c r="A17" s="10" t="s">
        <v>128</v>
      </c>
      <c r="B17" s="8">
        <v>286.39312000000001</v>
      </c>
      <c r="C17" s="8">
        <v>278.82497000000001</v>
      </c>
      <c r="D17" s="8">
        <v>331.10205999999999</v>
      </c>
      <c r="E17" s="8">
        <v>348.38637</v>
      </c>
      <c r="F17" s="8">
        <v>350.94754999999998</v>
      </c>
      <c r="G17" s="8">
        <v>385.94832000000002</v>
      </c>
      <c r="H17" s="8">
        <v>335.79275999999999</v>
      </c>
      <c r="I17" s="8">
        <v>321.04894999999999</v>
      </c>
      <c r="J17" s="8">
        <v>307.16253999999998</v>
      </c>
      <c r="K17" s="8">
        <v>190.77087</v>
      </c>
      <c r="L17" s="8">
        <v>224.84757999999999</v>
      </c>
      <c r="M17" s="8">
        <v>214.61831000000001</v>
      </c>
      <c r="N17" s="8">
        <v>198.0761</v>
      </c>
      <c r="O17" s="8">
        <v>180.94334000000001</v>
      </c>
      <c r="P17" s="8">
        <v>177.7285</v>
      </c>
      <c r="Q17" s="8">
        <v>163.0333</v>
      </c>
      <c r="R17" s="8">
        <v>186.56746999999999</v>
      </c>
      <c r="S17" s="8">
        <v>199.57905</v>
      </c>
      <c r="T17" s="8">
        <v>207.38258999999999</v>
      </c>
      <c r="U17" s="8">
        <v>196.76737</v>
      </c>
      <c r="V17" s="8">
        <v>189.49016</v>
      </c>
      <c r="W17" s="8">
        <v>211.63883000000001</v>
      </c>
      <c r="X17" s="8">
        <v>220.70099999999999</v>
      </c>
      <c r="Y17" s="8">
        <v>197.50275999999999</v>
      </c>
    </row>
    <row r="18" spans="1:25" x14ac:dyDescent="0.25">
      <c r="A18" s="15" t="s">
        <v>129</v>
      </c>
      <c r="B18" s="16">
        <f>SUM(B19:B23)</f>
        <v>3134.6628700000001</v>
      </c>
      <c r="C18" s="16">
        <f t="shared" ref="C18:W18" si="10">SUM(C19:C23)</f>
        <v>3407.2617399999999</v>
      </c>
      <c r="D18" s="16">
        <f t="shared" si="10"/>
        <v>3500.5697399999999</v>
      </c>
      <c r="E18" s="16">
        <f t="shared" si="10"/>
        <v>3576.75639</v>
      </c>
      <c r="F18" s="16">
        <f t="shared" si="10"/>
        <v>3900.1962600000002</v>
      </c>
      <c r="G18" s="16">
        <f t="shared" si="10"/>
        <v>4112.4550399999998</v>
      </c>
      <c r="H18" s="16">
        <f t="shared" si="10"/>
        <v>4363.3149099999991</v>
      </c>
      <c r="I18" s="16">
        <f t="shared" si="10"/>
        <v>5116.3333300000004</v>
      </c>
      <c r="J18" s="16">
        <f t="shared" si="10"/>
        <v>5086.3350499999997</v>
      </c>
      <c r="K18" s="16">
        <f t="shared" si="10"/>
        <v>4203.7420700000002</v>
      </c>
      <c r="L18" s="16">
        <f t="shared" si="10"/>
        <v>4320.4278100000001</v>
      </c>
      <c r="M18" s="16">
        <f t="shared" si="10"/>
        <v>4292.7488899999998</v>
      </c>
      <c r="N18" s="16">
        <f t="shared" si="10"/>
        <v>4308.58223</v>
      </c>
      <c r="O18" s="16">
        <f t="shared" si="10"/>
        <v>4301.1950799999995</v>
      </c>
      <c r="P18" s="16">
        <f t="shared" si="10"/>
        <v>4772.0986699999994</v>
      </c>
      <c r="Q18" s="16">
        <f t="shared" si="10"/>
        <v>5023.6607400000012</v>
      </c>
      <c r="R18" s="16">
        <f t="shared" si="10"/>
        <v>5404.9436900000001</v>
      </c>
      <c r="S18" s="16">
        <f t="shared" si="10"/>
        <v>5634.3964900000001</v>
      </c>
      <c r="T18" s="16">
        <f t="shared" si="10"/>
        <v>5994.00846</v>
      </c>
      <c r="U18" s="16">
        <f t="shared" si="10"/>
        <v>6209.948190000001</v>
      </c>
      <c r="V18" s="16">
        <f t="shared" si="10"/>
        <v>6061.8389000000006</v>
      </c>
      <c r="W18" s="16">
        <f t="shared" si="10"/>
        <v>6047.4394300000004</v>
      </c>
      <c r="X18" s="16">
        <f t="shared" ref="X18:Y18" si="11">SUM(X19:X23)</f>
        <v>5944.22487</v>
      </c>
      <c r="Y18" s="16">
        <f t="shared" si="11"/>
        <v>6078.2890800000014</v>
      </c>
    </row>
    <row r="19" spans="1:25" x14ac:dyDescent="0.25">
      <c r="A19" s="10" t="s">
        <v>130</v>
      </c>
      <c r="B19" s="8">
        <v>5.915</v>
      </c>
      <c r="C19" s="8">
        <v>10.99878</v>
      </c>
      <c r="D19" s="8">
        <v>8.4384399999999999</v>
      </c>
      <c r="E19" s="8">
        <v>3.0204399999999998</v>
      </c>
      <c r="F19" s="8">
        <v>4.0317999999999996</v>
      </c>
      <c r="G19" s="8">
        <v>3.9465400000000002</v>
      </c>
      <c r="H19" s="8">
        <v>2.3017599999999998</v>
      </c>
      <c r="I19" s="8">
        <v>3.8910399999999998</v>
      </c>
      <c r="J19" s="8">
        <v>4.3923800000000002</v>
      </c>
      <c r="K19" s="8">
        <v>2.58948</v>
      </c>
      <c r="L19" s="8">
        <v>1.65036</v>
      </c>
      <c r="M19" s="8">
        <v>1.8670800000000001</v>
      </c>
      <c r="N19" s="8">
        <v>1.7225999999999999</v>
      </c>
      <c r="O19" s="8">
        <v>1.72384</v>
      </c>
      <c r="P19" s="8">
        <v>1.9387000000000001</v>
      </c>
      <c r="Q19" s="8">
        <v>1.5606100000000001</v>
      </c>
      <c r="R19" s="8">
        <v>1.4199200000000001</v>
      </c>
      <c r="S19" s="8">
        <v>1.4887300000000001</v>
      </c>
      <c r="T19" s="8">
        <v>1.9878400000000001</v>
      </c>
      <c r="U19" s="8">
        <v>1.98956</v>
      </c>
      <c r="V19" s="8">
        <v>1.91961</v>
      </c>
      <c r="W19" s="8">
        <v>2.2062900000000001</v>
      </c>
      <c r="X19" s="8">
        <v>1.70546</v>
      </c>
      <c r="Y19" s="8">
        <v>2.1338200000000001</v>
      </c>
    </row>
    <row r="20" spans="1:25" x14ac:dyDescent="0.25">
      <c r="A20" s="10" t="s">
        <v>131</v>
      </c>
      <c r="B20" s="8">
        <v>2860.00207</v>
      </c>
      <c r="C20" s="8">
        <v>3137.5832</v>
      </c>
      <c r="D20" s="8">
        <v>3238.4009900000001</v>
      </c>
      <c r="E20" s="8">
        <v>3282.3666600000001</v>
      </c>
      <c r="F20" s="8">
        <v>3610.38861</v>
      </c>
      <c r="G20" s="8">
        <v>3832.4282199999998</v>
      </c>
      <c r="H20" s="8">
        <v>4084.2857199999999</v>
      </c>
      <c r="I20" s="8">
        <v>4824.3112700000001</v>
      </c>
      <c r="J20" s="8">
        <v>4799.27441</v>
      </c>
      <c r="K20" s="8">
        <v>3973.3543599999998</v>
      </c>
      <c r="L20" s="8">
        <v>4080.3410899999999</v>
      </c>
      <c r="M20" s="8">
        <v>4049.7190700000001</v>
      </c>
      <c r="N20" s="8">
        <v>4063.6391600000002</v>
      </c>
      <c r="O20" s="8">
        <v>4074.5868799999998</v>
      </c>
      <c r="P20" s="8">
        <v>4542.4274100000002</v>
      </c>
      <c r="Q20" s="8">
        <v>4814.4041100000004</v>
      </c>
      <c r="R20" s="8">
        <v>5197.5929699999997</v>
      </c>
      <c r="S20" s="8">
        <v>5405.1961799999999</v>
      </c>
      <c r="T20" s="8">
        <v>5753.30728</v>
      </c>
      <c r="U20" s="8">
        <v>5993.2076900000002</v>
      </c>
      <c r="V20" s="8">
        <v>5851.2874000000002</v>
      </c>
      <c r="W20" s="8">
        <v>5838.9814299999998</v>
      </c>
      <c r="X20" s="8">
        <v>5803.6547200000005</v>
      </c>
      <c r="Y20" s="8">
        <v>5933.7823200000003</v>
      </c>
    </row>
    <row r="21" spans="1:25" x14ac:dyDescent="0.25">
      <c r="A21" s="10" t="s">
        <v>132</v>
      </c>
      <c r="B21" s="8">
        <v>217.94110000000001</v>
      </c>
      <c r="C21" s="8">
        <v>191.48203000000001</v>
      </c>
      <c r="D21" s="8">
        <v>206.71603999999999</v>
      </c>
      <c r="E21" s="8">
        <v>226.68790000000001</v>
      </c>
      <c r="F21" s="8">
        <v>225.74033</v>
      </c>
      <c r="G21" s="8">
        <v>228.43726000000001</v>
      </c>
      <c r="H21" s="8">
        <v>217.64954</v>
      </c>
      <c r="I21" s="8">
        <v>226.03189</v>
      </c>
      <c r="J21" s="8">
        <v>228.43726000000001</v>
      </c>
      <c r="K21" s="8">
        <v>175.00889000000001</v>
      </c>
      <c r="L21" s="8">
        <v>185.14060000000001</v>
      </c>
      <c r="M21" s="8">
        <v>193.01272</v>
      </c>
      <c r="N21" s="8">
        <v>173.68528000000001</v>
      </c>
      <c r="O21" s="8">
        <v>160.21212</v>
      </c>
      <c r="P21" s="8">
        <v>167.39218</v>
      </c>
      <c r="Q21" s="8">
        <v>156.88654</v>
      </c>
      <c r="R21" s="8">
        <v>153.66595000000001</v>
      </c>
      <c r="S21" s="8">
        <v>165.05753000000001</v>
      </c>
      <c r="T21" s="8">
        <v>186.54580999999999</v>
      </c>
      <c r="U21" s="8">
        <v>169.06153</v>
      </c>
      <c r="V21" s="8">
        <v>161.80287999999999</v>
      </c>
      <c r="W21" s="8">
        <v>152.88479000000001</v>
      </c>
      <c r="X21" s="8">
        <v>83.456919999999997</v>
      </c>
      <c r="Y21" s="8">
        <v>85.719200000000001</v>
      </c>
    </row>
    <row r="22" spans="1:25" x14ac:dyDescent="0.25">
      <c r="A22" s="10" t="s">
        <v>133</v>
      </c>
      <c r="B22" s="8">
        <v>8.9795999999999996</v>
      </c>
      <c r="C22" s="8">
        <v>10.4374</v>
      </c>
      <c r="D22" s="8">
        <v>11.881069999999999</v>
      </c>
      <c r="E22" s="8">
        <v>13.06615</v>
      </c>
      <c r="F22" s="8">
        <v>16.997499999999999</v>
      </c>
      <c r="G22" s="8">
        <v>16.783539999999999</v>
      </c>
      <c r="H22" s="8">
        <v>19.090229999999998</v>
      </c>
      <c r="I22" s="8">
        <v>17.827549999999999</v>
      </c>
      <c r="J22" s="8">
        <v>18.91619</v>
      </c>
      <c r="K22" s="8">
        <v>16.24567</v>
      </c>
      <c r="L22" s="8">
        <v>19.615600000000001</v>
      </c>
      <c r="M22" s="8">
        <v>16.327359999999999</v>
      </c>
      <c r="N22" s="8">
        <v>14.942449999999999</v>
      </c>
      <c r="O22" s="8">
        <v>14.286440000000001</v>
      </c>
      <c r="P22" s="8">
        <v>14.50511</v>
      </c>
      <c r="Q22" s="8">
        <v>13.60051</v>
      </c>
      <c r="R22" s="8">
        <v>13.16413</v>
      </c>
      <c r="S22" s="8">
        <v>16.889600000000002</v>
      </c>
      <c r="T22" s="8">
        <v>14.7056</v>
      </c>
      <c r="U22" s="8">
        <v>16.088799999999999</v>
      </c>
      <c r="V22" s="8">
        <v>11.575200000000001</v>
      </c>
      <c r="W22" s="8">
        <v>12.3032</v>
      </c>
      <c r="X22" s="8">
        <v>9.6096000000000004</v>
      </c>
      <c r="Y22" s="8">
        <v>7.80565</v>
      </c>
    </row>
    <row r="23" spans="1:25" x14ac:dyDescent="0.25">
      <c r="A23" s="10" t="s">
        <v>134</v>
      </c>
      <c r="B23" s="8">
        <v>41.825099999999999</v>
      </c>
      <c r="C23" s="8">
        <v>56.760330000000003</v>
      </c>
      <c r="D23" s="8">
        <v>35.133200000000002</v>
      </c>
      <c r="E23" s="8">
        <v>51.61524</v>
      </c>
      <c r="F23" s="8">
        <v>43.038020000000003</v>
      </c>
      <c r="G23" s="8">
        <v>30.859480000000001</v>
      </c>
      <c r="H23" s="8">
        <v>39.987659999999998</v>
      </c>
      <c r="I23" s="8">
        <v>44.27158</v>
      </c>
      <c r="J23" s="8">
        <v>35.314810000000001</v>
      </c>
      <c r="K23" s="8">
        <v>36.543669999999999</v>
      </c>
      <c r="L23" s="8">
        <v>33.680160000000001</v>
      </c>
      <c r="M23" s="8">
        <v>31.822659999999999</v>
      </c>
      <c r="N23" s="8">
        <v>54.592739999999999</v>
      </c>
      <c r="O23" s="8">
        <v>50.385800000000003</v>
      </c>
      <c r="P23" s="8">
        <v>45.835270000000001</v>
      </c>
      <c r="Q23" s="8">
        <v>37.208970000000001</v>
      </c>
      <c r="R23" s="8">
        <v>39.100720000000003</v>
      </c>
      <c r="S23" s="8">
        <v>45.764449999999997</v>
      </c>
      <c r="T23" s="8">
        <v>37.461930000000002</v>
      </c>
      <c r="U23" s="8">
        <v>29.60061</v>
      </c>
      <c r="V23" s="8">
        <v>35.253810000000001</v>
      </c>
      <c r="W23" s="8">
        <v>41.063720000000004</v>
      </c>
      <c r="X23" s="8">
        <v>45.798169999999999</v>
      </c>
      <c r="Y23" s="8">
        <v>48.848089999999999</v>
      </c>
    </row>
    <row r="24" spans="1:25" x14ac:dyDescent="0.25">
      <c r="A24" s="15" t="s">
        <v>135</v>
      </c>
      <c r="B24" s="16">
        <f>SUM(B25:B27)</f>
        <v>1030.4780599999999</v>
      </c>
      <c r="C24" s="16">
        <f t="shared" ref="C24:W24" si="12">SUM(C25:C27)</f>
        <v>980.17594999999994</v>
      </c>
      <c r="D24" s="16">
        <f t="shared" si="12"/>
        <v>1052.1963800000001</v>
      </c>
      <c r="E24" s="16">
        <f t="shared" si="12"/>
        <v>1090.79792</v>
      </c>
      <c r="F24" s="16">
        <f t="shared" si="12"/>
        <v>1112.55015</v>
      </c>
      <c r="G24" s="16">
        <f t="shared" si="12"/>
        <v>1177.2130399999999</v>
      </c>
      <c r="H24" s="16">
        <f t="shared" si="12"/>
        <v>1301.44534</v>
      </c>
      <c r="I24" s="16">
        <f t="shared" si="12"/>
        <v>1271.08482</v>
      </c>
      <c r="J24" s="16">
        <f t="shared" si="12"/>
        <v>1214.7086999999999</v>
      </c>
      <c r="K24" s="16">
        <f t="shared" si="12"/>
        <v>1182.7329</v>
      </c>
      <c r="L24" s="16">
        <f t="shared" si="12"/>
        <v>1338.31006</v>
      </c>
      <c r="M24" s="16">
        <f t="shared" si="12"/>
        <v>1360.12879</v>
      </c>
      <c r="N24" s="16">
        <f t="shared" si="12"/>
        <v>1289.5301199999999</v>
      </c>
      <c r="O24" s="16">
        <f t="shared" si="12"/>
        <v>1260.9965</v>
      </c>
      <c r="P24" s="16">
        <f t="shared" si="12"/>
        <v>1168.77152</v>
      </c>
      <c r="Q24" s="16">
        <f t="shared" si="12"/>
        <v>1062.5686599999999</v>
      </c>
      <c r="R24" s="16">
        <f t="shared" si="12"/>
        <v>1201.43659</v>
      </c>
      <c r="S24" s="16">
        <f t="shared" si="12"/>
        <v>1292.4749099999999</v>
      </c>
      <c r="T24" s="16">
        <f t="shared" si="12"/>
        <v>1338.0965899999999</v>
      </c>
      <c r="U24" s="16">
        <f t="shared" si="12"/>
        <v>1265.61547</v>
      </c>
      <c r="V24" s="16">
        <f t="shared" si="12"/>
        <v>1184.0202300000001</v>
      </c>
      <c r="W24" s="16">
        <f t="shared" si="12"/>
        <v>1363.50938</v>
      </c>
      <c r="X24" s="16">
        <f t="shared" ref="X24:Y24" si="13">SUM(X25:X27)</f>
        <v>1345.4958900000001</v>
      </c>
      <c r="Y24" s="16">
        <f t="shared" si="13"/>
        <v>1260.6777</v>
      </c>
    </row>
    <row r="25" spans="1:25" x14ac:dyDescent="0.25">
      <c r="A25" s="10" t="s">
        <v>136</v>
      </c>
      <c r="B25" s="8">
        <v>311.68407000000002</v>
      </c>
      <c r="C25" s="8">
        <v>255.72311999999999</v>
      </c>
      <c r="D25" s="8">
        <v>293.43018999999998</v>
      </c>
      <c r="E25" s="8">
        <v>296.88869999999997</v>
      </c>
      <c r="F25" s="8">
        <v>318.67871000000002</v>
      </c>
      <c r="G25" s="8">
        <v>343.22985999999997</v>
      </c>
      <c r="H25" s="8">
        <v>414.79793999999998</v>
      </c>
      <c r="I25" s="8">
        <v>393.20233999999999</v>
      </c>
      <c r="J25" s="8">
        <v>340.92075999999997</v>
      </c>
      <c r="K25" s="8">
        <v>353.03885000000002</v>
      </c>
      <c r="L25" s="8">
        <v>366.84316000000001</v>
      </c>
      <c r="M25" s="8">
        <v>392.06171000000001</v>
      </c>
      <c r="N25" s="8">
        <v>327.63905999999997</v>
      </c>
      <c r="O25" s="8">
        <v>356.33600999999999</v>
      </c>
      <c r="P25" s="8">
        <v>311.06966</v>
      </c>
      <c r="Q25" s="8">
        <v>276.87007</v>
      </c>
      <c r="R25" s="8">
        <v>313.69824</v>
      </c>
      <c r="S25" s="8">
        <v>330.89469000000003</v>
      </c>
      <c r="T25" s="8">
        <v>362.37722000000002</v>
      </c>
      <c r="U25" s="8">
        <v>316.03210000000001</v>
      </c>
      <c r="V25" s="8">
        <v>261.00995999999998</v>
      </c>
      <c r="W25" s="8">
        <v>290.40055000000001</v>
      </c>
      <c r="X25" s="8">
        <v>285.09165999999999</v>
      </c>
      <c r="Y25" s="8">
        <v>295.44409000000002</v>
      </c>
    </row>
    <row r="26" spans="1:25" x14ac:dyDescent="0.25">
      <c r="A26" s="10" t="s">
        <v>137</v>
      </c>
      <c r="B26" s="8">
        <v>539.99429999999995</v>
      </c>
      <c r="C26" s="8">
        <v>549.56665999999996</v>
      </c>
      <c r="D26" s="8">
        <v>575.01396</v>
      </c>
      <c r="E26" s="8">
        <v>609.82677000000001</v>
      </c>
      <c r="F26" s="8">
        <v>597.95728999999994</v>
      </c>
      <c r="G26" s="8">
        <v>634.76503000000002</v>
      </c>
      <c r="H26" s="8">
        <v>665.93622000000005</v>
      </c>
      <c r="I26" s="8">
        <v>648.26634999999999</v>
      </c>
      <c r="J26" s="8">
        <v>653.69920999999999</v>
      </c>
      <c r="K26" s="8">
        <v>640.88345000000004</v>
      </c>
      <c r="L26" s="8">
        <v>758.86982</v>
      </c>
      <c r="M26" s="8">
        <v>751.98614999999995</v>
      </c>
      <c r="N26" s="8">
        <v>743.63356999999996</v>
      </c>
      <c r="O26" s="8">
        <v>697.84627</v>
      </c>
      <c r="P26" s="8">
        <v>643.60244999999998</v>
      </c>
      <c r="Q26" s="8">
        <v>591.03836999999999</v>
      </c>
      <c r="R26" s="8">
        <v>684.07281999999998</v>
      </c>
      <c r="S26" s="8">
        <v>751.29119000000003</v>
      </c>
      <c r="T26" s="8">
        <v>771.31713999999999</v>
      </c>
      <c r="U26" s="8">
        <v>735.05940999999996</v>
      </c>
      <c r="V26" s="8">
        <v>703.51076999999998</v>
      </c>
      <c r="W26" s="8">
        <v>836.0204</v>
      </c>
      <c r="X26" s="8">
        <v>801.19993999999997</v>
      </c>
      <c r="Y26" s="8">
        <v>747.43200999999999</v>
      </c>
    </row>
    <row r="27" spans="1:25" x14ac:dyDescent="0.25">
      <c r="A27" s="10" t="s">
        <v>138</v>
      </c>
      <c r="B27" s="8">
        <v>178.79969</v>
      </c>
      <c r="C27" s="8">
        <v>174.88616999999999</v>
      </c>
      <c r="D27" s="8">
        <v>183.75223</v>
      </c>
      <c r="E27" s="8">
        <v>184.08244999999999</v>
      </c>
      <c r="F27" s="8">
        <v>195.91415000000001</v>
      </c>
      <c r="G27" s="8">
        <v>199.21815000000001</v>
      </c>
      <c r="H27" s="8">
        <v>220.71118000000001</v>
      </c>
      <c r="I27" s="8">
        <v>229.61613</v>
      </c>
      <c r="J27" s="8">
        <v>220.08873</v>
      </c>
      <c r="K27" s="8">
        <v>188.81059999999999</v>
      </c>
      <c r="L27" s="8">
        <v>212.59708000000001</v>
      </c>
      <c r="M27" s="8">
        <v>216.08093</v>
      </c>
      <c r="N27" s="8">
        <v>218.25748999999999</v>
      </c>
      <c r="O27" s="8">
        <v>206.81422000000001</v>
      </c>
      <c r="P27" s="8">
        <v>214.09941000000001</v>
      </c>
      <c r="Q27" s="8">
        <v>194.66022000000001</v>
      </c>
      <c r="R27" s="8">
        <v>203.66552999999999</v>
      </c>
      <c r="S27" s="8">
        <v>210.28903</v>
      </c>
      <c r="T27" s="8">
        <v>204.40223</v>
      </c>
      <c r="U27" s="8">
        <v>214.52395999999999</v>
      </c>
      <c r="V27" s="8">
        <v>219.49950000000001</v>
      </c>
      <c r="W27" s="8">
        <v>237.08842999999999</v>
      </c>
      <c r="X27" s="8">
        <v>259.20429000000001</v>
      </c>
      <c r="Y27" s="8">
        <v>217.80160000000001</v>
      </c>
    </row>
    <row r="28" spans="1:25" x14ac:dyDescent="0.25">
      <c r="A28" s="15" t="s">
        <v>35</v>
      </c>
      <c r="B28" s="16">
        <f>SUM(B29:B30)</f>
        <v>3.4675199999999999</v>
      </c>
      <c r="C28" s="16">
        <f t="shared" ref="C28:W28" si="14">SUM(C29:C30)</f>
        <v>0.72240000000000004</v>
      </c>
      <c r="D28" s="16">
        <f t="shared" si="14"/>
        <v>1.0835999999999999</v>
      </c>
      <c r="E28" s="16">
        <f t="shared" si="14"/>
        <v>3.4675199999999999</v>
      </c>
      <c r="F28" s="16">
        <f t="shared" si="14"/>
        <v>9.3189600000000006</v>
      </c>
      <c r="G28" s="16">
        <f t="shared" si="14"/>
        <v>12.42094</v>
      </c>
      <c r="H28" s="16">
        <f t="shared" si="14"/>
        <v>12.05974</v>
      </c>
      <c r="I28" s="16">
        <f t="shared" si="14"/>
        <v>15.816839999999999</v>
      </c>
      <c r="J28" s="16">
        <f t="shared" si="14"/>
        <v>12.280799999999999</v>
      </c>
      <c r="K28" s="16">
        <f t="shared" si="14"/>
        <v>11.269439999999999</v>
      </c>
      <c r="L28" s="16">
        <f t="shared" si="14"/>
        <v>15.892799999999999</v>
      </c>
      <c r="M28" s="16">
        <f t="shared" si="14"/>
        <v>12.786479999999999</v>
      </c>
      <c r="N28" s="16">
        <f t="shared" si="14"/>
        <v>8.9577600000000004</v>
      </c>
      <c r="O28" s="16">
        <f t="shared" si="14"/>
        <v>17.265360000000001</v>
      </c>
      <c r="P28" s="16">
        <f t="shared" si="14"/>
        <v>34.891919999999999</v>
      </c>
      <c r="Q28" s="16">
        <f t="shared" si="14"/>
        <v>36.013480000000001</v>
      </c>
      <c r="R28" s="16">
        <f t="shared" si="14"/>
        <v>24.965520000000001</v>
      </c>
      <c r="S28" s="16">
        <f t="shared" si="14"/>
        <v>25.657859999999999</v>
      </c>
      <c r="T28" s="16">
        <f t="shared" si="14"/>
        <v>20.282609999999998</v>
      </c>
      <c r="U28" s="16">
        <f t="shared" si="14"/>
        <v>29.24136</v>
      </c>
      <c r="V28" s="16">
        <f t="shared" si="14"/>
        <v>27.664619999999999</v>
      </c>
      <c r="W28" s="16">
        <f t="shared" si="14"/>
        <v>27.162929999999999</v>
      </c>
      <c r="X28" s="16">
        <f t="shared" ref="X28:Y28" si="15">SUM(X29:X30)</f>
        <v>29.671379999999999</v>
      </c>
      <c r="Y28" s="16">
        <f t="shared" si="15"/>
        <v>45.792000000000002</v>
      </c>
    </row>
    <row r="29" spans="1:25" x14ac:dyDescent="0.25">
      <c r="A29" s="10" t="s">
        <v>36</v>
      </c>
      <c r="B29" s="8">
        <v>0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</row>
    <row r="30" spans="1:25" x14ac:dyDescent="0.25">
      <c r="A30" s="10" t="s">
        <v>37</v>
      </c>
      <c r="B30" s="8">
        <v>3.4675199999999999</v>
      </c>
      <c r="C30" s="8">
        <v>0.72240000000000004</v>
      </c>
      <c r="D30" s="8">
        <v>1.0835999999999999</v>
      </c>
      <c r="E30" s="8">
        <v>3.4675199999999999</v>
      </c>
      <c r="F30" s="8">
        <v>9.3189600000000006</v>
      </c>
      <c r="G30" s="8">
        <v>12.42094</v>
      </c>
      <c r="H30" s="8">
        <v>12.05974</v>
      </c>
      <c r="I30" s="8">
        <v>15.816839999999999</v>
      </c>
      <c r="J30" s="8">
        <v>12.280799999999999</v>
      </c>
      <c r="K30" s="8">
        <v>11.269439999999999</v>
      </c>
      <c r="L30" s="8">
        <v>15.892799999999999</v>
      </c>
      <c r="M30" s="8">
        <v>12.786479999999999</v>
      </c>
      <c r="N30" s="8">
        <v>8.9577600000000004</v>
      </c>
      <c r="O30" s="8">
        <v>17.265360000000001</v>
      </c>
      <c r="P30" s="8">
        <v>34.891919999999999</v>
      </c>
      <c r="Q30" s="8">
        <v>36.013480000000001</v>
      </c>
      <c r="R30" s="8">
        <v>24.965520000000001</v>
      </c>
      <c r="S30" s="8">
        <v>25.657859999999999</v>
      </c>
      <c r="T30" s="8">
        <v>20.282609999999998</v>
      </c>
      <c r="U30" s="8">
        <v>29.24136</v>
      </c>
      <c r="V30" s="8">
        <v>27.664619999999999</v>
      </c>
      <c r="W30" s="8">
        <v>27.162929999999999</v>
      </c>
      <c r="X30" s="8">
        <v>29.671379999999999</v>
      </c>
      <c r="Y30" s="8">
        <v>45.792000000000002</v>
      </c>
    </row>
    <row r="31" spans="1:25" x14ac:dyDescent="0.25">
      <c r="A31" s="17" t="s">
        <v>38</v>
      </c>
      <c r="B31" s="16">
        <v>110.20346000000001</v>
      </c>
      <c r="C31" s="16">
        <v>123.31506</v>
      </c>
      <c r="D31" s="16">
        <v>114.61960000000001</v>
      </c>
      <c r="E31" s="16">
        <v>95.922569999999993</v>
      </c>
      <c r="F31" s="16">
        <v>118.55328</v>
      </c>
      <c r="G31" s="16">
        <v>113.04568</v>
      </c>
      <c r="H31" s="16">
        <v>105.63330000000001</v>
      </c>
      <c r="I31" s="16">
        <v>82.771739999999994</v>
      </c>
      <c r="J31" s="16">
        <v>140.76719</v>
      </c>
      <c r="K31" s="16">
        <v>227.78382999999999</v>
      </c>
      <c r="L31" s="16">
        <v>257.94418999999999</v>
      </c>
      <c r="M31" s="16">
        <v>244.24871999999999</v>
      </c>
      <c r="N31" s="16">
        <v>232.87096</v>
      </c>
      <c r="O31" s="16">
        <v>265.38920000000002</v>
      </c>
      <c r="P31" s="16">
        <v>251.20687000000001</v>
      </c>
      <c r="Q31" s="16">
        <v>207.19347999999999</v>
      </c>
      <c r="R31" s="16">
        <v>250.76891000000001</v>
      </c>
      <c r="S31" s="16">
        <v>224.22498999999999</v>
      </c>
      <c r="T31" s="16">
        <v>253.59569999999999</v>
      </c>
      <c r="U31" s="16">
        <v>233.94168999999999</v>
      </c>
      <c r="V31" s="16">
        <v>181.61033</v>
      </c>
      <c r="W31" s="16">
        <v>217.64100999999999</v>
      </c>
      <c r="X31" s="16">
        <v>237.98676</v>
      </c>
      <c r="Y31" s="16">
        <v>197.84182999999999</v>
      </c>
    </row>
    <row r="32" spans="1:25" x14ac:dyDescent="0.25">
      <c r="A32" s="9" t="s">
        <v>39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</row>
    <row r="33" spans="1:25" x14ac:dyDescent="0.25">
      <c r="A33" s="18" t="s">
        <v>139</v>
      </c>
      <c r="B33" s="16">
        <f>SUM(B34:B41)</f>
        <v>1409.7877399999998</v>
      </c>
      <c r="C33" s="16">
        <f t="shared" ref="C33:W33" si="16">SUM(C34:C41)</f>
        <v>1494.4663399999997</v>
      </c>
      <c r="D33" s="16">
        <f t="shared" si="16"/>
        <v>1524.5964300000003</v>
      </c>
      <c r="E33" s="16">
        <f t="shared" si="16"/>
        <v>1521.5458599999999</v>
      </c>
      <c r="F33" s="16">
        <f t="shared" si="16"/>
        <v>1492.2587099999998</v>
      </c>
      <c r="G33" s="16">
        <f t="shared" si="16"/>
        <v>1288.6687299999999</v>
      </c>
      <c r="H33" s="16">
        <f t="shared" si="16"/>
        <v>1578.46154</v>
      </c>
      <c r="I33" s="16">
        <f t="shared" si="16"/>
        <v>2601.7539999999999</v>
      </c>
      <c r="J33" s="16">
        <f t="shared" si="16"/>
        <v>2182.5667999999996</v>
      </c>
      <c r="K33" s="16">
        <f t="shared" si="16"/>
        <v>1224.3742399999999</v>
      </c>
      <c r="L33" s="16">
        <f t="shared" si="16"/>
        <v>1254.9609</v>
      </c>
      <c r="M33" s="16">
        <f t="shared" si="16"/>
        <v>2203.7090899999998</v>
      </c>
      <c r="N33" s="16">
        <f t="shared" si="16"/>
        <v>2328.0195400000002</v>
      </c>
      <c r="O33" s="16">
        <f t="shared" si="16"/>
        <v>2033.8544000000002</v>
      </c>
      <c r="P33" s="16">
        <f t="shared" si="16"/>
        <v>2120.3406299999997</v>
      </c>
      <c r="Q33" s="16">
        <f t="shared" si="16"/>
        <v>2389.1309099999999</v>
      </c>
      <c r="R33" s="16">
        <f t="shared" si="16"/>
        <v>2151.49829</v>
      </c>
      <c r="S33" s="16">
        <f t="shared" si="16"/>
        <v>2381.3735399999996</v>
      </c>
      <c r="T33" s="16">
        <f t="shared" si="16"/>
        <v>2147.7814199999998</v>
      </c>
      <c r="U33" s="16">
        <f t="shared" si="16"/>
        <v>2370.8119399999996</v>
      </c>
      <c r="V33" s="16">
        <f t="shared" si="16"/>
        <v>2225.97849</v>
      </c>
      <c r="W33" s="16">
        <f t="shared" si="16"/>
        <v>2077.5493200000005</v>
      </c>
      <c r="X33" s="16">
        <f t="shared" ref="X33:Y33" si="17">SUM(X34:X41)</f>
        <v>1647.0461599999999</v>
      </c>
      <c r="Y33" s="16">
        <f t="shared" si="17"/>
        <v>1453.5254</v>
      </c>
    </row>
    <row r="34" spans="1:25" x14ac:dyDescent="0.25">
      <c r="A34" s="9" t="s">
        <v>140</v>
      </c>
      <c r="B34" s="8">
        <v>355.85728999999998</v>
      </c>
      <c r="C34" s="8">
        <v>357.64031999999997</v>
      </c>
      <c r="D34" s="8">
        <v>352.29426000000001</v>
      </c>
      <c r="E34" s="8">
        <v>361.00223999999997</v>
      </c>
      <c r="F34" s="8">
        <v>424.00076000000001</v>
      </c>
      <c r="G34" s="8">
        <v>443.55588</v>
      </c>
      <c r="H34" s="8">
        <v>596.43426999999997</v>
      </c>
      <c r="I34" s="8">
        <v>598.16060000000004</v>
      </c>
      <c r="J34" s="8">
        <v>520.61373000000003</v>
      </c>
      <c r="K34" s="8">
        <v>305.43500999999998</v>
      </c>
      <c r="L34" s="8">
        <v>327.54268999999999</v>
      </c>
      <c r="M34" s="8">
        <v>380.91959000000003</v>
      </c>
      <c r="N34" s="8">
        <v>457.86570999999998</v>
      </c>
      <c r="O34" s="8">
        <v>516.12166999999999</v>
      </c>
      <c r="P34" s="8">
        <v>464.64550000000003</v>
      </c>
      <c r="Q34" s="8">
        <v>576.44043999999997</v>
      </c>
      <c r="R34" s="8">
        <v>512.23302000000001</v>
      </c>
      <c r="S34" s="8">
        <v>492.11077999999998</v>
      </c>
      <c r="T34" s="8">
        <v>539.49291000000005</v>
      </c>
      <c r="U34" s="8">
        <v>602.24933999999996</v>
      </c>
      <c r="V34" s="8">
        <v>579.45406000000003</v>
      </c>
      <c r="W34" s="8">
        <v>655.59385999999995</v>
      </c>
      <c r="X34" s="8">
        <v>703.43706999999995</v>
      </c>
      <c r="Y34" s="8">
        <v>514.66349000000002</v>
      </c>
    </row>
    <row r="35" spans="1:25" x14ac:dyDescent="0.25">
      <c r="A35" s="9" t="s">
        <v>141</v>
      </c>
      <c r="B35" s="8">
        <v>1032.3552299999999</v>
      </c>
      <c r="C35" s="8">
        <v>1113.9689699999999</v>
      </c>
      <c r="D35" s="8">
        <v>1147.0750800000001</v>
      </c>
      <c r="E35" s="8">
        <v>1136.5166999999999</v>
      </c>
      <c r="F35" s="8">
        <v>1043.25576</v>
      </c>
      <c r="G35" s="8">
        <v>820.52655000000004</v>
      </c>
      <c r="H35" s="8">
        <v>958.90139999999997</v>
      </c>
      <c r="I35" s="8">
        <v>1981.00899</v>
      </c>
      <c r="J35" s="8">
        <v>1641.3677399999999</v>
      </c>
      <c r="K35" s="8">
        <v>902.32632999999998</v>
      </c>
      <c r="L35" s="8">
        <v>908.68633</v>
      </c>
      <c r="M35" s="8">
        <v>1803.68696</v>
      </c>
      <c r="N35" s="8">
        <v>1852.18235</v>
      </c>
      <c r="O35" s="8">
        <v>1500.3448100000001</v>
      </c>
      <c r="P35" s="8">
        <v>1639.00127</v>
      </c>
      <c r="Q35" s="8">
        <v>1796.5150799999999</v>
      </c>
      <c r="R35" s="8">
        <v>1623.8525199999999</v>
      </c>
      <c r="S35" s="8">
        <v>1869.7771299999999</v>
      </c>
      <c r="T35" s="8">
        <v>1588.19427</v>
      </c>
      <c r="U35" s="8">
        <v>1749.4935399999999</v>
      </c>
      <c r="V35" s="8">
        <v>1629.4252200000001</v>
      </c>
      <c r="W35" s="8">
        <v>1401.7650000000001</v>
      </c>
      <c r="X35" s="8">
        <v>928.36571000000004</v>
      </c>
      <c r="Y35" s="8">
        <v>921.54333999999994</v>
      </c>
    </row>
    <row r="36" spans="1:25" x14ac:dyDescent="0.25">
      <c r="A36" s="9" t="s">
        <v>142</v>
      </c>
      <c r="B36" s="8">
        <v>6.7765500000000003</v>
      </c>
      <c r="C36" s="8">
        <v>7.1050500000000003</v>
      </c>
      <c r="D36" s="8">
        <v>7.1724199999999998</v>
      </c>
      <c r="E36" s="8">
        <v>6.7789200000000003</v>
      </c>
      <c r="F36" s="8">
        <v>6.8888600000000002</v>
      </c>
      <c r="G36" s="8">
        <v>7.2649699999999999</v>
      </c>
      <c r="H36" s="8">
        <v>6.9485400000000004</v>
      </c>
      <c r="I36" s="8">
        <v>6.5390800000000002</v>
      </c>
      <c r="J36" s="8">
        <v>4.6866599999999998</v>
      </c>
      <c r="K36" s="8">
        <v>4.1902299999999997</v>
      </c>
      <c r="L36" s="8">
        <v>4.2852100000000002</v>
      </c>
      <c r="M36" s="8">
        <v>3.90787</v>
      </c>
      <c r="N36" s="8">
        <v>3.21895</v>
      </c>
      <c r="O36" s="8">
        <v>2.4769399999999999</v>
      </c>
      <c r="P36" s="8">
        <v>2.5992600000000001</v>
      </c>
      <c r="Q36" s="8">
        <v>2.0174099999999999</v>
      </c>
      <c r="R36" s="8">
        <v>1.4623900000000001</v>
      </c>
      <c r="S36" s="8">
        <v>2.0733600000000001</v>
      </c>
      <c r="T36" s="8">
        <v>1.85568</v>
      </c>
      <c r="U36" s="8">
        <v>1.50895</v>
      </c>
      <c r="V36" s="8">
        <v>4.1320000000000003E-2</v>
      </c>
      <c r="W36" s="8">
        <v>3.7760000000000002E-2</v>
      </c>
      <c r="X36" s="8">
        <v>2.605E-2</v>
      </c>
      <c r="Y36" s="8">
        <v>2.444E-2</v>
      </c>
    </row>
    <row r="37" spans="1:25" x14ac:dyDescent="0.25">
      <c r="A37" s="9" t="s">
        <v>143</v>
      </c>
      <c r="B37" s="8">
        <v>14.79867</v>
      </c>
      <c r="C37" s="8">
        <v>15.752000000000001</v>
      </c>
      <c r="D37" s="8">
        <v>18.054670000000002</v>
      </c>
      <c r="E37" s="8">
        <v>17.248000000000001</v>
      </c>
      <c r="F37" s="8">
        <v>18.113330000000001</v>
      </c>
      <c r="G37" s="8">
        <v>17.32133</v>
      </c>
      <c r="H37" s="8">
        <v>16.177330000000001</v>
      </c>
      <c r="I37" s="8">
        <v>16.04533</v>
      </c>
      <c r="J37" s="8">
        <v>15.898669999999999</v>
      </c>
      <c r="K37" s="8">
        <v>12.42267</v>
      </c>
      <c r="L37" s="8">
        <v>14.446669999999999</v>
      </c>
      <c r="M37" s="8">
        <v>15.19467</v>
      </c>
      <c r="N37" s="8">
        <v>14.75253</v>
      </c>
      <c r="O37" s="8">
        <v>14.91098</v>
      </c>
      <c r="P37" s="8">
        <v>14.0946</v>
      </c>
      <c r="Q37" s="8">
        <v>14.15798</v>
      </c>
      <c r="R37" s="8">
        <v>13.95036</v>
      </c>
      <c r="S37" s="8">
        <v>17.412269999999999</v>
      </c>
      <c r="T37" s="8">
        <v>18.23856</v>
      </c>
      <c r="U37" s="8">
        <v>17.560110000000002</v>
      </c>
      <c r="V37" s="8">
        <v>17.05789</v>
      </c>
      <c r="W37" s="8">
        <v>20.152699999999999</v>
      </c>
      <c r="X37" s="8">
        <v>15.21733</v>
      </c>
      <c r="Y37" s="8">
        <v>17.294129999999999</v>
      </c>
    </row>
    <row r="38" spans="1:25" x14ac:dyDescent="0.25">
      <c r="A38" s="9" t="s">
        <v>144</v>
      </c>
      <c r="B38" s="8">
        <v>0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</row>
    <row r="39" spans="1:25" x14ac:dyDescent="0.25">
      <c r="A39" s="9" t="s">
        <v>145</v>
      </c>
      <c r="B39" s="8">
        <v>0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</row>
    <row r="40" spans="1:25" x14ac:dyDescent="0.25">
      <c r="A40" s="9" t="s">
        <v>146</v>
      </c>
      <c r="B40" s="8">
        <v>0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</row>
    <row r="41" spans="1:25" x14ac:dyDescent="0.25">
      <c r="A41" s="9" t="s">
        <v>147</v>
      </c>
      <c r="B41" s="8">
        <v>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</row>
    <row r="42" spans="1:25" x14ac:dyDescent="0.25">
      <c r="A42" s="18" t="s">
        <v>40</v>
      </c>
      <c r="B42" s="16">
        <v>35.227310000000003</v>
      </c>
      <c r="C42" s="16">
        <v>34.265439999999998</v>
      </c>
      <c r="D42" s="16">
        <v>41.386049999999997</v>
      </c>
      <c r="E42" s="16">
        <v>40.762729999999998</v>
      </c>
      <c r="F42" s="16">
        <v>40.796619999999997</v>
      </c>
      <c r="G42" s="16">
        <v>51.874650000000003</v>
      </c>
      <c r="H42" s="16">
        <v>39.939399999999999</v>
      </c>
      <c r="I42" s="16">
        <v>52.576099999999997</v>
      </c>
      <c r="J42" s="16">
        <v>41.825800000000001</v>
      </c>
      <c r="K42" s="16">
        <v>47.370280000000001</v>
      </c>
      <c r="L42" s="16">
        <v>37.934130000000003</v>
      </c>
      <c r="M42" s="16">
        <v>38.657530000000001</v>
      </c>
      <c r="N42" s="16">
        <v>41.074199999999998</v>
      </c>
      <c r="O42" s="16">
        <v>48.255360000000003</v>
      </c>
      <c r="P42" s="16">
        <v>78.998570000000001</v>
      </c>
      <c r="Q42" s="16">
        <v>61.50779</v>
      </c>
      <c r="R42" s="16">
        <v>57.003860000000003</v>
      </c>
      <c r="S42" s="16">
        <v>52.583959999999998</v>
      </c>
      <c r="T42" s="16">
        <v>55.272440000000003</v>
      </c>
      <c r="U42" s="16">
        <v>67.499719999999996</v>
      </c>
      <c r="V42" s="16">
        <v>104.27146999999999</v>
      </c>
      <c r="W42" s="16">
        <v>126.0599</v>
      </c>
      <c r="X42" s="16">
        <v>71.192949999999996</v>
      </c>
      <c r="Y42" s="16">
        <v>63.983550000000001</v>
      </c>
    </row>
    <row r="43" spans="1:25" x14ac:dyDescent="0.25">
      <c r="A43" s="18" t="s">
        <v>63</v>
      </c>
      <c r="B43" s="16">
        <v>1.1339600000000001</v>
      </c>
      <c r="C43" s="16">
        <v>1.54199</v>
      </c>
      <c r="D43" s="16">
        <v>1.3829400000000001</v>
      </c>
      <c r="E43" s="16">
        <v>3.6984599999999999</v>
      </c>
      <c r="F43" s="16">
        <v>1.9114899999999999</v>
      </c>
      <c r="G43" s="16">
        <v>3.6008</v>
      </c>
      <c r="H43" s="16">
        <v>3.2864499999999999</v>
      </c>
      <c r="I43" s="16">
        <v>0.66002000000000005</v>
      </c>
      <c r="J43" s="16">
        <v>0.64146999999999998</v>
      </c>
      <c r="K43" s="16">
        <v>0.70009999999999994</v>
      </c>
      <c r="L43" s="16">
        <v>1.4631700000000001</v>
      </c>
      <c r="M43" s="16">
        <v>4.4496399999999996</v>
      </c>
      <c r="N43" s="16">
        <v>1.0241899999999999</v>
      </c>
      <c r="O43" s="16">
        <v>0.77164999999999995</v>
      </c>
      <c r="P43" s="16">
        <v>1.95526</v>
      </c>
      <c r="Q43" s="16">
        <v>5.7214299999999998</v>
      </c>
      <c r="R43" s="16">
        <v>0.63917999999999997</v>
      </c>
      <c r="S43" s="16">
        <v>1.2622199999999999</v>
      </c>
      <c r="T43" s="16">
        <v>0.86853000000000002</v>
      </c>
      <c r="U43" s="16">
        <v>1.6807099999999999</v>
      </c>
      <c r="V43" s="16">
        <v>2.10853</v>
      </c>
      <c r="W43" s="16">
        <v>2.4482599999999999</v>
      </c>
      <c r="X43" s="16">
        <v>2.3085300000000002</v>
      </c>
      <c r="Y43" s="16">
        <v>2.1429100000000001</v>
      </c>
    </row>
    <row r="44" spans="1:25" x14ac:dyDescent="0.25">
      <c r="A44" s="18" t="s">
        <v>64</v>
      </c>
      <c r="B44" s="16">
        <v>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</row>
    <row r="45" spans="1:25" x14ac:dyDescent="0.25">
      <c r="A45" s="18" t="s">
        <v>148</v>
      </c>
      <c r="B45" s="16">
        <f>SUM(B46:B47)</f>
        <v>362.83326</v>
      </c>
      <c r="C45" s="16">
        <f t="shared" ref="C45:W45" si="18">SUM(C46:C47)</f>
        <v>408.43126000000001</v>
      </c>
      <c r="D45" s="16">
        <f t="shared" si="18"/>
        <v>432.36723000000001</v>
      </c>
      <c r="E45" s="16">
        <f t="shared" si="18"/>
        <v>441.6481</v>
      </c>
      <c r="F45" s="16">
        <f t="shared" si="18"/>
        <v>464.44011</v>
      </c>
      <c r="G45" s="16">
        <f t="shared" si="18"/>
        <v>595.69161999999994</v>
      </c>
      <c r="H45" s="16">
        <f t="shared" si="18"/>
        <v>595.97869000000003</v>
      </c>
      <c r="I45" s="16">
        <f t="shared" si="18"/>
        <v>578.83041000000003</v>
      </c>
      <c r="J45" s="16">
        <f t="shared" si="18"/>
        <v>515.35536999999999</v>
      </c>
      <c r="K45" s="16">
        <f t="shared" si="18"/>
        <v>516.80124999999998</v>
      </c>
      <c r="L45" s="16">
        <f t="shared" si="18"/>
        <v>590.39172000000008</v>
      </c>
      <c r="M45" s="16">
        <f t="shared" si="18"/>
        <v>619.38387</v>
      </c>
      <c r="N45" s="16">
        <f t="shared" si="18"/>
        <v>574.74225999999999</v>
      </c>
      <c r="O45" s="16">
        <f t="shared" si="18"/>
        <v>489.74520999999999</v>
      </c>
      <c r="P45" s="16">
        <f t="shared" si="18"/>
        <v>269.51067</v>
      </c>
      <c r="Q45" s="16">
        <f t="shared" si="18"/>
        <v>485.77578</v>
      </c>
      <c r="R45" s="16">
        <f t="shared" si="18"/>
        <v>799.25620000000004</v>
      </c>
      <c r="S45" s="16">
        <f t="shared" si="18"/>
        <v>871.86784</v>
      </c>
      <c r="T45" s="16">
        <f t="shared" si="18"/>
        <v>1014.14198</v>
      </c>
      <c r="U45" s="16">
        <f t="shared" si="18"/>
        <v>986.06693999999993</v>
      </c>
      <c r="V45" s="16">
        <f t="shared" si="18"/>
        <v>743.88355999999999</v>
      </c>
      <c r="W45" s="16">
        <f t="shared" si="18"/>
        <v>778.65635999999995</v>
      </c>
      <c r="X45" s="16">
        <f t="shared" ref="X45:Y45" si="19">SUM(X46:X47)</f>
        <v>789.99877000000004</v>
      </c>
      <c r="Y45" s="16">
        <f t="shared" si="19"/>
        <v>700.32219999999995</v>
      </c>
    </row>
    <row r="46" spans="1:25" x14ac:dyDescent="0.25">
      <c r="A46" s="9" t="s">
        <v>149</v>
      </c>
      <c r="B46" s="8">
        <v>70.217280000000002</v>
      </c>
      <c r="C46" s="8">
        <v>93.550799999999995</v>
      </c>
      <c r="D46" s="8">
        <v>83.437200000000004</v>
      </c>
      <c r="E46" s="8">
        <v>93.478560000000002</v>
      </c>
      <c r="F46" s="8">
        <v>104.38679999999999</v>
      </c>
      <c r="G46" s="8">
        <v>138.91752</v>
      </c>
      <c r="H46" s="8">
        <v>158.13336000000001</v>
      </c>
      <c r="I46" s="8">
        <v>198.08207999999999</v>
      </c>
      <c r="J46" s="8">
        <v>229.43423999999999</v>
      </c>
      <c r="K46" s="8">
        <v>109.94928</v>
      </c>
      <c r="L46" s="8">
        <v>145.34688</v>
      </c>
      <c r="M46" s="8">
        <v>166.94664</v>
      </c>
      <c r="N46" s="8">
        <v>190.28016</v>
      </c>
      <c r="O46" s="8">
        <v>211.08528000000001</v>
      </c>
      <c r="P46" s="8">
        <v>234.12984</v>
      </c>
      <c r="Q46" s="8">
        <v>245.06384</v>
      </c>
      <c r="R46" s="8">
        <v>286.88826</v>
      </c>
      <c r="S46" s="8">
        <v>317.64143999999999</v>
      </c>
      <c r="T46" s="8">
        <v>377.98757999999998</v>
      </c>
      <c r="U46" s="8">
        <v>369.96053999999998</v>
      </c>
      <c r="V46" s="8">
        <v>162.54756</v>
      </c>
      <c r="W46" s="8">
        <v>185.48195999999999</v>
      </c>
      <c r="X46" s="8">
        <v>304.66917000000001</v>
      </c>
      <c r="Y46" s="8">
        <v>315.93599999999998</v>
      </c>
    </row>
    <row r="47" spans="1:25" x14ac:dyDescent="0.25">
      <c r="A47" s="11" t="s">
        <v>150</v>
      </c>
      <c r="B47" s="12">
        <v>292.61597999999998</v>
      </c>
      <c r="C47" s="12">
        <v>314.88046000000003</v>
      </c>
      <c r="D47" s="12">
        <v>348.93002999999999</v>
      </c>
      <c r="E47" s="12">
        <v>348.16953999999998</v>
      </c>
      <c r="F47" s="12">
        <v>360.05331000000001</v>
      </c>
      <c r="G47" s="12">
        <v>456.77409999999998</v>
      </c>
      <c r="H47" s="12">
        <v>437.84532999999999</v>
      </c>
      <c r="I47" s="12">
        <v>380.74833000000001</v>
      </c>
      <c r="J47" s="12">
        <v>285.92113000000001</v>
      </c>
      <c r="K47" s="12">
        <v>406.85196999999999</v>
      </c>
      <c r="L47" s="12">
        <v>445.04484000000002</v>
      </c>
      <c r="M47" s="12">
        <v>452.43723</v>
      </c>
      <c r="N47" s="12">
        <v>384.46210000000002</v>
      </c>
      <c r="O47" s="12">
        <v>278.65992999999997</v>
      </c>
      <c r="P47" s="12">
        <v>35.380830000000003</v>
      </c>
      <c r="Q47" s="12">
        <v>240.71194</v>
      </c>
      <c r="R47" s="12">
        <v>512.36793999999998</v>
      </c>
      <c r="S47" s="12">
        <v>554.22640000000001</v>
      </c>
      <c r="T47" s="12">
        <v>636.15440000000001</v>
      </c>
      <c r="U47" s="12">
        <v>616.10640000000001</v>
      </c>
      <c r="V47" s="12">
        <v>581.33600000000001</v>
      </c>
      <c r="W47" s="12">
        <v>593.17439999999999</v>
      </c>
      <c r="X47" s="12">
        <v>485.32960000000003</v>
      </c>
      <c r="Y47" s="12">
        <v>384.38619999999997</v>
      </c>
    </row>
    <row r="49" spans="1:25" x14ac:dyDescent="0.25">
      <c r="A49" s="4" t="s">
        <v>111</v>
      </c>
      <c r="B49" s="5">
        <f>SUM(B50,B84,B89,B90,B91,B92)</f>
        <v>12194.446246328</v>
      </c>
      <c r="C49" s="5">
        <f t="shared" ref="C49:W49" si="20">SUM(C50,C84,C89,C90,C91,C92)</f>
        <v>13013.435736188001</v>
      </c>
      <c r="D49" s="5">
        <f t="shared" si="20"/>
        <v>13149.23871082</v>
      </c>
      <c r="E49" s="5">
        <f t="shared" si="20"/>
        <v>13106.897359908002</v>
      </c>
      <c r="F49" s="5">
        <f t="shared" si="20"/>
        <v>13792.266459824001</v>
      </c>
      <c r="G49" s="5">
        <f t="shared" si="20"/>
        <v>14603.851878055999</v>
      </c>
      <c r="H49" s="5">
        <f t="shared" si="20"/>
        <v>14888.143947080001</v>
      </c>
      <c r="I49" s="5">
        <f t="shared" si="20"/>
        <v>16149.814011727998</v>
      </c>
      <c r="J49" s="5">
        <f t="shared" si="20"/>
        <v>15534.310805208001</v>
      </c>
      <c r="K49" s="5">
        <f t="shared" si="20"/>
        <v>13415.008614372</v>
      </c>
      <c r="L49" s="5">
        <f t="shared" si="20"/>
        <v>14465.382543828002</v>
      </c>
      <c r="M49" s="5">
        <f t="shared" si="20"/>
        <v>14636.568665356002</v>
      </c>
      <c r="N49" s="5">
        <f t="shared" si="20"/>
        <v>14703.458490796002</v>
      </c>
      <c r="O49" s="5">
        <f t="shared" si="20"/>
        <v>13709.288464164001</v>
      </c>
      <c r="P49" s="5">
        <f t="shared" si="20"/>
        <v>13205.719939876002</v>
      </c>
      <c r="Q49" s="5">
        <f t="shared" si="20"/>
        <v>13630.849020943999</v>
      </c>
      <c r="R49" s="5">
        <f t="shared" si="20"/>
        <v>13972.122741156001</v>
      </c>
      <c r="S49" s="5">
        <f t="shared" si="20"/>
        <v>14256.435662819998</v>
      </c>
      <c r="T49" s="5">
        <f t="shared" si="20"/>
        <v>14572.489108291998</v>
      </c>
      <c r="U49" s="5">
        <f t="shared" si="20"/>
        <v>14811.764933163999</v>
      </c>
      <c r="V49" s="5">
        <f t="shared" si="20"/>
        <v>14403.680370104001</v>
      </c>
      <c r="W49" s="5">
        <f t="shared" si="20"/>
        <v>14717.697360979997</v>
      </c>
      <c r="X49" s="5">
        <f t="shared" ref="X49:Y49" si="21">SUM(X50,X84,X89,X90,X91,X92)</f>
        <v>13807.731063792</v>
      </c>
      <c r="Y49" s="5">
        <f t="shared" si="21"/>
        <v>13416.273811213183</v>
      </c>
    </row>
    <row r="50" spans="1:25" x14ac:dyDescent="0.25">
      <c r="A50" s="13" t="s">
        <v>77</v>
      </c>
      <c r="B50" s="14">
        <f>SUM(B51,B82,B83)</f>
        <v>10384.316985248</v>
      </c>
      <c r="C50" s="14">
        <f t="shared" ref="C50:W50" si="22">SUM(C51,C82,C83)</f>
        <v>11072.097401148001</v>
      </c>
      <c r="D50" s="14">
        <f t="shared" si="22"/>
        <v>11149.272387460001</v>
      </c>
      <c r="E50" s="14">
        <f t="shared" si="22"/>
        <v>11096.332642308002</v>
      </c>
      <c r="F50" s="14">
        <f t="shared" si="22"/>
        <v>11793.604052544</v>
      </c>
      <c r="G50" s="14">
        <f t="shared" si="22"/>
        <v>12663.689733175999</v>
      </c>
      <c r="H50" s="14">
        <f t="shared" si="22"/>
        <v>12667.500979240001</v>
      </c>
      <c r="I50" s="14">
        <f t="shared" si="22"/>
        <v>12916.668555527998</v>
      </c>
      <c r="J50" s="14">
        <f t="shared" si="22"/>
        <v>12793.108557368001</v>
      </c>
      <c r="K50" s="14">
        <f t="shared" si="22"/>
        <v>11629.414641532001</v>
      </c>
      <c r="L50" s="14">
        <f t="shared" si="22"/>
        <v>12576.795848228001</v>
      </c>
      <c r="M50" s="14">
        <f t="shared" si="22"/>
        <v>11770.496642076001</v>
      </c>
      <c r="N50" s="14">
        <f t="shared" si="22"/>
        <v>11757.313411036001</v>
      </c>
      <c r="O50" s="14">
        <f t="shared" si="22"/>
        <v>11136.878632604001</v>
      </c>
      <c r="P50" s="14">
        <f t="shared" si="22"/>
        <v>10736.986807156001</v>
      </c>
      <c r="Q50" s="14">
        <f t="shared" si="22"/>
        <v>10689.050578064</v>
      </c>
      <c r="R50" s="14">
        <f t="shared" si="22"/>
        <v>10958.012630036001</v>
      </c>
      <c r="S50" s="14">
        <f t="shared" si="22"/>
        <v>10946.683037259998</v>
      </c>
      <c r="T50" s="14">
        <f t="shared" si="22"/>
        <v>11348.935584131999</v>
      </c>
      <c r="U50" s="14">
        <f t="shared" si="22"/>
        <v>11381.477861763999</v>
      </c>
      <c r="V50" s="14">
        <f t="shared" si="22"/>
        <v>11329.284598544002</v>
      </c>
      <c r="W50" s="14">
        <f t="shared" si="22"/>
        <v>11729.817021579996</v>
      </c>
      <c r="X50" s="14">
        <f t="shared" ref="X50:Y50" si="23">SUM(X51,X82,X83)</f>
        <v>11291.703156551999</v>
      </c>
      <c r="Y50" s="14">
        <f t="shared" si="23"/>
        <v>11186.61624529318</v>
      </c>
    </row>
    <row r="51" spans="1:25" x14ac:dyDescent="0.25">
      <c r="A51" s="9" t="s">
        <v>78</v>
      </c>
      <c r="B51" s="8">
        <f>SUM(B52,B69,B75,B79)</f>
        <v>10274.113525248</v>
      </c>
      <c r="C51" s="8">
        <f t="shared" ref="C51:W51" si="24">SUM(C52,C69,C75,C79)</f>
        <v>10948.782341148</v>
      </c>
      <c r="D51" s="8">
        <f t="shared" si="24"/>
        <v>11034.652787460001</v>
      </c>
      <c r="E51" s="8">
        <f t="shared" si="24"/>
        <v>11000.410072308001</v>
      </c>
      <c r="F51" s="8">
        <f t="shared" si="24"/>
        <v>11675.050772544</v>
      </c>
      <c r="G51" s="8">
        <f t="shared" si="24"/>
        <v>12550.644053176</v>
      </c>
      <c r="H51" s="8">
        <f t="shared" si="24"/>
        <v>12561.867679240002</v>
      </c>
      <c r="I51" s="8">
        <f t="shared" si="24"/>
        <v>12833.896815527998</v>
      </c>
      <c r="J51" s="8">
        <f t="shared" si="24"/>
        <v>12652.341367368001</v>
      </c>
      <c r="K51" s="8">
        <f t="shared" si="24"/>
        <v>11401.630811532001</v>
      </c>
      <c r="L51" s="8">
        <f t="shared" si="24"/>
        <v>12318.851658228001</v>
      </c>
      <c r="M51" s="8">
        <f t="shared" si="24"/>
        <v>11526.247922076001</v>
      </c>
      <c r="N51" s="8">
        <f t="shared" si="24"/>
        <v>11524.442451036</v>
      </c>
      <c r="O51" s="8">
        <f t="shared" si="24"/>
        <v>10871.489432604001</v>
      </c>
      <c r="P51" s="8">
        <f t="shared" si="24"/>
        <v>10485.779937156001</v>
      </c>
      <c r="Q51" s="8">
        <f t="shared" si="24"/>
        <v>10481.857098064</v>
      </c>
      <c r="R51" s="8">
        <f t="shared" si="24"/>
        <v>10707.243720036</v>
      </c>
      <c r="S51" s="8">
        <f t="shared" si="24"/>
        <v>10722.458047259997</v>
      </c>
      <c r="T51" s="8">
        <f t="shared" si="24"/>
        <v>11095.339884131999</v>
      </c>
      <c r="U51" s="8">
        <f t="shared" si="24"/>
        <v>11147.536171763999</v>
      </c>
      <c r="V51" s="8">
        <f t="shared" si="24"/>
        <v>11147.674268544002</v>
      </c>
      <c r="W51" s="8">
        <f t="shared" si="24"/>
        <v>11512.176011579997</v>
      </c>
      <c r="X51" s="8">
        <f t="shared" ref="X51:Y51" si="25">SUM(X52,X69,X75,X79)</f>
        <v>11053.716396551999</v>
      </c>
      <c r="Y51" s="8">
        <f t="shared" si="25"/>
        <v>10988.774415293181</v>
      </c>
    </row>
    <row r="52" spans="1:25" x14ac:dyDescent="0.25">
      <c r="A52" s="15" t="s">
        <v>79</v>
      </c>
      <c r="B52" s="16">
        <f>SUM(B53,B57)</f>
        <v>6187.0194956880005</v>
      </c>
      <c r="C52" s="16">
        <f t="shared" ref="C52:W52" si="26">SUM(C53,C57)</f>
        <v>6637.1380300440005</v>
      </c>
      <c r="D52" s="16">
        <f t="shared" si="26"/>
        <v>6527.8403804520012</v>
      </c>
      <c r="E52" s="16">
        <f t="shared" si="26"/>
        <v>6404.9260457160017</v>
      </c>
      <c r="F52" s="16">
        <f t="shared" si="26"/>
        <v>6699.9932260560008</v>
      </c>
      <c r="G52" s="16">
        <f t="shared" si="26"/>
        <v>7269.5463948000006</v>
      </c>
      <c r="H52" s="16">
        <f t="shared" si="26"/>
        <v>6880.0420296720004</v>
      </c>
      <c r="I52" s="16">
        <f t="shared" si="26"/>
        <v>6426.7239859919991</v>
      </c>
      <c r="J52" s="16">
        <f t="shared" si="26"/>
        <v>6334.0895779200018</v>
      </c>
      <c r="K52" s="16">
        <f t="shared" si="26"/>
        <v>5998.4367110280018</v>
      </c>
      <c r="L52" s="16">
        <f t="shared" si="26"/>
        <v>6615.1538484840012</v>
      </c>
      <c r="M52" s="16">
        <f t="shared" si="26"/>
        <v>5834.0531978279996</v>
      </c>
      <c r="N52" s="16">
        <f t="shared" si="26"/>
        <v>5882.6691546840011</v>
      </c>
      <c r="O52" s="16">
        <f t="shared" si="26"/>
        <v>5236.4174116680006</v>
      </c>
      <c r="P52" s="16">
        <f t="shared" si="26"/>
        <v>4427.334374004</v>
      </c>
      <c r="Q52" s="16">
        <f t="shared" si="26"/>
        <v>4267.2812526719999</v>
      </c>
      <c r="R52" s="16">
        <f t="shared" si="26"/>
        <v>3985.6444278839999</v>
      </c>
      <c r="S52" s="16">
        <f t="shared" si="26"/>
        <v>3659.6923229159997</v>
      </c>
      <c r="T52" s="16">
        <f t="shared" si="26"/>
        <v>3635.6597333640002</v>
      </c>
      <c r="U52" s="16">
        <f t="shared" si="26"/>
        <v>3519.3700608119998</v>
      </c>
      <c r="V52" s="16">
        <f t="shared" si="26"/>
        <v>3755.8021868639999</v>
      </c>
      <c r="W52" s="16">
        <f t="shared" si="26"/>
        <v>3958.5955190039995</v>
      </c>
      <c r="X52" s="16">
        <f t="shared" ref="X52:Y52" si="27">SUM(X53,X57)</f>
        <v>3628.6827055919994</v>
      </c>
      <c r="Y52" s="16">
        <f t="shared" si="27"/>
        <v>3501.8979193879532</v>
      </c>
    </row>
    <row r="53" spans="1:25" x14ac:dyDescent="0.25">
      <c r="A53" s="19" t="s">
        <v>75</v>
      </c>
      <c r="B53" s="16">
        <f>SUM(B54:B56)</f>
        <v>5107.3854779880003</v>
      </c>
      <c r="C53" s="16">
        <f t="shared" ref="C53:W53" si="28">SUM(C54:C56)</f>
        <v>5596.2549155520001</v>
      </c>
      <c r="D53" s="16">
        <f t="shared" si="28"/>
        <v>5420.1390953040009</v>
      </c>
      <c r="E53" s="16">
        <f t="shared" si="28"/>
        <v>5272.6236354000011</v>
      </c>
      <c r="F53" s="16">
        <f t="shared" si="28"/>
        <v>5482.9188815040006</v>
      </c>
      <c r="G53" s="16">
        <f t="shared" si="28"/>
        <v>5775.0941697840008</v>
      </c>
      <c r="H53" s="16">
        <f t="shared" si="28"/>
        <v>5271.8995390320006</v>
      </c>
      <c r="I53" s="16">
        <f t="shared" si="28"/>
        <v>4811.5872097919992</v>
      </c>
      <c r="J53" s="16">
        <f t="shared" si="28"/>
        <v>4871.3980173840009</v>
      </c>
      <c r="K53" s="16">
        <f t="shared" si="28"/>
        <v>4823.6396430240011</v>
      </c>
      <c r="L53" s="16">
        <f t="shared" si="28"/>
        <v>5347.1113376400008</v>
      </c>
      <c r="M53" s="16">
        <f t="shared" si="28"/>
        <v>4469.7462234479999</v>
      </c>
      <c r="N53" s="16">
        <f t="shared" si="28"/>
        <v>4420.794440304001</v>
      </c>
      <c r="O53" s="16">
        <f t="shared" si="28"/>
        <v>3831.844151664</v>
      </c>
      <c r="P53" s="16">
        <f t="shared" si="28"/>
        <v>3126.5923772159999</v>
      </c>
      <c r="Q53" s="16">
        <f t="shared" si="28"/>
        <v>3092.3376905519999</v>
      </c>
      <c r="R53" s="16">
        <f t="shared" si="28"/>
        <v>2846.2400076960002</v>
      </c>
      <c r="S53" s="16">
        <f t="shared" si="28"/>
        <v>2502.0529144560001</v>
      </c>
      <c r="T53" s="16">
        <f t="shared" si="28"/>
        <v>2392.8419640239999</v>
      </c>
      <c r="U53" s="16">
        <f t="shared" si="28"/>
        <v>2237.808360168</v>
      </c>
      <c r="V53" s="16">
        <f t="shared" si="28"/>
        <v>2585.8107378</v>
      </c>
      <c r="W53" s="16">
        <f t="shared" si="28"/>
        <v>2697.6379904639998</v>
      </c>
      <c r="X53" s="16">
        <f t="shared" ref="X53:Y53" si="29">SUM(X54:X56)</f>
        <v>2421.9190591199995</v>
      </c>
      <c r="Y53" s="16">
        <f t="shared" si="29"/>
        <v>2428.783795918745</v>
      </c>
    </row>
    <row r="54" spans="1:25" x14ac:dyDescent="0.25">
      <c r="A54" s="20" t="s">
        <v>41</v>
      </c>
      <c r="B54" s="8">
        <v>3966.3144330840005</v>
      </c>
      <c r="C54" s="8">
        <v>4141.6374876479995</v>
      </c>
      <c r="D54" s="8">
        <v>3940.4638594800008</v>
      </c>
      <c r="E54" s="8">
        <v>3806.6270775840003</v>
      </c>
      <c r="F54" s="8">
        <v>3783.9182325840002</v>
      </c>
      <c r="G54" s="8">
        <v>3968.6209498800008</v>
      </c>
      <c r="H54" s="8">
        <v>3738.8144670480006</v>
      </c>
      <c r="I54" s="8">
        <v>3366.2551345919996</v>
      </c>
      <c r="J54" s="8">
        <v>3022.0650804240004</v>
      </c>
      <c r="K54" s="8">
        <v>3108.4245231840005</v>
      </c>
      <c r="L54" s="8">
        <v>3761.8858278000007</v>
      </c>
      <c r="M54" s="8">
        <v>2915.0878965839997</v>
      </c>
      <c r="N54" s="8">
        <v>2976.8076673200007</v>
      </c>
      <c r="O54" s="8">
        <v>2358.9695762639994</v>
      </c>
      <c r="P54" s="8">
        <v>1816.0766277119999</v>
      </c>
      <c r="Q54" s="8">
        <v>1653.873650712</v>
      </c>
      <c r="R54" s="8">
        <v>1358.789499576</v>
      </c>
      <c r="S54" s="8">
        <v>1060.5187663920001</v>
      </c>
      <c r="T54" s="8">
        <v>1010.3516209439997</v>
      </c>
      <c r="U54" s="8">
        <v>836.35841059200004</v>
      </c>
      <c r="V54" s="8">
        <v>1289.3076869760002</v>
      </c>
      <c r="W54" s="8">
        <v>1419.2357644799999</v>
      </c>
      <c r="X54" s="8">
        <v>1127.22363864</v>
      </c>
      <c r="Y54" s="8">
        <v>979.76025318850202</v>
      </c>
    </row>
    <row r="55" spans="1:25" x14ac:dyDescent="0.25">
      <c r="A55" s="20" t="s">
        <v>42</v>
      </c>
      <c r="B55" s="8">
        <v>1138.4738870400001</v>
      </c>
      <c r="C55" s="8">
        <v>1450.0225270800001</v>
      </c>
      <c r="D55" s="8">
        <v>1475.0803350000001</v>
      </c>
      <c r="E55" s="8">
        <v>1461.28762368</v>
      </c>
      <c r="F55" s="8">
        <v>1695.6792698400004</v>
      </c>
      <c r="G55" s="8">
        <v>1798.7586332399999</v>
      </c>
      <c r="H55" s="8">
        <v>1528.5406611599999</v>
      </c>
      <c r="I55" s="8">
        <v>1441.9890885599996</v>
      </c>
      <c r="J55" s="8">
        <v>1845.9899503199999</v>
      </c>
      <c r="K55" s="8">
        <v>1711.8721332000002</v>
      </c>
      <c r="L55" s="8">
        <v>1585.0740398400003</v>
      </c>
      <c r="M55" s="8">
        <v>1550.0923084800002</v>
      </c>
      <c r="N55" s="8">
        <v>1438.1476084799999</v>
      </c>
      <c r="O55" s="8">
        <v>1469.4810987600001</v>
      </c>
      <c r="P55" s="8">
        <v>1295.3973211199998</v>
      </c>
      <c r="Q55" s="8">
        <v>1368.18195984</v>
      </c>
      <c r="R55" s="8">
        <v>1430.24533812</v>
      </c>
      <c r="S55" s="8">
        <v>1402.2522651600002</v>
      </c>
      <c r="T55" s="8">
        <v>1342.60344504</v>
      </c>
      <c r="U55" s="8">
        <v>1365.6267975600001</v>
      </c>
      <c r="V55" s="8">
        <v>1253.8179313199998</v>
      </c>
      <c r="W55" s="8">
        <v>1247.9685552000001</v>
      </c>
      <c r="X55" s="8">
        <v>1252.0728478799997</v>
      </c>
      <c r="Y55" s="8">
        <v>1421.5775642902427</v>
      </c>
    </row>
    <row r="56" spans="1:25" x14ac:dyDescent="0.25">
      <c r="A56" s="20" t="s">
        <v>76</v>
      </c>
      <c r="B56" s="8">
        <v>2.5971578640001098</v>
      </c>
      <c r="C56" s="8">
        <v>4.5949008240002058</v>
      </c>
      <c r="D56" s="8">
        <v>4.5949008240002058</v>
      </c>
      <c r="E56" s="8">
        <v>4.70893413600038</v>
      </c>
      <c r="F56" s="8">
        <v>3.3213790799998151</v>
      </c>
      <c r="G56" s="8">
        <v>7.7145866640003078</v>
      </c>
      <c r="H56" s="8">
        <v>4.5444108240001242</v>
      </c>
      <c r="I56" s="8">
        <v>3.3429866400001629</v>
      </c>
      <c r="J56" s="8">
        <v>3.3429866399999355</v>
      </c>
      <c r="K56" s="8">
        <v>3.3429866399999355</v>
      </c>
      <c r="L56" s="8">
        <v>0.15147000000001754</v>
      </c>
      <c r="M56" s="8">
        <v>4.5660183840000172</v>
      </c>
      <c r="N56" s="8">
        <v>5.8391645040003368</v>
      </c>
      <c r="O56" s="8">
        <v>3.3934766400002445</v>
      </c>
      <c r="P56" s="8">
        <v>15.118428384000254</v>
      </c>
      <c r="Q56" s="8">
        <v>70.282079999999951</v>
      </c>
      <c r="R56" s="8">
        <v>57.205169999999953</v>
      </c>
      <c r="S56" s="8">
        <v>39.281882903999758</v>
      </c>
      <c r="T56" s="8">
        <v>39.886898040000005</v>
      </c>
      <c r="U56" s="8">
        <v>35.823152015999995</v>
      </c>
      <c r="V56" s="8">
        <v>42.685119503999886</v>
      </c>
      <c r="W56" s="8">
        <v>30.433670784000014</v>
      </c>
      <c r="X56" s="8">
        <v>42.622572600000012</v>
      </c>
      <c r="Y56" s="8">
        <v>27.44597844000009</v>
      </c>
    </row>
    <row r="57" spans="1:25" x14ac:dyDescent="0.25">
      <c r="A57" s="19" t="s">
        <v>43</v>
      </c>
      <c r="B57" s="16">
        <f>SUM(B58:B68)</f>
        <v>1079.6340177</v>
      </c>
      <c r="C57" s="16">
        <f t="shared" ref="C57:W57" si="30">SUM(C58:C68)</f>
        <v>1040.8831144920002</v>
      </c>
      <c r="D57" s="16">
        <f t="shared" si="30"/>
        <v>1107.7012851480001</v>
      </c>
      <c r="E57" s="16">
        <f t="shared" si="30"/>
        <v>1132.3024103160001</v>
      </c>
      <c r="F57" s="16">
        <f t="shared" si="30"/>
        <v>1217.0743445520002</v>
      </c>
      <c r="G57" s="16">
        <f t="shared" si="30"/>
        <v>1494.4522250159998</v>
      </c>
      <c r="H57" s="16">
        <f t="shared" si="30"/>
        <v>1608.1424906399998</v>
      </c>
      <c r="I57" s="16">
        <f t="shared" si="30"/>
        <v>1615.1367762000002</v>
      </c>
      <c r="J57" s="16">
        <f t="shared" si="30"/>
        <v>1462.6915605360005</v>
      </c>
      <c r="K57" s="16">
        <f t="shared" si="30"/>
        <v>1174.7970680040003</v>
      </c>
      <c r="L57" s="16">
        <f t="shared" si="30"/>
        <v>1268.0425108440004</v>
      </c>
      <c r="M57" s="16">
        <f t="shared" si="30"/>
        <v>1364.3069743799999</v>
      </c>
      <c r="N57" s="16">
        <f t="shared" si="30"/>
        <v>1461.8747143800001</v>
      </c>
      <c r="O57" s="16">
        <f t="shared" si="30"/>
        <v>1404.5732600040001</v>
      </c>
      <c r="P57" s="16">
        <f t="shared" si="30"/>
        <v>1300.7419967880001</v>
      </c>
      <c r="Q57" s="16">
        <f t="shared" si="30"/>
        <v>1174.94356212</v>
      </c>
      <c r="R57" s="16">
        <f t="shared" si="30"/>
        <v>1139.4044201879999</v>
      </c>
      <c r="S57" s="16">
        <f t="shared" si="30"/>
        <v>1157.6394084599997</v>
      </c>
      <c r="T57" s="16">
        <f t="shared" si="30"/>
        <v>1242.8177693400003</v>
      </c>
      <c r="U57" s="16">
        <f t="shared" si="30"/>
        <v>1281.561700644</v>
      </c>
      <c r="V57" s="16">
        <f t="shared" si="30"/>
        <v>1169.9914490639999</v>
      </c>
      <c r="W57" s="16">
        <f t="shared" si="30"/>
        <v>1260.9575285399999</v>
      </c>
      <c r="X57" s="16">
        <f t="shared" ref="X57:Y57" si="31">SUM(X58:X68)</f>
        <v>1206.7636464719999</v>
      </c>
      <c r="Y57" s="16">
        <f t="shared" si="31"/>
        <v>1073.1141234692082</v>
      </c>
    </row>
    <row r="58" spans="1:25" x14ac:dyDescent="0.25">
      <c r="A58" s="20" t="s">
        <v>44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</row>
    <row r="59" spans="1:25" x14ac:dyDescent="0.25">
      <c r="A59" s="20" t="s">
        <v>45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</row>
    <row r="60" spans="1:25" x14ac:dyDescent="0.25">
      <c r="A60" s="20" t="s">
        <v>46</v>
      </c>
      <c r="B60" s="8">
        <v>20.214132120000002</v>
      </c>
      <c r="C60" s="8">
        <v>20.062662119999999</v>
      </c>
      <c r="D60" s="8">
        <v>17.181285840000001</v>
      </c>
      <c r="E60" s="8">
        <v>22.785675840000003</v>
      </c>
      <c r="F60" s="8">
        <v>103.85793</v>
      </c>
      <c r="G60" s="8">
        <v>278.85627000000005</v>
      </c>
      <c r="H60" s="8">
        <v>297.85519583999996</v>
      </c>
      <c r="I60" s="8">
        <v>286.83427104000015</v>
      </c>
      <c r="J60" s="8">
        <v>289.91416104000001</v>
      </c>
      <c r="K60" s="8">
        <v>323.84344104000007</v>
      </c>
      <c r="L60" s="8">
        <v>312.69144528000015</v>
      </c>
      <c r="M60" s="8">
        <v>325.35755999999992</v>
      </c>
      <c r="N60" s="8">
        <v>376.45402103999993</v>
      </c>
      <c r="O60" s="8">
        <v>291.02494104000016</v>
      </c>
      <c r="P60" s="8">
        <v>319.04689104000005</v>
      </c>
      <c r="Q60" s="8">
        <v>310.82525928000001</v>
      </c>
      <c r="R60" s="8">
        <v>271.14011928000002</v>
      </c>
      <c r="S60" s="8">
        <v>276.39774828000003</v>
      </c>
      <c r="T60" s="8">
        <v>291.00988763999999</v>
      </c>
      <c r="U60" s="8">
        <v>316.67448996000013</v>
      </c>
      <c r="V60" s="8">
        <v>284.16809952</v>
      </c>
      <c r="W60" s="8">
        <v>285.64364952000005</v>
      </c>
      <c r="X60" s="8">
        <v>247.29857064000004</v>
      </c>
      <c r="Y60" s="8">
        <v>210.20474175844657</v>
      </c>
    </row>
    <row r="61" spans="1:25" x14ac:dyDescent="0.25">
      <c r="A61" s="20" t="s">
        <v>48</v>
      </c>
      <c r="B61" s="8">
        <v>70.560149760000002</v>
      </c>
      <c r="C61" s="8">
        <v>78.223695840000005</v>
      </c>
      <c r="D61" s="8">
        <v>54.442905839999995</v>
      </c>
      <c r="E61" s="8">
        <v>26.723895840000004</v>
      </c>
      <c r="F61" s="8">
        <v>2.9789099999999991</v>
      </c>
      <c r="G61" s="8">
        <v>3.5847899999999999</v>
      </c>
      <c r="H61" s="8">
        <v>2.4740099999999998</v>
      </c>
      <c r="I61" s="8">
        <v>3.7362600000000006</v>
      </c>
      <c r="J61" s="8">
        <v>33.777810000000002</v>
      </c>
      <c r="K61" s="8">
        <v>49.581180000000003</v>
      </c>
      <c r="L61" s="8">
        <v>65.737979999999993</v>
      </c>
      <c r="M61" s="8">
        <v>54.691316640000011</v>
      </c>
      <c r="N61" s="8">
        <v>43.572870000000009</v>
      </c>
      <c r="O61" s="8">
        <v>43.774830000000009</v>
      </c>
      <c r="P61" s="8">
        <v>26.305289999999989</v>
      </c>
      <c r="Q61" s="8">
        <v>21.559229999999999</v>
      </c>
      <c r="R61" s="8">
        <v>28.627830000000014</v>
      </c>
      <c r="S61" s="8">
        <v>33.843986999999991</v>
      </c>
      <c r="T61" s="8">
        <v>43.099967160000013</v>
      </c>
      <c r="U61" s="8">
        <v>39.213907056000004</v>
      </c>
      <c r="V61" s="8">
        <v>33.027249095999991</v>
      </c>
      <c r="W61" s="8">
        <v>31.008053016000002</v>
      </c>
      <c r="X61" s="8">
        <v>29.254070736000013</v>
      </c>
      <c r="Y61" s="8">
        <v>24.089429218817315</v>
      </c>
    </row>
    <row r="62" spans="1:25" x14ac:dyDescent="0.25">
      <c r="A62" s="20" t="s">
        <v>49</v>
      </c>
      <c r="B62" s="8">
        <v>325.29436113600002</v>
      </c>
      <c r="C62" s="8">
        <v>274.98307237200004</v>
      </c>
      <c r="D62" s="8">
        <v>290.67124957200002</v>
      </c>
      <c r="E62" s="8">
        <v>301.58197621200003</v>
      </c>
      <c r="F62" s="8">
        <v>278.636479812</v>
      </c>
      <c r="G62" s="8">
        <v>276.56080120800004</v>
      </c>
      <c r="H62" s="8">
        <v>282.74554324799999</v>
      </c>
      <c r="I62" s="8">
        <v>299.13201640800008</v>
      </c>
      <c r="J62" s="8">
        <v>265.72086176400001</v>
      </c>
      <c r="K62" s="8">
        <v>253.10687248800002</v>
      </c>
      <c r="L62" s="8">
        <v>272.37356186400001</v>
      </c>
      <c r="M62" s="8">
        <v>296.71985174400004</v>
      </c>
      <c r="N62" s="8">
        <v>303.57099374400008</v>
      </c>
      <c r="O62" s="8">
        <v>283.57016994000003</v>
      </c>
      <c r="P62" s="8">
        <v>250.58759522400004</v>
      </c>
      <c r="Q62" s="8">
        <v>244.20339126000002</v>
      </c>
      <c r="R62" s="8">
        <v>249.61708166400004</v>
      </c>
      <c r="S62" s="8">
        <v>249.24720164400003</v>
      </c>
      <c r="T62" s="8">
        <v>256.655284704</v>
      </c>
      <c r="U62" s="8">
        <v>236.71253865600002</v>
      </c>
      <c r="V62" s="8">
        <v>246.14907152400002</v>
      </c>
      <c r="W62" s="8">
        <v>240.34722724800002</v>
      </c>
      <c r="X62" s="8">
        <v>213.63774307200001</v>
      </c>
      <c r="Y62" s="8">
        <v>267.99956373504722</v>
      </c>
    </row>
    <row r="63" spans="1:25" x14ac:dyDescent="0.25">
      <c r="A63" s="20" t="s">
        <v>47</v>
      </c>
      <c r="B63" s="8">
        <v>399.06859939200001</v>
      </c>
      <c r="C63" s="8">
        <v>401.93732271599998</v>
      </c>
      <c r="D63" s="8">
        <v>415.30116265200002</v>
      </c>
      <c r="E63" s="8">
        <v>429.55355825999999</v>
      </c>
      <c r="F63" s="8">
        <v>458.1638998200001</v>
      </c>
      <c r="G63" s="8">
        <v>524.84235314399984</v>
      </c>
      <c r="H63" s="8">
        <v>675.0500150879999</v>
      </c>
      <c r="I63" s="8">
        <v>683.23683340799994</v>
      </c>
      <c r="J63" s="8">
        <v>557.79023998799994</v>
      </c>
      <c r="K63" s="8">
        <v>368.32565469600002</v>
      </c>
      <c r="L63" s="8">
        <v>396.27567216000011</v>
      </c>
      <c r="M63" s="8">
        <v>469.62169257600004</v>
      </c>
      <c r="N63" s="8">
        <v>542.21037479999995</v>
      </c>
      <c r="O63" s="8">
        <v>603.02241896400005</v>
      </c>
      <c r="P63" s="8">
        <v>527.65475990399989</v>
      </c>
      <c r="Q63" s="8">
        <v>441.08442021600001</v>
      </c>
      <c r="R63" s="8">
        <v>409.54470026400003</v>
      </c>
      <c r="S63" s="8">
        <v>399.68941251599989</v>
      </c>
      <c r="T63" s="8">
        <v>447.32818742399996</v>
      </c>
      <c r="U63" s="8">
        <v>493.72355476799981</v>
      </c>
      <c r="V63" s="8">
        <v>418.96041224399994</v>
      </c>
      <c r="W63" s="8">
        <v>493.47547383599994</v>
      </c>
      <c r="X63" s="8">
        <v>498.09005258399992</v>
      </c>
      <c r="Y63" s="8">
        <v>377.65910378719957</v>
      </c>
    </row>
    <row r="64" spans="1:25" x14ac:dyDescent="0.25">
      <c r="A64" s="20" t="s">
        <v>50</v>
      </c>
      <c r="B64" s="8">
        <v>12.423846959999999</v>
      </c>
      <c r="C64" s="8">
        <v>18.803352600000004</v>
      </c>
      <c r="D64" s="8">
        <v>25.103641680000003</v>
      </c>
      <c r="E64" s="8">
        <v>17.6390028</v>
      </c>
      <c r="F64" s="8">
        <v>17.4875328</v>
      </c>
      <c r="G64" s="8">
        <v>13.329360000000001</v>
      </c>
      <c r="H64" s="8">
        <v>12.77397</v>
      </c>
      <c r="I64" s="8">
        <v>12.016620000000001</v>
      </c>
      <c r="J64" s="8">
        <v>8.0783999999999985</v>
      </c>
      <c r="K64" s="8">
        <v>7.119089999999999</v>
      </c>
      <c r="L64" s="8">
        <v>5.6548800000000004</v>
      </c>
      <c r="M64" s="8">
        <v>2.6254800000000005</v>
      </c>
      <c r="N64" s="8">
        <v>3.3323400000000007</v>
      </c>
      <c r="O64" s="8">
        <v>3.7362600000000006</v>
      </c>
      <c r="P64" s="8">
        <v>3.7362600000000006</v>
      </c>
      <c r="Q64" s="8">
        <v>2.6759700000000013</v>
      </c>
      <c r="R64" s="8">
        <v>3.0293999999999999</v>
      </c>
      <c r="S64" s="8">
        <v>3.7005411599999993</v>
      </c>
      <c r="T64" s="8">
        <v>4.7753355600000011</v>
      </c>
      <c r="U64" s="8">
        <v>3.7005411599999993</v>
      </c>
      <c r="V64" s="8">
        <v>4.5741758399999997</v>
      </c>
      <c r="W64" s="8">
        <v>5.1650179200000004</v>
      </c>
      <c r="X64" s="8">
        <v>5.3164879200000001</v>
      </c>
      <c r="Y64" s="8">
        <v>5.2330876963822126</v>
      </c>
    </row>
    <row r="65" spans="1:25" x14ac:dyDescent="0.25">
      <c r="A65" s="20" t="s">
        <v>51</v>
      </c>
      <c r="B65" s="8">
        <v>67.470432731999992</v>
      </c>
      <c r="C65" s="8">
        <v>54.487152684000009</v>
      </c>
      <c r="D65" s="8">
        <v>57.729473604000013</v>
      </c>
      <c r="E65" s="8">
        <v>62.724676643999999</v>
      </c>
      <c r="F65" s="8">
        <v>73.513750823999999</v>
      </c>
      <c r="G65" s="8">
        <v>74.393002367999998</v>
      </c>
      <c r="H65" s="8">
        <v>41.753185127999991</v>
      </c>
      <c r="I65" s="8">
        <v>26.144152487999996</v>
      </c>
      <c r="J65" s="8">
        <v>24.528472487999998</v>
      </c>
      <c r="K65" s="8">
        <v>13.345456643999999</v>
      </c>
      <c r="L65" s="8">
        <v>18.343966643999998</v>
      </c>
      <c r="M65" s="8">
        <v>19.252786644</v>
      </c>
      <c r="N65" s="8">
        <v>19.681031699999998</v>
      </c>
      <c r="O65" s="8">
        <v>14.456236644000001</v>
      </c>
      <c r="P65" s="8">
        <v>16.374856643999998</v>
      </c>
      <c r="Q65" s="8">
        <v>16.728286644000001</v>
      </c>
      <c r="R65" s="8">
        <v>21.625816644</v>
      </c>
      <c r="S65" s="8">
        <v>24.215308020000002</v>
      </c>
      <c r="T65" s="8">
        <v>27.473669100000002</v>
      </c>
      <c r="U65" s="8">
        <v>27.094735260000004</v>
      </c>
      <c r="V65" s="8">
        <v>22.723944120000002</v>
      </c>
      <c r="W65" s="8">
        <v>23.360101920000005</v>
      </c>
      <c r="X65" s="8">
        <v>27.199780560000011</v>
      </c>
      <c r="Y65" s="8">
        <v>19.594905528491442</v>
      </c>
    </row>
    <row r="66" spans="1:25" x14ac:dyDescent="0.25">
      <c r="A66" s="20" t="s">
        <v>52</v>
      </c>
      <c r="B66" s="8">
        <v>60.429791879999996</v>
      </c>
      <c r="C66" s="8">
        <v>71.203254120000011</v>
      </c>
      <c r="D66" s="8">
        <v>80.998314120000018</v>
      </c>
      <c r="E66" s="8">
        <v>90.732189960000014</v>
      </c>
      <c r="F66" s="8">
        <v>87.257009159999996</v>
      </c>
      <c r="G66" s="8">
        <v>85.882818239999992</v>
      </c>
      <c r="H66" s="8">
        <v>82.572133320000006</v>
      </c>
      <c r="I66" s="8">
        <v>70.473641760000007</v>
      </c>
      <c r="J66" s="8">
        <v>38.240205840000009</v>
      </c>
      <c r="K66" s="8">
        <v>36.738457200000013</v>
      </c>
      <c r="L66" s="8">
        <v>42.59529719999999</v>
      </c>
      <c r="M66" s="8">
        <v>40.161130559999997</v>
      </c>
      <c r="N66" s="8">
        <v>34.091396640000013</v>
      </c>
      <c r="O66" s="8">
        <v>37.535650560000001</v>
      </c>
      <c r="P66" s="8">
        <v>33.233066640000011</v>
      </c>
      <c r="Q66" s="8">
        <v>35.035234559999992</v>
      </c>
      <c r="R66" s="8">
        <v>39.47835456</v>
      </c>
      <c r="S66" s="8">
        <v>35.018665416000012</v>
      </c>
      <c r="T66" s="8">
        <v>41.518728936000009</v>
      </c>
      <c r="U66" s="8">
        <v>36.633861720000006</v>
      </c>
      <c r="V66" s="8">
        <v>27.41649876</v>
      </c>
      <c r="W66" s="8">
        <v>37.875319199999993</v>
      </c>
      <c r="X66" s="8">
        <v>36.137500560000007</v>
      </c>
      <c r="Y66" s="8">
        <v>29.39845897477975</v>
      </c>
    </row>
    <row r="67" spans="1:25" x14ac:dyDescent="0.25">
      <c r="A67" s="20" t="s">
        <v>53</v>
      </c>
      <c r="B67" s="8">
        <v>31.653965159999998</v>
      </c>
      <c r="C67" s="8">
        <v>32.548377959999996</v>
      </c>
      <c r="D67" s="8">
        <v>65.972757959999996</v>
      </c>
      <c r="E67" s="8">
        <v>76.692889800000017</v>
      </c>
      <c r="F67" s="8">
        <v>84.870425159999996</v>
      </c>
      <c r="G67" s="8">
        <v>101.99209284</v>
      </c>
      <c r="H67" s="8">
        <v>81.978087960000011</v>
      </c>
      <c r="I67" s="8">
        <v>104.45047632000001</v>
      </c>
      <c r="J67" s="8">
        <v>108.59065632000002</v>
      </c>
      <c r="K67" s="8">
        <v>50.747747615999998</v>
      </c>
      <c r="L67" s="8">
        <v>61.809233760000005</v>
      </c>
      <c r="M67" s="8">
        <v>39.645296639999984</v>
      </c>
      <c r="N67" s="8">
        <v>25.407116640000002</v>
      </c>
      <c r="O67" s="8">
        <v>25.760546640000001</v>
      </c>
      <c r="P67" s="8">
        <v>23.813017200000004</v>
      </c>
      <c r="Q67" s="8">
        <v>13.723362360000003</v>
      </c>
      <c r="R67" s="8">
        <v>31.293882360000005</v>
      </c>
      <c r="S67" s="8">
        <v>34.654977576000014</v>
      </c>
      <c r="T67" s="8">
        <v>30.124018872000001</v>
      </c>
      <c r="U67" s="8">
        <v>24.276993696000002</v>
      </c>
      <c r="V67" s="8">
        <v>25.548806159999998</v>
      </c>
      <c r="W67" s="8">
        <v>30.15721044</v>
      </c>
      <c r="X67" s="8">
        <v>30.188720880000002</v>
      </c>
      <c r="Y67" s="8">
        <v>24.55390313797777</v>
      </c>
    </row>
    <row r="68" spans="1:25" x14ac:dyDescent="0.25">
      <c r="A68" s="20" t="s">
        <v>74</v>
      </c>
      <c r="B68" s="8">
        <v>92.518738559999989</v>
      </c>
      <c r="C68" s="8">
        <v>88.634224079999981</v>
      </c>
      <c r="D68" s="8">
        <v>100.30049387999999</v>
      </c>
      <c r="E68" s="8">
        <v>103.86854495999999</v>
      </c>
      <c r="F68" s="8">
        <v>110.30840697599997</v>
      </c>
      <c r="G68" s="8">
        <v>135.010737216</v>
      </c>
      <c r="H68" s="8">
        <v>130.94035005599997</v>
      </c>
      <c r="I68" s="8">
        <v>129.11250477600001</v>
      </c>
      <c r="J68" s="8">
        <v>136.05075309599999</v>
      </c>
      <c r="K68" s="8">
        <v>71.989168320000005</v>
      </c>
      <c r="L68" s="8">
        <v>92.560473935999994</v>
      </c>
      <c r="M68" s="8">
        <v>116.23185957599998</v>
      </c>
      <c r="N68" s="8">
        <v>113.55456981600003</v>
      </c>
      <c r="O68" s="8">
        <v>101.69220621599999</v>
      </c>
      <c r="P68" s="8">
        <v>99.990260135999961</v>
      </c>
      <c r="Q68" s="8">
        <v>89.108407800000023</v>
      </c>
      <c r="R68" s="8">
        <v>85.047235416000007</v>
      </c>
      <c r="S68" s="8">
        <v>100.87156684800001</v>
      </c>
      <c r="T68" s="8">
        <v>100.83268994400001</v>
      </c>
      <c r="U68" s="8">
        <v>103.53107836800001</v>
      </c>
      <c r="V68" s="8">
        <v>107.4231918</v>
      </c>
      <c r="W68" s="8">
        <v>113.92547543999999</v>
      </c>
      <c r="X68" s="8">
        <v>119.64071952</v>
      </c>
      <c r="Y68" s="8">
        <v>114.38092963206643</v>
      </c>
    </row>
    <row r="69" spans="1:25" x14ac:dyDescent="0.25">
      <c r="A69" s="15" t="s">
        <v>54</v>
      </c>
      <c r="B69" s="16">
        <f>SUM(B70:B74)</f>
        <v>3040.9679350800002</v>
      </c>
      <c r="C69" s="16">
        <f t="shared" ref="C69:W69" si="32">SUM(C70:C74)</f>
        <v>3318.9084374399999</v>
      </c>
      <c r="D69" s="16">
        <f t="shared" si="32"/>
        <v>3437.1983206800001</v>
      </c>
      <c r="E69" s="16">
        <f t="shared" si="32"/>
        <v>3496.0321468799998</v>
      </c>
      <c r="F69" s="16">
        <f t="shared" si="32"/>
        <v>3832.38979092</v>
      </c>
      <c r="G69" s="16">
        <f t="shared" si="32"/>
        <v>4072.9805578799997</v>
      </c>
      <c r="H69" s="16">
        <f t="shared" si="32"/>
        <v>4345.0984857600006</v>
      </c>
      <c r="I69" s="16">
        <f t="shared" si="32"/>
        <v>5091.8980017599997</v>
      </c>
      <c r="J69" s="16">
        <f t="shared" si="32"/>
        <v>5065.5646385999989</v>
      </c>
      <c r="K69" s="16">
        <f t="shared" si="32"/>
        <v>4189.700069999999</v>
      </c>
      <c r="L69" s="16">
        <f t="shared" si="32"/>
        <v>4326.8618257199996</v>
      </c>
      <c r="M69" s="16">
        <f t="shared" si="32"/>
        <v>4300.9055294400005</v>
      </c>
      <c r="N69" s="16">
        <f t="shared" si="32"/>
        <v>4331.15449524</v>
      </c>
      <c r="O69" s="16">
        <f t="shared" si="32"/>
        <v>4329.4308102000014</v>
      </c>
      <c r="P69" s="16">
        <f t="shared" si="32"/>
        <v>4815.6740924400019</v>
      </c>
      <c r="Q69" s="16">
        <f t="shared" si="32"/>
        <v>5076.9110498399996</v>
      </c>
      <c r="R69" s="16">
        <f t="shared" si="32"/>
        <v>5464.3410439199997</v>
      </c>
      <c r="S69" s="16">
        <f t="shared" si="32"/>
        <v>5715.1729054799989</v>
      </c>
      <c r="T69" s="16">
        <f t="shared" si="32"/>
        <v>6075.6571191599996</v>
      </c>
      <c r="U69" s="16">
        <f t="shared" si="32"/>
        <v>6299.4885256799998</v>
      </c>
      <c r="V69" s="16">
        <f t="shared" si="32"/>
        <v>6142.8455434800026</v>
      </c>
      <c r="W69" s="16">
        <f t="shared" si="32"/>
        <v>6124.4466242399985</v>
      </c>
      <c r="X69" s="16">
        <f t="shared" ref="X69:Y69" si="33">SUM(X70:X74)</f>
        <v>6011.0222857199997</v>
      </c>
      <c r="Y69" s="16">
        <f t="shared" si="33"/>
        <v>6128.3753517888335</v>
      </c>
    </row>
    <row r="70" spans="1:25" x14ac:dyDescent="0.25">
      <c r="A70" s="10" t="s">
        <v>73</v>
      </c>
      <c r="B70" s="8">
        <v>0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</row>
    <row r="71" spans="1:25" x14ac:dyDescent="0.25">
      <c r="A71" s="10" t="s">
        <v>56</v>
      </c>
      <c r="B71" s="8">
        <v>2809.5581700000002</v>
      </c>
      <c r="C71" s="8">
        <v>3093.9247285199999</v>
      </c>
      <c r="D71" s="8">
        <v>3194.2947096000003</v>
      </c>
      <c r="E71" s="8">
        <v>3233.91754872</v>
      </c>
      <c r="F71" s="8">
        <v>3570.2749259999996</v>
      </c>
      <c r="G71" s="8">
        <v>3789.4688938799995</v>
      </c>
      <c r="H71" s="8">
        <v>4042.9343566800003</v>
      </c>
      <c r="I71" s="8">
        <v>4782.2332813200001</v>
      </c>
      <c r="J71" s="8">
        <v>4757.1408748799995</v>
      </c>
      <c r="K71" s="8">
        <v>3941.2980622799996</v>
      </c>
      <c r="L71" s="8">
        <v>4066.8047981999998</v>
      </c>
      <c r="M71" s="8">
        <v>4048.9162552800003</v>
      </c>
      <c r="N71" s="8">
        <v>4071.8572941599996</v>
      </c>
      <c r="O71" s="8">
        <v>4090.5741556800008</v>
      </c>
      <c r="P71" s="8">
        <v>4571.9491046400026</v>
      </c>
      <c r="Q71" s="8">
        <v>4850.1293212800001</v>
      </c>
      <c r="R71" s="8">
        <v>5241.1344544799995</v>
      </c>
      <c r="S71" s="8">
        <v>5469.4928433599989</v>
      </c>
      <c r="T71" s="8">
        <v>5825.7373194000002</v>
      </c>
      <c r="U71" s="8">
        <v>6066.6229778400002</v>
      </c>
      <c r="V71" s="8">
        <v>5919.1835612400027</v>
      </c>
      <c r="W71" s="8">
        <v>5908.5761043599987</v>
      </c>
      <c r="X71" s="8">
        <v>5870.8430344799999</v>
      </c>
      <c r="Y71" s="8">
        <v>5991.5798866688765</v>
      </c>
    </row>
    <row r="72" spans="1:25" x14ac:dyDescent="0.25">
      <c r="A72" s="10" t="s">
        <v>55</v>
      </c>
      <c r="B72" s="8">
        <v>221.89977107999999</v>
      </c>
      <c r="C72" s="8">
        <v>196.53996492000002</v>
      </c>
      <c r="D72" s="8">
        <v>209.21986799999999</v>
      </c>
      <c r="E72" s="8">
        <v>231.40976507999997</v>
      </c>
      <c r="F72" s="8">
        <v>228.239856</v>
      </c>
      <c r="G72" s="8">
        <v>231.40976507999997</v>
      </c>
      <c r="H72" s="8">
        <v>221.89977107999997</v>
      </c>
      <c r="I72" s="8">
        <v>229.78706400000002</v>
      </c>
      <c r="J72" s="8">
        <v>232.97858063999996</v>
      </c>
      <c r="K72" s="8">
        <v>178.72333127999997</v>
      </c>
      <c r="L72" s="8">
        <v>188.29761444000002</v>
      </c>
      <c r="M72" s="8">
        <v>194.68064772</v>
      </c>
      <c r="N72" s="8">
        <v>175.53181464000002</v>
      </c>
      <c r="O72" s="8">
        <v>162.76574807999998</v>
      </c>
      <c r="P72" s="8">
        <v>169.14878136000002</v>
      </c>
      <c r="Q72" s="8">
        <v>158.79635927999999</v>
      </c>
      <c r="R72" s="8">
        <v>155.62031472000001</v>
      </c>
      <c r="S72" s="8">
        <v>167.68880387999999</v>
      </c>
      <c r="T72" s="8">
        <v>189.60287111999997</v>
      </c>
      <c r="U72" s="8">
        <v>171.81771516000003</v>
      </c>
      <c r="V72" s="8">
        <v>164.38684860000001</v>
      </c>
      <c r="W72" s="8">
        <v>154.84804451999997</v>
      </c>
      <c r="X72" s="8">
        <v>84.578125319999984</v>
      </c>
      <c r="Y72" s="8">
        <v>86.485992840000009</v>
      </c>
    </row>
    <row r="73" spans="1:25" x14ac:dyDescent="0.25">
      <c r="A73" s="10" t="s">
        <v>57</v>
      </c>
      <c r="B73" s="8">
        <v>9.5099939999999972</v>
      </c>
      <c r="C73" s="8">
        <v>9.5099939999999989</v>
      </c>
      <c r="D73" s="8">
        <v>12.679903080000001</v>
      </c>
      <c r="E73" s="8">
        <v>12.679903080000001</v>
      </c>
      <c r="F73" s="8">
        <v>15.850078919999998</v>
      </c>
      <c r="G73" s="8">
        <v>15.850078919999998</v>
      </c>
      <c r="H73" s="8">
        <v>19.019988000000001</v>
      </c>
      <c r="I73" s="8">
        <v>15.957316440000003</v>
      </c>
      <c r="J73" s="8">
        <v>19.148833080000003</v>
      </c>
      <c r="K73" s="8">
        <v>15.95731644</v>
      </c>
      <c r="L73" s="8">
        <v>19.148833080000003</v>
      </c>
      <c r="M73" s="8">
        <v>15.95731644</v>
      </c>
      <c r="N73" s="8">
        <v>15.957316440000001</v>
      </c>
      <c r="O73" s="8">
        <v>15.957316440000001</v>
      </c>
      <c r="P73" s="8">
        <v>15.957316440000001</v>
      </c>
      <c r="Q73" s="8">
        <v>15.879689279999996</v>
      </c>
      <c r="R73" s="8">
        <v>12.703644719999996</v>
      </c>
      <c r="S73" s="8">
        <v>17.1500004</v>
      </c>
      <c r="T73" s="8">
        <v>14.926822560000002</v>
      </c>
      <c r="U73" s="8">
        <v>16.514844839999999</v>
      </c>
      <c r="V73" s="8">
        <v>11.764649519999999</v>
      </c>
      <c r="W73" s="8">
        <v>12.400605359999998</v>
      </c>
      <c r="X73" s="8">
        <v>9.8567820000000026</v>
      </c>
      <c r="Y73" s="8">
        <v>7.9491812399999988</v>
      </c>
    </row>
    <row r="74" spans="1:25" x14ac:dyDescent="0.25">
      <c r="A74" s="10" t="s">
        <v>58</v>
      </c>
      <c r="B74" s="8">
        <v>0</v>
      </c>
      <c r="C74" s="8">
        <v>18.93375</v>
      </c>
      <c r="D74" s="8">
        <v>21.00384</v>
      </c>
      <c r="E74" s="8">
        <v>18.024930000000001</v>
      </c>
      <c r="F74" s="8">
        <v>18.024930000000001</v>
      </c>
      <c r="G74" s="8">
        <v>36.251820000000009</v>
      </c>
      <c r="H74" s="8">
        <v>61.244370000000004</v>
      </c>
      <c r="I74" s="8">
        <v>63.920339999999996</v>
      </c>
      <c r="J74" s="8">
        <v>56.296350000000018</v>
      </c>
      <c r="K74" s="8">
        <v>53.721360000000004</v>
      </c>
      <c r="L74" s="8">
        <v>52.610580000000006</v>
      </c>
      <c r="M74" s="8">
        <v>41.351310000000012</v>
      </c>
      <c r="N74" s="8">
        <v>67.808070000000001</v>
      </c>
      <c r="O74" s="8">
        <v>60.133590000000012</v>
      </c>
      <c r="P74" s="8">
        <v>58.618890000000007</v>
      </c>
      <c r="Q74" s="8">
        <v>52.10568</v>
      </c>
      <c r="R74" s="8">
        <v>54.882630000000013</v>
      </c>
      <c r="S74" s="8">
        <v>60.841257840000004</v>
      </c>
      <c r="T74" s="8">
        <v>45.390106079999995</v>
      </c>
      <c r="U74" s="8">
        <v>44.532987839999997</v>
      </c>
      <c r="V74" s="8">
        <v>47.510484120000001</v>
      </c>
      <c r="W74" s="8">
        <v>48.621870000000001</v>
      </c>
      <c r="X74" s="8">
        <v>45.744343919999999</v>
      </c>
      <c r="Y74" s="8">
        <v>42.360291039957204</v>
      </c>
    </row>
    <row r="75" spans="1:25" x14ac:dyDescent="0.25">
      <c r="A75" s="15" t="s">
        <v>59</v>
      </c>
      <c r="B75" s="16">
        <f>SUM(B76:B78)</f>
        <v>1042.65857448</v>
      </c>
      <c r="C75" s="16">
        <f t="shared" ref="C75:W75" si="34">SUM(C76:C78)</f>
        <v>992.01347366399989</v>
      </c>
      <c r="D75" s="16">
        <f t="shared" si="34"/>
        <v>1068.5304863280001</v>
      </c>
      <c r="E75" s="16">
        <f t="shared" si="34"/>
        <v>1095.984359712</v>
      </c>
      <c r="F75" s="16">
        <f t="shared" si="34"/>
        <v>1133.348795568</v>
      </c>
      <c r="G75" s="16">
        <f t="shared" si="34"/>
        <v>1195.6961604959999</v>
      </c>
      <c r="H75" s="16">
        <f t="shared" si="34"/>
        <v>1324.667423808</v>
      </c>
      <c r="I75" s="16">
        <f t="shared" si="34"/>
        <v>1299.4579877760004</v>
      </c>
      <c r="J75" s="16">
        <f t="shared" si="34"/>
        <v>1240.4063508479999</v>
      </c>
      <c r="K75" s="16">
        <f t="shared" si="34"/>
        <v>1202.2245905039999</v>
      </c>
      <c r="L75" s="16">
        <f t="shared" si="34"/>
        <v>1360.9431840239999</v>
      </c>
      <c r="M75" s="16">
        <f t="shared" si="34"/>
        <v>1378.5027148079998</v>
      </c>
      <c r="N75" s="16">
        <f t="shared" si="34"/>
        <v>1301.6610411120002</v>
      </c>
      <c r="O75" s="16">
        <f t="shared" si="34"/>
        <v>1288.3758507360005</v>
      </c>
      <c r="P75" s="16">
        <f t="shared" si="34"/>
        <v>1207.8795507119999</v>
      </c>
      <c r="Q75" s="16">
        <f t="shared" si="34"/>
        <v>1101.6513155519999</v>
      </c>
      <c r="R75" s="16">
        <f t="shared" si="34"/>
        <v>1232.2927282319999</v>
      </c>
      <c r="S75" s="16">
        <f t="shared" si="34"/>
        <v>1321.934958864</v>
      </c>
      <c r="T75" s="16">
        <f t="shared" si="34"/>
        <v>1363.7404216080001</v>
      </c>
      <c r="U75" s="16">
        <f t="shared" si="34"/>
        <v>1299.436225272</v>
      </c>
      <c r="V75" s="16">
        <f t="shared" si="34"/>
        <v>1221.3619182000002</v>
      </c>
      <c r="W75" s="16">
        <f t="shared" si="34"/>
        <v>1401.9709383359996</v>
      </c>
      <c r="X75" s="16">
        <f t="shared" ref="X75:Y75" si="35">SUM(X76:X78)</f>
        <v>1384.3400252400002</v>
      </c>
      <c r="Y75" s="16">
        <f t="shared" si="35"/>
        <v>1312.7091441163952</v>
      </c>
    </row>
    <row r="76" spans="1:25" x14ac:dyDescent="0.25">
      <c r="A76" s="10" t="s">
        <v>60</v>
      </c>
      <c r="B76" s="8">
        <v>315.6789114</v>
      </c>
      <c r="C76" s="8">
        <v>272.36534435999994</v>
      </c>
      <c r="D76" s="8">
        <v>311.58969551999996</v>
      </c>
      <c r="E76" s="8">
        <v>301.74478380000005</v>
      </c>
      <c r="F76" s="8">
        <v>327.47220547200004</v>
      </c>
      <c r="G76" s="8">
        <v>345.18161483999995</v>
      </c>
      <c r="H76" s="8">
        <v>419.55001113600008</v>
      </c>
      <c r="I76" s="8">
        <v>397.85393426400015</v>
      </c>
      <c r="J76" s="8">
        <v>349.58853345599999</v>
      </c>
      <c r="K76" s="8">
        <v>352.03592275199992</v>
      </c>
      <c r="L76" s="8">
        <v>367.60599669600003</v>
      </c>
      <c r="M76" s="8">
        <v>393.08049129599982</v>
      </c>
      <c r="N76" s="8">
        <v>324.88742649599999</v>
      </c>
      <c r="O76" s="8">
        <v>352.5113303280001</v>
      </c>
      <c r="P76" s="8">
        <v>309.77472254399987</v>
      </c>
      <c r="Q76" s="8">
        <v>277.68165314400011</v>
      </c>
      <c r="R76" s="8">
        <v>314.90964107999991</v>
      </c>
      <c r="S76" s="8">
        <v>330.02766338399988</v>
      </c>
      <c r="T76" s="8">
        <v>344.19285151200006</v>
      </c>
      <c r="U76" s="8">
        <v>317.71727107199985</v>
      </c>
      <c r="V76" s="8">
        <v>263.44850227199993</v>
      </c>
      <c r="W76" s="8">
        <v>292.38061024799993</v>
      </c>
      <c r="X76" s="8">
        <v>288.30779496000002</v>
      </c>
      <c r="Y76" s="8">
        <v>299.0004379870536</v>
      </c>
    </row>
    <row r="77" spans="1:25" x14ac:dyDescent="0.25">
      <c r="A77" s="10" t="s">
        <v>61</v>
      </c>
      <c r="B77" s="8">
        <v>543.05628191999995</v>
      </c>
      <c r="C77" s="8">
        <v>547.77244298400001</v>
      </c>
      <c r="D77" s="8">
        <v>575.45413048800003</v>
      </c>
      <c r="E77" s="8">
        <v>607.83152731199993</v>
      </c>
      <c r="F77" s="8">
        <v>596.89921881600003</v>
      </c>
      <c r="G77" s="8">
        <v>634.33140249600001</v>
      </c>
      <c r="H77" s="8">
        <v>670.26556123199987</v>
      </c>
      <c r="I77" s="8">
        <v>654.95718525600023</v>
      </c>
      <c r="J77" s="8">
        <v>657.81568641599983</v>
      </c>
      <c r="K77" s="8">
        <v>644.86083175199997</v>
      </c>
      <c r="L77" s="8">
        <v>761.03075563200014</v>
      </c>
      <c r="M77" s="8">
        <v>754.80449493600008</v>
      </c>
      <c r="N77" s="8">
        <v>746.13794148000022</v>
      </c>
      <c r="O77" s="8">
        <v>703.22333011200021</v>
      </c>
      <c r="P77" s="8">
        <v>647.78033419200005</v>
      </c>
      <c r="Q77" s="8">
        <v>589.85584855199977</v>
      </c>
      <c r="R77" s="8">
        <v>685.81179993599994</v>
      </c>
      <c r="S77" s="8">
        <v>753.81548479200023</v>
      </c>
      <c r="T77" s="8">
        <v>792.15913908000016</v>
      </c>
      <c r="U77" s="8">
        <v>735.34917139200002</v>
      </c>
      <c r="V77" s="8">
        <v>707.37852276000012</v>
      </c>
      <c r="W77" s="8">
        <v>842.53812760799951</v>
      </c>
      <c r="X77" s="8">
        <v>804.62865340799999</v>
      </c>
      <c r="Y77" s="8">
        <v>745.22702104572591</v>
      </c>
    </row>
    <row r="78" spans="1:25" x14ac:dyDescent="0.25">
      <c r="A78" s="10" t="s">
        <v>62</v>
      </c>
      <c r="B78" s="8">
        <v>183.92338115999996</v>
      </c>
      <c r="C78" s="8">
        <v>171.87568632000003</v>
      </c>
      <c r="D78" s="8">
        <v>181.48666032</v>
      </c>
      <c r="E78" s="8">
        <v>186.4080486</v>
      </c>
      <c r="F78" s="8">
        <v>208.97737128</v>
      </c>
      <c r="G78" s="8">
        <v>216.18314316000001</v>
      </c>
      <c r="H78" s="8">
        <v>234.85185143999996</v>
      </c>
      <c r="I78" s="8">
        <v>246.646868256</v>
      </c>
      <c r="J78" s="8">
        <v>233.00213097600002</v>
      </c>
      <c r="K78" s="8">
        <v>205.32783599999996</v>
      </c>
      <c r="L78" s="8">
        <v>232.30643169599998</v>
      </c>
      <c r="M78" s="8">
        <v>230.61772857599993</v>
      </c>
      <c r="N78" s="8">
        <v>230.63567313600001</v>
      </c>
      <c r="O78" s="8">
        <v>232.64119029600005</v>
      </c>
      <c r="P78" s="8">
        <v>250.32449397599999</v>
      </c>
      <c r="Q78" s="8">
        <v>234.11381385600001</v>
      </c>
      <c r="R78" s="8">
        <v>231.57128721600003</v>
      </c>
      <c r="S78" s="8">
        <v>238.09181068799998</v>
      </c>
      <c r="T78" s="8">
        <v>227.388431016</v>
      </c>
      <c r="U78" s="8">
        <v>246.36978280800002</v>
      </c>
      <c r="V78" s="8">
        <v>250.53489316800005</v>
      </c>
      <c r="W78" s="8">
        <v>267.05220048000001</v>
      </c>
      <c r="X78" s="8">
        <v>291.40357687199997</v>
      </c>
      <c r="Y78" s="8">
        <v>268.48168508361584</v>
      </c>
    </row>
    <row r="79" spans="1:25" x14ac:dyDescent="0.25">
      <c r="A79" s="15" t="s">
        <v>35</v>
      </c>
      <c r="B79" s="16">
        <f>SUM(B80:B81)</f>
        <v>3.4675199999999999</v>
      </c>
      <c r="C79" s="16">
        <f t="shared" ref="C79:W79" si="36">SUM(C80:C81)</f>
        <v>0.72240000000000004</v>
      </c>
      <c r="D79" s="16">
        <f t="shared" si="36"/>
        <v>1.0835999999999999</v>
      </c>
      <c r="E79" s="16">
        <f t="shared" si="36"/>
        <v>3.4675199999999999</v>
      </c>
      <c r="F79" s="16">
        <f t="shared" si="36"/>
        <v>9.3189600000000006</v>
      </c>
      <c r="G79" s="16">
        <f t="shared" si="36"/>
        <v>12.42094</v>
      </c>
      <c r="H79" s="16">
        <f t="shared" si="36"/>
        <v>12.05974</v>
      </c>
      <c r="I79" s="16">
        <f t="shared" si="36"/>
        <v>15.816839999999999</v>
      </c>
      <c r="J79" s="16">
        <f t="shared" si="36"/>
        <v>12.280799999999999</v>
      </c>
      <c r="K79" s="16">
        <f t="shared" si="36"/>
        <v>11.269439999999999</v>
      </c>
      <c r="L79" s="16">
        <f t="shared" si="36"/>
        <v>15.892799999999999</v>
      </c>
      <c r="M79" s="16">
        <f t="shared" si="36"/>
        <v>12.786479999999999</v>
      </c>
      <c r="N79" s="16">
        <f t="shared" si="36"/>
        <v>8.9577600000000004</v>
      </c>
      <c r="O79" s="16">
        <f t="shared" si="36"/>
        <v>17.265360000000001</v>
      </c>
      <c r="P79" s="16">
        <f t="shared" si="36"/>
        <v>34.891919999999999</v>
      </c>
      <c r="Q79" s="16">
        <f t="shared" si="36"/>
        <v>36.013480000000001</v>
      </c>
      <c r="R79" s="16">
        <f t="shared" si="36"/>
        <v>24.965520000000001</v>
      </c>
      <c r="S79" s="16">
        <f t="shared" si="36"/>
        <v>25.657859999999999</v>
      </c>
      <c r="T79" s="16">
        <f t="shared" si="36"/>
        <v>20.282609999999998</v>
      </c>
      <c r="U79" s="16">
        <f t="shared" si="36"/>
        <v>29.24136</v>
      </c>
      <c r="V79" s="16">
        <f t="shared" si="36"/>
        <v>27.664619999999999</v>
      </c>
      <c r="W79" s="16">
        <f t="shared" si="36"/>
        <v>27.162929999999999</v>
      </c>
      <c r="X79" s="16">
        <f t="shared" ref="X79:Y79" si="37">SUM(X80:X81)</f>
        <v>29.671379999999999</v>
      </c>
      <c r="Y79" s="16">
        <f t="shared" si="37"/>
        <v>45.792000000000002</v>
      </c>
    </row>
    <row r="80" spans="1:25" x14ac:dyDescent="0.25">
      <c r="A80" s="10" t="s">
        <v>36</v>
      </c>
      <c r="B80" s="8">
        <f t="shared" ref="B80:W80" si="38">B29</f>
        <v>0</v>
      </c>
      <c r="C80" s="8">
        <f t="shared" si="38"/>
        <v>0</v>
      </c>
      <c r="D80" s="8">
        <f t="shared" si="38"/>
        <v>0</v>
      </c>
      <c r="E80" s="8">
        <f t="shared" si="38"/>
        <v>0</v>
      </c>
      <c r="F80" s="8">
        <f t="shared" si="38"/>
        <v>0</v>
      </c>
      <c r="G80" s="8">
        <f t="shared" si="38"/>
        <v>0</v>
      </c>
      <c r="H80" s="8">
        <f t="shared" si="38"/>
        <v>0</v>
      </c>
      <c r="I80" s="8">
        <f t="shared" si="38"/>
        <v>0</v>
      </c>
      <c r="J80" s="8">
        <f t="shared" si="38"/>
        <v>0</v>
      </c>
      <c r="K80" s="8">
        <f t="shared" si="38"/>
        <v>0</v>
      </c>
      <c r="L80" s="8">
        <f t="shared" si="38"/>
        <v>0</v>
      </c>
      <c r="M80" s="8">
        <f t="shared" si="38"/>
        <v>0</v>
      </c>
      <c r="N80" s="8">
        <f t="shared" si="38"/>
        <v>0</v>
      </c>
      <c r="O80" s="8">
        <f t="shared" si="38"/>
        <v>0</v>
      </c>
      <c r="P80" s="8">
        <f t="shared" si="38"/>
        <v>0</v>
      </c>
      <c r="Q80" s="8">
        <f t="shared" si="38"/>
        <v>0</v>
      </c>
      <c r="R80" s="8">
        <f t="shared" si="38"/>
        <v>0</v>
      </c>
      <c r="S80" s="8">
        <f t="shared" si="38"/>
        <v>0</v>
      </c>
      <c r="T80" s="8">
        <f t="shared" si="38"/>
        <v>0</v>
      </c>
      <c r="U80" s="8">
        <f t="shared" si="38"/>
        <v>0</v>
      </c>
      <c r="V80" s="8">
        <f t="shared" si="38"/>
        <v>0</v>
      </c>
      <c r="W80" s="8">
        <f t="shared" si="38"/>
        <v>0</v>
      </c>
      <c r="X80" s="8">
        <f t="shared" ref="X80:Y80" si="39">X29</f>
        <v>0</v>
      </c>
      <c r="Y80" s="8">
        <f t="shared" si="39"/>
        <v>0</v>
      </c>
    </row>
    <row r="81" spans="1:25" x14ac:dyDescent="0.25">
      <c r="A81" s="10" t="s">
        <v>37</v>
      </c>
      <c r="B81" s="8">
        <f t="shared" ref="B81:W81" si="40">B30</f>
        <v>3.4675199999999999</v>
      </c>
      <c r="C81" s="8">
        <f t="shared" si="40"/>
        <v>0.72240000000000004</v>
      </c>
      <c r="D81" s="8">
        <f t="shared" si="40"/>
        <v>1.0835999999999999</v>
      </c>
      <c r="E81" s="8">
        <f t="shared" si="40"/>
        <v>3.4675199999999999</v>
      </c>
      <c r="F81" s="8">
        <f t="shared" si="40"/>
        <v>9.3189600000000006</v>
      </c>
      <c r="G81" s="8">
        <f t="shared" si="40"/>
        <v>12.42094</v>
      </c>
      <c r="H81" s="8">
        <f t="shared" si="40"/>
        <v>12.05974</v>
      </c>
      <c r="I81" s="8">
        <f t="shared" si="40"/>
        <v>15.816839999999999</v>
      </c>
      <c r="J81" s="8">
        <f t="shared" si="40"/>
        <v>12.280799999999999</v>
      </c>
      <c r="K81" s="8">
        <f t="shared" si="40"/>
        <v>11.269439999999999</v>
      </c>
      <c r="L81" s="8">
        <f t="shared" si="40"/>
        <v>15.892799999999999</v>
      </c>
      <c r="M81" s="8">
        <f t="shared" si="40"/>
        <v>12.786479999999999</v>
      </c>
      <c r="N81" s="8">
        <f t="shared" si="40"/>
        <v>8.9577600000000004</v>
      </c>
      <c r="O81" s="8">
        <f t="shared" si="40"/>
        <v>17.265360000000001</v>
      </c>
      <c r="P81" s="8">
        <f t="shared" si="40"/>
        <v>34.891919999999999</v>
      </c>
      <c r="Q81" s="8">
        <f t="shared" si="40"/>
        <v>36.013480000000001</v>
      </c>
      <c r="R81" s="8">
        <f t="shared" si="40"/>
        <v>24.965520000000001</v>
      </c>
      <c r="S81" s="8">
        <f t="shared" si="40"/>
        <v>25.657859999999999</v>
      </c>
      <c r="T81" s="8">
        <f t="shared" si="40"/>
        <v>20.282609999999998</v>
      </c>
      <c r="U81" s="8">
        <f t="shared" si="40"/>
        <v>29.24136</v>
      </c>
      <c r="V81" s="8">
        <f t="shared" si="40"/>
        <v>27.664619999999999</v>
      </c>
      <c r="W81" s="8">
        <f t="shared" si="40"/>
        <v>27.162929999999999</v>
      </c>
      <c r="X81" s="8">
        <f t="shared" ref="X81:Y81" si="41">X30</f>
        <v>29.671379999999999</v>
      </c>
      <c r="Y81" s="8">
        <f t="shared" si="41"/>
        <v>45.792000000000002</v>
      </c>
    </row>
    <row r="82" spans="1:25" x14ac:dyDescent="0.25">
      <c r="A82" s="17" t="s">
        <v>38</v>
      </c>
      <c r="B82" s="16">
        <f t="shared" ref="B82:W82" si="42">B31</f>
        <v>110.20346000000001</v>
      </c>
      <c r="C82" s="16">
        <f t="shared" si="42"/>
        <v>123.31506</v>
      </c>
      <c r="D82" s="16">
        <f t="shared" si="42"/>
        <v>114.61960000000001</v>
      </c>
      <c r="E82" s="16">
        <f t="shared" si="42"/>
        <v>95.922569999999993</v>
      </c>
      <c r="F82" s="16">
        <f t="shared" si="42"/>
        <v>118.55328</v>
      </c>
      <c r="G82" s="16">
        <f t="shared" si="42"/>
        <v>113.04568</v>
      </c>
      <c r="H82" s="16">
        <f t="shared" si="42"/>
        <v>105.63330000000001</v>
      </c>
      <c r="I82" s="16">
        <f t="shared" si="42"/>
        <v>82.771739999999994</v>
      </c>
      <c r="J82" s="16">
        <f t="shared" si="42"/>
        <v>140.76719</v>
      </c>
      <c r="K82" s="16">
        <f t="shared" si="42"/>
        <v>227.78382999999999</v>
      </c>
      <c r="L82" s="16">
        <f t="shared" si="42"/>
        <v>257.94418999999999</v>
      </c>
      <c r="M82" s="16">
        <f t="shared" si="42"/>
        <v>244.24871999999999</v>
      </c>
      <c r="N82" s="16">
        <f t="shared" si="42"/>
        <v>232.87096</v>
      </c>
      <c r="O82" s="16">
        <f t="shared" si="42"/>
        <v>265.38920000000002</v>
      </c>
      <c r="P82" s="16">
        <f t="shared" si="42"/>
        <v>251.20687000000001</v>
      </c>
      <c r="Q82" s="16">
        <f t="shared" si="42"/>
        <v>207.19347999999999</v>
      </c>
      <c r="R82" s="16">
        <f t="shared" si="42"/>
        <v>250.76891000000001</v>
      </c>
      <c r="S82" s="16">
        <f t="shared" si="42"/>
        <v>224.22498999999999</v>
      </c>
      <c r="T82" s="16">
        <f t="shared" si="42"/>
        <v>253.59569999999999</v>
      </c>
      <c r="U82" s="16">
        <f t="shared" si="42"/>
        <v>233.94168999999999</v>
      </c>
      <c r="V82" s="16">
        <f t="shared" si="42"/>
        <v>181.61033</v>
      </c>
      <c r="W82" s="16">
        <f t="shared" si="42"/>
        <v>217.64100999999999</v>
      </c>
      <c r="X82" s="16">
        <f t="shared" ref="X82:Y82" si="43">X31</f>
        <v>237.98676</v>
      </c>
      <c r="Y82" s="16">
        <f t="shared" si="43"/>
        <v>197.84182999999999</v>
      </c>
    </row>
    <row r="83" spans="1:25" x14ac:dyDescent="0.25">
      <c r="A83" s="9" t="s">
        <v>39</v>
      </c>
      <c r="B83" s="8">
        <f t="shared" ref="B83:W83" si="44">B32</f>
        <v>0</v>
      </c>
      <c r="C83" s="8">
        <f t="shared" si="44"/>
        <v>0</v>
      </c>
      <c r="D83" s="8">
        <f t="shared" si="44"/>
        <v>0</v>
      </c>
      <c r="E83" s="8">
        <f t="shared" si="44"/>
        <v>0</v>
      </c>
      <c r="F83" s="8">
        <f t="shared" si="44"/>
        <v>0</v>
      </c>
      <c r="G83" s="8">
        <f t="shared" si="44"/>
        <v>0</v>
      </c>
      <c r="H83" s="8">
        <f t="shared" si="44"/>
        <v>0</v>
      </c>
      <c r="I83" s="8">
        <f t="shared" si="44"/>
        <v>0</v>
      </c>
      <c r="J83" s="8">
        <f t="shared" si="44"/>
        <v>0</v>
      </c>
      <c r="K83" s="8">
        <f t="shared" si="44"/>
        <v>0</v>
      </c>
      <c r="L83" s="8">
        <f t="shared" si="44"/>
        <v>0</v>
      </c>
      <c r="M83" s="8">
        <f t="shared" si="44"/>
        <v>0</v>
      </c>
      <c r="N83" s="8">
        <f t="shared" si="44"/>
        <v>0</v>
      </c>
      <c r="O83" s="8">
        <f t="shared" si="44"/>
        <v>0</v>
      </c>
      <c r="P83" s="8">
        <f t="shared" si="44"/>
        <v>0</v>
      </c>
      <c r="Q83" s="8">
        <f t="shared" si="44"/>
        <v>0</v>
      </c>
      <c r="R83" s="8">
        <f t="shared" si="44"/>
        <v>0</v>
      </c>
      <c r="S83" s="8">
        <f t="shared" si="44"/>
        <v>0</v>
      </c>
      <c r="T83" s="8">
        <f t="shared" si="44"/>
        <v>0</v>
      </c>
      <c r="U83" s="8">
        <f t="shared" si="44"/>
        <v>0</v>
      </c>
      <c r="V83" s="8">
        <f t="shared" si="44"/>
        <v>0</v>
      </c>
      <c r="W83" s="8">
        <f t="shared" si="44"/>
        <v>0</v>
      </c>
      <c r="X83" s="8">
        <f t="shared" ref="X83:Y83" si="45">X32</f>
        <v>0</v>
      </c>
      <c r="Y83" s="8">
        <f t="shared" si="45"/>
        <v>0</v>
      </c>
    </row>
    <row r="84" spans="1:25" x14ac:dyDescent="0.25">
      <c r="A84" s="18" t="s">
        <v>66</v>
      </c>
      <c r="B84" s="16">
        <f>SUM(B85:B88)</f>
        <v>1409.7877399999998</v>
      </c>
      <c r="C84" s="16">
        <f t="shared" ref="C84:W84" si="46">SUM(C85:C88)</f>
        <v>1494.4663399999999</v>
      </c>
      <c r="D84" s="16">
        <f t="shared" si="46"/>
        <v>1524.5964300000003</v>
      </c>
      <c r="E84" s="16">
        <f t="shared" si="46"/>
        <v>1521.5458599999999</v>
      </c>
      <c r="F84" s="16">
        <f t="shared" si="46"/>
        <v>1492.2587099999998</v>
      </c>
      <c r="G84" s="16">
        <f t="shared" si="46"/>
        <v>1288.6687299999999</v>
      </c>
      <c r="H84" s="16">
        <f t="shared" si="46"/>
        <v>1578.46154</v>
      </c>
      <c r="I84" s="16">
        <f t="shared" si="46"/>
        <v>2601.7539999999999</v>
      </c>
      <c r="J84" s="16">
        <f t="shared" si="46"/>
        <v>2182.5667999999996</v>
      </c>
      <c r="K84" s="16">
        <f t="shared" si="46"/>
        <v>1224.3742400000001</v>
      </c>
      <c r="L84" s="16">
        <f t="shared" si="46"/>
        <v>1254.9609</v>
      </c>
      <c r="M84" s="16">
        <f t="shared" si="46"/>
        <v>2203.7090899999998</v>
      </c>
      <c r="N84" s="16">
        <f t="shared" si="46"/>
        <v>2328.0195400000002</v>
      </c>
      <c r="O84" s="16">
        <f t="shared" si="46"/>
        <v>2033.8543999999999</v>
      </c>
      <c r="P84" s="16">
        <f t="shared" si="46"/>
        <v>2120.3406300000001</v>
      </c>
      <c r="Q84" s="16">
        <f t="shared" si="46"/>
        <v>2389.1309099999999</v>
      </c>
      <c r="R84" s="16">
        <f t="shared" si="46"/>
        <v>2151.49829</v>
      </c>
      <c r="S84" s="16">
        <f t="shared" si="46"/>
        <v>2381.37354</v>
      </c>
      <c r="T84" s="16">
        <f t="shared" si="46"/>
        <v>2147.7814199999998</v>
      </c>
      <c r="U84" s="16">
        <f t="shared" si="46"/>
        <v>2370.8119399999996</v>
      </c>
      <c r="V84" s="16">
        <f t="shared" si="46"/>
        <v>2225.97849</v>
      </c>
      <c r="W84" s="16">
        <f t="shared" si="46"/>
        <v>2077.5493200000001</v>
      </c>
      <c r="X84" s="16">
        <f t="shared" ref="X84:Y84" si="47">SUM(X85:X88)</f>
        <v>1647.0461599999999</v>
      </c>
      <c r="Y84" s="16">
        <f t="shared" si="47"/>
        <v>1453.5254</v>
      </c>
    </row>
    <row r="85" spans="1:25" x14ac:dyDescent="0.25">
      <c r="A85" s="9" t="s">
        <v>67</v>
      </c>
      <c r="B85" s="8">
        <v>355.85728999999998</v>
      </c>
      <c r="C85" s="8">
        <v>357.64031999999997</v>
      </c>
      <c r="D85" s="8">
        <v>352.29426000000001</v>
      </c>
      <c r="E85" s="8">
        <v>361.00224000000003</v>
      </c>
      <c r="F85" s="8">
        <v>424.00075999999996</v>
      </c>
      <c r="G85" s="8">
        <v>443.55587999999995</v>
      </c>
      <c r="H85" s="8">
        <v>596.43426999999997</v>
      </c>
      <c r="I85" s="8">
        <v>598.16060000000004</v>
      </c>
      <c r="J85" s="8">
        <v>520.61373000000003</v>
      </c>
      <c r="K85" s="8">
        <v>305.43501000000003</v>
      </c>
      <c r="L85" s="8">
        <v>327.54268999999999</v>
      </c>
      <c r="M85" s="8">
        <v>380.91958999999997</v>
      </c>
      <c r="N85" s="8">
        <v>457.86570999999992</v>
      </c>
      <c r="O85" s="8">
        <v>516.12166999999999</v>
      </c>
      <c r="P85" s="8">
        <v>464.64550000000008</v>
      </c>
      <c r="Q85" s="8">
        <v>576.44043999999997</v>
      </c>
      <c r="R85" s="8">
        <v>512.23302000000012</v>
      </c>
      <c r="S85" s="8">
        <v>492.11077999999998</v>
      </c>
      <c r="T85" s="8">
        <v>539.49291000000005</v>
      </c>
      <c r="U85" s="8">
        <v>602.24933999999996</v>
      </c>
      <c r="V85" s="8">
        <v>579.45406000000003</v>
      </c>
      <c r="W85" s="8">
        <v>655.59385999999995</v>
      </c>
      <c r="X85" s="8">
        <v>703.43706999999995</v>
      </c>
      <c r="Y85" s="8">
        <v>514.66349000000014</v>
      </c>
    </row>
    <row r="86" spans="1:25" x14ac:dyDescent="0.25">
      <c r="A86" s="9" t="s">
        <v>68</v>
      </c>
      <c r="B86" s="8">
        <v>1032.3552299999999</v>
      </c>
      <c r="C86" s="8">
        <v>1113.9689699999999</v>
      </c>
      <c r="D86" s="8">
        <v>1147.0750800000001</v>
      </c>
      <c r="E86" s="8">
        <v>1136.5166999999999</v>
      </c>
      <c r="F86" s="8">
        <v>1043.25576</v>
      </c>
      <c r="G86" s="8">
        <v>820.52655000000004</v>
      </c>
      <c r="H86" s="8">
        <v>958.90139999999997</v>
      </c>
      <c r="I86" s="8">
        <v>1981.00899</v>
      </c>
      <c r="J86" s="8">
        <v>1641.3677399999999</v>
      </c>
      <c r="K86" s="8">
        <v>902.32632999999998</v>
      </c>
      <c r="L86" s="8">
        <v>908.68633</v>
      </c>
      <c r="M86" s="8">
        <v>1803.68696</v>
      </c>
      <c r="N86" s="8">
        <v>1852.18235</v>
      </c>
      <c r="O86" s="8">
        <v>1500.3448100000001</v>
      </c>
      <c r="P86" s="8">
        <v>1639.00127</v>
      </c>
      <c r="Q86" s="8">
        <v>1796.5150799999999</v>
      </c>
      <c r="R86" s="8">
        <v>1623.8525199999999</v>
      </c>
      <c r="S86" s="8">
        <v>1869.7771299999999</v>
      </c>
      <c r="T86" s="8">
        <v>1588.19427</v>
      </c>
      <c r="U86" s="8">
        <v>1749.4935399999999</v>
      </c>
      <c r="V86" s="8">
        <v>1629.4252200000001</v>
      </c>
      <c r="W86" s="8">
        <v>1401.7650000000001</v>
      </c>
      <c r="X86" s="8">
        <v>928.36571000000004</v>
      </c>
      <c r="Y86" s="8">
        <v>921.54333999999994</v>
      </c>
    </row>
    <row r="87" spans="1:25" x14ac:dyDescent="0.25">
      <c r="A87" s="9" t="s">
        <v>69</v>
      </c>
      <c r="B87" s="8">
        <v>0</v>
      </c>
      <c r="C87" s="8">
        <v>0</v>
      </c>
      <c r="D87" s="8">
        <v>0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</row>
    <row r="88" spans="1:25" x14ac:dyDescent="0.25">
      <c r="A88" s="9" t="s">
        <v>65</v>
      </c>
      <c r="B88" s="8">
        <v>21.575220000000002</v>
      </c>
      <c r="C88" s="8">
        <v>22.857050000000001</v>
      </c>
      <c r="D88" s="8">
        <v>25.22709</v>
      </c>
      <c r="E88" s="8">
        <v>24.02692</v>
      </c>
      <c r="F88" s="8">
        <v>25.002189999999999</v>
      </c>
      <c r="G88" s="8">
        <v>24.586300000000001</v>
      </c>
      <c r="H88" s="8">
        <v>23.125869999999999</v>
      </c>
      <c r="I88" s="8">
        <v>22.584409999999998</v>
      </c>
      <c r="J88" s="8">
        <v>20.585329999999999</v>
      </c>
      <c r="K88" s="8">
        <v>16.6129</v>
      </c>
      <c r="L88" s="8">
        <v>18.73188</v>
      </c>
      <c r="M88" s="8">
        <v>19.102540000000001</v>
      </c>
      <c r="N88" s="8">
        <v>17.97148</v>
      </c>
      <c r="O88" s="8">
        <v>17.387920000000001</v>
      </c>
      <c r="P88" s="8">
        <v>16.693860000000001</v>
      </c>
      <c r="Q88" s="8">
        <v>16.17539</v>
      </c>
      <c r="R88" s="8">
        <v>15.412750000000001</v>
      </c>
      <c r="S88" s="8">
        <v>19.48563</v>
      </c>
      <c r="T88" s="8">
        <v>20.094239999999999</v>
      </c>
      <c r="U88" s="8">
        <v>19.06906</v>
      </c>
      <c r="V88" s="8">
        <v>17.099209999999999</v>
      </c>
      <c r="W88" s="8">
        <v>20.190460000000002</v>
      </c>
      <c r="X88" s="8">
        <v>15.24338</v>
      </c>
      <c r="Y88" s="8">
        <v>17.318570000000001</v>
      </c>
    </row>
    <row r="89" spans="1:25" x14ac:dyDescent="0.25">
      <c r="A89" s="18" t="s">
        <v>40</v>
      </c>
      <c r="B89" s="16">
        <f t="shared" ref="B89:W89" si="48">B42</f>
        <v>35.227310000000003</v>
      </c>
      <c r="C89" s="16">
        <f t="shared" si="48"/>
        <v>34.265439999999998</v>
      </c>
      <c r="D89" s="16">
        <f t="shared" si="48"/>
        <v>41.386049999999997</v>
      </c>
      <c r="E89" s="16">
        <f t="shared" si="48"/>
        <v>40.762729999999998</v>
      </c>
      <c r="F89" s="16">
        <f t="shared" si="48"/>
        <v>40.796619999999997</v>
      </c>
      <c r="G89" s="16">
        <f t="shared" si="48"/>
        <v>51.874650000000003</v>
      </c>
      <c r="H89" s="16">
        <f t="shared" si="48"/>
        <v>39.939399999999999</v>
      </c>
      <c r="I89" s="16">
        <f t="shared" si="48"/>
        <v>52.576099999999997</v>
      </c>
      <c r="J89" s="16">
        <f t="shared" si="48"/>
        <v>41.825800000000001</v>
      </c>
      <c r="K89" s="16">
        <f t="shared" si="48"/>
        <v>47.370280000000001</v>
      </c>
      <c r="L89" s="16">
        <f t="shared" si="48"/>
        <v>37.934130000000003</v>
      </c>
      <c r="M89" s="16">
        <f t="shared" si="48"/>
        <v>38.657530000000001</v>
      </c>
      <c r="N89" s="16">
        <f t="shared" si="48"/>
        <v>41.074199999999998</v>
      </c>
      <c r="O89" s="16">
        <f t="shared" si="48"/>
        <v>48.255360000000003</v>
      </c>
      <c r="P89" s="16">
        <f t="shared" si="48"/>
        <v>78.998570000000001</v>
      </c>
      <c r="Q89" s="16">
        <f t="shared" si="48"/>
        <v>61.50779</v>
      </c>
      <c r="R89" s="16">
        <f t="shared" si="48"/>
        <v>57.003860000000003</v>
      </c>
      <c r="S89" s="16">
        <f t="shared" si="48"/>
        <v>52.583959999999998</v>
      </c>
      <c r="T89" s="16">
        <f t="shared" si="48"/>
        <v>55.272440000000003</v>
      </c>
      <c r="U89" s="16">
        <f t="shared" si="48"/>
        <v>67.499719999999996</v>
      </c>
      <c r="V89" s="16">
        <f t="shared" si="48"/>
        <v>104.27146999999999</v>
      </c>
      <c r="W89" s="16">
        <f t="shared" si="48"/>
        <v>126.0599</v>
      </c>
      <c r="X89" s="16">
        <f t="shared" ref="X89:Y89" si="49">X42</f>
        <v>71.192949999999996</v>
      </c>
      <c r="Y89" s="16">
        <f t="shared" si="49"/>
        <v>63.983550000000001</v>
      </c>
    </row>
    <row r="90" spans="1:25" x14ac:dyDescent="0.25">
      <c r="A90" s="18" t="s">
        <v>63</v>
      </c>
      <c r="B90" s="16">
        <f t="shared" ref="B90:W90" si="50">B43</f>
        <v>1.1339600000000001</v>
      </c>
      <c r="C90" s="16">
        <f t="shared" si="50"/>
        <v>1.54199</v>
      </c>
      <c r="D90" s="16">
        <f t="shared" si="50"/>
        <v>1.3829400000000001</v>
      </c>
      <c r="E90" s="16">
        <f t="shared" si="50"/>
        <v>3.6984599999999999</v>
      </c>
      <c r="F90" s="16">
        <f t="shared" si="50"/>
        <v>1.9114899999999999</v>
      </c>
      <c r="G90" s="16">
        <f t="shared" si="50"/>
        <v>3.6008</v>
      </c>
      <c r="H90" s="16">
        <f t="shared" si="50"/>
        <v>3.2864499999999999</v>
      </c>
      <c r="I90" s="16">
        <f t="shared" si="50"/>
        <v>0.66002000000000005</v>
      </c>
      <c r="J90" s="16">
        <f t="shared" si="50"/>
        <v>0.64146999999999998</v>
      </c>
      <c r="K90" s="16">
        <f t="shared" si="50"/>
        <v>0.70009999999999994</v>
      </c>
      <c r="L90" s="16">
        <f t="shared" si="50"/>
        <v>1.4631700000000001</v>
      </c>
      <c r="M90" s="16">
        <f t="shared" si="50"/>
        <v>4.4496399999999996</v>
      </c>
      <c r="N90" s="16">
        <f t="shared" si="50"/>
        <v>1.0241899999999999</v>
      </c>
      <c r="O90" s="16">
        <f t="shared" si="50"/>
        <v>0.77164999999999995</v>
      </c>
      <c r="P90" s="16">
        <f t="shared" si="50"/>
        <v>1.95526</v>
      </c>
      <c r="Q90" s="16">
        <f t="shared" si="50"/>
        <v>5.7214299999999998</v>
      </c>
      <c r="R90" s="16">
        <f t="shared" si="50"/>
        <v>0.63917999999999997</v>
      </c>
      <c r="S90" s="16">
        <f t="shared" si="50"/>
        <v>1.2622199999999999</v>
      </c>
      <c r="T90" s="16">
        <f t="shared" si="50"/>
        <v>0.86853000000000002</v>
      </c>
      <c r="U90" s="16">
        <f t="shared" si="50"/>
        <v>1.6807099999999999</v>
      </c>
      <c r="V90" s="16">
        <f t="shared" si="50"/>
        <v>2.10853</v>
      </c>
      <c r="W90" s="16">
        <f t="shared" si="50"/>
        <v>2.4482599999999999</v>
      </c>
      <c r="X90" s="16">
        <f t="shared" ref="X90:Y90" si="51">X43</f>
        <v>2.3085300000000002</v>
      </c>
      <c r="Y90" s="16">
        <f t="shared" si="51"/>
        <v>2.1429100000000001</v>
      </c>
    </row>
    <row r="91" spans="1:25" x14ac:dyDescent="0.25">
      <c r="A91" s="18" t="s">
        <v>64</v>
      </c>
      <c r="B91" s="16">
        <f t="shared" ref="B91:W91" si="52">B44</f>
        <v>0</v>
      </c>
      <c r="C91" s="16">
        <f t="shared" si="52"/>
        <v>0</v>
      </c>
      <c r="D91" s="16">
        <f t="shared" si="52"/>
        <v>0</v>
      </c>
      <c r="E91" s="16">
        <f t="shared" si="52"/>
        <v>0</v>
      </c>
      <c r="F91" s="16">
        <f t="shared" si="52"/>
        <v>0</v>
      </c>
      <c r="G91" s="16">
        <f t="shared" si="52"/>
        <v>0</v>
      </c>
      <c r="H91" s="16">
        <f t="shared" si="52"/>
        <v>0</v>
      </c>
      <c r="I91" s="16">
        <f t="shared" si="52"/>
        <v>0</v>
      </c>
      <c r="J91" s="16">
        <f t="shared" si="52"/>
        <v>0</v>
      </c>
      <c r="K91" s="16">
        <f t="shared" si="52"/>
        <v>0</v>
      </c>
      <c r="L91" s="16">
        <f t="shared" si="52"/>
        <v>0</v>
      </c>
      <c r="M91" s="16">
        <f t="shared" si="52"/>
        <v>0</v>
      </c>
      <c r="N91" s="16">
        <f t="shared" si="52"/>
        <v>0</v>
      </c>
      <c r="O91" s="16">
        <f t="shared" si="52"/>
        <v>0</v>
      </c>
      <c r="P91" s="16">
        <f t="shared" si="52"/>
        <v>0</v>
      </c>
      <c r="Q91" s="16">
        <f t="shared" si="52"/>
        <v>0</v>
      </c>
      <c r="R91" s="16">
        <f t="shared" si="52"/>
        <v>0</v>
      </c>
      <c r="S91" s="16">
        <f t="shared" si="52"/>
        <v>0</v>
      </c>
      <c r="T91" s="16">
        <f t="shared" si="52"/>
        <v>0</v>
      </c>
      <c r="U91" s="16">
        <f t="shared" si="52"/>
        <v>0</v>
      </c>
      <c r="V91" s="16">
        <f t="shared" si="52"/>
        <v>0</v>
      </c>
      <c r="W91" s="16">
        <f t="shared" si="52"/>
        <v>0</v>
      </c>
      <c r="X91" s="16">
        <f t="shared" ref="X91:Y91" si="53">X44</f>
        <v>0</v>
      </c>
      <c r="Y91" s="16">
        <f t="shared" si="53"/>
        <v>0</v>
      </c>
    </row>
    <row r="92" spans="1:25" x14ac:dyDescent="0.25">
      <c r="A92" s="18" t="s">
        <v>70</v>
      </c>
      <c r="B92" s="16">
        <f>SUM(B93:B94)</f>
        <v>363.98025108000002</v>
      </c>
      <c r="C92" s="16">
        <f t="shared" ref="C92:W92" si="54">SUM(C93:C94)</f>
        <v>411.06456503999999</v>
      </c>
      <c r="D92" s="16">
        <f t="shared" si="54"/>
        <v>432.60090336000002</v>
      </c>
      <c r="E92" s="16">
        <f t="shared" si="54"/>
        <v>444.55766760000012</v>
      </c>
      <c r="F92" s="16">
        <f t="shared" si="54"/>
        <v>463.69558728000015</v>
      </c>
      <c r="G92" s="16">
        <f t="shared" si="54"/>
        <v>596.01796488000014</v>
      </c>
      <c r="H92" s="16">
        <f t="shared" si="54"/>
        <v>598.95557784000005</v>
      </c>
      <c r="I92" s="16">
        <f t="shared" si="54"/>
        <v>578.15533620000019</v>
      </c>
      <c r="J92" s="16">
        <f t="shared" si="54"/>
        <v>516.16817784</v>
      </c>
      <c r="K92" s="16">
        <f t="shared" si="54"/>
        <v>513.14935284000012</v>
      </c>
      <c r="L92" s="16">
        <f t="shared" si="54"/>
        <v>594.22849560000009</v>
      </c>
      <c r="M92" s="16">
        <f t="shared" si="54"/>
        <v>619.25576328000011</v>
      </c>
      <c r="N92" s="16">
        <f t="shared" si="54"/>
        <v>576.02714976000004</v>
      </c>
      <c r="O92" s="16">
        <f t="shared" si="54"/>
        <v>489.52842156000008</v>
      </c>
      <c r="P92" s="16">
        <f t="shared" si="54"/>
        <v>267.43867272</v>
      </c>
      <c r="Q92" s="16">
        <f t="shared" si="54"/>
        <v>485.43831288000013</v>
      </c>
      <c r="R92" s="16">
        <f t="shared" si="54"/>
        <v>804.96878112000013</v>
      </c>
      <c r="S92" s="16">
        <f t="shared" si="54"/>
        <v>874.53290556000002</v>
      </c>
      <c r="T92" s="16">
        <f t="shared" si="54"/>
        <v>1019.6311341600001</v>
      </c>
      <c r="U92" s="16">
        <f t="shared" si="54"/>
        <v>990.29470140000035</v>
      </c>
      <c r="V92" s="16">
        <f t="shared" si="54"/>
        <v>742.03728156000011</v>
      </c>
      <c r="W92" s="16">
        <f t="shared" si="54"/>
        <v>781.8228594000002</v>
      </c>
      <c r="X92" s="16">
        <f t="shared" ref="X92:Y92" si="55">SUM(X93:X94)</f>
        <v>795.4802672400001</v>
      </c>
      <c r="Y92" s="16">
        <f t="shared" si="55"/>
        <v>710.0057059200002</v>
      </c>
    </row>
    <row r="93" spans="1:25" x14ac:dyDescent="0.25">
      <c r="A93" s="9" t="s">
        <v>71</v>
      </c>
      <c r="B93" s="8">
        <v>71.43983999999999</v>
      </c>
      <c r="C93" s="8">
        <v>93.843995039999982</v>
      </c>
      <c r="D93" s="8">
        <v>84.360356280000019</v>
      </c>
      <c r="E93" s="8">
        <v>96.619277520000026</v>
      </c>
      <c r="F93" s="8">
        <v>103.22823924000002</v>
      </c>
      <c r="G93" s="8">
        <v>139.77360000000004</v>
      </c>
      <c r="H93" s="8">
        <v>158.41008000000002</v>
      </c>
      <c r="I93" s="8">
        <v>198.6050847599999</v>
      </c>
      <c r="J93" s="8">
        <v>229.63715352000003</v>
      </c>
      <c r="K93" s="8">
        <v>108.61211123999996</v>
      </c>
      <c r="L93" s="8">
        <v>145.85064551999994</v>
      </c>
      <c r="M93" s="8">
        <v>167.57301600000002</v>
      </c>
      <c r="N93" s="8">
        <v>189.29538648000002</v>
      </c>
      <c r="O93" s="8">
        <v>211.01775696000001</v>
      </c>
      <c r="P93" s="8">
        <v>232.74038628</v>
      </c>
      <c r="Q93" s="8">
        <v>245.60758152000008</v>
      </c>
      <c r="R93" s="8">
        <v>288.86544000000009</v>
      </c>
      <c r="S93" s="8">
        <v>318.66801876</v>
      </c>
      <c r="T93" s="8">
        <v>379.33234956000007</v>
      </c>
      <c r="U93" s="8">
        <v>371.24152884000017</v>
      </c>
      <c r="V93" s="8">
        <v>163.05988176000002</v>
      </c>
      <c r="W93" s="8">
        <v>186.08758236000006</v>
      </c>
      <c r="X93" s="8">
        <v>305.61031728000006</v>
      </c>
      <c r="Y93" s="8">
        <v>315.86995836000017</v>
      </c>
    </row>
    <row r="94" spans="1:25" x14ac:dyDescent="0.25">
      <c r="A94" s="11" t="s">
        <v>72</v>
      </c>
      <c r="B94" s="12">
        <v>292.54041108000001</v>
      </c>
      <c r="C94" s="12">
        <v>317.22057000000001</v>
      </c>
      <c r="D94" s="12">
        <v>348.24054708</v>
      </c>
      <c r="E94" s="12">
        <v>347.93839008000009</v>
      </c>
      <c r="F94" s="12">
        <v>360.4673480400001</v>
      </c>
      <c r="G94" s="12">
        <v>456.24436488000015</v>
      </c>
      <c r="H94" s="12">
        <v>440.54549784</v>
      </c>
      <c r="I94" s="12">
        <v>379.55025144000024</v>
      </c>
      <c r="J94" s="12">
        <v>286.53102432000003</v>
      </c>
      <c r="K94" s="12">
        <v>404.53724160000019</v>
      </c>
      <c r="L94" s="12">
        <v>448.37785008000014</v>
      </c>
      <c r="M94" s="12">
        <v>451.68274728000006</v>
      </c>
      <c r="N94" s="12">
        <v>386.73176328</v>
      </c>
      <c r="O94" s="12">
        <v>278.51066460000004</v>
      </c>
      <c r="P94" s="12">
        <v>34.698286440000004</v>
      </c>
      <c r="Q94" s="12">
        <v>239.83073136000002</v>
      </c>
      <c r="R94" s="12">
        <v>516.10334111999998</v>
      </c>
      <c r="S94" s="12">
        <v>555.86488680000002</v>
      </c>
      <c r="T94" s="12">
        <v>640.29878460000009</v>
      </c>
      <c r="U94" s="12">
        <v>619.05317256000012</v>
      </c>
      <c r="V94" s="12">
        <v>578.97739980000006</v>
      </c>
      <c r="W94" s="12">
        <v>595.73527704000014</v>
      </c>
      <c r="X94" s="12">
        <v>489.86994995999999</v>
      </c>
      <c r="Y94" s="12">
        <v>394.13574756000003</v>
      </c>
    </row>
    <row r="96" spans="1:25" x14ac:dyDescent="0.25">
      <c r="A96" s="4" t="s">
        <v>112</v>
      </c>
      <c r="B96" s="5">
        <f>SUM(B97,B131,B136,B137,B138,B139)</f>
        <v>11.421703671998415</v>
      </c>
      <c r="C96" s="5">
        <f t="shared" ref="C96:W96" si="56">SUM(C97,C131,C136,C137,C138,C139)</f>
        <v>-11.267756187999609</v>
      </c>
      <c r="D96" s="5">
        <f t="shared" si="56"/>
        <v>-50.84240082000143</v>
      </c>
      <c r="E96" s="5">
        <f t="shared" si="56"/>
        <v>-5.8185199080023438</v>
      </c>
      <c r="F96" s="5">
        <f t="shared" si="56"/>
        <v>-73.682919824000578</v>
      </c>
      <c r="G96" s="5">
        <f t="shared" si="56"/>
        <v>-145.61495805600057</v>
      </c>
      <c r="H96" s="5">
        <f t="shared" si="56"/>
        <v>-96.900447080000504</v>
      </c>
      <c r="I96" s="5">
        <f t="shared" si="56"/>
        <v>-97.48003172799929</v>
      </c>
      <c r="J96" s="5">
        <f t="shared" si="56"/>
        <v>-100.16437520800125</v>
      </c>
      <c r="K96" s="5">
        <f t="shared" si="56"/>
        <v>-69.08187437200192</v>
      </c>
      <c r="L96" s="5">
        <f t="shared" si="56"/>
        <v>-73.098533828000924</v>
      </c>
      <c r="M96" s="5">
        <f t="shared" si="56"/>
        <v>-57.535805355999571</v>
      </c>
      <c r="N96" s="5">
        <f t="shared" si="56"/>
        <v>-74.579500796000858</v>
      </c>
      <c r="O96" s="5">
        <f t="shared" si="56"/>
        <v>-71.36876416400213</v>
      </c>
      <c r="P96" s="5">
        <f t="shared" si="56"/>
        <v>-90.405899876002366</v>
      </c>
      <c r="Q96" s="5">
        <f t="shared" si="56"/>
        <v>-99.853160943999299</v>
      </c>
      <c r="R96" s="5">
        <f t="shared" si="56"/>
        <v>-71.348171155999708</v>
      </c>
      <c r="S96" s="5">
        <f t="shared" si="56"/>
        <v>-107.16942281999874</v>
      </c>
      <c r="T96" s="5">
        <f t="shared" si="56"/>
        <v>-143.92295829200128</v>
      </c>
      <c r="U96" s="5">
        <f t="shared" si="56"/>
        <v>-178.35772316400022</v>
      </c>
      <c r="V96" s="5">
        <f t="shared" si="56"/>
        <v>-160.19327010400292</v>
      </c>
      <c r="W96" s="5">
        <f t="shared" si="56"/>
        <v>-160.94594097999746</v>
      </c>
      <c r="X96" s="5">
        <f t="shared" ref="X96:Y96" si="57">SUM(X97,X131,X136,X137,X138,X139)</f>
        <v>-122.66796379199909</v>
      </c>
      <c r="Y96" s="5">
        <f t="shared" si="57"/>
        <v>-208.54963121318201</v>
      </c>
    </row>
    <row r="97" spans="1:25" x14ac:dyDescent="0.25">
      <c r="A97" s="13" t="s">
        <v>77</v>
      </c>
      <c r="B97" s="14">
        <f>SUM(B98,B129,B130)</f>
        <v>12.568694751998436</v>
      </c>
      <c r="C97" s="14">
        <f t="shared" ref="C97:W97" si="58">SUM(C98,C129,C130)</f>
        <v>-8.6344511479996413</v>
      </c>
      <c r="D97" s="14">
        <f t="shared" si="58"/>
        <v>-50.608727460001404</v>
      </c>
      <c r="E97" s="14">
        <f t="shared" si="58"/>
        <v>-2.9089523080022133</v>
      </c>
      <c r="F97" s="14">
        <f t="shared" si="58"/>
        <v>-74.427442544000456</v>
      </c>
      <c r="G97" s="14">
        <f t="shared" si="58"/>
        <v>-145.28861317600035</v>
      </c>
      <c r="H97" s="14">
        <f t="shared" si="58"/>
        <v>-93.923559240000486</v>
      </c>
      <c r="I97" s="14">
        <f t="shared" si="58"/>
        <v>-98.155105527999154</v>
      </c>
      <c r="J97" s="14">
        <f t="shared" si="58"/>
        <v>-99.351567368001184</v>
      </c>
      <c r="K97" s="14">
        <f t="shared" si="58"/>
        <v>-72.733771532001768</v>
      </c>
      <c r="L97" s="14">
        <f t="shared" si="58"/>
        <v>-69.261758228000858</v>
      </c>
      <c r="M97" s="14">
        <f t="shared" si="58"/>
        <v>-57.663912075999491</v>
      </c>
      <c r="N97" s="14">
        <f t="shared" si="58"/>
        <v>-73.294611036000859</v>
      </c>
      <c r="O97" s="14">
        <f t="shared" si="58"/>
        <v>-71.585552604002061</v>
      </c>
      <c r="P97" s="14">
        <f t="shared" si="58"/>
        <v>-92.477897156002371</v>
      </c>
      <c r="Q97" s="14">
        <f t="shared" si="58"/>
        <v>-100.1906280639992</v>
      </c>
      <c r="R97" s="14">
        <f t="shared" si="58"/>
        <v>-65.635590035999613</v>
      </c>
      <c r="S97" s="14">
        <f t="shared" si="58"/>
        <v>-104.50435725999873</v>
      </c>
      <c r="T97" s="14">
        <f t="shared" si="58"/>
        <v>-138.43380413200111</v>
      </c>
      <c r="U97" s="14">
        <f t="shared" si="58"/>
        <v>-174.12996176399992</v>
      </c>
      <c r="V97" s="14">
        <f t="shared" si="58"/>
        <v>-162.03954854400286</v>
      </c>
      <c r="W97" s="14">
        <f t="shared" si="58"/>
        <v>-157.77944157999724</v>
      </c>
      <c r="X97" s="14">
        <f t="shared" ref="X97:Y97" si="59">SUM(X98,X129,X130)</f>
        <v>-117.18646655199908</v>
      </c>
      <c r="Y97" s="14">
        <f t="shared" si="59"/>
        <v>-198.86612529318177</v>
      </c>
    </row>
    <row r="98" spans="1:25" x14ac:dyDescent="0.25">
      <c r="A98" s="9" t="s">
        <v>78</v>
      </c>
      <c r="B98" s="8">
        <f>SUM(B99,B116,B122,B126)</f>
        <v>12.568694751998436</v>
      </c>
      <c r="C98" s="8">
        <f t="shared" ref="C98:W98" si="60">SUM(C99,C116,C122,C126)</f>
        <v>-8.6344511479996413</v>
      </c>
      <c r="D98" s="8">
        <f t="shared" si="60"/>
        <v>-50.608727460001404</v>
      </c>
      <c r="E98" s="8">
        <f t="shared" si="60"/>
        <v>-2.9089523080022133</v>
      </c>
      <c r="F98" s="8">
        <f t="shared" si="60"/>
        <v>-74.427442544000456</v>
      </c>
      <c r="G98" s="8">
        <f t="shared" si="60"/>
        <v>-145.28861317600035</v>
      </c>
      <c r="H98" s="8">
        <f t="shared" si="60"/>
        <v>-93.923559240000486</v>
      </c>
      <c r="I98" s="8">
        <f t="shared" si="60"/>
        <v>-98.155105527999154</v>
      </c>
      <c r="J98" s="8">
        <f t="shared" si="60"/>
        <v>-99.351567368001184</v>
      </c>
      <c r="K98" s="8">
        <f t="shared" si="60"/>
        <v>-72.733771532001768</v>
      </c>
      <c r="L98" s="8">
        <f t="shared" si="60"/>
        <v>-69.261758228000858</v>
      </c>
      <c r="M98" s="8">
        <f t="shared" si="60"/>
        <v>-57.663912075999491</v>
      </c>
      <c r="N98" s="8">
        <f t="shared" si="60"/>
        <v>-73.294611036000859</v>
      </c>
      <c r="O98" s="8">
        <f t="shared" si="60"/>
        <v>-71.585552604002061</v>
      </c>
      <c r="P98" s="8">
        <f t="shared" si="60"/>
        <v>-92.477897156002371</v>
      </c>
      <c r="Q98" s="8">
        <f t="shared" si="60"/>
        <v>-100.1906280639992</v>
      </c>
      <c r="R98" s="8">
        <f t="shared" si="60"/>
        <v>-65.635590035999613</v>
      </c>
      <c r="S98" s="8">
        <f t="shared" si="60"/>
        <v>-104.50435725999873</v>
      </c>
      <c r="T98" s="8">
        <f t="shared" si="60"/>
        <v>-138.43380413200111</v>
      </c>
      <c r="U98" s="8">
        <f t="shared" si="60"/>
        <v>-174.12996176399992</v>
      </c>
      <c r="V98" s="8">
        <f t="shared" si="60"/>
        <v>-162.03954854400286</v>
      </c>
      <c r="W98" s="8">
        <f t="shared" si="60"/>
        <v>-157.77944157999724</v>
      </c>
      <c r="X98" s="8">
        <f t="shared" ref="X98:Y98" si="61">SUM(X99,X116,X122,X126)</f>
        <v>-117.18646655199908</v>
      </c>
      <c r="Y98" s="8">
        <f t="shared" si="61"/>
        <v>-198.86612529318177</v>
      </c>
    </row>
    <row r="99" spans="1:25" x14ac:dyDescent="0.25">
      <c r="A99" s="15" t="s">
        <v>79</v>
      </c>
      <c r="B99" s="16">
        <f t="shared" ref="B99:W99" si="62">(B6+B10)-B52</f>
        <v>-68.945725688001403</v>
      </c>
      <c r="C99" s="16">
        <f t="shared" si="62"/>
        <v>-85.150230043999727</v>
      </c>
      <c r="D99" s="16">
        <f t="shared" si="62"/>
        <v>-97.646040452001216</v>
      </c>
      <c r="E99" s="16">
        <f t="shared" si="62"/>
        <v>-78.446755716002372</v>
      </c>
      <c r="F99" s="16">
        <f t="shared" si="62"/>
        <v>-121.43526605600073</v>
      </c>
      <c r="G99" s="16">
        <f t="shared" si="62"/>
        <v>-166.27997480000067</v>
      </c>
      <c r="H99" s="16">
        <f t="shared" si="62"/>
        <v>-88.917899672000203</v>
      </c>
      <c r="I99" s="16">
        <f t="shared" si="62"/>
        <v>-94.217265991998829</v>
      </c>
      <c r="J99" s="16">
        <f t="shared" si="62"/>
        <v>-94.424327920001815</v>
      </c>
      <c r="K99" s="16">
        <f t="shared" si="62"/>
        <v>-67.28408102800222</v>
      </c>
      <c r="L99" s="16">
        <f t="shared" si="62"/>
        <v>-40.194618484000785</v>
      </c>
      <c r="M99" s="16">
        <f t="shared" si="62"/>
        <v>-31.133347827999387</v>
      </c>
      <c r="N99" s="16">
        <f t="shared" si="62"/>
        <v>-38.59142468400114</v>
      </c>
      <c r="O99" s="16">
        <f t="shared" si="62"/>
        <v>-15.970471668000755</v>
      </c>
      <c r="P99" s="16">
        <f t="shared" si="62"/>
        <v>-9.79444400400007</v>
      </c>
      <c r="Q99" s="16">
        <f t="shared" si="62"/>
        <v>-7.8576626719996057</v>
      </c>
      <c r="R99" s="16">
        <f t="shared" si="62"/>
        <v>24.617902116000096</v>
      </c>
      <c r="S99" s="16">
        <f t="shared" si="62"/>
        <v>5.7321070840002903</v>
      </c>
      <c r="T99" s="16">
        <f t="shared" si="62"/>
        <v>-31.14131336400078</v>
      </c>
      <c r="U99" s="16">
        <f t="shared" si="62"/>
        <v>-50.768870811999932</v>
      </c>
      <c r="V99" s="16">
        <f t="shared" si="62"/>
        <v>-43.691216864000125</v>
      </c>
      <c r="W99" s="16">
        <f t="shared" si="62"/>
        <v>-42.310689003998959</v>
      </c>
      <c r="X99" s="16">
        <f t="shared" ref="X99:Y99" si="63">(X6+X10)-X52</f>
        <v>-11.544915591999597</v>
      </c>
      <c r="Y99" s="16">
        <f t="shared" si="63"/>
        <v>-96.748409387952961</v>
      </c>
    </row>
    <row r="100" spans="1:25" x14ac:dyDescent="0.25">
      <c r="A100" s="19" t="s">
        <v>75</v>
      </c>
      <c r="B100" s="16">
        <f>SUM(B101:B103)</f>
        <v>-56.914706409711293</v>
      </c>
      <c r="C100" s="16">
        <f t="shared" ref="C100:W100" si="64">SUM(C101:C103)</f>
        <v>-71.796366338483097</v>
      </c>
      <c r="D100" s="16">
        <f t="shared" si="64"/>
        <v>-81.076602752177138</v>
      </c>
      <c r="E100" s="16">
        <f t="shared" si="64"/>
        <v>-64.578453421066158</v>
      </c>
      <c r="F100" s="16">
        <f t="shared" si="64"/>
        <v>-99.376177060830827</v>
      </c>
      <c r="G100" s="16">
        <f t="shared" si="64"/>
        <v>-132.09662073361505</v>
      </c>
      <c r="H100" s="16">
        <f t="shared" si="64"/>
        <v>-68.134210847961853</v>
      </c>
      <c r="I100" s="16">
        <f t="shared" si="64"/>
        <v>-70.538985800040948</v>
      </c>
      <c r="J100" s="16">
        <f t="shared" si="64"/>
        <v>-72.619510375374588</v>
      </c>
      <c r="K100" s="16">
        <f t="shared" si="64"/>
        <v>-54.106457436555843</v>
      </c>
      <c r="L100" s="16">
        <f t="shared" si="64"/>
        <v>-32.489811292471977</v>
      </c>
      <c r="M100" s="16">
        <f t="shared" si="64"/>
        <v>-23.852741680398356</v>
      </c>
      <c r="N100" s="16">
        <f t="shared" si="64"/>
        <v>-29.001249466936443</v>
      </c>
      <c r="O100" s="16">
        <f t="shared" si="64"/>
        <v>-11.686684549628161</v>
      </c>
      <c r="P100" s="16">
        <f t="shared" si="64"/>
        <v>-6.916855917137446</v>
      </c>
      <c r="Q100" s="16">
        <f t="shared" si="64"/>
        <v>-5.6941516158685683</v>
      </c>
      <c r="R100" s="16">
        <f t="shared" si="64"/>
        <v>17.580207962832056</v>
      </c>
      <c r="S100" s="16">
        <f t="shared" si="64"/>
        <v>3.9189183051511947</v>
      </c>
      <c r="T100" s="16">
        <f t="shared" si="64"/>
        <v>-20.495933859919873</v>
      </c>
      <c r="U100" s="16">
        <f t="shared" si="64"/>
        <v>-32.281630398699797</v>
      </c>
      <c r="V100" s="16">
        <f t="shared" si="64"/>
        <v>-30.08071567496825</v>
      </c>
      <c r="W100" s="16">
        <f t="shared" si="64"/>
        <v>-28.833186293459168</v>
      </c>
      <c r="X100" s="16">
        <f t="shared" ref="X100:Y100" si="65">SUM(X101:X103)</f>
        <v>-7.7055100643289283</v>
      </c>
      <c r="Y100" s="16">
        <f t="shared" si="65"/>
        <v>-67.101033328647702</v>
      </c>
    </row>
    <row r="101" spans="1:25" x14ac:dyDescent="0.25">
      <c r="A101" s="20" t="s">
        <v>41</v>
      </c>
      <c r="B101" s="8">
        <f>B99-SUM(B102:B104)</f>
        <v>-44.19905692657936</v>
      </c>
      <c r="C101" s="8">
        <f t="shared" ref="C101:W101" si="66">C99-SUM(C102:C104)</f>
        <v>-53.134556375911671</v>
      </c>
      <c r="D101" s="8">
        <f t="shared" si="66"/>
        <v>-58.943030312850674</v>
      </c>
      <c r="E101" s="8">
        <f t="shared" si="66"/>
        <v>-46.62310576667555</v>
      </c>
      <c r="F101" s="8">
        <f t="shared" si="66"/>
        <v>-68.582325653854241</v>
      </c>
      <c r="G101" s="8">
        <f t="shared" si="66"/>
        <v>-90.776254211519671</v>
      </c>
      <c r="H101" s="8">
        <f t="shared" si="66"/>
        <v>-48.320566682504136</v>
      </c>
      <c r="I101" s="8">
        <f t="shared" si="66"/>
        <v>-49.350081955298251</v>
      </c>
      <c r="J101" s="8">
        <f t="shared" si="66"/>
        <v>-45.05090441793979</v>
      </c>
      <c r="K101" s="8">
        <f t="shared" si="66"/>
        <v>-34.866999113757117</v>
      </c>
      <c r="L101" s="8">
        <f t="shared" si="66"/>
        <v>-22.857754950543264</v>
      </c>
      <c r="M101" s="8">
        <f t="shared" si="66"/>
        <v>-15.556328054624032</v>
      </c>
      <c r="N101" s="8">
        <f t="shared" si="66"/>
        <v>-19.528422535995553</v>
      </c>
      <c r="O101" s="8">
        <f t="shared" si="66"/>
        <v>-7.194586264160975</v>
      </c>
      <c r="P101" s="8">
        <f t="shared" si="66"/>
        <v>-4.0176456834932512</v>
      </c>
      <c r="Q101" s="8">
        <f t="shared" si="66"/>
        <v>-3.0454006848660571</v>
      </c>
      <c r="R101" s="8">
        <f t="shared" si="66"/>
        <v>8.3927574328475174</v>
      </c>
      <c r="S101" s="8">
        <f t="shared" si="66"/>
        <v>1.661070548331546</v>
      </c>
      <c r="T101" s="8">
        <f t="shared" si="66"/>
        <v>-8.6541862394065561</v>
      </c>
      <c r="U101" s="8">
        <f t="shared" si="66"/>
        <v>-12.064935305518311</v>
      </c>
      <c r="V101" s="8">
        <f t="shared" si="66"/>
        <v>-14.998506032376035</v>
      </c>
      <c r="W101" s="8">
        <f t="shared" si="66"/>
        <v>-15.169229279927677</v>
      </c>
      <c r="X101" s="8">
        <f t="shared" ref="X101:Y101" si="67">X99-SUM(X102:X104)</f>
        <v>-3.5863432593184914</v>
      </c>
      <c r="Y101" s="8">
        <f t="shared" si="67"/>
        <v>-27.068249349225084</v>
      </c>
    </row>
    <row r="102" spans="1:25" x14ac:dyDescent="0.25">
      <c r="A102" s="20" t="s">
        <v>42</v>
      </c>
      <c r="B102" s="8">
        <f t="shared" ref="B102:B103" si="68">IF(B55=0,0,B55/B$52*B$99)</f>
        <v>-12.686707771572019</v>
      </c>
      <c r="C102" s="8">
        <f t="shared" ref="C102:W102" si="69">IF(C55=0,0,C55/C$52*C$99)</f>
        <v>-18.602860327891253</v>
      </c>
      <c r="D102" s="8">
        <f t="shared" si="69"/>
        <v>-22.064840079834823</v>
      </c>
      <c r="E102" s="8">
        <f t="shared" si="69"/>
        <v>-17.897673201444093</v>
      </c>
      <c r="F102" s="8">
        <f t="shared" si="69"/>
        <v>-30.733652457717334</v>
      </c>
      <c r="G102" s="8">
        <f t="shared" si="69"/>
        <v>-41.143906918371016</v>
      </c>
      <c r="H102" s="8">
        <f t="shared" si="69"/>
        <v>-19.754912043768044</v>
      </c>
      <c r="I102" s="8">
        <f t="shared" si="69"/>
        <v>-21.139894884321329</v>
      </c>
      <c r="J102" s="8">
        <f t="shared" si="69"/>
        <v>-27.51877097123128</v>
      </c>
      <c r="K102" s="8">
        <f t="shared" si="69"/>
        <v>-19.201960255419312</v>
      </c>
      <c r="L102" s="8">
        <f t="shared" si="69"/>
        <v>-9.6311359886003967</v>
      </c>
      <c r="M102" s="8">
        <f t="shared" si="69"/>
        <v>-8.2720471289808</v>
      </c>
      <c r="N102" s="8">
        <f t="shared" si="69"/>
        <v>-9.4345209050114551</v>
      </c>
      <c r="O102" s="8">
        <f t="shared" si="69"/>
        <v>-4.4817485714786898</v>
      </c>
      <c r="P102" s="8">
        <f t="shared" si="69"/>
        <v>-2.8657642393445459</v>
      </c>
      <c r="Q102" s="8">
        <f t="shared" si="69"/>
        <v>-2.5193353045586973</v>
      </c>
      <c r="R102" s="8">
        <f t="shared" si="69"/>
        <v>8.8341146263257126</v>
      </c>
      <c r="S102" s="8">
        <f t="shared" si="69"/>
        <v>2.1963212842643065</v>
      </c>
      <c r="T102" s="8">
        <f t="shared" si="69"/>
        <v>-11.500095628281285</v>
      </c>
      <c r="U102" s="8">
        <f t="shared" si="69"/>
        <v>-19.699926198364174</v>
      </c>
      <c r="V102" s="8">
        <f t="shared" si="69"/>
        <v>-14.585653988080439</v>
      </c>
      <c r="W102" s="8">
        <f t="shared" si="69"/>
        <v>-13.338672560090817</v>
      </c>
      <c r="X102" s="8">
        <f t="shared" ref="X102:Y102" si="70">IF(X55=0,0,X55/X$52*X$99)</f>
        <v>-3.9835600179462052</v>
      </c>
      <c r="Y102" s="8">
        <f t="shared" si="70"/>
        <v>-39.274522368350262</v>
      </c>
    </row>
    <row r="103" spans="1:25" x14ac:dyDescent="0.25">
      <c r="A103" s="20" t="s">
        <v>76</v>
      </c>
      <c r="B103" s="8">
        <f t="shared" si="68"/>
        <v>-2.8941711559917319E-2</v>
      </c>
      <c r="C103" s="8">
        <f t="shared" ref="C103:W103" si="71">IF(C56=0,0,C56/C$52*C$99)</f>
        <v>-5.8949634680173682E-2</v>
      </c>
      <c r="D103" s="8">
        <f t="shared" si="71"/>
        <v>-6.8732359491637987E-2</v>
      </c>
      <c r="E103" s="8">
        <f t="shared" si="71"/>
        <v>-5.7674452946516651E-2</v>
      </c>
      <c r="F103" s="8">
        <f t="shared" si="71"/>
        <v>-6.0198949259242324E-2</v>
      </c>
      <c r="G103" s="8">
        <f t="shared" si="71"/>
        <v>-0.17645960372437849</v>
      </c>
      <c r="H103" s="8">
        <f t="shared" si="71"/>
        <v>-5.8732121689677952E-2</v>
      </c>
      <c r="I103" s="8">
        <f t="shared" si="71"/>
        <v>-4.9008960421376632E-2</v>
      </c>
      <c r="J103" s="8">
        <f t="shared" si="71"/>
        <v>-4.9834986203525659E-2</v>
      </c>
      <c r="K103" s="8">
        <f t="shared" si="71"/>
        <v>-3.7498067379415002E-2</v>
      </c>
      <c r="L103" s="8">
        <f t="shared" si="71"/>
        <v>-9.2035332831564578E-4</v>
      </c>
      <c r="M103" s="8">
        <f t="shared" si="71"/>
        <v>-2.4366496793521913E-2</v>
      </c>
      <c r="N103" s="8">
        <f t="shared" si="71"/>
        <v>-3.8306025929436535E-2</v>
      </c>
      <c r="O103" s="8">
        <f t="shared" si="71"/>
        <v>-1.0349713988496378E-2</v>
      </c>
      <c r="P103" s="8">
        <f t="shared" si="71"/>
        <v>-3.3445994299648528E-2</v>
      </c>
      <c r="Q103" s="8">
        <f t="shared" si="71"/>
        <v>-0.12941562644381385</v>
      </c>
      <c r="R103" s="8">
        <f t="shared" si="71"/>
        <v>0.35333590365882261</v>
      </c>
      <c r="S103" s="8">
        <f t="shared" si="71"/>
        <v>6.1526472555341959E-2</v>
      </c>
      <c r="T103" s="8">
        <f t="shared" si="71"/>
        <v>-0.34165199223203196</v>
      </c>
      <c r="U103" s="8">
        <f t="shared" si="71"/>
        <v>-0.51676889481730781</v>
      </c>
      <c r="V103" s="8">
        <f t="shared" si="71"/>
        <v>-0.49655565451177797</v>
      </c>
      <c r="W103" s="8">
        <f t="shared" si="71"/>
        <v>-0.32528445344067314</v>
      </c>
      <c r="X103" s="8">
        <f t="shared" ref="X103:Y103" si="72">IF(X56=0,0,X56/X$52*X$99)</f>
        <v>-0.13560678706423185</v>
      </c>
      <c r="Y103" s="8">
        <f t="shared" si="72"/>
        <v>-0.75826161107236123</v>
      </c>
    </row>
    <row r="104" spans="1:25" x14ac:dyDescent="0.25">
      <c r="A104" s="19" t="s">
        <v>43</v>
      </c>
      <c r="B104" s="16">
        <f>SUM(B105:B115)</f>
        <v>-12.031019278290104</v>
      </c>
      <c r="C104" s="16">
        <f t="shared" ref="C104:W104" si="73">SUM(C105:C115)</f>
        <v>-13.353863705516627</v>
      </c>
      <c r="D104" s="16">
        <f t="shared" si="73"/>
        <v>-16.569437699824082</v>
      </c>
      <c r="E104" s="16">
        <f t="shared" si="73"/>
        <v>-13.868302294936209</v>
      </c>
      <c r="F104" s="16">
        <f t="shared" si="73"/>
        <v>-22.059088995169908</v>
      </c>
      <c r="G104" s="16">
        <f t="shared" si="73"/>
        <v>-34.183354066385604</v>
      </c>
      <c r="H104" s="16">
        <f t="shared" si="73"/>
        <v>-20.783688824038343</v>
      </c>
      <c r="I104" s="16">
        <f t="shared" si="73"/>
        <v>-23.678280191957874</v>
      </c>
      <c r="J104" s="16">
        <f t="shared" si="73"/>
        <v>-21.804817544627216</v>
      </c>
      <c r="K104" s="16">
        <f t="shared" si="73"/>
        <v>-13.177623591446373</v>
      </c>
      <c r="L104" s="16">
        <f t="shared" si="73"/>
        <v>-7.7048071915288094</v>
      </c>
      <c r="M104" s="16">
        <f t="shared" si="73"/>
        <v>-7.2806061476010315</v>
      </c>
      <c r="N104" s="16">
        <f t="shared" si="73"/>
        <v>-9.5901752170646972</v>
      </c>
      <c r="O104" s="16">
        <f t="shared" si="73"/>
        <v>-4.2837871183725946</v>
      </c>
      <c r="P104" s="16">
        <f t="shared" si="73"/>
        <v>-2.8775880868626249</v>
      </c>
      <c r="Q104" s="16">
        <f t="shared" si="73"/>
        <v>-2.1635110561310373</v>
      </c>
      <c r="R104" s="16">
        <f t="shared" si="73"/>
        <v>7.0376941531680455</v>
      </c>
      <c r="S104" s="16">
        <f t="shared" si="73"/>
        <v>1.8131887788490952</v>
      </c>
      <c r="T104" s="16">
        <f t="shared" si="73"/>
        <v>-10.645379504080907</v>
      </c>
      <c r="U104" s="16">
        <f t="shared" si="73"/>
        <v>-18.487240413300139</v>
      </c>
      <c r="V104" s="16">
        <f t="shared" si="73"/>
        <v>-13.610501189031872</v>
      </c>
      <c r="W104" s="16">
        <f t="shared" si="73"/>
        <v>-13.477502710539792</v>
      </c>
      <c r="X104" s="16">
        <f t="shared" ref="X104:Y104" si="74">SUM(X105:X115)</f>
        <v>-3.8394055276706696</v>
      </c>
      <c r="Y104" s="16">
        <f t="shared" si="74"/>
        <v>-29.647376059305245</v>
      </c>
    </row>
    <row r="105" spans="1:25" x14ac:dyDescent="0.25">
      <c r="A105" s="20" t="s">
        <v>44</v>
      </c>
      <c r="B105" s="8">
        <f>IF(B58=0,0,B58/B$52*B$99)</f>
        <v>0</v>
      </c>
      <c r="C105" s="8">
        <f t="shared" ref="C105:W105" si="75">IF(C58=0,0,C58/C$52*C$99)</f>
        <v>0</v>
      </c>
      <c r="D105" s="8">
        <f t="shared" si="75"/>
        <v>0</v>
      </c>
      <c r="E105" s="8">
        <f t="shared" si="75"/>
        <v>0</v>
      </c>
      <c r="F105" s="8">
        <f t="shared" si="75"/>
        <v>0</v>
      </c>
      <c r="G105" s="8">
        <f t="shared" si="75"/>
        <v>0</v>
      </c>
      <c r="H105" s="8">
        <f t="shared" si="75"/>
        <v>0</v>
      </c>
      <c r="I105" s="8">
        <f t="shared" si="75"/>
        <v>0</v>
      </c>
      <c r="J105" s="8">
        <f t="shared" si="75"/>
        <v>0</v>
      </c>
      <c r="K105" s="8">
        <f t="shared" si="75"/>
        <v>0</v>
      </c>
      <c r="L105" s="8">
        <f t="shared" si="75"/>
        <v>0</v>
      </c>
      <c r="M105" s="8">
        <f t="shared" si="75"/>
        <v>0</v>
      </c>
      <c r="N105" s="8">
        <f t="shared" si="75"/>
        <v>0</v>
      </c>
      <c r="O105" s="8">
        <f t="shared" si="75"/>
        <v>0</v>
      </c>
      <c r="P105" s="8">
        <f t="shared" si="75"/>
        <v>0</v>
      </c>
      <c r="Q105" s="8">
        <f t="shared" si="75"/>
        <v>0</v>
      </c>
      <c r="R105" s="8">
        <f t="shared" si="75"/>
        <v>0</v>
      </c>
      <c r="S105" s="8">
        <f t="shared" si="75"/>
        <v>0</v>
      </c>
      <c r="T105" s="8">
        <f t="shared" si="75"/>
        <v>0</v>
      </c>
      <c r="U105" s="8">
        <f t="shared" si="75"/>
        <v>0</v>
      </c>
      <c r="V105" s="8">
        <f t="shared" si="75"/>
        <v>0</v>
      </c>
      <c r="W105" s="8">
        <f t="shared" si="75"/>
        <v>0</v>
      </c>
      <c r="X105" s="8">
        <f t="shared" ref="X105:Y105" si="76">IF(X58=0,0,X58/X$52*X$99)</f>
        <v>0</v>
      </c>
      <c r="Y105" s="8">
        <f t="shared" si="76"/>
        <v>0</v>
      </c>
    </row>
    <row r="106" spans="1:25" x14ac:dyDescent="0.25">
      <c r="A106" s="20" t="s">
        <v>45</v>
      </c>
      <c r="B106" s="8">
        <f t="shared" ref="B106:B115" si="77">IF(B59=0,0,B59/B$52*B$99)</f>
        <v>0</v>
      </c>
      <c r="C106" s="8">
        <f t="shared" ref="C106:W106" si="78">IF(C59=0,0,C59/C$52*C$99)</f>
        <v>0</v>
      </c>
      <c r="D106" s="8">
        <f t="shared" si="78"/>
        <v>0</v>
      </c>
      <c r="E106" s="8">
        <f t="shared" si="78"/>
        <v>0</v>
      </c>
      <c r="F106" s="8">
        <f t="shared" si="78"/>
        <v>0</v>
      </c>
      <c r="G106" s="8">
        <f t="shared" si="78"/>
        <v>0</v>
      </c>
      <c r="H106" s="8">
        <f t="shared" si="78"/>
        <v>0</v>
      </c>
      <c r="I106" s="8">
        <f t="shared" si="78"/>
        <v>0</v>
      </c>
      <c r="J106" s="8">
        <f t="shared" si="78"/>
        <v>0</v>
      </c>
      <c r="K106" s="8">
        <f t="shared" si="78"/>
        <v>0</v>
      </c>
      <c r="L106" s="8">
        <f t="shared" si="78"/>
        <v>0</v>
      </c>
      <c r="M106" s="8">
        <f t="shared" si="78"/>
        <v>0</v>
      </c>
      <c r="N106" s="8">
        <f t="shared" si="78"/>
        <v>0</v>
      </c>
      <c r="O106" s="8">
        <f t="shared" si="78"/>
        <v>0</v>
      </c>
      <c r="P106" s="8">
        <f t="shared" si="78"/>
        <v>0</v>
      </c>
      <c r="Q106" s="8">
        <f t="shared" si="78"/>
        <v>0</v>
      </c>
      <c r="R106" s="8">
        <f t="shared" si="78"/>
        <v>0</v>
      </c>
      <c r="S106" s="8">
        <f t="shared" si="78"/>
        <v>0</v>
      </c>
      <c r="T106" s="8">
        <f t="shared" si="78"/>
        <v>0</v>
      </c>
      <c r="U106" s="8">
        <f t="shared" si="78"/>
        <v>0</v>
      </c>
      <c r="V106" s="8">
        <f t="shared" si="78"/>
        <v>0</v>
      </c>
      <c r="W106" s="8">
        <f t="shared" si="78"/>
        <v>0</v>
      </c>
      <c r="X106" s="8">
        <f t="shared" ref="X106:Y106" si="79">IF(X59=0,0,X59/X$52*X$99)</f>
        <v>0</v>
      </c>
      <c r="Y106" s="8">
        <f t="shared" si="79"/>
        <v>0</v>
      </c>
    </row>
    <row r="107" spans="1:25" x14ac:dyDescent="0.25">
      <c r="A107" s="20" t="s">
        <v>46</v>
      </c>
      <c r="B107" s="8">
        <f t="shared" si="77"/>
        <v>-0.22525838315813496</v>
      </c>
      <c r="C107" s="8">
        <f t="shared" ref="C107:W107" si="80">IF(C60=0,0,C60/C$52*C$99)</f>
        <v>-0.25739110548552413</v>
      </c>
      <c r="D107" s="8">
        <f t="shared" si="80"/>
        <v>-0.25700452743513152</v>
      </c>
      <c r="E107" s="8">
        <f t="shared" si="80"/>
        <v>-0.279076188184883</v>
      </c>
      <c r="F107" s="8">
        <f t="shared" si="80"/>
        <v>-1.8823922556410781</v>
      </c>
      <c r="G107" s="8">
        <f t="shared" si="80"/>
        <v>-6.3784190966289129</v>
      </c>
      <c r="H107" s="8">
        <f t="shared" si="80"/>
        <v>-3.849490788902596</v>
      </c>
      <c r="I107" s="8">
        <f t="shared" si="80"/>
        <v>-4.2050570195796837</v>
      </c>
      <c r="J107" s="8">
        <f t="shared" si="80"/>
        <v>-4.3218444377735823</v>
      </c>
      <c r="K107" s="8">
        <f t="shared" si="80"/>
        <v>-3.632531170540295</v>
      </c>
      <c r="L107" s="8">
        <f t="shared" si="80"/>
        <v>-1.8999578292681352</v>
      </c>
      <c r="M107" s="8">
        <f t="shared" si="80"/>
        <v>-1.7362663212807776</v>
      </c>
      <c r="N107" s="8">
        <f t="shared" si="80"/>
        <v>-2.4696097329197721</v>
      </c>
      <c r="O107" s="8">
        <f t="shared" si="80"/>
        <v>-0.88759264400971571</v>
      </c>
      <c r="P107" s="8">
        <f t="shared" si="80"/>
        <v>-0.70581678386209212</v>
      </c>
      <c r="Q107" s="8">
        <f t="shared" si="80"/>
        <v>-0.57234569102511046</v>
      </c>
      <c r="R107" s="8">
        <f t="shared" si="80"/>
        <v>1.674735676232757</v>
      </c>
      <c r="S107" s="8">
        <f t="shared" si="80"/>
        <v>0.43291658181120884</v>
      </c>
      <c r="T107" s="8">
        <f t="shared" si="80"/>
        <v>-2.492650789031519</v>
      </c>
      <c r="U107" s="8">
        <f t="shared" si="80"/>
        <v>-4.5682056710244998</v>
      </c>
      <c r="V107" s="8">
        <f t="shared" si="80"/>
        <v>-3.3057252337152092</v>
      </c>
      <c r="W107" s="8">
        <f t="shared" si="80"/>
        <v>-3.0530473656093151</v>
      </c>
      <c r="X107" s="8">
        <f t="shared" ref="X107:Y107" si="81">IF(X60=0,0,X60/X$52*X$99)</f>
        <v>-0.78679822836567526</v>
      </c>
      <c r="Y107" s="8">
        <f t="shared" si="81"/>
        <v>-5.8074149729897124</v>
      </c>
    </row>
    <row r="108" spans="1:25" x14ac:dyDescent="0.25">
      <c r="A108" s="20" t="s">
        <v>48</v>
      </c>
      <c r="B108" s="8">
        <f t="shared" si="77"/>
        <v>-0.78629471480536961</v>
      </c>
      <c r="C108" s="8">
        <f t="shared" ref="C108:W108" si="82">IF(C61=0,0,C61/C$52*C$99)</f>
        <v>-1.003559917771321</v>
      </c>
      <c r="D108" s="8">
        <f t="shared" si="82"/>
        <v>-0.8143787035443768</v>
      </c>
      <c r="E108" s="8">
        <f t="shared" si="82"/>
        <v>-0.32731102807074131</v>
      </c>
      <c r="F108" s="8">
        <f t="shared" si="82"/>
        <v>-5.3991805096170915E-2</v>
      </c>
      <c r="G108" s="8">
        <f t="shared" si="82"/>
        <v>-8.1996696697565236E-2</v>
      </c>
      <c r="H108" s="8">
        <f t="shared" si="82"/>
        <v>-3.1974190276569101E-2</v>
      </c>
      <c r="I108" s="8">
        <f t="shared" si="82"/>
        <v>-5.477443920145722E-2</v>
      </c>
      <c r="J108" s="8">
        <f t="shared" si="82"/>
        <v>-0.50353677014256448</v>
      </c>
      <c r="K108" s="8">
        <f t="shared" si="82"/>
        <v>-0.55614892567771068</v>
      </c>
      <c r="L108" s="8">
        <f t="shared" si="82"/>
        <v>-0.39943334448894396</v>
      </c>
      <c r="M108" s="8">
        <f t="shared" si="82"/>
        <v>-0.29185948882987389</v>
      </c>
      <c r="N108" s="8">
        <f t="shared" si="82"/>
        <v>-0.28584628621037933</v>
      </c>
      <c r="O108" s="8">
        <f t="shared" si="82"/>
        <v>-0.13350820366779312</v>
      </c>
      <c r="P108" s="8">
        <f t="shared" si="82"/>
        <v>-5.8194314716051784E-2</v>
      </c>
      <c r="Q108" s="8">
        <f t="shared" si="82"/>
        <v>-3.9698615295623962E-2</v>
      </c>
      <c r="R108" s="8">
        <f t="shared" si="82"/>
        <v>0.17682388117789291</v>
      </c>
      <c r="S108" s="8">
        <f t="shared" si="82"/>
        <v>5.3009198729290677E-2</v>
      </c>
      <c r="T108" s="8">
        <f t="shared" si="82"/>
        <v>-0.36917359757036533</v>
      </c>
      <c r="U108" s="8">
        <f t="shared" si="82"/>
        <v>-0.56568242241070343</v>
      </c>
      <c r="V108" s="8">
        <f t="shared" si="82"/>
        <v>-0.38420572513686008</v>
      </c>
      <c r="W108" s="8">
        <f t="shared" si="82"/>
        <v>-0.33142362776927159</v>
      </c>
      <c r="X108" s="8">
        <f t="shared" ref="X108:Y108" si="83">IF(X61=0,0,X61/X$52*X$99)</f>
        <v>-9.3073934750215651E-2</v>
      </c>
      <c r="Y108" s="8">
        <f t="shared" si="83"/>
        <v>-0.66552881141423692</v>
      </c>
    </row>
    <row r="109" spans="1:25" x14ac:dyDescent="0.25">
      <c r="A109" s="20" t="s">
        <v>49</v>
      </c>
      <c r="B109" s="8">
        <f t="shared" si="77"/>
        <v>-3.6249531468855269</v>
      </c>
      <c r="C109" s="8">
        <f t="shared" ref="C109:W109" si="84">IF(C62=0,0,C62/C$52*C$99)</f>
        <v>-3.5278567003866277</v>
      </c>
      <c r="D109" s="8">
        <f t="shared" si="84"/>
        <v>-4.3479765036742464</v>
      </c>
      <c r="E109" s="8">
        <f t="shared" si="84"/>
        <v>-3.6937393886188552</v>
      </c>
      <c r="F109" s="8">
        <f t="shared" si="84"/>
        <v>-5.0501983983043033</v>
      </c>
      <c r="G109" s="8">
        <f t="shared" si="84"/>
        <v>-6.3259136895293757</v>
      </c>
      <c r="H109" s="8">
        <f t="shared" si="84"/>
        <v>-3.6542131194552367</v>
      </c>
      <c r="I109" s="8">
        <f t="shared" si="84"/>
        <v>-4.3853448223489009</v>
      </c>
      <c r="J109" s="8">
        <f t="shared" si="84"/>
        <v>-3.9611870779113088</v>
      </c>
      <c r="K109" s="8">
        <f t="shared" si="84"/>
        <v>-2.8390836042193124</v>
      </c>
      <c r="L109" s="8">
        <f t="shared" si="84"/>
        <v>-1.65498061798832</v>
      </c>
      <c r="M109" s="8">
        <f t="shared" si="84"/>
        <v>-1.5834415694491095</v>
      </c>
      <c r="N109" s="8">
        <f t="shared" si="84"/>
        <v>-1.9914832592601013</v>
      </c>
      <c r="O109" s="8">
        <f t="shared" si="84"/>
        <v>-0.86485644838507036</v>
      </c>
      <c r="P109" s="8">
        <f t="shared" si="84"/>
        <v>-0.55436656962930497</v>
      </c>
      <c r="Q109" s="8">
        <f t="shared" si="84"/>
        <v>-0.4496698854048814</v>
      </c>
      <c r="R109" s="8">
        <f t="shared" si="84"/>
        <v>1.5417955600591282</v>
      </c>
      <c r="S109" s="8">
        <f t="shared" si="84"/>
        <v>0.39039119252310278</v>
      </c>
      <c r="T109" s="8">
        <f t="shared" si="84"/>
        <v>-2.1983857769051256</v>
      </c>
      <c r="U109" s="8">
        <f t="shared" si="84"/>
        <v>-3.4147100438293387</v>
      </c>
      <c r="V109" s="8">
        <f t="shared" si="84"/>
        <v>-2.8634501844750089</v>
      </c>
      <c r="W109" s="8">
        <f t="shared" si="84"/>
        <v>-2.5689052433480812</v>
      </c>
      <c r="X109" s="8">
        <f t="shared" ref="X109:Y109" si="85">IF(X62=0,0,X62/X$52*X$99)</f>
        <v>-0.67970387910484242</v>
      </c>
      <c r="Y109" s="8">
        <f t="shared" si="85"/>
        <v>-7.4041368723171743</v>
      </c>
    </row>
    <row r="110" spans="1:25" x14ac:dyDescent="0.25">
      <c r="A110" s="20" t="s">
        <v>47</v>
      </c>
      <c r="B110" s="8">
        <f t="shared" si="77"/>
        <v>-4.4470644069493392</v>
      </c>
      <c r="C110" s="8">
        <f t="shared" ref="C110:W110" si="86">IF(C63=0,0,C63/C$52*C$99)</f>
        <v>-5.156598422032495</v>
      </c>
      <c r="D110" s="8">
        <f t="shared" si="86"/>
        <v>-6.2122404600328771</v>
      </c>
      <c r="E110" s="8">
        <f t="shared" si="86"/>
        <v>-5.2611197711331021</v>
      </c>
      <c r="F110" s="8">
        <f t="shared" si="86"/>
        <v>-8.304076316902167</v>
      </c>
      <c r="G110" s="8">
        <f t="shared" si="86"/>
        <v>-12.004981950068199</v>
      </c>
      <c r="H110" s="8">
        <f t="shared" si="86"/>
        <v>-8.7243695977884279</v>
      </c>
      <c r="I110" s="8">
        <f t="shared" si="86"/>
        <v>-10.0164106330134</v>
      </c>
      <c r="J110" s="8">
        <f t="shared" si="86"/>
        <v>-8.3151600373323014</v>
      </c>
      <c r="K110" s="8">
        <f t="shared" si="86"/>
        <v>-4.1314853167818884</v>
      </c>
      <c r="L110" s="8">
        <f t="shared" si="86"/>
        <v>-2.4078275156990396</v>
      </c>
      <c r="M110" s="8">
        <f t="shared" si="86"/>
        <v>-2.5061299591827035</v>
      </c>
      <c r="N110" s="8">
        <f t="shared" si="86"/>
        <v>-3.5570028318382008</v>
      </c>
      <c r="O110" s="8">
        <f t="shared" si="86"/>
        <v>-1.8391491166794021</v>
      </c>
      <c r="P110" s="8">
        <f t="shared" si="86"/>
        <v>-1.1673130065958643</v>
      </c>
      <c r="Q110" s="8">
        <f t="shared" si="86"/>
        <v>-0.81220158192330272</v>
      </c>
      <c r="R110" s="8">
        <f t="shared" si="86"/>
        <v>2.5296113403117619</v>
      </c>
      <c r="S110" s="8">
        <f t="shared" si="86"/>
        <v>0.62602599091100253</v>
      </c>
      <c r="T110" s="8">
        <f t="shared" si="86"/>
        <v>-3.8315981920100532</v>
      </c>
      <c r="U110" s="8">
        <f t="shared" si="86"/>
        <v>-7.1222369161925254</v>
      </c>
      <c r="V110" s="8">
        <f t="shared" si="86"/>
        <v>-4.8737631318297989</v>
      </c>
      <c r="W110" s="8">
        <f t="shared" si="86"/>
        <v>-5.274417960698683</v>
      </c>
      <c r="X110" s="8">
        <f t="shared" ref="X110:Y110" si="87">IF(X63=0,0,X63/X$52*X$99)</f>
        <v>-1.5847094058224562</v>
      </c>
      <c r="Y110" s="8">
        <f t="shared" si="87"/>
        <v>-10.433747191773465</v>
      </c>
    </row>
    <row r="111" spans="1:25" x14ac:dyDescent="0.25">
      <c r="A111" s="20" t="s">
        <v>50</v>
      </c>
      <c r="B111" s="8">
        <f t="shared" si="77"/>
        <v>-0.13844649189983177</v>
      </c>
      <c r="C111" s="8">
        <f t="shared" ref="C111:W111" si="88">IF(C64=0,0,C64/C$52*C$99)</f>
        <v>-0.24123497089269155</v>
      </c>
      <c r="D111" s="8">
        <f t="shared" si="88"/>
        <v>-0.37551028642157036</v>
      </c>
      <c r="E111" s="8">
        <f t="shared" si="88"/>
        <v>-0.21604036234750881</v>
      </c>
      <c r="F111" s="8">
        <f t="shared" si="88"/>
        <v>-0.31695602168259412</v>
      </c>
      <c r="G111" s="8">
        <f t="shared" si="88"/>
        <v>-0.30488912574869326</v>
      </c>
      <c r="H111" s="8">
        <f t="shared" si="88"/>
        <v>-0.165091227346367</v>
      </c>
      <c r="I111" s="8">
        <f t="shared" si="88"/>
        <v>-0.17616643959387593</v>
      </c>
      <c r="J111" s="8">
        <f t="shared" si="88"/>
        <v>-0.12042732918207816</v>
      </c>
      <c r="K111" s="8">
        <f t="shared" si="88"/>
        <v>-7.9854377312176358E-2</v>
      </c>
      <c r="L111" s="8">
        <f t="shared" si="88"/>
        <v>-3.4359857590446803E-2</v>
      </c>
      <c r="M111" s="8">
        <f t="shared" si="88"/>
        <v>-1.4010839339944207E-2</v>
      </c>
      <c r="N111" s="8">
        <f t="shared" si="88"/>
        <v>-2.1860782027676749E-2</v>
      </c>
      <c r="O111" s="8">
        <f t="shared" si="88"/>
        <v>-1.1395163865532517E-2</v>
      </c>
      <c r="P111" s="8">
        <f t="shared" si="88"/>
        <v>-8.2656032418192606E-3</v>
      </c>
      <c r="Q111" s="8">
        <f t="shared" si="88"/>
        <v>-4.9274627884498155E-3</v>
      </c>
      <c r="R111" s="8">
        <f t="shared" si="88"/>
        <v>1.8711521817766436E-2</v>
      </c>
      <c r="S111" s="8">
        <f t="shared" si="88"/>
        <v>5.7960878473437508E-3</v>
      </c>
      <c r="T111" s="8">
        <f t="shared" si="88"/>
        <v>-4.0903228574313721E-2</v>
      </c>
      <c r="U111" s="8">
        <f t="shared" si="88"/>
        <v>-5.3382364696022297E-2</v>
      </c>
      <c r="V111" s="8">
        <f t="shared" si="88"/>
        <v>-5.3211351039331688E-2</v>
      </c>
      <c r="W111" s="8">
        <f t="shared" si="88"/>
        <v>-5.5205303462826663E-2</v>
      </c>
      <c r="X111" s="8">
        <f t="shared" ref="X111:Y111" si="89">IF(X64=0,0,X64/X$52*X$99)</f>
        <v>-1.6914789542689421E-2</v>
      </c>
      <c r="Y111" s="8">
        <f t="shared" si="89"/>
        <v>-0.14457671881570255</v>
      </c>
    </row>
    <row r="112" spans="1:25" x14ac:dyDescent="0.25">
      <c r="A112" s="20" t="s">
        <v>51</v>
      </c>
      <c r="B112" s="8">
        <f t="shared" si="77"/>
        <v>-0.75186411654808261</v>
      </c>
      <c r="C112" s="8">
        <f t="shared" ref="C112:W112" si="90">IF(C65=0,0,C65/C$52*C$99)</f>
        <v>-0.69903527160100054</v>
      </c>
      <c r="D112" s="8">
        <f t="shared" si="90"/>
        <v>-0.86354049521330367</v>
      </c>
      <c r="E112" s="8">
        <f t="shared" si="90"/>
        <v>-0.76824421561405298</v>
      </c>
      <c r="F112" s="8">
        <f t="shared" si="90"/>
        <v>-1.3324135695196846</v>
      </c>
      <c r="G112" s="8">
        <f t="shared" si="90"/>
        <v>-1.7016283942964991</v>
      </c>
      <c r="H112" s="8">
        <f t="shared" si="90"/>
        <v>-0.53961959973301921</v>
      </c>
      <c r="I112" s="8">
        <f t="shared" si="90"/>
        <v>-0.38327934643937583</v>
      </c>
      <c r="J112" s="8">
        <f t="shared" si="90"/>
        <v>-0.36565389565333778</v>
      </c>
      <c r="K112" s="8">
        <f t="shared" si="90"/>
        <v>-0.14969513382374247</v>
      </c>
      <c r="L112" s="8">
        <f t="shared" si="90"/>
        <v>-0.11146055823142953</v>
      </c>
      <c r="M112" s="8">
        <f t="shared" si="90"/>
        <v>-0.10274224161498377</v>
      </c>
      <c r="N112" s="8">
        <f t="shared" si="90"/>
        <v>-0.12911129838896879</v>
      </c>
      <c r="O112" s="8">
        <f t="shared" si="90"/>
        <v>-4.4089861368667022E-2</v>
      </c>
      <c r="P112" s="8">
        <f t="shared" si="90"/>
        <v>-3.6225548586279327E-2</v>
      </c>
      <c r="Q112" s="8">
        <f t="shared" si="90"/>
        <v>-3.0803039627810478E-2</v>
      </c>
      <c r="R112" s="8">
        <f t="shared" si="90"/>
        <v>0.13357494552096869</v>
      </c>
      <c r="S112" s="8">
        <f t="shared" si="90"/>
        <v>3.7927980386092422E-2</v>
      </c>
      <c r="T112" s="8">
        <f t="shared" si="90"/>
        <v>-0.23532624102595207</v>
      </c>
      <c r="U112" s="8">
        <f t="shared" si="90"/>
        <v>-0.3908566278429112</v>
      </c>
      <c r="V112" s="8">
        <f t="shared" si="90"/>
        <v>-0.26434746058373598</v>
      </c>
      <c r="W112" s="8">
        <f t="shared" si="90"/>
        <v>-0.24967996924513283</v>
      </c>
      <c r="X112" s="8">
        <f t="shared" ref="X112:Y112" si="91">IF(X65=0,0,X65/X$52*X$99)</f>
        <v>-8.6538062477105229E-2</v>
      </c>
      <c r="Y112" s="8">
        <f t="shared" si="91"/>
        <v>-0.54135671159714682</v>
      </c>
    </row>
    <row r="113" spans="1:25" x14ac:dyDescent="0.25">
      <c r="A113" s="20" t="s">
        <v>52</v>
      </c>
      <c r="B113" s="8">
        <f t="shared" si="77"/>
        <v>-0.67340596829300781</v>
      </c>
      <c r="C113" s="8">
        <f t="shared" ref="C113:W113" si="92">IF(C66=0,0,C66/C$52*C$99)</f>
        <v>-0.91349214687933467</v>
      </c>
      <c r="D113" s="8">
        <f t="shared" si="92"/>
        <v>-1.2116050938974976</v>
      </c>
      <c r="E113" s="8">
        <f t="shared" si="92"/>
        <v>-1.1112768345125159</v>
      </c>
      <c r="F113" s="8">
        <f t="shared" si="92"/>
        <v>-1.5815057963622674</v>
      </c>
      <c r="G113" s="8">
        <f t="shared" si="92"/>
        <v>-1.9644407060824769</v>
      </c>
      <c r="H113" s="8">
        <f t="shared" si="92"/>
        <v>-1.0671650891936215</v>
      </c>
      <c r="I113" s="8">
        <f t="shared" si="92"/>
        <v>-1.0331599529712592</v>
      </c>
      <c r="J113" s="8">
        <f t="shared" si="92"/>
        <v>-0.57005915239207139</v>
      </c>
      <c r="K113" s="8">
        <f t="shared" si="92"/>
        <v>-0.41209292523567531</v>
      </c>
      <c r="L113" s="8">
        <f t="shared" si="92"/>
        <v>-0.25881510232131483</v>
      </c>
      <c r="M113" s="8">
        <f t="shared" si="92"/>
        <v>-0.21431934274368244</v>
      </c>
      <c r="N113" s="8">
        <f t="shared" si="92"/>
        <v>-0.22364602380492735</v>
      </c>
      <c r="O113" s="8">
        <f t="shared" si="92"/>
        <v>-0.11447942298731012</v>
      </c>
      <c r="P113" s="8">
        <f t="shared" si="92"/>
        <v>-7.3520403653701716E-2</v>
      </c>
      <c r="Q113" s="8">
        <f t="shared" si="92"/>
        <v>-6.4512985787961302E-2</v>
      </c>
      <c r="R113" s="8">
        <f t="shared" si="92"/>
        <v>0.2438436960054661</v>
      </c>
      <c r="S113" s="8">
        <f t="shared" si="92"/>
        <v>5.484907538438908E-2</v>
      </c>
      <c r="T113" s="8">
        <f t="shared" si="92"/>
        <v>-0.35562947115368393</v>
      </c>
      <c r="U113" s="8">
        <f t="shared" si="92"/>
        <v>-0.52846383326288726</v>
      </c>
      <c r="V113" s="8">
        <f t="shared" si="92"/>
        <v>-0.31893591125866338</v>
      </c>
      <c r="W113" s="8">
        <f t="shared" si="92"/>
        <v>-0.40482308533547634</v>
      </c>
      <c r="X113" s="8">
        <f t="shared" ref="X113:Y113" si="93">IF(X66=0,0,X66/X$52*X$99)</f>
        <v>-0.11497406290941431</v>
      </c>
      <c r="Y113" s="8">
        <f t="shared" si="93"/>
        <v>-0.81220361350911041</v>
      </c>
    </row>
    <row r="114" spans="1:25" x14ac:dyDescent="0.25">
      <c r="A114" s="20" t="s">
        <v>53</v>
      </c>
      <c r="B114" s="8">
        <f t="shared" si="77"/>
        <v>-0.35273940875407384</v>
      </c>
      <c r="C114" s="8">
        <f t="shared" ref="C114:W114" si="94">IF(C67=0,0,C67/C$52*C$99)</f>
        <v>-0.41757484299820663</v>
      </c>
      <c r="D114" s="8">
        <f t="shared" si="94"/>
        <v>-0.98684683096466708</v>
      </c>
      <c r="E114" s="8">
        <f t="shared" si="94"/>
        <v>-0.93932519257095226</v>
      </c>
      <c r="F114" s="8">
        <f t="shared" si="94"/>
        <v>-1.5382497133743154</v>
      </c>
      <c r="G114" s="8">
        <f t="shared" si="94"/>
        <v>-2.3329162104757581</v>
      </c>
      <c r="H114" s="8">
        <f t="shared" si="94"/>
        <v>-1.0594876265424793</v>
      </c>
      <c r="I114" s="8">
        <f t="shared" si="94"/>
        <v>-1.53126823742274</v>
      </c>
      <c r="J114" s="8">
        <f t="shared" si="94"/>
        <v>-1.618796137198772</v>
      </c>
      <c r="K114" s="8">
        <f t="shared" si="94"/>
        <v>-0.5692342400322461</v>
      </c>
      <c r="L114" s="8">
        <f t="shared" si="94"/>
        <v>-0.37556172187000192</v>
      </c>
      <c r="M114" s="8">
        <f t="shared" si="94"/>
        <v>-0.21156660184327042</v>
      </c>
      <c r="N114" s="8">
        <f t="shared" si="94"/>
        <v>-0.16667550094492123</v>
      </c>
      <c r="O114" s="8">
        <f t="shared" si="94"/>
        <v>-7.8566708480805145E-2</v>
      </c>
      <c r="P114" s="8">
        <f t="shared" si="94"/>
        <v>-5.2680742819241115E-2</v>
      </c>
      <c r="Q114" s="8">
        <f t="shared" si="94"/>
        <v>-2.5269848825402685E-2</v>
      </c>
      <c r="R114" s="8">
        <f t="shared" si="94"/>
        <v>0.19329113439682982</v>
      </c>
      <c r="S114" s="8">
        <f t="shared" si="94"/>
        <v>5.427943797772105E-2</v>
      </c>
      <c r="T114" s="8">
        <f t="shared" si="94"/>
        <v>-0.25802786296725838</v>
      </c>
      <c r="U114" s="8">
        <f t="shared" si="94"/>
        <v>-0.35020913838529133</v>
      </c>
      <c r="V114" s="8">
        <f t="shared" si="94"/>
        <v>-0.29720905814928178</v>
      </c>
      <c r="W114" s="8">
        <f t="shared" si="94"/>
        <v>-0.32232956007489016</v>
      </c>
      <c r="X114" s="8">
        <f t="shared" ref="X114:Y114" si="95">IF(X67=0,0,X67/X$52*X$99)</f>
        <v>-9.6047591555177239E-2</v>
      </c>
      <c r="Y114" s="8">
        <f t="shared" si="95"/>
        <v>-0.67836102809084875</v>
      </c>
    </row>
    <row r="115" spans="1:25" x14ac:dyDescent="0.25">
      <c r="A115" s="20" t="s">
        <v>74</v>
      </c>
      <c r="B115" s="8">
        <f t="shared" si="77"/>
        <v>-1.030992640996738</v>
      </c>
      <c r="C115" s="8">
        <f t="shared" ref="C115:W115" si="96">IF(C68=0,0,C68/C$52*C$99)</f>
        <v>-1.1371203274694266</v>
      </c>
      <c r="D115" s="8">
        <f t="shared" si="96"/>
        <v>-1.5003347986404083</v>
      </c>
      <c r="E115" s="8">
        <f t="shared" si="96"/>
        <v>-1.2721693138836005</v>
      </c>
      <c r="F115" s="8">
        <f t="shared" si="96"/>
        <v>-1.999305118287324</v>
      </c>
      <c r="G115" s="8">
        <f t="shared" si="96"/>
        <v>-3.0881681968581236</v>
      </c>
      <c r="H115" s="8">
        <f t="shared" si="96"/>
        <v>-1.6922775848000244</v>
      </c>
      <c r="I115" s="8">
        <f t="shared" si="96"/>
        <v>-1.8928193013871808</v>
      </c>
      <c r="J115" s="8">
        <f t="shared" si="96"/>
        <v>-2.0281527070412002</v>
      </c>
      <c r="K115" s="8">
        <f t="shared" si="96"/>
        <v>-0.80749789782332493</v>
      </c>
      <c r="L115" s="8">
        <f t="shared" si="96"/>
        <v>-0.56241064407117791</v>
      </c>
      <c r="M115" s="8">
        <f t="shared" si="96"/>
        <v>-0.62026978331668536</v>
      </c>
      <c r="N115" s="8">
        <f t="shared" si="96"/>
        <v>-0.74493950166975076</v>
      </c>
      <c r="O115" s="8">
        <f t="shared" si="96"/>
        <v>-0.31014954892829838</v>
      </c>
      <c r="P115" s="8">
        <f t="shared" si="96"/>
        <v>-0.22120511375826959</v>
      </c>
      <c r="Q115" s="8">
        <f t="shared" si="96"/>
        <v>-0.1640819454524943</v>
      </c>
      <c r="R115" s="8">
        <f t="shared" si="96"/>
        <v>0.52530639764547515</v>
      </c>
      <c r="S115" s="8">
        <f t="shared" si="96"/>
        <v>0.15799323327894446</v>
      </c>
      <c r="T115" s="8">
        <f t="shared" si="96"/>
        <v>-0.86368434484263479</v>
      </c>
      <c r="U115" s="8">
        <f t="shared" si="96"/>
        <v>-1.4934933956559593</v>
      </c>
      <c r="V115" s="8">
        <f t="shared" si="96"/>
        <v>-1.249653132843983</v>
      </c>
      <c r="W115" s="8">
        <f t="shared" si="96"/>
        <v>-1.2176705949961166</v>
      </c>
      <c r="X115" s="8">
        <f t="shared" ref="X115:Y115" si="97">IF(X68=0,0,X68/X$52*X$99)</f>
        <v>-0.38064557314309372</v>
      </c>
      <c r="Y115" s="8">
        <f t="shared" si="97"/>
        <v>-3.1600501387978497</v>
      </c>
    </row>
    <row r="116" spans="1:25" x14ac:dyDescent="0.25">
      <c r="A116" s="15" t="s">
        <v>54</v>
      </c>
      <c r="B116" s="16">
        <f>SUM(B117:B121)</f>
        <v>93.694934919999781</v>
      </c>
      <c r="C116" s="16">
        <f t="shared" ref="C116:W116" si="98">SUM(C117:C121)</f>
        <v>88.353302560000117</v>
      </c>
      <c r="D116" s="16">
        <f t="shared" si="98"/>
        <v>63.371419319999831</v>
      </c>
      <c r="E116" s="16">
        <f t="shared" si="98"/>
        <v>80.724243120000168</v>
      </c>
      <c r="F116" s="16">
        <f t="shared" si="98"/>
        <v>67.806469080000369</v>
      </c>
      <c r="G116" s="16">
        <f t="shared" si="98"/>
        <v>39.474482120000275</v>
      </c>
      <c r="H116" s="16">
        <f t="shared" si="98"/>
        <v>18.21642423999959</v>
      </c>
      <c r="I116" s="16">
        <f t="shared" si="98"/>
        <v>24.435328240000075</v>
      </c>
      <c r="J116" s="16">
        <f t="shared" si="98"/>
        <v>20.770411400000519</v>
      </c>
      <c r="K116" s="16">
        <f t="shared" si="98"/>
        <v>14.04200000000024</v>
      </c>
      <c r="L116" s="16">
        <f t="shared" si="98"/>
        <v>-6.4340157199999481</v>
      </c>
      <c r="M116" s="16">
        <f t="shared" si="98"/>
        <v>-8.1566394400002213</v>
      </c>
      <c r="N116" s="16">
        <f t="shared" si="98"/>
        <v>-22.572265239999428</v>
      </c>
      <c r="O116" s="16">
        <f t="shared" si="98"/>
        <v>-28.23573020000094</v>
      </c>
      <c r="P116" s="16">
        <f t="shared" si="98"/>
        <v>-43.575422440002377</v>
      </c>
      <c r="Q116" s="16">
        <f t="shared" si="98"/>
        <v>-53.250309839999701</v>
      </c>
      <c r="R116" s="16">
        <f t="shared" si="98"/>
        <v>-59.397353919999787</v>
      </c>
      <c r="S116" s="16">
        <f t="shared" si="98"/>
        <v>-80.776415479998974</v>
      </c>
      <c r="T116" s="16">
        <f t="shared" si="98"/>
        <v>-81.648659160000136</v>
      </c>
      <c r="U116" s="16">
        <f t="shared" si="98"/>
        <v>-89.540335680000055</v>
      </c>
      <c r="V116" s="16">
        <f t="shared" si="98"/>
        <v>-81.006643480002595</v>
      </c>
      <c r="W116" s="16">
        <f t="shared" si="98"/>
        <v>-77.007194239998825</v>
      </c>
      <c r="X116" s="16">
        <f t="shared" ref="X116:Y116" si="99">SUM(X117:X121)</f>
        <v>-66.797415719999464</v>
      </c>
      <c r="Y116" s="16">
        <f t="shared" si="99"/>
        <v>-50.086271788833457</v>
      </c>
    </row>
    <row r="117" spans="1:25" x14ac:dyDescent="0.25">
      <c r="A117" s="10" t="s">
        <v>73</v>
      </c>
      <c r="B117" s="8">
        <f t="shared" ref="B117:W117" si="100">B19-B70</f>
        <v>5.915</v>
      </c>
      <c r="C117" s="8">
        <f t="shared" si="100"/>
        <v>10.99878</v>
      </c>
      <c r="D117" s="8">
        <f t="shared" si="100"/>
        <v>8.4384399999999999</v>
      </c>
      <c r="E117" s="8">
        <f t="shared" si="100"/>
        <v>3.0204399999999998</v>
      </c>
      <c r="F117" s="8">
        <f t="shared" si="100"/>
        <v>4.0317999999999996</v>
      </c>
      <c r="G117" s="8">
        <f t="shared" si="100"/>
        <v>3.9465400000000002</v>
      </c>
      <c r="H117" s="8">
        <f t="shared" si="100"/>
        <v>2.3017599999999998</v>
      </c>
      <c r="I117" s="8">
        <f t="shared" si="100"/>
        <v>3.8910399999999998</v>
      </c>
      <c r="J117" s="8">
        <f t="shared" si="100"/>
        <v>4.3923800000000002</v>
      </c>
      <c r="K117" s="8">
        <f t="shared" si="100"/>
        <v>2.58948</v>
      </c>
      <c r="L117" s="8">
        <f t="shared" si="100"/>
        <v>1.65036</v>
      </c>
      <c r="M117" s="8">
        <f t="shared" si="100"/>
        <v>1.8670800000000001</v>
      </c>
      <c r="N117" s="8">
        <f t="shared" si="100"/>
        <v>1.7225999999999999</v>
      </c>
      <c r="O117" s="8">
        <f t="shared" si="100"/>
        <v>1.72384</v>
      </c>
      <c r="P117" s="8">
        <f t="shared" si="100"/>
        <v>1.9387000000000001</v>
      </c>
      <c r="Q117" s="8">
        <f t="shared" si="100"/>
        <v>1.5606100000000001</v>
      </c>
      <c r="R117" s="8">
        <f t="shared" si="100"/>
        <v>1.4199200000000001</v>
      </c>
      <c r="S117" s="8">
        <f t="shared" si="100"/>
        <v>1.4887300000000001</v>
      </c>
      <c r="T117" s="8">
        <f t="shared" si="100"/>
        <v>1.9878400000000001</v>
      </c>
      <c r="U117" s="8">
        <f t="shared" si="100"/>
        <v>1.98956</v>
      </c>
      <c r="V117" s="8">
        <f t="shared" si="100"/>
        <v>1.91961</v>
      </c>
      <c r="W117" s="8">
        <f t="shared" si="100"/>
        <v>2.2062900000000001</v>
      </c>
      <c r="X117" s="8">
        <f t="shared" ref="X117:Y117" si="101">X19-X70</f>
        <v>1.70546</v>
      </c>
      <c r="Y117" s="8">
        <f t="shared" si="101"/>
        <v>2.1338200000000001</v>
      </c>
    </row>
    <row r="118" spans="1:25" x14ac:dyDescent="0.25">
      <c r="A118" s="10" t="s">
        <v>56</v>
      </c>
      <c r="B118" s="8">
        <f t="shared" ref="B118:W118" si="102">B20-B71</f>
        <v>50.443899999999758</v>
      </c>
      <c r="C118" s="8">
        <f t="shared" si="102"/>
        <v>43.658471480000117</v>
      </c>
      <c r="D118" s="8">
        <f t="shared" si="102"/>
        <v>44.106280399999832</v>
      </c>
      <c r="E118" s="8">
        <f t="shared" si="102"/>
        <v>48.449111280000125</v>
      </c>
      <c r="F118" s="8">
        <f t="shared" si="102"/>
        <v>40.113684000000376</v>
      </c>
      <c r="G118" s="8">
        <f t="shared" si="102"/>
        <v>42.959326120000242</v>
      </c>
      <c r="H118" s="8">
        <f t="shared" si="102"/>
        <v>41.351363319999564</v>
      </c>
      <c r="I118" s="8">
        <f t="shared" si="102"/>
        <v>42.07798868000009</v>
      </c>
      <c r="J118" s="8">
        <f t="shared" si="102"/>
        <v>42.133535120000488</v>
      </c>
      <c r="K118" s="8">
        <f t="shared" si="102"/>
        <v>32.056297720000202</v>
      </c>
      <c r="L118" s="8">
        <f t="shared" si="102"/>
        <v>13.536291800000072</v>
      </c>
      <c r="M118" s="8">
        <f t="shared" si="102"/>
        <v>0.80281471999978748</v>
      </c>
      <c r="N118" s="8">
        <f t="shared" si="102"/>
        <v>-8.2181341599994084</v>
      </c>
      <c r="O118" s="8">
        <f t="shared" si="102"/>
        <v>-15.987275680000948</v>
      </c>
      <c r="P118" s="8">
        <f t="shared" si="102"/>
        <v>-29.521694640002352</v>
      </c>
      <c r="Q118" s="8">
        <f t="shared" si="102"/>
        <v>-35.725211279999712</v>
      </c>
      <c r="R118" s="8">
        <f t="shared" si="102"/>
        <v>-43.541484479999781</v>
      </c>
      <c r="S118" s="8">
        <f t="shared" si="102"/>
        <v>-64.296663359999002</v>
      </c>
      <c r="T118" s="8">
        <f t="shared" si="102"/>
        <v>-72.430039400000169</v>
      </c>
      <c r="U118" s="8">
        <f t="shared" si="102"/>
        <v>-73.415287840000019</v>
      </c>
      <c r="V118" s="8">
        <f t="shared" si="102"/>
        <v>-67.896161240002584</v>
      </c>
      <c r="W118" s="8">
        <f t="shared" si="102"/>
        <v>-69.594674359998862</v>
      </c>
      <c r="X118" s="8">
        <f t="shared" ref="X118:Y118" si="103">X20-X71</f>
        <v>-67.188314479999462</v>
      </c>
      <c r="Y118" s="8">
        <f t="shared" si="103"/>
        <v>-57.797566668876243</v>
      </c>
    </row>
    <row r="119" spans="1:25" x14ac:dyDescent="0.25">
      <c r="A119" s="10" t="s">
        <v>55</v>
      </c>
      <c r="B119" s="8">
        <f t="shared" ref="B119:W119" si="104">B21-B72</f>
        <v>-3.9586710799999878</v>
      </c>
      <c r="C119" s="8">
        <f t="shared" si="104"/>
        <v>-5.0579349200000081</v>
      </c>
      <c r="D119" s="8">
        <f t="shared" si="104"/>
        <v>-2.5038279999999986</v>
      </c>
      <c r="E119" s="8">
        <f t="shared" si="104"/>
        <v>-4.721865079999958</v>
      </c>
      <c r="F119" s="8">
        <f t="shared" si="104"/>
        <v>-2.499526000000003</v>
      </c>
      <c r="G119" s="8">
        <f t="shared" si="104"/>
        <v>-2.9725050799999622</v>
      </c>
      <c r="H119" s="8">
        <f t="shared" si="104"/>
        <v>-4.2502310799999634</v>
      </c>
      <c r="I119" s="8">
        <f t="shared" si="104"/>
        <v>-3.7551740000000109</v>
      </c>
      <c r="J119" s="8">
        <f t="shared" si="104"/>
        <v>-4.5413206399999524</v>
      </c>
      <c r="K119" s="8">
        <f t="shared" si="104"/>
        <v>-3.71444127999996</v>
      </c>
      <c r="L119" s="8">
        <f t="shared" si="104"/>
        <v>-3.1570144400000117</v>
      </c>
      <c r="M119" s="8">
        <f t="shared" si="104"/>
        <v>-1.6679277199999945</v>
      </c>
      <c r="N119" s="8">
        <f t="shared" si="104"/>
        <v>-1.8465346400000158</v>
      </c>
      <c r="O119" s="8">
        <f t="shared" si="104"/>
        <v>-2.5536280799999815</v>
      </c>
      <c r="P119" s="8">
        <f t="shared" si="104"/>
        <v>-1.756601360000019</v>
      </c>
      <c r="Q119" s="8">
        <f t="shared" si="104"/>
        <v>-1.9098192799999936</v>
      </c>
      <c r="R119" s="8">
        <f t="shared" si="104"/>
        <v>-1.9543647200000009</v>
      </c>
      <c r="S119" s="8">
        <f t="shared" si="104"/>
        <v>-2.6312738799999806</v>
      </c>
      <c r="T119" s="8">
        <f t="shared" si="104"/>
        <v>-3.057061119999986</v>
      </c>
      <c r="U119" s="8">
        <f t="shared" si="104"/>
        <v>-2.7561851600000296</v>
      </c>
      <c r="V119" s="8">
        <f t="shared" si="104"/>
        <v>-2.5839686000000199</v>
      </c>
      <c r="W119" s="8">
        <f t="shared" si="104"/>
        <v>-1.963254519999964</v>
      </c>
      <c r="X119" s="8">
        <f t="shared" ref="X119:Y119" si="105">X21-X72</f>
        <v>-1.1212053199999872</v>
      </c>
      <c r="Y119" s="8">
        <f t="shared" si="105"/>
        <v>-0.76679284000000791</v>
      </c>
    </row>
    <row r="120" spans="1:25" x14ac:dyDescent="0.25">
      <c r="A120" s="10" t="s">
        <v>57</v>
      </c>
      <c r="B120" s="8">
        <f t="shared" ref="B120:W120" si="106">B22-B73</f>
        <v>-0.53039399999999759</v>
      </c>
      <c r="C120" s="8">
        <f t="shared" si="106"/>
        <v>0.92740600000000128</v>
      </c>
      <c r="D120" s="8">
        <f t="shared" si="106"/>
        <v>-0.79883308000000142</v>
      </c>
      <c r="E120" s="8">
        <f t="shared" si="106"/>
        <v>0.38624691999999961</v>
      </c>
      <c r="F120" s="8">
        <f t="shared" si="106"/>
        <v>1.1474210800000009</v>
      </c>
      <c r="G120" s="8">
        <f t="shared" si="106"/>
        <v>0.93346108000000072</v>
      </c>
      <c r="H120" s="8">
        <f t="shared" si="106"/>
        <v>7.0241999999996807E-2</v>
      </c>
      <c r="I120" s="8">
        <f t="shared" si="106"/>
        <v>1.8702335599999955</v>
      </c>
      <c r="J120" s="8">
        <f t="shared" si="106"/>
        <v>-0.23264308000000256</v>
      </c>
      <c r="K120" s="8">
        <f t="shared" si="106"/>
        <v>0.2883535600000009</v>
      </c>
      <c r="L120" s="8">
        <f t="shared" si="106"/>
        <v>0.46676691999999775</v>
      </c>
      <c r="M120" s="8">
        <f t="shared" si="106"/>
        <v>0.37004355999999916</v>
      </c>
      <c r="N120" s="8">
        <f t="shared" si="106"/>
        <v>-1.0148664400000023</v>
      </c>
      <c r="O120" s="8">
        <f t="shared" si="106"/>
        <v>-1.6708764400000007</v>
      </c>
      <c r="P120" s="8">
        <f t="shared" si="106"/>
        <v>-1.4522064400000012</v>
      </c>
      <c r="Q120" s="8">
        <f t="shared" si="106"/>
        <v>-2.2791792799999957</v>
      </c>
      <c r="R120" s="8">
        <f t="shared" si="106"/>
        <v>0.46048528000000388</v>
      </c>
      <c r="S120" s="8">
        <f t="shared" si="106"/>
        <v>-0.2604003999999982</v>
      </c>
      <c r="T120" s="8">
        <f t="shared" si="106"/>
        <v>-0.22122256000000107</v>
      </c>
      <c r="U120" s="8">
        <f t="shared" si="106"/>
        <v>-0.42604483999999943</v>
      </c>
      <c r="V120" s="8">
        <f t="shared" si="106"/>
        <v>-0.18944951999999837</v>
      </c>
      <c r="W120" s="8">
        <f t="shared" si="106"/>
        <v>-9.7405359999997998E-2</v>
      </c>
      <c r="X120" s="8">
        <f t="shared" ref="X120:Y120" si="107">X22-X73</f>
        <v>-0.24718200000000223</v>
      </c>
      <c r="Y120" s="8">
        <f t="shared" si="107"/>
        <v>-0.14353123999999884</v>
      </c>
    </row>
    <row r="121" spans="1:25" x14ac:dyDescent="0.25">
      <c r="A121" s="10" t="s">
        <v>58</v>
      </c>
      <c r="B121" s="8">
        <f t="shared" ref="B121:W121" si="108">B23-B74</f>
        <v>41.825099999999999</v>
      </c>
      <c r="C121" s="8">
        <f t="shared" si="108"/>
        <v>37.826580000000007</v>
      </c>
      <c r="D121" s="8">
        <f t="shared" si="108"/>
        <v>14.129360000000002</v>
      </c>
      <c r="E121" s="8">
        <f t="shared" si="108"/>
        <v>33.590310000000002</v>
      </c>
      <c r="F121" s="8">
        <f t="shared" si="108"/>
        <v>25.013090000000002</v>
      </c>
      <c r="G121" s="8">
        <f t="shared" si="108"/>
        <v>-5.3923400000000079</v>
      </c>
      <c r="H121" s="8">
        <f t="shared" si="108"/>
        <v>-21.256710000000005</v>
      </c>
      <c r="I121" s="8">
        <f t="shared" si="108"/>
        <v>-19.648759999999996</v>
      </c>
      <c r="J121" s="8">
        <f t="shared" si="108"/>
        <v>-20.981540000000017</v>
      </c>
      <c r="K121" s="8">
        <f t="shared" si="108"/>
        <v>-17.177690000000005</v>
      </c>
      <c r="L121" s="8">
        <f t="shared" si="108"/>
        <v>-18.930420000000005</v>
      </c>
      <c r="M121" s="8">
        <f t="shared" si="108"/>
        <v>-9.5286500000000132</v>
      </c>
      <c r="N121" s="8">
        <f t="shared" si="108"/>
        <v>-13.215330000000002</v>
      </c>
      <c r="O121" s="8">
        <f t="shared" si="108"/>
        <v>-9.7477900000000091</v>
      </c>
      <c r="P121" s="8">
        <f t="shared" si="108"/>
        <v>-12.783620000000006</v>
      </c>
      <c r="Q121" s="8">
        <f t="shared" si="108"/>
        <v>-14.896709999999999</v>
      </c>
      <c r="R121" s="8">
        <f t="shared" si="108"/>
        <v>-15.781910000000011</v>
      </c>
      <c r="S121" s="8">
        <f t="shared" si="108"/>
        <v>-15.076807840000008</v>
      </c>
      <c r="T121" s="8">
        <f t="shared" si="108"/>
        <v>-7.928176079999993</v>
      </c>
      <c r="U121" s="8">
        <f t="shared" si="108"/>
        <v>-14.932377839999997</v>
      </c>
      <c r="V121" s="8">
        <f t="shared" si="108"/>
        <v>-12.25667412</v>
      </c>
      <c r="W121" s="8">
        <f t="shared" si="108"/>
        <v>-7.5581499999999977</v>
      </c>
      <c r="X121" s="8">
        <f t="shared" ref="X121:Y121" si="109">X23-X74</f>
        <v>5.3826080000000331E-2</v>
      </c>
      <c r="Y121" s="8">
        <f t="shared" si="109"/>
        <v>6.4877989600427952</v>
      </c>
    </row>
    <row r="122" spans="1:25" x14ac:dyDescent="0.25">
      <c r="A122" s="15" t="s">
        <v>59</v>
      </c>
      <c r="B122" s="16">
        <f>SUM(B123:B125)</f>
        <v>-12.180514479999943</v>
      </c>
      <c r="C122" s="16">
        <f t="shared" ref="C122:W122" si="110">SUM(C123:C125)</f>
        <v>-11.837523664000031</v>
      </c>
      <c r="D122" s="16">
        <f t="shared" si="110"/>
        <v>-16.334106328000018</v>
      </c>
      <c r="E122" s="16">
        <f t="shared" si="110"/>
        <v>-5.1864397120000092</v>
      </c>
      <c r="F122" s="16">
        <f t="shared" si="110"/>
        <v>-20.798645568000097</v>
      </c>
      <c r="G122" s="16">
        <f t="shared" si="110"/>
        <v>-18.48312049599997</v>
      </c>
      <c r="H122" s="16">
        <f t="shared" si="110"/>
        <v>-23.222083807999866</v>
      </c>
      <c r="I122" s="16">
        <f t="shared" si="110"/>
        <v>-28.3731677760004</v>
      </c>
      <c r="J122" s="16">
        <f t="shared" si="110"/>
        <v>-25.697650847999881</v>
      </c>
      <c r="K122" s="16">
        <f t="shared" si="110"/>
        <v>-19.491690503999791</v>
      </c>
      <c r="L122" s="16">
        <f t="shared" si="110"/>
        <v>-22.633124024000125</v>
      </c>
      <c r="M122" s="16">
        <f t="shared" si="110"/>
        <v>-18.373924807999884</v>
      </c>
      <c r="N122" s="16">
        <f t="shared" si="110"/>
        <v>-12.130921112000294</v>
      </c>
      <c r="O122" s="16">
        <f t="shared" si="110"/>
        <v>-27.379350736000362</v>
      </c>
      <c r="P122" s="16">
        <f t="shared" si="110"/>
        <v>-39.10803071199993</v>
      </c>
      <c r="Q122" s="16">
        <f t="shared" si="110"/>
        <v>-39.082655551999892</v>
      </c>
      <c r="R122" s="16">
        <f t="shared" si="110"/>
        <v>-30.856138231999921</v>
      </c>
      <c r="S122" s="16">
        <f t="shared" si="110"/>
        <v>-29.460048864000044</v>
      </c>
      <c r="T122" s="16">
        <f t="shared" si="110"/>
        <v>-25.643831608000198</v>
      </c>
      <c r="U122" s="16">
        <f t="shared" si="110"/>
        <v>-33.820755271999928</v>
      </c>
      <c r="V122" s="16">
        <f t="shared" si="110"/>
        <v>-37.341688200000135</v>
      </c>
      <c r="W122" s="16">
        <f t="shared" si="110"/>
        <v>-38.461558335999456</v>
      </c>
      <c r="X122" s="16">
        <f t="shared" ref="X122:Y122" si="111">SUM(X123:X125)</f>
        <v>-38.844135240000014</v>
      </c>
      <c r="Y122" s="16">
        <f t="shared" si="111"/>
        <v>-52.031444116395335</v>
      </c>
    </row>
    <row r="123" spans="1:25" x14ac:dyDescent="0.25">
      <c r="A123" s="10" t="s">
        <v>60</v>
      </c>
      <c r="B123" s="8">
        <f t="shared" ref="B123:W123" si="112">B25-B76</f>
        <v>-3.9948413999999843</v>
      </c>
      <c r="C123" s="8">
        <f t="shared" si="112"/>
        <v>-16.642224359999943</v>
      </c>
      <c r="D123" s="8">
        <f t="shared" si="112"/>
        <v>-18.159505519999982</v>
      </c>
      <c r="E123" s="8">
        <f t="shared" si="112"/>
        <v>-4.8560838000000786</v>
      </c>
      <c r="F123" s="8">
        <f t="shared" si="112"/>
        <v>-8.7934954720000178</v>
      </c>
      <c r="G123" s="8">
        <f t="shared" si="112"/>
        <v>-1.9517548399999782</v>
      </c>
      <c r="H123" s="8">
        <f t="shared" si="112"/>
        <v>-4.7520711360000973</v>
      </c>
      <c r="I123" s="8">
        <f t="shared" si="112"/>
        <v>-4.6515942640001526</v>
      </c>
      <c r="J123" s="8">
        <f t="shared" si="112"/>
        <v>-8.6677734560000204</v>
      </c>
      <c r="K123" s="8">
        <f t="shared" si="112"/>
        <v>1.0029272480001055</v>
      </c>
      <c r="L123" s="8">
        <f t="shared" si="112"/>
        <v>-0.76283669600002213</v>
      </c>
      <c r="M123" s="8">
        <f t="shared" si="112"/>
        <v>-1.0187812959998155</v>
      </c>
      <c r="N123" s="8">
        <f t="shared" si="112"/>
        <v>2.7516335039999831</v>
      </c>
      <c r="O123" s="8">
        <f t="shared" si="112"/>
        <v>3.8246796719998883</v>
      </c>
      <c r="P123" s="8">
        <f t="shared" si="112"/>
        <v>1.2949374560001274</v>
      </c>
      <c r="Q123" s="8">
        <f t="shared" si="112"/>
        <v>-0.81158314400011022</v>
      </c>
      <c r="R123" s="8">
        <f t="shared" si="112"/>
        <v>-1.2114010799999164</v>
      </c>
      <c r="S123" s="8">
        <f t="shared" si="112"/>
        <v>0.86702661600014608</v>
      </c>
      <c r="T123" s="8">
        <f t="shared" si="112"/>
        <v>18.184368487999961</v>
      </c>
      <c r="U123" s="8">
        <f t="shared" si="112"/>
        <v>-1.6851710719998323</v>
      </c>
      <c r="V123" s="8">
        <f t="shared" si="112"/>
        <v>-2.4385422719999497</v>
      </c>
      <c r="W123" s="8">
        <f t="shared" si="112"/>
        <v>-1.9800602479999156</v>
      </c>
      <c r="X123" s="8">
        <f t="shared" ref="X123:Y123" si="113">X25-X76</f>
        <v>-3.2161349600000335</v>
      </c>
      <c r="Y123" s="8">
        <f t="shared" si="113"/>
        <v>-3.5563479870535843</v>
      </c>
    </row>
    <row r="124" spans="1:25" x14ac:dyDescent="0.25">
      <c r="A124" s="10" t="s">
        <v>61</v>
      </c>
      <c r="B124" s="8">
        <f t="shared" ref="B124:W124" si="114">B26-B77</f>
        <v>-3.0619819199999938</v>
      </c>
      <c r="C124" s="8">
        <f t="shared" si="114"/>
        <v>1.7942170159999478</v>
      </c>
      <c r="D124" s="8">
        <f t="shared" si="114"/>
        <v>-0.44017048800003522</v>
      </c>
      <c r="E124" s="8">
        <f t="shared" si="114"/>
        <v>1.9952426880000758</v>
      </c>
      <c r="F124" s="8">
        <f t="shared" si="114"/>
        <v>1.058071183999914</v>
      </c>
      <c r="G124" s="8">
        <f t="shared" si="114"/>
        <v>0.4336275040000146</v>
      </c>
      <c r="H124" s="8">
        <f t="shared" si="114"/>
        <v>-4.3293412319998197</v>
      </c>
      <c r="I124" s="8">
        <f t="shared" si="114"/>
        <v>-6.6908352560002413</v>
      </c>
      <c r="J124" s="8">
        <f t="shared" si="114"/>
        <v>-4.1164764159998413</v>
      </c>
      <c r="K124" s="8">
        <f t="shared" si="114"/>
        <v>-3.9773817519999284</v>
      </c>
      <c r="L124" s="8">
        <f t="shared" si="114"/>
        <v>-2.1609356320001325</v>
      </c>
      <c r="M124" s="8">
        <f t="shared" si="114"/>
        <v>-2.8183449360001305</v>
      </c>
      <c r="N124" s="8">
        <f t="shared" si="114"/>
        <v>-2.504371480000259</v>
      </c>
      <c r="O124" s="8">
        <f t="shared" si="114"/>
        <v>-5.3770601120002084</v>
      </c>
      <c r="P124" s="8">
        <f t="shared" si="114"/>
        <v>-4.1778841920000787</v>
      </c>
      <c r="Q124" s="8">
        <f t="shared" si="114"/>
        <v>1.182521448000216</v>
      </c>
      <c r="R124" s="8">
        <f t="shared" si="114"/>
        <v>-1.7389799359999643</v>
      </c>
      <c r="S124" s="8">
        <f t="shared" si="114"/>
        <v>-2.5242947920002052</v>
      </c>
      <c r="T124" s="8">
        <f t="shared" si="114"/>
        <v>-20.841999080000164</v>
      </c>
      <c r="U124" s="8">
        <f t="shared" si="114"/>
        <v>-0.28976139200005946</v>
      </c>
      <c r="V124" s="8">
        <f t="shared" si="114"/>
        <v>-3.867752760000144</v>
      </c>
      <c r="W124" s="8">
        <f t="shared" si="114"/>
        <v>-6.5177276079995181</v>
      </c>
      <c r="X124" s="8">
        <f t="shared" ref="X124:Y124" si="115">X26-X77</f>
        <v>-3.4287134080000214</v>
      </c>
      <c r="Y124" s="8">
        <f t="shared" si="115"/>
        <v>2.2049889542740857</v>
      </c>
    </row>
    <row r="125" spans="1:25" x14ac:dyDescent="0.25">
      <c r="A125" s="10" t="s">
        <v>62</v>
      </c>
      <c r="B125" s="8">
        <f t="shared" ref="B125:W125" si="116">B27-B78</f>
        <v>-5.1236911599999644</v>
      </c>
      <c r="C125" s="8">
        <f t="shared" si="116"/>
        <v>3.0104836799999646</v>
      </c>
      <c r="D125" s="8">
        <f t="shared" si="116"/>
        <v>2.2655696799999987</v>
      </c>
      <c r="E125" s="8">
        <f t="shared" si="116"/>
        <v>-2.3255986000000064</v>
      </c>
      <c r="F125" s="8">
        <f t="shared" si="116"/>
        <v>-13.063221279999993</v>
      </c>
      <c r="G125" s="8">
        <f t="shared" si="116"/>
        <v>-16.964993160000006</v>
      </c>
      <c r="H125" s="8">
        <f t="shared" si="116"/>
        <v>-14.140671439999949</v>
      </c>
      <c r="I125" s="8">
        <f t="shared" si="116"/>
        <v>-17.030738256000006</v>
      </c>
      <c r="J125" s="8">
        <f t="shared" si="116"/>
        <v>-12.91340097600002</v>
      </c>
      <c r="K125" s="8">
        <f t="shared" si="116"/>
        <v>-16.517235999999968</v>
      </c>
      <c r="L125" s="8">
        <f t="shared" si="116"/>
        <v>-19.70935169599997</v>
      </c>
      <c r="M125" s="8">
        <f t="shared" si="116"/>
        <v>-14.536798575999939</v>
      </c>
      <c r="N125" s="8">
        <f t="shared" si="116"/>
        <v>-12.378183136000018</v>
      </c>
      <c r="O125" s="8">
        <f t="shared" si="116"/>
        <v>-25.826970296000042</v>
      </c>
      <c r="P125" s="8">
        <f t="shared" si="116"/>
        <v>-36.225083975999979</v>
      </c>
      <c r="Q125" s="8">
        <f t="shared" si="116"/>
        <v>-39.453593855999998</v>
      </c>
      <c r="R125" s="8">
        <f t="shared" si="116"/>
        <v>-27.90575721600004</v>
      </c>
      <c r="S125" s="8">
        <f t="shared" si="116"/>
        <v>-27.802780687999984</v>
      </c>
      <c r="T125" s="8">
        <f t="shared" si="116"/>
        <v>-22.986201015999995</v>
      </c>
      <c r="U125" s="8">
        <f t="shared" si="116"/>
        <v>-31.845822808000037</v>
      </c>
      <c r="V125" s="8">
        <f t="shared" si="116"/>
        <v>-31.035393168000041</v>
      </c>
      <c r="W125" s="8">
        <f t="shared" si="116"/>
        <v>-29.963770480000022</v>
      </c>
      <c r="X125" s="8">
        <f t="shared" ref="X125:Y125" si="117">X27-X78</f>
        <v>-32.199286871999959</v>
      </c>
      <c r="Y125" s="8">
        <f t="shared" si="117"/>
        <v>-50.680085083615836</v>
      </c>
    </row>
    <row r="126" spans="1:25" x14ac:dyDescent="0.25">
      <c r="A126" s="15" t="s">
        <v>35</v>
      </c>
      <c r="B126" s="16">
        <f>SUM(B127:B128)</f>
        <v>0</v>
      </c>
      <c r="C126" s="16">
        <f t="shared" ref="C126:W126" si="118">SUM(C127:C128)</f>
        <v>0</v>
      </c>
      <c r="D126" s="16">
        <f t="shared" si="118"/>
        <v>0</v>
      </c>
      <c r="E126" s="16">
        <f t="shared" si="118"/>
        <v>0</v>
      </c>
      <c r="F126" s="16">
        <f t="shared" si="118"/>
        <v>0</v>
      </c>
      <c r="G126" s="16">
        <f t="shared" si="118"/>
        <v>0</v>
      </c>
      <c r="H126" s="16">
        <f t="shared" si="118"/>
        <v>0</v>
      </c>
      <c r="I126" s="16">
        <f t="shared" si="118"/>
        <v>0</v>
      </c>
      <c r="J126" s="16">
        <f t="shared" si="118"/>
        <v>0</v>
      </c>
      <c r="K126" s="16">
        <f t="shared" si="118"/>
        <v>0</v>
      </c>
      <c r="L126" s="16">
        <f t="shared" si="118"/>
        <v>0</v>
      </c>
      <c r="M126" s="16">
        <f t="shared" si="118"/>
        <v>0</v>
      </c>
      <c r="N126" s="16">
        <f t="shared" si="118"/>
        <v>0</v>
      </c>
      <c r="O126" s="16">
        <f t="shared" si="118"/>
        <v>0</v>
      </c>
      <c r="P126" s="16">
        <f t="shared" si="118"/>
        <v>0</v>
      </c>
      <c r="Q126" s="16">
        <f t="shared" si="118"/>
        <v>0</v>
      </c>
      <c r="R126" s="16">
        <f t="shared" si="118"/>
        <v>0</v>
      </c>
      <c r="S126" s="16">
        <f t="shared" si="118"/>
        <v>0</v>
      </c>
      <c r="T126" s="16">
        <f t="shared" si="118"/>
        <v>0</v>
      </c>
      <c r="U126" s="16">
        <f t="shared" si="118"/>
        <v>0</v>
      </c>
      <c r="V126" s="16">
        <f t="shared" si="118"/>
        <v>0</v>
      </c>
      <c r="W126" s="16">
        <f t="shared" si="118"/>
        <v>0</v>
      </c>
      <c r="X126" s="16">
        <f t="shared" ref="X126:Y126" si="119">SUM(X127:X128)</f>
        <v>0</v>
      </c>
      <c r="Y126" s="16">
        <f t="shared" si="119"/>
        <v>0</v>
      </c>
    </row>
    <row r="127" spans="1:25" x14ac:dyDescent="0.25">
      <c r="A127" s="10" t="s">
        <v>36</v>
      </c>
      <c r="B127" s="8">
        <f t="shared" ref="B127:W127" si="120">B29-B80</f>
        <v>0</v>
      </c>
      <c r="C127" s="8">
        <f t="shared" si="120"/>
        <v>0</v>
      </c>
      <c r="D127" s="8">
        <f t="shared" si="120"/>
        <v>0</v>
      </c>
      <c r="E127" s="8">
        <f t="shared" si="120"/>
        <v>0</v>
      </c>
      <c r="F127" s="8">
        <f t="shared" si="120"/>
        <v>0</v>
      </c>
      <c r="G127" s="8">
        <f t="shared" si="120"/>
        <v>0</v>
      </c>
      <c r="H127" s="8">
        <f t="shared" si="120"/>
        <v>0</v>
      </c>
      <c r="I127" s="8">
        <f t="shared" si="120"/>
        <v>0</v>
      </c>
      <c r="J127" s="8">
        <f t="shared" si="120"/>
        <v>0</v>
      </c>
      <c r="K127" s="8">
        <f t="shared" si="120"/>
        <v>0</v>
      </c>
      <c r="L127" s="8">
        <f t="shared" si="120"/>
        <v>0</v>
      </c>
      <c r="M127" s="8">
        <f t="shared" si="120"/>
        <v>0</v>
      </c>
      <c r="N127" s="8">
        <f t="shared" si="120"/>
        <v>0</v>
      </c>
      <c r="O127" s="8">
        <f t="shared" si="120"/>
        <v>0</v>
      </c>
      <c r="P127" s="8">
        <f t="shared" si="120"/>
        <v>0</v>
      </c>
      <c r="Q127" s="8">
        <f t="shared" si="120"/>
        <v>0</v>
      </c>
      <c r="R127" s="8">
        <f t="shared" si="120"/>
        <v>0</v>
      </c>
      <c r="S127" s="8">
        <f t="shared" si="120"/>
        <v>0</v>
      </c>
      <c r="T127" s="8">
        <f t="shared" si="120"/>
        <v>0</v>
      </c>
      <c r="U127" s="8">
        <f t="shared" si="120"/>
        <v>0</v>
      </c>
      <c r="V127" s="8">
        <f t="shared" si="120"/>
        <v>0</v>
      </c>
      <c r="W127" s="8">
        <f t="shared" si="120"/>
        <v>0</v>
      </c>
      <c r="X127" s="8">
        <f t="shared" ref="X127:Y127" si="121">X29-X80</f>
        <v>0</v>
      </c>
      <c r="Y127" s="8">
        <f t="shared" si="121"/>
        <v>0</v>
      </c>
    </row>
    <row r="128" spans="1:25" x14ac:dyDescent="0.25">
      <c r="A128" s="10" t="s">
        <v>37</v>
      </c>
      <c r="B128" s="8">
        <f t="shared" ref="B128:W128" si="122">B30-B81</f>
        <v>0</v>
      </c>
      <c r="C128" s="8">
        <f t="shared" si="122"/>
        <v>0</v>
      </c>
      <c r="D128" s="8">
        <f t="shared" si="122"/>
        <v>0</v>
      </c>
      <c r="E128" s="8">
        <f t="shared" si="122"/>
        <v>0</v>
      </c>
      <c r="F128" s="8">
        <f t="shared" si="122"/>
        <v>0</v>
      </c>
      <c r="G128" s="8">
        <f t="shared" si="122"/>
        <v>0</v>
      </c>
      <c r="H128" s="8">
        <f t="shared" si="122"/>
        <v>0</v>
      </c>
      <c r="I128" s="8">
        <f t="shared" si="122"/>
        <v>0</v>
      </c>
      <c r="J128" s="8">
        <f t="shared" si="122"/>
        <v>0</v>
      </c>
      <c r="K128" s="8">
        <f t="shared" si="122"/>
        <v>0</v>
      </c>
      <c r="L128" s="8">
        <f t="shared" si="122"/>
        <v>0</v>
      </c>
      <c r="M128" s="8">
        <f t="shared" si="122"/>
        <v>0</v>
      </c>
      <c r="N128" s="8">
        <f t="shared" si="122"/>
        <v>0</v>
      </c>
      <c r="O128" s="8">
        <f t="shared" si="122"/>
        <v>0</v>
      </c>
      <c r="P128" s="8">
        <f t="shared" si="122"/>
        <v>0</v>
      </c>
      <c r="Q128" s="8">
        <f t="shared" si="122"/>
        <v>0</v>
      </c>
      <c r="R128" s="8">
        <f t="shared" si="122"/>
        <v>0</v>
      </c>
      <c r="S128" s="8">
        <f t="shared" si="122"/>
        <v>0</v>
      </c>
      <c r="T128" s="8">
        <f t="shared" si="122"/>
        <v>0</v>
      </c>
      <c r="U128" s="8">
        <f t="shared" si="122"/>
        <v>0</v>
      </c>
      <c r="V128" s="8">
        <f t="shared" si="122"/>
        <v>0</v>
      </c>
      <c r="W128" s="8">
        <f t="shared" si="122"/>
        <v>0</v>
      </c>
      <c r="X128" s="8">
        <f t="shared" ref="X128:Y128" si="123">X30-X81</f>
        <v>0</v>
      </c>
      <c r="Y128" s="8">
        <f t="shared" si="123"/>
        <v>0</v>
      </c>
    </row>
    <row r="129" spans="1:25" x14ac:dyDescent="0.25">
      <c r="A129" s="17" t="s">
        <v>38</v>
      </c>
      <c r="B129" s="16">
        <f t="shared" ref="B129:W129" si="124">B31-B82</f>
        <v>0</v>
      </c>
      <c r="C129" s="16">
        <f t="shared" si="124"/>
        <v>0</v>
      </c>
      <c r="D129" s="16">
        <f t="shared" si="124"/>
        <v>0</v>
      </c>
      <c r="E129" s="16">
        <f t="shared" si="124"/>
        <v>0</v>
      </c>
      <c r="F129" s="16">
        <f t="shared" si="124"/>
        <v>0</v>
      </c>
      <c r="G129" s="16">
        <f t="shared" si="124"/>
        <v>0</v>
      </c>
      <c r="H129" s="16">
        <f t="shared" si="124"/>
        <v>0</v>
      </c>
      <c r="I129" s="16">
        <f t="shared" si="124"/>
        <v>0</v>
      </c>
      <c r="J129" s="16">
        <f t="shared" si="124"/>
        <v>0</v>
      </c>
      <c r="K129" s="16">
        <f t="shared" si="124"/>
        <v>0</v>
      </c>
      <c r="L129" s="16">
        <f t="shared" si="124"/>
        <v>0</v>
      </c>
      <c r="M129" s="16">
        <f t="shared" si="124"/>
        <v>0</v>
      </c>
      <c r="N129" s="16">
        <f t="shared" si="124"/>
        <v>0</v>
      </c>
      <c r="O129" s="16">
        <f t="shared" si="124"/>
        <v>0</v>
      </c>
      <c r="P129" s="16">
        <f t="shared" si="124"/>
        <v>0</v>
      </c>
      <c r="Q129" s="16">
        <f t="shared" si="124"/>
        <v>0</v>
      </c>
      <c r="R129" s="16">
        <f t="shared" si="124"/>
        <v>0</v>
      </c>
      <c r="S129" s="16">
        <f t="shared" si="124"/>
        <v>0</v>
      </c>
      <c r="T129" s="16">
        <f t="shared" si="124"/>
        <v>0</v>
      </c>
      <c r="U129" s="16">
        <f t="shared" si="124"/>
        <v>0</v>
      </c>
      <c r="V129" s="16">
        <f t="shared" si="124"/>
        <v>0</v>
      </c>
      <c r="W129" s="16">
        <f t="shared" si="124"/>
        <v>0</v>
      </c>
      <c r="X129" s="16">
        <f t="shared" ref="X129:Y129" si="125">X31-X82</f>
        <v>0</v>
      </c>
      <c r="Y129" s="16">
        <f t="shared" si="125"/>
        <v>0</v>
      </c>
    </row>
    <row r="130" spans="1:25" x14ac:dyDescent="0.25">
      <c r="A130" s="9" t="s">
        <v>39</v>
      </c>
      <c r="B130" s="8">
        <f t="shared" ref="B130:W130" si="126">B32-B83</f>
        <v>0</v>
      </c>
      <c r="C130" s="8">
        <f t="shared" si="126"/>
        <v>0</v>
      </c>
      <c r="D130" s="8">
        <f t="shared" si="126"/>
        <v>0</v>
      </c>
      <c r="E130" s="8">
        <f t="shared" si="126"/>
        <v>0</v>
      </c>
      <c r="F130" s="8">
        <f t="shared" si="126"/>
        <v>0</v>
      </c>
      <c r="G130" s="8">
        <f t="shared" si="126"/>
        <v>0</v>
      </c>
      <c r="H130" s="8">
        <f t="shared" si="126"/>
        <v>0</v>
      </c>
      <c r="I130" s="8">
        <f t="shared" si="126"/>
        <v>0</v>
      </c>
      <c r="J130" s="8">
        <f t="shared" si="126"/>
        <v>0</v>
      </c>
      <c r="K130" s="8">
        <f t="shared" si="126"/>
        <v>0</v>
      </c>
      <c r="L130" s="8">
        <f t="shared" si="126"/>
        <v>0</v>
      </c>
      <c r="M130" s="8">
        <f t="shared" si="126"/>
        <v>0</v>
      </c>
      <c r="N130" s="8">
        <f t="shared" si="126"/>
        <v>0</v>
      </c>
      <c r="O130" s="8">
        <f t="shared" si="126"/>
        <v>0</v>
      </c>
      <c r="P130" s="8">
        <f t="shared" si="126"/>
        <v>0</v>
      </c>
      <c r="Q130" s="8">
        <f t="shared" si="126"/>
        <v>0</v>
      </c>
      <c r="R130" s="8">
        <f t="shared" si="126"/>
        <v>0</v>
      </c>
      <c r="S130" s="8">
        <f t="shared" si="126"/>
        <v>0</v>
      </c>
      <c r="T130" s="8">
        <f t="shared" si="126"/>
        <v>0</v>
      </c>
      <c r="U130" s="8">
        <f t="shared" si="126"/>
        <v>0</v>
      </c>
      <c r="V130" s="8">
        <f t="shared" si="126"/>
        <v>0</v>
      </c>
      <c r="W130" s="8">
        <f t="shared" si="126"/>
        <v>0</v>
      </c>
      <c r="X130" s="8">
        <f t="shared" ref="X130:Y130" si="127">X32-X83</f>
        <v>0</v>
      </c>
      <c r="Y130" s="8">
        <f t="shared" si="127"/>
        <v>0</v>
      </c>
    </row>
    <row r="131" spans="1:25" x14ac:dyDescent="0.25">
      <c r="A131" s="18" t="s">
        <v>66</v>
      </c>
      <c r="B131" s="16">
        <f>SUM(B132:B135)</f>
        <v>0</v>
      </c>
      <c r="C131" s="16">
        <f t="shared" ref="C131:W131" si="128">SUM(C132:C135)</f>
        <v>0</v>
      </c>
      <c r="D131" s="16">
        <f t="shared" si="128"/>
        <v>0</v>
      </c>
      <c r="E131" s="16">
        <f t="shared" si="128"/>
        <v>0</v>
      </c>
      <c r="F131" s="16">
        <f t="shared" si="128"/>
        <v>0</v>
      </c>
      <c r="G131" s="16">
        <f t="shared" si="128"/>
        <v>0</v>
      </c>
      <c r="H131" s="16">
        <f t="shared" si="128"/>
        <v>0</v>
      </c>
      <c r="I131" s="16">
        <f t="shared" si="128"/>
        <v>0</v>
      </c>
      <c r="J131" s="16">
        <f t="shared" si="128"/>
        <v>0</v>
      </c>
      <c r="K131" s="16">
        <f t="shared" si="128"/>
        <v>0</v>
      </c>
      <c r="L131" s="16">
        <f t="shared" si="128"/>
        <v>0</v>
      </c>
      <c r="M131" s="16">
        <f t="shared" si="128"/>
        <v>0</v>
      </c>
      <c r="N131" s="16">
        <f t="shared" si="128"/>
        <v>0</v>
      </c>
      <c r="O131" s="16">
        <f t="shared" si="128"/>
        <v>0</v>
      </c>
      <c r="P131" s="16">
        <f t="shared" si="128"/>
        <v>0</v>
      </c>
      <c r="Q131" s="16">
        <f t="shared" si="128"/>
        <v>0</v>
      </c>
      <c r="R131" s="16">
        <f t="shared" si="128"/>
        <v>0</v>
      </c>
      <c r="S131" s="16">
        <f t="shared" si="128"/>
        <v>0</v>
      </c>
      <c r="T131" s="16">
        <f t="shared" si="128"/>
        <v>0</v>
      </c>
      <c r="U131" s="16">
        <f t="shared" si="128"/>
        <v>0</v>
      </c>
      <c r="V131" s="16">
        <f t="shared" si="128"/>
        <v>1.0894063429134349E-15</v>
      </c>
      <c r="W131" s="16">
        <f t="shared" si="128"/>
        <v>-2.2343238370581275E-15</v>
      </c>
      <c r="X131" s="16">
        <f t="shared" ref="X131:Y131" si="129">SUM(X132:X135)</f>
        <v>3.1571967262777889E-16</v>
      </c>
      <c r="Y131" s="16">
        <f t="shared" si="129"/>
        <v>-2.0157486790850498E-15</v>
      </c>
    </row>
    <row r="132" spans="1:25" x14ac:dyDescent="0.25">
      <c r="A132" s="9" t="s">
        <v>67</v>
      </c>
      <c r="B132" s="8">
        <f t="shared" ref="B132:W132" si="130">B34-B85</f>
        <v>0</v>
      </c>
      <c r="C132" s="8">
        <f t="shared" si="130"/>
        <v>0</v>
      </c>
      <c r="D132" s="8">
        <f t="shared" si="130"/>
        <v>0</v>
      </c>
      <c r="E132" s="8">
        <f t="shared" si="130"/>
        <v>0</v>
      </c>
      <c r="F132" s="8">
        <f t="shared" si="130"/>
        <v>0</v>
      </c>
      <c r="G132" s="8">
        <f t="shared" si="130"/>
        <v>0</v>
      </c>
      <c r="H132" s="8">
        <f t="shared" si="130"/>
        <v>0</v>
      </c>
      <c r="I132" s="8">
        <f t="shared" si="130"/>
        <v>0</v>
      </c>
      <c r="J132" s="8">
        <f t="shared" si="130"/>
        <v>0</v>
      </c>
      <c r="K132" s="8">
        <f t="shared" si="130"/>
        <v>0</v>
      </c>
      <c r="L132" s="8">
        <f t="shared" si="130"/>
        <v>0</v>
      </c>
      <c r="M132" s="8">
        <f t="shared" si="130"/>
        <v>0</v>
      </c>
      <c r="N132" s="8">
        <f t="shared" si="130"/>
        <v>0</v>
      </c>
      <c r="O132" s="8">
        <f t="shared" si="130"/>
        <v>0</v>
      </c>
      <c r="P132" s="8">
        <f t="shared" si="130"/>
        <v>0</v>
      </c>
      <c r="Q132" s="8">
        <f t="shared" si="130"/>
        <v>0</v>
      </c>
      <c r="R132" s="8">
        <f t="shared" si="130"/>
        <v>0</v>
      </c>
      <c r="S132" s="8">
        <f t="shared" si="130"/>
        <v>0</v>
      </c>
      <c r="T132" s="8">
        <f t="shared" si="130"/>
        <v>0</v>
      </c>
      <c r="U132" s="8">
        <f t="shared" si="130"/>
        <v>0</v>
      </c>
      <c r="V132" s="8">
        <f t="shared" si="130"/>
        <v>0</v>
      </c>
      <c r="W132" s="8">
        <f t="shared" si="130"/>
        <v>0</v>
      </c>
      <c r="X132" s="8">
        <f t="shared" ref="X132:Y132" si="131">X34-X85</f>
        <v>0</v>
      </c>
      <c r="Y132" s="8">
        <f t="shared" si="131"/>
        <v>0</v>
      </c>
    </row>
    <row r="133" spans="1:25" x14ac:dyDescent="0.25">
      <c r="A133" s="9" t="s">
        <v>68</v>
      </c>
      <c r="B133" s="8">
        <f t="shared" ref="B133:W133" si="132">B35-B86</f>
        <v>0</v>
      </c>
      <c r="C133" s="8">
        <f t="shared" si="132"/>
        <v>0</v>
      </c>
      <c r="D133" s="8">
        <f t="shared" si="132"/>
        <v>0</v>
      </c>
      <c r="E133" s="8">
        <f t="shared" si="132"/>
        <v>0</v>
      </c>
      <c r="F133" s="8">
        <f t="shared" si="132"/>
        <v>0</v>
      </c>
      <c r="G133" s="8">
        <f t="shared" si="132"/>
        <v>0</v>
      </c>
      <c r="H133" s="8">
        <f t="shared" si="132"/>
        <v>0</v>
      </c>
      <c r="I133" s="8">
        <f t="shared" si="132"/>
        <v>0</v>
      </c>
      <c r="J133" s="8">
        <f t="shared" si="132"/>
        <v>0</v>
      </c>
      <c r="K133" s="8">
        <f t="shared" si="132"/>
        <v>0</v>
      </c>
      <c r="L133" s="8">
        <f t="shared" si="132"/>
        <v>0</v>
      </c>
      <c r="M133" s="8">
        <f t="shared" si="132"/>
        <v>0</v>
      </c>
      <c r="N133" s="8">
        <f t="shared" si="132"/>
        <v>0</v>
      </c>
      <c r="O133" s="8">
        <f t="shared" si="132"/>
        <v>0</v>
      </c>
      <c r="P133" s="8">
        <f t="shared" si="132"/>
        <v>0</v>
      </c>
      <c r="Q133" s="8">
        <f t="shared" si="132"/>
        <v>0</v>
      </c>
      <c r="R133" s="8">
        <f t="shared" si="132"/>
        <v>0</v>
      </c>
      <c r="S133" s="8">
        <f t="shared" si="132"/>
        <v>0</v>
      </c>
      <c r="T133" s="8">
        <f t="shared" si="132"/>
        <v>0</v>
      </c>
      <c r="U133" s="8">
        <f t="shared" si="132"/>
        <v>0</v>
      </c>
      <c r="V133" s="8">
        <f t="shared" si="132"/>
        <v>0</v>
      </c>
      <c r="W133" s="8">
        <f t="shared" si="132"/>
        <v>0</v>
      </c>
      <c r="X133" s="8">
        <f t="shared" ref="X133:Y133" si="133">X35-X86</f>
        <v>0</v>
      </c>
      <c r="Y133" s="8">
        <f t="shared" si="133"/>
        <v>0</v>
      </c>
    </row>
    <row r="134" spans="1:25" x14ac:dyDescent="0.25">
      <c r="A134" s="9" t="s">
        <v>69</v>
      </c>
      <c r="B134" s="8">
        <f t="shared" ref="B134:W134" si="134">B36-B87</f>
        <v>6.7765500000000003</v>
      </c>
      <c r="C134" s="8">
        <f t="shared" si="134"/>
        <v>7.1050500000000003</v>
      </c>
      <c r="D134" s="8">
        <f t="shared" si="134"/>
        <v>7.1724199999999998</v>
      </c>
      <c r="E134" s="8">
        <f t="shared" si="134"/>
        <v>6.7789200000000003</v>
      </c>
      <c r="F134" s="8">
        <f t="shared" si="134"/>
        <v>6.8888600000000002</v>
      </c>
      <c r="G134" s="8">
        <f t="shared" si="134"/>
        <v>7.2649699999999999</v>
      </c>
      <c r="H134" s="8">
        <f t="shared" si="134"/>
        <v>6.9485400000000004</v>
      </c>
      <c r="I134" s="8">
        <f t="shared" si="134"/>
        <v>6.5390800000000002</v>
      </c>
      <c r="J134" s="8">
        <f t="shared" si="134"/>
        <v>4.6866599999999998</v>
      </c>
      <c r="K134" s="8">
        <f t="shared" si="134"/>
        <v>4.1902299999999997</v>
      </c>
      <c r="L134" s="8">
        <f t="shared" si="134"/>
        <v>4.2852100000000002</v>
      </c>
      <c r="M134" s="8">
        <f t="shared" si="134"/>
        <v>3.90787</v>
      </c>
      <c r="N134" s="8">
        <f t="shared" si="134"/>
        <v>3.21895</v>
      </c>
      <c r="O134" s="8">
        <f t="shared" si="134"/>
        <v>2.4769399999999999</v>
      </c>
      <c r="P134" s="8">
        <f t="shared" si="134"/>
        <v>2.5992600000000001</v>
      </c>
      <c r="Q134" s="8">
        <f t="shared" si="134"/>
        <v>2.0174099999999999</v>
      </c>
      <c r="R134" s="8">
        <f t="shared" si="134"/>
        <v>1.4623900000000001</v>
      </c>
      <c r="S134" s="8">
        <f t="shared" si="134"/>
        <v>2.0733600000000001</v>
      </c>
      <c r="T134" s="8">
        <f t="shared" si="134"/>
        <v>1.85568</v>
      </c>
      <c r="U134" s="8">
        <f t="shared" si="134"/>
        <v>1.50895</v>
      </c>
      <c r="V134" s="8">
        <f t="shared" si="134"/>
        <v>4.1320000000000003E-2</v>
      </c>
      <c r="W134" s="8">
        <f t="shared" si="134"/>
        <v>3.7760000000000002E-2</v>
      </c>
      <c r="X134" s="8">
        <f t="shared" ref="X134:Y134" si="135">X36-X87</f>
        <v>2.605E-2</v>
      </c>
      <c r="Y134" s="8">
        <f t="shared" si="135"/>
        <v>2.444E-2</v>
      </c>
    </row>
    <row r="135" spans="1:25" x14ac:dyDescent="0.25">
      <c r="A135" s="9" t="s">
        <v>65</v>
      </c>
      <c r="B135" s="8">
        <f t="shared" ref="B135:W135" si="136">SUM(B37:B41)-B88</f>
        <v>-6.7765500000000021</v>
      </c>
      <c r="C135" s="8">
        <f t="shared" si="136"/>
        <v>-7.1050500000000003</v>
      </c>
      <c r="D135" s="8">
        <f t="shared" si="136"/>
        <v>-7.1724199999999989</v>
      </c>
      <c r="E135" s="8">
        <f t="shared" si="136"/>
        <v>-6.7789199999999994</v>
      </c>
      <c r="F135" s="8">
        <f t="shared" si="136"/>
        <v>-6.8888599999999975</v>
      </c>
      <c r="G135" s="8">
        <f t="shared" si="136"/>
        <v>-7.2649700000000017</v>
      </c>
      <c r="H135" s="8">
        <f t="shared" si="136"/>
        <v>-6.9485399999999977</v>
      </c>
      <c r="I135" s="8">
        <f t="shared" si="136"/>
        <v>-6.5390799999999984</v>
      </c>
      <c r="J135" s="8">
        <f t="shared" si="136"/>
        <v>-4.6866599999999998</v>
      </c>
      <c r="K135" s="8">
        <f t="shared" si="136"/>
        <v>-4.1902299999999997</v>
      </c>
      <c r="L135" s="8">
        <f t="shared" si="136"/>
        <v>-4.2852100000000011</v>
      </c>
      <c r="M135" s="8">
        <f t="shared" si="136"/>
        <v>-3.9078700000000008</v>
      </c>
      <c r="N135" s="8">
        <f t="shared" si="136"/>
        <v>-3.2189499999999995</v>
      </c>
      <c r="O135" s="8">
        <f t="shared" si="136"/>
        <v>-2.4769400000000008</v>
      </c>
      <c r="P135" s="8">
        <f t="shared" si="136"/>
        <v>-2.599260000000001</v>
      </c>
      <c r="Q135" s="8">
        <f t="shared" si="136"/>
        <v>-2.0174099999999999</v>
      </c>
      <c r="R135" s="8">
        <f t="shared" si="136"/>
        <v>-1.462390000000001</v>
      </c>
      <c r="S135" s="8">
        <f t="shared" si="136"/>
        <v>-2.073360000000001</v>
      </c>
      <c r="T135" s="8">
        <f t="shared" si="136"/>
        <v>-1.8556799999999996</v>
      </c>
      <c r="U135" s="8">
        <f t="shared" si="136"/>
        <v>-1.5089499999999987</v>
      </c>
      <c r="V135" s="8">
        <f t="shared" si="136"/>
        <v>-4.1319999999998913E-2</v>
      </c>
      <c r="W135" s="8">
        <f t="shared" si="136"/>
        <v>-3.7760000000002236E-2</v>
      </c>
      <c r="X135" s="8">
        <f t="shared" ref="X135:Y135" si="137">SUM(X37:X41)-X88</f>
        <v>-2.6049999999999685E-2</v>
      </c>
      <c r="Y135" s="8">
        <f t="shared" si="137"/>
        <v>-2.4440000000002016E-2</v>
      </c>
    </row>
    <row r="136" spans="1:25" x14ac:dyDescent="0.25">
      <c r="A136" s="18" t="s">
        <v>40</v>
      </c>
      <c r="B136" s="16">
        <f t="shared" ref="B136:W136" si="138">B42-B89</f>
        <v>0</v>
      </c>
      <c r="C136" s="16">
        <f t="shared" si="138"/>
        <v>0</v>
      </c>
      <c r="D136" s="16">
        <f t="shared" si="138"/>
        <v>0</v>
      </c>
      <c r="E136" s="16">
        <f t="shared" si="138"/>
        <v>0</v>
      </c>
      <c r="F136" s="16">
        <f t="shared" si="138"/>
        <v>0</v>
      </c>
      <c r="G136" s="16">
        <f t="shared" si="138"/>
        <v>0</v>
      </c>
      <c r="H136" s="16">
        <f t="shared" si="138"/>
        <v>0</v>
      </c>
      <c r="I136" s="16">
        <f t="shared" si="138"/>
        <v>0</v>
      </c>
      <c r="J136" s="16">
        <f t="shared" si="138"/>
        <v>0</v>
      </c>
      <c r="K136" s="16">
        <f t="shared" si="138"/>
        <v>0</v>
      </c>
      <c r="L136" s="16">
        <f t="shared" si="138"/>
        <v>0</v>
      </c>
      <c r="M136" s="16">
        <f t="shared" si="138"/>
        <v>0</v>
      </c>
      <c r="N136" s="16">
        <f t="shared" si="138"/>
        <v>0</v>
      </c>
      <c r="O136" s="16">
        <f t="shared" si="138"/>
        <v>0</v>
      </c>
      <c r="P136" s="16">
        <f t="shared" si="138"/>
        <v>0</v>
      </c>
      <c r="Q136" s="16">
        <f t="shared" si="138"/>
        <v>0</v>
      </c>
      <c r="R136" s="16">
        <f t="shared" si="138"/>
        <v>0</v>
      </c>
      <c r="S136" s="16">
        <f t="shared" si="138"/>
        <v>0</v>
      </c>
      <c r="T136" s="16">
        <f t="shared" si="138"/>
        <v>0</v>
      </c>
      <c r="U136" s="16">
        <f t="shared" si="138"/>
        <v>0</v>
      </c>
      <c r="V136" s="16">
        <f t="shared" si="138"/>
        <v>0</v>
      </c>
      <c r="W136" s="16">
        <f t="shared" si="138"/>
        <v>0</v>
      </c>
      <c r="X136" s="16">
        <f t="shared" ref="X136:Y136" si="139">X42-X89</f>
        <v>0</v>
      </c>
      <c r="Y136" s="16">
        <f t="shared" si="139"/>
        <v>0</v>
      </c>
    </row>
    <row r="137" spans="1:25" x14ac:dyDescent="0.25">
      <c r="A137" s="18" t="s">
        <v>63</v>
      </c>
      <c r="B137" s="16">
        <f t="shared" ref="B137:W137" si="140">B43-B90</f>
        <v>0</v>
      </c>
      <c r="C137" s="16">
        <f t="shared" si="140"/>
        <v>0</v>
      </c>
      <c r="D137" s="16">
        <f t="shared" si="140"/>
        <v>0</v>
      </c>
      <c r="E137" s="16">
        <f t="shared" si="140"/>
        <v>0</v>
      </c>
      <c r="F137" s="16">
        <f t="shared" si="140"/>
        <v>0</v>
      </c>
      <c r="G137" s="16">
        <f t="shared" si="140"/>
        <v>0</v>
      </c>
      <c r="H137" s="16">
        <f t="shared" si="140"/>
        <v>0</v>
      </c>
      <c r="I137" s="16">
        <f t="shared" si="140"/>
        <v>0</v>
      </c>
      <c r="J137" s="16">
        <f t="shared" si="140"/>
        <v>0</v>
      </c>
      <c r="K137" s="16">
        <f t="shared" si="140"/>
        <v>0</v>
      </c>
      <c r="L137" s="16">
        <f t="shared" si="140"/>
        <v>0</v>
      </c>
      <c r="M137" s="16">
        <f t="shared" si="140"/>
        <v>0</v>
      </c>
      <c r="N137" s="16">
        <f t="shared" si="140"/>
        <v>0</v>
      </c>
      <c r="O137" s="16">
        <f t="shared" si="140"/>
        <v>0</v>
      </c>
      <c r="P137" s="16">
        <f t="shared" si="140"/>
        <v>0</v>
      </c>
      <c r="Q137" s="16">
        <f t="shared" si="140"/>
        <v>0</v>
      </c>
      <c r="R137" s="16">
        <f t="shared" si="140"/>
        <v>0</v>
      </c>
      <c r="S137" s="16">
        <f t="shared" si="140"/>
        <v>0</v>
      </c>
      <c r="T137" s="16">
        <f t="shared" si="140"/>
        <v>0</v>
      </c>
      <c r="U137" s="16">
        <f t="shared" si="140"/>
        <v>0</v>
      </c>
      <c r="V137" s="16">
        <f t="shared" si="140"/>
        <v>0</v>
      </c>
      <c r="W137" s="16">
        <f t="shared" si="140"/>
        <v>0</v>
      </c>
      <c r="X137" s="16">
        <f t="shared" ref="X137:Y137" si="141">X43-X90</f>
        <v>0</v>
      </c>
      <c r="Y137" s="16">
        <f t="shared" si="141"/>
        <v>0</v>
      </c>
    </row>
    <row r="138" spans="1:25" x14ac:dyDescent="0.25">
      <c r="A138" s="18" t="s">
        <v>64</v>
      </c>
      <c r="B138" s="16">
        <f t="shared" ref="B138:W138" si="142">B44-B91</f>
        <v>0</v>
      </c>
      <c r="C138" s="16">
        <f t="shared" si="142"/>
        <v>0</v>
      </c>
      <c r="D138" s="16">
        <f t="shared" si="142"/>
        <v>0</v>
      </c>
      <c r="E138" s="16">
        <f t="shared" si="142"/>
        <v>0</v>
      </c>
      <c r="F138" s="16">
        <f t="shared" si="142"/>
        <v>0</v>
      </c>
      <c r="G138" s="16">
        <f t="shared" si="142"/>
        <v>0</v>
      </c>
      <c r="H138" s="16">
        <f t="shared" si="142"/>
        <v>0</v>
      </c>
      <c r="I138" s="16">
        <f t="shared" si="142"/>
        <v>0</v>
      </c>
      <c r="J138" s="16">
        <f t="shared" si="142"/>
        <v>0</v>
      </c>
      <c r="K138" s="16">
        <f t="shared" si="142"/>
        <v>0</v>
      </c>
      <c r="L138" s="16">
        <f t="shared" si="142"/>
        <v>0</v>
      </c>
      <c r="M138" s="16">
        <f t="shared" si="142"/>
        <v>0</v>
      </c>
      <c r="N138" s="16">
        <f t="shared" si="142"/>
        <v>0</v>
      </c>
      <c r="O138" s="16">
        <f t="shared" si="142"/>
        <v>0</v>
      </c>
      <c r="P138" s="16">
        <f t="shared" si="142"/>
        <v>0</v>
      </c>
      <c r="Q138" s="16">
        <f t="shared" si="142"/>
        <v>0</v>
      </c>
      <c r="R138" s="16">
        <f t="shared" si="142"/>
        <v>0</v>
      </c>
      <c r="S138" s="16">
        <f t="shared" si="142"/>
        <v>0</v>
      </c>
      <c r="T138" s="16">
        <f t="shared" si="142"/>
        <v>0</v>
      </c>
      <c r="U138" s="16">
        <f t="shared" si="142"/>
        <v>0</v>
      </c>
      <c r="V138" s="16">
        <f t="shared" si="142"/>
        <v>0</v>
      </c>
      <c r="W138" s="16">
        <f t="shared" si="142"/>
        <v>0</v>
      </c>
      <c r="X138" s="16">
        <f t="shared" ref="X138:Y138" si="143">X44-X91</f>
        <v>0</v>
      </c>
      <c r="Y138" s="16">
        <f t="shared" si="143"/>
        <v>0</v>
      </c>
    </row>
    <row r="139" spans="1:25" x14ac:dyDescent="0.25">
      <c r="A139" s="18" t="s">
        <v>70</v>
      </c>
      <c r="B139" s="16">
        <f>SUM(B140:B141)</f>
        <v>-1.1469910800000207</v>
      </c>
      <c r="C139" s="16">
        <f t="shared" ref="C139:W139" si="144">SUM(C140:C141)</f>
        <v>-2.6333050399999678</v>
      </c>
      <c r="D139" s="16">
        <f t="shared" si="144"/>
        <v>-0.23367336000002581</v>
      </c>
      <c r="E139" s="16">
        <f t="shared" si="144"/>
        <v>-2.9095676000001305</v>
      </c>
      <c r="F139" s="16">
        <f t="shared" si="144"/>
        <v>0.74452271999987829</v>
      </c>
      <c r="G139" s="16">
        <f t="shared" si="144"/>
        <v>-0.32634488000022088</v>
      </c>
      <c r="H139" s="16">
        <f t="shared" si="144"/>
        <v>-2.9768878400000176</v>
      </c>
      <c r="I139" s="16">
        <f t="shared" si="144"/>
        <v>0.67507379999986483</v>
      </c>
      <c r="J139" s="16">
        <f t="shared" si="144"/>
        <v>-0.81280784000006179</v>
      </c>
      <c r="K139" s="16">
        <f t="shared" si="144"/>
        <v>3.651897159999848</v>
      </c>
      <c r="L139" s="16">
        <f t="shared" si="144"/>
        <v>-3.8367756000000668</v>
      </c>
      <c r="M139" s="16">
        <f t="shared" si="144"/>
        <v>0.12810671999991996</v>
      </c>
      <c r="N139" s="16">
        <f t="shared" si="144"/>
        <v>-1.2848897599999987</v>
      </c>
      <c r="O139" s="16">
        <f t="shared" si="144"/>
        <v>0.21678843999993092</v>
      </c>
      <c r="P139" s="16">
        <f t="shared" si="144"/>
        <v>2.071997280000005</v>
      </c>
      <c r="Q139" s="16">
        <f t="shared" si="144"/>
        <v>0.33746711999989998</v>
      </c>
      <c r="R139" s="16">
        <f t="shared" si="144"/>
        <v>-5.7125811200000953</v>
      </c>
      <c r="S139" s="16">
        <f t="shared" si="144"/>
        <v>-2.6650655600000164</v>
      </c>
      <c r="T139" s="16">
        <f t="shared" si="144"/>
        <v>-5.4891541600001688</v>
      </c>
      <c r="U139" s="16">
        <f t="shared" si="144"/>
        <v>-4.2277614000003041</v>
      </c>
      <c r="V139" s="16">
        <f t="shared" si="144"/>
        <v>1.846278439999935</v>
      </c>
      <c r="W139" s="16">
        <f t="shared" si="144"/>
        <v>-3.1664994000002196</v>
      </c>
      <c r="X139" s="16">
        <f t="shared" ref="X139:Y139" si="145">SUM(X140:X141)</f>
        <v>-5.4814972400000102</v>
      </c>
      <c r="Y139" s="16">
        <f t="shared" si="145"/>
        <v>-9.6835059200002433</v>
      </c>
    </row>
    <row r="140" spans="1:25" x14ac:dyDescent="0.25">
      <c r="A140" s="9" t="s">
        <v>71</v>
      </c>
      <c r="B140" s="8">
        <f t="shared" ref="B140:W140" si="146">B46-B93</f>
        <v>-1.2225599999999872</v>
      </c>
      <c r="C140" s="8">
        <f t="shared" si="146"/>
        <v>-0.29319503999998631</v>
      </c>
      <c r="D140" s="8">
        <f t="shared" si="146"/>
        <v>-0.92315628000001482</v>
      </c>
      <c r="E140" s="8">
        <f t="shared" si="146"/>
        <v>-3.1407175200000239</v>
      </c>
      <c r="F140" s="8">
        <f t="shared" si="146"/>
        <v>1.1585607599999719</v>
      </c>
      <c r="G140" s="8">
        <f t="shared" si="146"/>
        <v>-0.85608000000004836</v>
      </c>
      <c r="H140" s="8">
        <f t="shared" si="146"/>
        <v>-0.27672000000001162</v>
      </c>
      <c r="I140" s="8">
        <f t="shared" si="146"/>
        <v>-0.52300475999990681</v>
      </c>
      <c r="J140" s="8">
        <f t="shared" si="146"/>
        <v>-0.20291352000003826</v>
      </c>
      <c r="K140" s="8">
        <f t="shared" si="146"/>
        <v>1.3371687600000399</v>
      </c>
      <c r="L140" s="8">
        <f t="shared" si="146"/>
        <v>-0.5037655199999449</v>
      </c>
      <c r="M140" s="8">
        <f t="shared" si="146"/>
        <v>-0.6263760000000218</v>
      </c>
      <c r="N140" s="8">
        <f t="shared" si="146"/>
        <v>0.98477351999997609</v>
      </c>
      <c r="O140" s="8">
        <f t="shared" si="146"/>
        <v>6.7523039999997536E-2</v>
      </c>
      <c r="P140" s="8">
        <f t="shared" si="146"/>
        <v>1.3894537200000059</v>
      </c>
      <c r="Q140" s="8">
        <f t="shared" si="146"/>
        <v>-0.5437415200000828</v>
      </c>
      <c r="R140" s="8">
        <f t="shared" si="146"/>
        <v>-1.9771800000000894</v>
      </c>
      <c r="S140" s="8">
        <f t="shared" si="146"/>
        <v>-1.0265787600000067</v>
      </c>
      <c r="T140" s="8">
        <f t="shared" si="146"/>
        <v>-1.3447695600000884</v>
      </c>
      <c r="U140" s="8">
        <f t="shared" si="146"/>
        <v>-1.280988840000191</v>
      </c>
      <c r="V140" s="8">
        <f t="shared" si="146"/>
        <v>-0.51232176000002028</v>
      </c>
      <c r="W140" s="8">
        <f t="shared" si="146"/>
        <v>-0.60562236000006919</v>
      </c>
      <c r="X140" s="8">
        <f t="shared" ref="X140:Y140" si="147">X46-X93</f>
        <v>-0.94114728000005243</v>
      </c>
      <c r="Y140" s="8">
        <f t="shared" si="147"/>
        <v>6.6041639999809831E-2</v>
      </c>
    </row>
    <row r="141" spans="1:25" x14ac:dyDescent="0.25">
      <c r="A141" s="11" t="s">
        <v>72</v>
      </c>
      <c r="B141" s="12">
        <f t="shared" ref="B141:W141" si="148">B47-B94</f>
        <v>7.5568919999966511E-2</v>
      </c>
      <c r="C141" s="12">
        <f t="shared" si="148"/>
        <v>-2.3401099999999815</v>
      </c>
      <c r="D141" s="12">
        <f t="shared" si="148"/>
        <v>0.68948291999998901</v>
      </c>
      <c r="E141" s="12">
        <f t="shared" si="148"/>
        <v>0.23114991999989343</v>
      </c>
      <c r="F141" s="12">
        <f t="shared" si="148"/>
        <v>-0.41403804000009359</v>
      </c>
      <c r="G141" s="12">
        <f t="shared" si="148"/>
        <v>0.52973511999982748</v>
      </c>
      <c r="H141" s="12">
        <f t="shared" si="148"/>
        <v>-2.700167840000006</v>
      </c>
      <c r="I141" s="12">
        <f t="shared" si="148"/>
        <v>1.1980785599997716</v>
      </c>
      <c r="J141" s="12">
        <f t="shared" si="148"/>
        <v>-0.60989432000002353</v>
      </c>
      <c r="K141" s="12">
        <f t="shared" si="148"/>
        <v>2.3147283999998081</v>
      </c>
      <c r="L141" s="12">
        <f t="shared" si="148"/>
        <v>-3.3330100800001219</v>
      </c>
      <c r="M141" s="12">
        <f t="shared" si="148"/>
        <v>0.75448271999994176</v>
      </c>
      <c r="N141" s="12">
        <f t="shared" si="148"/>
        <v>-2.2696632799999747</v>
      </c>
      <c r="O141" s="12">
        <f t="shared" si="148"/>
        <v>0.14926539999993338</v>
      </c>
      <c r="P141" s="12">
        <f t="shared" si="148"/>
        <v>0.68254355999999916</v>
      </c>
      <c r="Q141" s="12">
        <f t="shared" si="148"/>
        <v>0.88120863999998278</v>
      </c>
      <c r="R141" s="12">
        <f t="shared" si="148"/>
        <v>-3.7354011200000059</v>
      </c>
      <c r="S141" s="12">
        <f t="shared" si="148"/>
        <v>-1.6384868000000097</v>
      </c>
      <c r="T141" s="12">
        <f t="shared" si="148"/>
        <v>-4.1443846000000804</v>
      </c>
      <c r="U141" s="12">
        <f t="shared" si="148"/>
        <v>-2.9467725600001131</v>
      </c>
      <c r="V141" s="12">
        <f t="shared" si="148"/>
        <v>2.3586001999999553</v>
      </c>
      <c r="W141" s="12">
        <f t="shared" si="148"/>
        <v>-2.5608770400001504</v>
      </c>
      <c r="X141" s="12">
        <f t="shared" ref="X141:Y141" si="149">X47-X94</f>
        <v>-4.5403499599999577</v>
      </c>
      <c r="Y141" s="12">
        <f t="shared" si="149"/>
        <v>-9.7495475600000532</v>
      </c>
    </row>
  </sheetData>
  <pageMargins left="0.7" right="0.7" top="0.75" bottom="0.75" header="0.3" footer="0.3"/>
  <pageSetup paperSize="9" scale="89" fitToHeight="0" orientation="landscape" r:id="rId1"/>
  <headerFooter alignWithMargins="0"/>
  <ignoredErrors>
    <ignoredError sqref="B104:V104 B122:V122 B126:V126 B131:V131 B139:V139" formula="1"/>
    <ignoredError sqref="B28:Y28 B33:Y33 B135:Y135" formulaRange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pageSetUpPr fitToPage="1"/>
  </sheetPr>
  <dimension ref="A1:Y141"/>
  <sheetViews>
    <sheetView showGridLines="0" zoomScaleNormal="100" workbookViewId="0">
      <pane xSplit="1" ySplit="1" topLeftCell="D2" activePane="bottomRight" state="frozen"/>
      <selection activeCell="Y1" sqref="Y1"/>
      <selection pane="topRight" activeCell="Y1" sqref="Y1"/>
      <selection pane="bottomLeft" activeCell="Y1" sqref="Y1"/>
      <selection pane="bottomRight" activeCell="Y2" sqref="Y2"/>
    </sheetView>
  </sheetViews>
  <sheetFormatPr defaultRowHeight="11.25" x14ac:dyDescent="0.25"/>
  <cols>
    <col min="1" max="1" width="56" style="1" bestFit="1" customWidth="1"/>
    <col min="2" max="25" width="9.28515625" style="1" customWidth="1"/>
    <col min="26" max="16384" width="9.140625" style="1"/>
  </cols>
  <sheetData>
    <row r="1" spans="1:25" ht="12.75" x14ac:dyDescent="0.25">
      <c r="A1" s="2" t="s">
        <v>18</v>
      </c>
      <c r="B1" s="3">
        <v>2000</v>
      </c>
      <c r="C1" s="3">
        <v>2001</v>
      </c>
      <c r="D1" s="3">
        <v>2002</v>
      </c>
      <c r="E1" s="3">
        <v>2003</v>
      </c>
      <c r="F1" s="3">
        <v>2004</v>
      </c>
      <c r="G1" s="3">
        <v>2005</v>
      </c>
      <c r="H1" s="3">
        <v>2006</v>
      </c>
      <c r="I1" s="3">
        <v>2007</v>
      </c>
      <c r="J1" s="3">
        <v>2008</v>
      </c>
      <c r="K1" s="3">
        <v>2009</v>
      </c>
      <c r="L1" s="3">
        <v>2010</v>
      </c>
      <c r="M1" s="3">
        <v>2011</v>
      </c>
      <c r="N1" s="3">
        <v>2012</v>
      </c>
      <c r="O1" s="3">
        <v>2013</v>
      </c>
      <c r="P1" s="3">
        <v>2014</v>
      </c>
      <c r="Q1" s="3">
        <v>2015</v>
      </c>
      <c r="R1" s="3">
        <v>2016</v>
      </c>
      <c r="S1" s="3">
        <v>2017</v>
      </c>
      <c r="T1" s="3">
        <v>2018</v>
      </c>
      <c r="U1" s="3">
        <v>2019</v>
      </c>
      <c r="V1" s="3">
        <v>2020</v>
      </c>
      <c r="W1" s="3">
        <v>2021</v>
      </c>
      <c r="X1" s="3">
        <v>2022</v>
      </c>
      <c r="Y1" s="3">
        <v>2023</v>
      </c>
    </row>
    <row r="2" spans="1:25" x14ac:dyDescent="0.25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 x14ac:dyDescent="0.25">
      <c r="A3" s="4" t="s">
        <v>110</v>
      </c>
      <c r="B3" s="5">
        <f>SUM(B4,B33,B42,B43,B44,B45)</f>
        <v>9662.9586199999994</v>
      </c>
      <c r="C3" s="5">
        <f t="shared" ref="C3:W3" si="0">SUM(C4,C33,C42,C43,C44,C45)</f>
        <v>10244.367679999999</v>
      </c>
      <c r="D3" s="5">
        <f t="shared" si="0"/>
        <v>11104.190919999999</v>
      </c>
      <c r="E3" s="5">
        <f t="shared" si="0"/>
        <v>11623.6404</v>
      </c>
      <c r="F3" s="5">
        <f t="shared" si="0"/>
        <v>13091.984759999998</v>
      </c>
      <c r="G3" s="5">
        <f t="shared" si="0"/>
        <v>13372.401849999998</v>
      </c>
      <c r="H3" s="5">
        <f t="shared" si="0"/>
        <v>13118.961130000002</v>
      </c>
      <c r="I3" s="5">
        <f t="shared" si="0"/>
        <v>12606.382180000001</v>
      </c>
      <c r="J3" s="5">
        <f t="shared" si="0"/>
        <v>12479.572189999999</v>
      </c>
      <c r="K3" s="5">
        <f t="shared" si="0"/>
        <v>11877.490690000002</v>
      </c>
      <c r="L3" s="5">
        <f t="shared" si="0"/>
        <v>12481.255590000001</v>
      </c>
      <c r="M3" s="5">
        <f t="shared" si="0"/>
        <v>12297.082049999999</v>
      </c>
      <c r="N3" s="5">
        <f t="shared" si="0"/>
        <v>11972.109629999999</v>
      </c>
      <c r="O3" s="5">
        <f t="shared" si="0"/>
        <v>11442.585440000001</v>
      </c>
      <c r="P3" s="5">
        <f t="shared" si="0"/>
        <v>11022.279350000001</v>
      </c>
      <c r="Q3" s="5">
        <f t="shared" si="0"/>
        <v>10704.115599999997</v>
      </c>
      <c r="R3" s="5">
        <f t="shared" si="0"/>
        <v>10597.573179999999</v>
      </c>
      <c r="S3" s="5">
        <f t="shared" si="0"/>
        <v>10970.073880000002</v>
      </c>
      <c r="T3" s="5">
        <f t="shared" si="0"/>
        <v>11394.328970000002</v>
      </c>
      <c r="U3" s="5">
        <f t="shared" si="0"/>
        <v>11548.110360000001</v>
      </c>
      <c r="V3" s="5">
        <f t="shared" si="0"/>
        <v>9705.5849299999991</v>
      </c>
      <c r="W3" s="5">
        <f t="shared" si="0"/>
        <v>10276.467429999999</v>
      </c>
      <c r="X3" s="5">
        <f t="shared" ref="X3:Y3" si="1">SUM(X4,X33,X42,X43,X44,X45)</f>
        <v>9212.2921700000006</v>
      </c>
      <c r="Y3" s="5">
        <f t="shared" si="1"/>
        <v>8630.1810499999992</v>
      </c>
    </row>
    <row r="4" spans="1:25" x14ac:dyDescent="0.25">
      <c r="A4" s="13" t="s">
        <v>115</v>
      </c>
      <c r="B4" s="14">
        <f>SUM(B5,B31,B32)</f>
        <v>7983.5444000000007</v>
      </c>
      <c r="C4" s="14">
        <f t="shared" ref="C4:W4" si="2">SUM(C5,C31,C32)</f>
        <v>8541.01872</v>
      </c>
      <c r="D4" s="14">
        <f t="shared" si="2"/>
        <v>9298.3124099999986</v>
      </c>
      <c r="E4" s="14">
        <f t="shared" si="2"/>
        <v>9822.6939999999995</v>
      </c>
      <c r="F4" s="14">
        <f t="shared" si="2"/>
        <v>11133.123329999999</v>
      </c>
      <c r="G4" s="14">
        <f t="shared" si="2"/>
        <v>11419.60895</v>
      </c>
      <c r="H4" s="14">
        <f t="shared" si="2"/>
        <v>11198.369830000001</v>
      </c>
      <c r="I4" s="14">
        <f t="shared" si="2"/>
        <v>10603.9391</v>
      </c>
      <c r="J4" s="14">
        <f t="shared" si="2"/>
        <v>10521.8879</v>
      </c>
      <c r="K4" s="14">
        <f t="shared" si="2"/>
        <v>10043.589570000002</v>
      </c>
      <c r="L4" s="14">
        <f t="shared" si="2"/>
        <v>10591.65755</v>
      </c>
      <c r="M4" s="14">
        <f t="shared" si="2"/>
        <v>10482.431709999999</v>
      </c>
      <c r="N4" s="14">
        <f t="shared" si="2"/>
        <v>10285.229939999999</v>
      </c>
      <c r="O4" s="14">
        <f t="shared" si="2"/>
        <v>9771.1085300000013</v>
      </c>
      <c r="P4" s="14">
        <f t="shared" si="2"/>
        <v>9248.8363100000006</v>
      </c>
      <c r="Q4" s="14">
        <f t="shared" si="2"/>
        <v>8785.6841199999999</v>
      </c>
      <c r="R4" s="14">
        <f t="shared" si="2"/>
        <v>8504.208630000001</v>
      </c>
      <c r="S4" s="14">
        <f t="shared" si="2"/>
        <v>8670.1007700000009</v>
      </c>
      <c r="T4" s="14">
        <f t="shared" si="2"/>
        <v>8970.1940599999998</v>
      </c>
      <c r="U4" s="14">
        <f t="shared" si="2"/>
        <v>9145.0076700000009</v>
      </c>
      <c r="V4" s="14">
        <f t="shared" si="2"/>
        <v>7486.351639999999</v>
      </c>
      <c r="W4" s="14">
        <f t="shared" si="2"/>
        <v>7898.2862800000003</v>
      </c>
      <c r="X4" s="14">
        <f t="shared" ref="X4:Y4" si="3">SUM(X5,X31,X32)</f>
        <v>6785.9895000000006</v>
      </c>
      <c r="Y4" s="14">
        <f t="shared" si="3"/>
        <v>6473.7242199999991</v>
      </c>
    </row>
    <row r="5" spans="1:25" x14ac:dyDescent="0.25">
      <c r="A5" s="9" t="s">
        <v>116</v>
      </c>
      <c r="B5" s="8">
        <f>SUM(B6,B10,B18,B24,B28)</f>
        <v>7983.5046300000004</v>
      </c>
      <c r="C5" s="8">
        <f t="shared" ref="C5:W5" si="4">SUM(C6,C10,C18,C24,C28)</f>
        <v>8540.9745000000003</v>
      </c>
      <c r="D5" s="8">
        <f t="shared" si="4"/>
        <v>9298.2490499999985</v>
      </c>
      <c r="E5" s="8">
        <f t="shared" si="4"/>
        <v>9822.6297599999998</v>
      </c>
      <c r="F5" s="8">
        <f t="shared" si="4"/>
        <v>11133.052009999999</v>
      </c>
      <c r="G5" s="8">
        <f t="shared" si="4"/>
        <v>11419.53867</v>
      </c>
      <c r="H5" s="8">
        <f t="shared" si="4"/>
        <v>11198.296070000002</v>
      </c>
      <c r="I5" s="8">
        <f t="shared" si="4"/>
        <v>10603.87009</v>
      </c>
      <c r="J5" s="8">
        <f t="shared" si="4"/>
        <v>10521.821910000001</v>
      </c>
      <c r="K5" s="8">
        <f t="shared" si="4"/>
        <v>10043.522820000002</v>
      </c>
      <c r="L5" s="8">
        <f t="shared" si="4"/>
        <v>10591.585800000001</v>
      </c>
      <c r="M5" s="8">
        <f t="shared" si="4"/>
        <v>10482.369549999999</v>
      </c>
      <c r="N5" s="8">
        <f t="shared" si="4"/>
        <v>10285.16634</v>
      </c>
      <c r="O5" s="8">
        <f t="shared" si="4"/>
        <v>9771.0543900000011</v>
      </c>
      <c r="P5" s="8">
        <f t="shared" si="4"/>
        <v>9248.7851900000005</v>
      </c>
      <c r="Q5" s="8">
        <f t="shared" si="4"/>
        <v>8785.6381700000002</v>
      </c>
      <c r="R5" s="8">
        <f t="shared" si="4"/>
        <v>8504.1663700000008</v>
      </c>
      <c r="S5" s="8">
        <f t="shared" si="4"/>
        <v>8670.0591300000015</v>
      </c>
      <c r="T5" s="8">
        <f t="shared" si="4"/>
        <v>8970.1532100000004</v>
      </c>
      <c r="U5" s="8">
        <f t="shared" si="4"/>
        <v>9144.9668700000002</v>
      </c>
      <c r="V5" s="8">
        <f t="shared" si="4"/>
        <v>7486.3146599999991</v>
      </c>
      <c r="W5" s="8">
        <f t="shared" si="4"/>
        <v>7898.2464500000006</v>
      </c>
      <c r="X5" s="8">
        <f t="shared" ref="X5:Y5" si="5">SUM(X6,X10,X18,X24,X28)</f>
        <v>6785.9586900000004</v>
      </c>
      <c r="Y5" s="8">
        <f t="shared" si="5"/>
        <v>6473.6952999999994</v>
      </c>
    </row>
    <row r="6" spans="1:25" x14ac:dyDescent="0.25">
      <c r="A6" s="15" t="s">
        <v>117</v>
      </c>
      <c r="B6" s="16">
        <f>SUM(B7:B9)</f>
        <v>114.83291</v>
      </c>
      <c r="C6" s="16">
        <f t="shared" ref="C6:W6" si="6">SUM(C7:C9)</f>
        <v>279.68955999999997</v>
      </c>
      <c r="D6" s="16">
        <f t="shared" si="6"/>
        <v>1025.27115</v>
      </c>
      <c r="E6" s="16">
        <f t="shared" si="6"/>
        <v>1029.29412</v>
      </c>
      <c r="F6" s="16">
        <f t="shared" si="6"/>
        <v>1248.3806</v>
      </c>
      <c r="G6" s="16">
        <f t="shared" si="6"/>
        <v>1232.8137400000001</v>
      </c>
      <c r="H6" s="16">
        <f t="shared" si="6"/>
        <v>1292.59971</v>
      </c>
      <c r="I6" s="16">
        <f t="shared" si="6"/>
        <v>1167.4783600000001</v>
      </c>
      <c r="J6" s="16">
        <f t="shared" si="6"/>
        <v>979.76340000000005</v>
      </c>
      <c r="K6" s="16">
        <f t="shared" si="6"/>
        <v>1177.84059</v>
      </c>
      <c r="L6" s="16">
        <f t="shared" si="6"/>
        <v>1196.0192400000001</v>
      </c>
      <c r="M6" s="16">
        <f t="shared" si="6"/>
        <v>999.13414</v>
      </c>
      <c r="N6" s="16">
        <f t="shared" si="6"/>
        <v>1041.5925</v>
      </c>
      <c r="O6" s="16">
        <f t="shared" si="6"/>
        <v>692.51144999999997</v>
      </c>
      <c r="P6" s="16">
        <f t="shared" si="6"/>
        <v>664.75937999999996</v>
      </c>
      <c r="Q6" s="16">
        <f t="shared" si="6"/>
        <v>455.37844999999999</v>
      </c>
      <c r="R6" s="16">
        <f t="shared" si="6"/>
        <v>247.77887999999999</v>
      </c>
      <c r="S6" s="16">
        <f t="shared" si="6"/>
        <v>237.78982999999999</v>
      </c>
      <c r="T6" s="16">
        <f t="shared" si="6"/>
        <v>213.91184999999999</v>
      </c>
      <c r="U6" s="16">
        <f t="shared" si="6"/>
        <v>199.72324</v>
      </c>
      <c r="V6" s="16">
        <f t="shared" si="6"/>
        <v>202.95835</v>
      </c>
      <c r="W6" s="16">
        <f t="shared" si="6"/>
        <v>251.98793000000001</v>
      </c>
      <c r="X6" s="16">
        <f t="shared" ref="X6:Y6" si="7">SUM(X7:X9)</f>
        <v>220.62047999999999</v>
      </c>
      <c r="Y6" s="16">
        <f t="shared" si="7"/>
        <v>188.55276000000001</v>
      </c>
    </row>
    <row r="7" spans="1:25" x14ac:dyDescent="0.25">
      <c r="A7" s="10" t="s">
        <v>118</v>
      </c>
      <c r="B7" s="8">
        <v>114.83291</v>
      </c>
      <c r="C7" s="8">
        <v>279.68955999999997</v>
      </c>
      <c r="D7" s="8">
        <v>1025.27115</v>
      </c>
      <c r="E7" s="8">
        <v>1029.29412</v>
      </c>
      <c r="F7" s="8">
        <v>1248.3806</v>
      </c>
      <c r="G7" s="8">
        <v>1232.8137400000001</v>
      </c>
      <c r="H7" s="8">
        <v>1292.59971</v>
      </c>
      <c r="I7" s="8">
        <v>1167.4783600000001</v>
      </c>
      <c r="J7" s="8">
        <v>979.76340000000005</v>
      </c>
      <c r="K7" s="8">
        <v>1177.84059</v>
      </c>
      <c r="L7" s="8">
        <v>1196.0192400000001</v>
      </c>
      <c r="M7" s="8">
        <v>999.13414</v>
      </c>
      <c r="N7" s="8">
        <v>1041.5925</v>
      </c>
      <c r="O7" s="8">
        <v>692.51144999999997</v>
      </c>
      <c r="P7" s="8">
        <v>664.75937999999996</v>
      </c>
      <c r="Q7" s="8">
        <v>455.37844999999999</v>
      </c>
      <c r="R7" s="8">
        <v>247.77887999999999</v>
      </c>
      <c r="S7" s="8">
        <v>237.78982999999999</v>
      </c>
      <c r="T7" s="8">
        <v>213.91184999999999</v>
      </c>
      <c r="U7" s="8">
        <v>199.72324</v>
      </c>
      <c r="V7" s="8">
        <v>202.95835</v>
      </c>
      <c r="W7" s="8">
        <v>251.98793000000001</v>
      </c>
      <c r="X7" s="8">
        <v>220.62047999999999</v>
      </c>
      <c r="Y7" s="8">
        <v>188.55276000000001</v>
      </c>
    </row>
    <row r="8" spans="1:25" x14ac:dyDescent="0.25">
      <c r="A8" s="10" t="s">
        <v>119</v>
      </c>
      <c r="B8" s="8">
        <v>0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</row>
    <row r="9" spans="1:25" x14ac:dyDescent="0.25">
      <c r="A9" s="10" t="s">
        <v>120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</row>
    <row r="10" spans="1:25" x14ac:dyDescent="0.25">
      <c r="A10" s="15" t="s">
        <v>121</v>
      </c>
      <c r="B10" s="16">
        <f>SUM(B11:B17)</f>
        <v>1329.67254</v>
      </c>
      <c r="C10" s="16">
        <f t="shared" ref="C10:W10" si="8">SUM(C11:C17)</f>
        <v>1411.19875</v>
      </c>
      <c r="D10" s="16">
        <f t="shared" si="8"/>
        <v>1305.6667299999999</v>
      </c>
      <c r="E10" s="16">
        <f t="shared" si="8"/>
        <v>1259.1283999999998</v>
      </c>
      <c r="F10" s="16">
        <f t="shared" si="8"/>
        <v>1348.59247</v>
      </c>
      <c r="G10" s="16">
        <f t="shared" si="8"/>
        <v>1357.7125599999999</v>
      </c>
      <c r="H10" s="16">
        <f t="shared" si="8"/>
        <v>1456.94094</v>
      </c>
      <c r="I10" s="16">
        <f t="shared" si="8"/>
        <v>1370.5274299999999</v>
      </c>
      <c r="J10" s="16">
        <f t="shared" si="8"/>
        <v>1325.1370300000001</v>
      </c>
      <c r="K10" s="16">
        <f t="shared" si="8"/>
        <v>1198.7664600000001</v>
      </c>
      <c r="L10" s="16">
        <f t="shared" si="8"/>
        <v>1257.2576200000001</v>
      </c>
      <c r="M10" s="16">
        <f t="shared" si="8"/>
        <v>1282.0908400000001</v>
      </c>
      <c r="N10" s="16">
        <f t="shared" si="8"/>
        <v>1234.8481099999999</v>
      </c>
      <c r="O10" s="16">
        <f t="shared" si="8"/>
        <v>1187.9572800000001</v>
      </c>
      <c r="P10" s="16">
        <f t="shared" si="8"/>
        <v>1168.9380999999998</v>
      </c>
      <c r="Q10" s="16">
        <f t="shared" si="8"/>
        <v>1132.8746700000002</v>
      </c>
      <c r="R10" s="16">
        <f t="shared" si="8"/>
        <v>1182.69281</v>
      </c>
      <c r="S10" s="16">
        <f t="shared" si="8"/>
        <v>1165.5246500000001</v>
      </c>
      <c r="T10" s="16">
        <f t="shared" si="8"/>
        <v>1186.9711400000001</v>
      </c>
      <c r="U10" s="16">
        <f t="shared" si="8"/>
        <v>1218.8889300000001</v>
      </c>
      <c r="V10" s="16">
        <f t="shared" si="8"/>
        <v>1118.6950299999999</v>
      </c>
      <c r="W10" s="16">
        <f t="shared" si="8"/>
        <v>1149.3432499999999</v>
      </c>
      <c r="X10" s="16">
        <f t="shared" ref="X10:Y10" si="9">SUM(X11:X17)</f>
        <v>990.35320999999999</v>
      </c>
      <c r="Y10" s="16">
        <f t="shared" si="9"/>
        <v>880.32324999999992</v>
      </c>
    </row>
    <row r="11" spans="1:25" x14ac:dyDescent="0.25">
      <c r="A11" s="10" t="s">
        <v>122</v>
      </c>
      <c r="B11" s="8">
        <v>305.66980999999998</v>
      </c>
      <c r="C11" s="8">
        <v>364.76159999999999</v>
      </c>
      <c r="D11" s="8">
        <v>349.79316999999998</v>
      </c>
      <c r="E11" s="8">
        <v>346.50367</v>
      </c>
      <c r="F11" s="8">
        <v>374.20445999999998</v>
      </c>
      <c r="G11" s="8">
        <v>371.48523</v>
      </c>
      <c r="H11" s="8">
        <v>436.09967</v>
      </c>
      <c r="I11" s="8">
        <v>417.60966999999999</v>
      </c>
      <c r="J11" s="8">
        <v>399.40006</v>
      </c>
      <c r="K11" s="8">
        <v>326.74421999999998</v>
      </c>
      <c r="L11" s="8">
        <v>373.05349999999999</v>
      </c>
      <c r="M11" s="8">
        <v>328.70073000000002</v>
      </c>
      <c r="N11" s="8">
        <v>296.26729999999998</v>
      </c>
      <c r="O11" s="8">
        <v>272.86836</v>
      </c>
      <c r="P11" s="8">
        <v>271.64033999999998</v>
      </c>
      <c r="Q11" s="8">
        <v>276.18660999999997</v>
      </c>
      <c r="R11" s="8">
        <v>267.24860000000001</v>
      </c>
      <c r="S11" s="8">
        <v>266.36574999999999</v>
      </c>
      <c r="T11" s="8">
        <v>307.14762000000002</v>
      </c>
      <c r="U11" s="8">
        <v>293.87558000000001</v>
      </c>
      <c r="V11" s="8">
        <v>266.23860999999999</v>
      </c>
      <c r="W11" s="8">
        <v>275.62342000000001</v>
      </c>
      <c r="X11" s="8">
        <v>231.47946999999999</v>
      </c>
      <c r="Y11" s="8">
        <v>235.66582</v>
      </c>
    </row>
    <row r="12" spans="1:25" x14ac:dyDescent="0.25">
      <c r="A12" s="10" t="s">
        <v>123</v>
      </c>
      <c r="B12" s="8">
        <v>41.437649999999998</v>
      </c>
      <c r="C12" s="8">
        <v>42.026339999999998</v>
      </c>
      <c r="D12" s="8">
        <v>40.324359999999999</v>
      </c>
      <c r="E12" s="8">
        <v>46.258450000000003</v>
      </c>
      <c r="F12" s="8">
        <v>52.597099999999998</v>
      </c>
      <c r="G12" s="8">
        <v>58.334960000000002</v>
      </c>
      <c r="H12" s="8">
        <v>61.21857</v>
      </c>
      <c r="I12" s="8">
        <v>57.041510000000002</v>
      </c>
      <c r="J12" s="8">
        <v>55.486730000000001</v>
      </c>
      <c r="K12" s="8">
        <v>48.92163</v>
      </c>
      <c r="L12" s="8">
        <v>55.979410000000001</v>
      </c>
      <c r="M12" s="8">
        <v>53.762720000000002</v>
      </c>
      <c r="N12" s="8">
        <v>54.449930000000002</v>
      </c>
      <c r="O12" s="8">
        <v>53.207619999999999</v>
      </c>
      <c r="P12" s="8">
        <v>51.46707</v>
      </c>
      <c r="Q12" s="8">
        <v>49.77948</v>
      </c>
      <c r="R12" s="8">
        <v>50.693190000000001</v>
      </c>
      <c r="S12" s="8">
        <v>53.817830000000001</v>
      </c>
      <c r="T12" s="8">
        <v>51.473939999999999</v>
      </c>
      <c r="U12" s="8">
        <v>47.451169999999998</v>
      </c>
      <c r="V12" s="8">
        <v>43.113549999999996</v>
      </c>
      <c r="W12" s="8">
        <v>48.740749999999998</v>
      </c>
      <c r="X12" s="8">
        <v>47.591990000000003</v>
      </c>
      <c r="Y12" s="8">
        <v>41.991889999999998</v>
      </c>
    </row>
    <row r="13" spans="1:25" x14ac:dyDescent="0.25">
      <c r="A13" s="10" t="s">
        <v>124</v>
      </c>
      <c r="B13" s="8">
        <v>191.46821</v>
      </c>
      <c r="C13" s="8">
        <v>198.73626999999999</v>
      </c>
      <c r="D13" s="8">
        <v>199.04419999999999</v>
      </c>
      <c r="E13" s="8">
        <v>212.33441999999999</v>
      </c>
      <c r="F13" s="8">
        <v>216.99089000000001</v>
      </c>
      <c r="G13" s="8">
        <v>216.75659999999999</v>
      </c>
      <c r="H13" s="8">
        <v>211.88593</v>
      </c>
      <c r="I13" s="8">
        <v>187.83000999999999</v>
      </c>
      <c r="J13" s="8">
        <v>187.74596</v>
      </c>
      <c r="K13" s="8">
        <v>141.49849</v>
      </c>
      <c r="L13" s="8">
        <v>165.40092999999999</v>
      </c>
      <c r="M13" s="8">
        <v>217.45867999999999</v>
      </c>
      <c r="N13" s="8">
        <v>202.97038000000001</v>
      </c>
      <c r="O13" s="8">
        <v>211.40683000000001</v>
      </c>
      <c r="P13" s="8">
        <v>169.64204000000001</v>
      </c>
      <c r="Q13" s="8">
        <v>138.11376000000001</v>
      </c>
      <c r="R13" s="8">
        <v>147.11939000000001</v>
      </c>
      <c r="S13" s="8">
        <v>131.47735</v>
      </c>
      <c r="T13" s="8">
        <v>119.75586</v>
      </c>
      <c r="U13" s="8">
        <v>116.60041</v>
      </c>
      <c r="V13" s="8">
        <v>110.53843999999999</v>
      </c>
      <c r="W13" s="8">
        <v>122.0072</v>
      </c>
      <c r="X13" s="8">
        <v>109.56298</v>
      </c>
      <c r="Y13" s="8">
        <v>87.360820000000004</v>
      </c>
    </row>
    <row r="14" spans="1:25" x14ac:dyDescent="0.25">
      <c r="A14" s="10" t="s">
        <v>125</v>
      </c>
      <c r="B14" s="8">
        <v>11.41099</v>
      </c>
      <c r="C14" s="8">
        <v>13.32429</v>
      </c>
      <c r="D14" s="8">
        <v>16.978149999999999</v>
      </c>
      <c r="E14" s="8">
        <v>20.3796</v>
      </c>
      <c r="F14" s="8">
        <v>17.529170000000001</v>
      </c>
      <c r="G14" s="8">
        <v>17.540859999999999</v>
      </c>
      <c r="H14" s="8">
        <v>11.0124</v>
      </c>
      <c r="I14" s="8">
        <v>7.0652400000000002</v>
      </c>
      <c r="J14" s="8">
        <v>9.83108</v>
      </c>
      <c r="K14" s="8">
        <v>7.7759099999999997</v>
      </c>
      <c r="L14" s="8">
        <v>4.9800000000000004</v>
      </c>
      <c r="M14" s="8">
        <v>7.2047800000000004</v>
      </c>
      <c r="N14" s="8">
        <v>9.3805399999999999</v>
      </c>
      <c r="O14" s="8">
        <v>11.922190000000001</v>
      </c>
      <c r="P14" s="8">
        <v>5.77325</v>
      </c>
      <c r="Q14" s="8">
        <v>5.3904199999999998</v>
      </c>
      <c r="R14" s="8">
        <v>5.2401</v>
      </c>
      <c r="S14" s="8">
        <v>4.93736</v>
      </c>
      <c r="T14" s="8">
        <v>1.2716700000000001</v>
      </c>
      <c r="U14" s="8">
        <v>1.88374</v>
      </c>
      <c r="V14" s="8">
        <v>0.40195999999999998</v>
      </c>
      <c r="W14" s="8">
        <v>13.82422</v>
      </c>
      <c r="X14" s="8">
        <v>8.3467400000000005</v>
      </c>
      <c r="Y14" s="8">
        <v>8.0525099999999998</v>
      </c>
    </row>
    <row r="15" spans="1:25" x14ac:dyDescent="0.25">
      <c r="A15" s="10" t="s">
        <v>126</v>
      </c>
      <c r="B15" s="8">
        <v>20.779409999999999</v>
      </c>
      <c r="C15" s="8">
        <v>23.218409999999999</v>
      </c>
      <c r="D15" s="8">
        <v>25.758780000000002</v>
      </c>
      <c r="E15" s="8">
        <v>15.45565</v>
      </c>
      <c r="F15" s="8">
        <v>14.15442</v>
      </c>
      <c r="G15" s="8">
        <v>15.089549999999999</v>
      </c>
      <c r="H15" s="8">
        <v>13.08929</v>
      </c>
      <c r="I15" s="8">
        <v>12.78955</v>
      </c>
      <c r="J15" s="8">
        <v>13.935560000000001</v>
      </c>
      <c r="K15" s="8">
        <v>14.67634</v>
      </c>
      <c r="L15" s="8">
        <v>12.387689999999999</v>
      </c>
      <c r="M15" s="8">
        <v>17.837440000000001</v>
      </c>
      <c r="N15" s="8">
        <v>15.143980000000001</v>
      </c>
      <c r="O15" s="8">
        <v>15.39049</v>
      </c>
      <c r="P15" s="8">
        <v>20.912430000000001</v>
      </c>
      <c r="Q15" s="8">
        <v>17.642330000000001</v>
      </c>
      <c r="R15" s="8">
        <v>19.458590000000001</v>
      </c>
      <c r="S15" s="8">
        <v>16.880410000000001</v>
      </c>
      <c r="T15" s="8">
        <v>11.944559999999999</v>
      </c>
      <c r="U15" s="8">
        <v>12.538500000000001</v>
      </c>
      <c r="V15" s="8">
        <v>12.387829999999999</v>
      </c>
      <c r="W15" s="8">
        <v>14.54477</v>
      </c>
      <c r="X15" s="8">
        <v>12.73283</v>
      </c>
      <c r="Y15" s="8">
        <v>12.489850000000001</v>
      </c>
    </row>
    <row r="16" spans="1:25" x14ac:dyDescent="0.25">
      <c r="A16" s="10" t="s">
        <v>127</v>
      </c>
      <c r="B16" s="8">
        <v>520.56214</v>
      </c>
      <c r="C16" s="8">
        <v>537.51018999999997</v>
      </c>
      <c r="D16" s="8">
        <v>443.60503999999997</v>
      </c>
      <c r="E16" s="8">
        <v>383.48890999999998</v>
      </c>
      <c r="F16" s="8">
        <v>435.52559000000002</v>
      </c>
      <c r="G16" s="8">
        <v>449.56844000000001</v>
      </c>
      <c r="H16" s="8">
        <v>487.25256000000002</v>
      </c>
      <c r="I16" s="8">
        <v>435.91314999999997</v>
      </c>
      <c r="J16" s="8">
        <v>421.25873000000001</v>
      </c>
      <c r="K16" s="8">
        <v>425.15994999999998</v>
      </c>
      <c r="L16" s="8">
        <v>409.63641999999999</v>
      </c>
      <c r="M16" s="8">
        <v>411.14155</v>
      </c>
      <c r="N16" s="8">
        <v>400.24391000000003</v>
      </c>
      <c r="O16" s="8">
        <v>355.23550999999998</v>
      </c>
      <c r="P16" s="8">
        <v>383.18714</v>
      </c>
      <c r="Q16" s="8">
        <v>376.65239000000003</v>
      </c>
      <c r="R16" s="8">
        <v>401.72375</v>
      </c>
      <c r="S16" s="8">
        <v>398.57783999999998</v>
      </c>
      <c r="T16" s="8">
        <v>400.93009999999998</v>
      </c>
      <c r="U16" s="8">
        <v>414.40476999999998</v>
      </c>
      <c r="V16" s="8">
        <v>356.60280999999998</v>
      </c>
      <c r="W16" s="8">
        <v>336.95902000000001</v>
      </c>
      <c r="X16" s="8">
        <v>259.98003999999997</v>
      </c>
      <c r="Y16" s="8">
        <v>166.49954</v>
      </c>
    </row>
    <row r="17" spans="1:25" x14ac:dyDescent="0.25">
      <c r="A17" s="10" t="s">
        <v>128</v>
      </c>
      <c r="B17" s="8">
        <v>238.34433000000001</v>
      </c>
      <c r="C17" s="8">
        <v>231.62164999999999</v>
      </c>
      <c r="D17" s="8">
        <v>230.16302999999999</v>
      </c>
      <c r="E17" s="8">
        <v>234.70769999999999</v>
      </c>
      <c r="F17" s="8">
        <v>237.59083999999999</v>
      </c>
      <c r="G17" s="8">
        <v>228.93691999999999</v>
      </c>
      <c r="H17" s="8">
        <v>236.38252</v>
      </c>
      <c r="I17" s="8">
        <v>252.2783</v>
      </c>
      <c r="J17" s="8">
        <v>237.47891000000001</v>
      </c>
      <c r="K17" s="8">
        <v>233.98992000000001</v>
      </c>
      <c r="L17" s="8">
        <v>235.81967</v>
      </c>
      <c r="M17" s="8">
        <v>245.98493999999999</v>
      </c>
      <c r="N17" s="8">
        <v>256.39206999999999</v>
      </c>
      <c r="O17" s="8">
        <v>267.92628000000002</v>
      </c>
      <c r="P17" s="8">
        <v>266.31583000000001</v>
      </c>
      <c r="Q17" s="8">
        <v>269.10968000000003</v>
      </c>
      <c r="R17" s="8">
        <v>291.20918999999998</v>
      </c>
      <c r="S17" s="8">
        <v>293.46811000000002</v>
      </c>
      <c r="T17" s="8">
        <v>294.44738999999998</v>
      </c>
      <c r="U17" s="8">
        <v>332.13476000000003</v>
      </c>
      <c r="V17" s="8">
        <v>329.41183000000001</v>
      </c>
      <c r="W17" s="8">
        <v>337.64386999999999</v>
      </c>
      <c r="X17" s="8">
        <v>320.65915999999999</v>
      </c>
      <c r="Y17" s="8">
        <v>328.26281999999998</v>
      </c>
    </row>
    <row r="18" spans="1:25" x14ac:dyDescent="0.25">
      <c r="A18" s="15" t="s">
        <v>129</v>
      </c>
      <c r="B18" s="16">
        <f>SUM(B19:B23)</f>
        <v>4884.6811699999998</v>
      </c>
      <c r="C18" s="16">
        <f t="shared" ref="C18:W18" si="10">SUM(C19:C23)</f>
        <v>5144.3499999999995</v>
      </c>
      <c r="D18" s="16">
        <f t="shared" si="10"/>
        <v>5324.7400400000006</v>
      </c>
      <c r="E18" s="16">
        <f t="shared" si="10"/>
        <v>5862.2996000000003</v>
      </c>
      <c r="F18" s="16">
        <f t="shared" si="10"/>
        <v>6820.6111999999994</v>
      </c>
      <c r="G18" s="16">
        <f t="shared" si="10"/>
        <v>7183.9992199999997</v>
      </c>
      <c r="H18" s="16">
        <f t="shared" si="10"/>
        <v>6837.9908100000011</v>
      </c>
      <c r="I18" s="16">
        <f t="shared" si="10"/>
        <v>6541.69121</v>
      </c>
      <c r="J18" s="16">
        <f t="shared" si="10"/>
        <v>6629.8058599999995</v>
      </c>
      <c r="K18" s="16">
        <f t="shared" si="10"/>
        <v>6089.5129500000003</v>
      </c>
      <c r="L18" s="16">
        <f t="shared" si="10"/>
        <v>6462.3914699999996</v>
      </c>
      <c r="M18" s="16">
        <f t="shared" si="10"/>
        <v>6818.4273700000003</v>
      </c>
      <c r="N18" s="16">
        <f t="shared" si="10"/>
        <v>6503.9736900000007</v>
      </c>
      <c r="O18" s="16">
        <f t="shared" si="10"/>
        <v>6369.9730999999992</v>
      </c>
      <c r="P18" s="16">
        <f t="shared" si="10"/>
        <v>6052.6560900000004</v>
      </c>
      <c r="Q18" s="16">
        <f t="shared" si="10"/>
        <v>5617.9290700000001</v>
      </c>
      <c r="R18" s="16">
        <f t="shared" si="10"/>
        <v>5438.0520100000003</v>
      </c>
      <c r="S18" s="16">
        <f t="shared" si="10"/>
        <v>5573.6434400000007</v>
      </c>
      <c r="T18" s="16">
        <f t="shared" si="10"/>
        <v>5950.9022100000002</v>
      </c>
      <c r="U18" s="16">
        <f t="shared" si="10"/>
        <v>6108.7877499999995</v>
      </c>
      <c r="V18" s="16">
        <f t="shared" si="10"/>
        <v>4569.2212999999992</v>
      </c>
      <c r="W18" s="16">
        <f t="shared" si="10"/>
        <v>4867.7436800000005</v>
      </c>
      <c r="X18" s="16">
        <f t="shared" ref="X18:Y18" si="11">SUM(X19:X23)</f>
        <v>4170.6744800000006</v>
      </c>
      <c r="Y18" s="16">
        <f t="shared" si="11"/>
        <v>4019.5461399999995</v>
      </c>
    </row>
    <row r="19" spans="1:25" x14ac:dyDescent="0.25">
      <c r="A19" s="10" t="s">
        <v>130</v>
      </c>
      <c r="B19" s="8">
        <v>0.65929000000000004</v>
      </c>
      <c r="C19" s="8">
        <v>0.65478999999999998</v>
      </c>
      <c r="D19" s="8">
        <v>0.60687999999999998</v>
      </c>
      <c r="E19" s="8">
        <v>0.70665</v>
      </c>
      <c r="F19" s="8">
        <v>0.61951999999999996</v>
      </c>
      <c r="G19" s="8">
        <v>0.61377000000000004</v>
      </c>
      <c r="H19" s="8">
        <v>0.52263000000000004</v>
      </c>
      <c r="I19" s="8">
        <v>0.55325999999999997</v>
      </c>
      <c r="J19" s="8">
        <v>0.53029000000000004</v>
      </c>
      <c r="K19" s="8">
        <v>0.54176000000000002</v>
      </c>
      <c r="L19" s="8">
        <v>0.53524000000000005</v>
      </c>
      <c r="M19" s="8">
        <v>0.56840000000000002</v>
      </c>
      <c r="N19" s="8">
        <v>0.49414999999999998</v>
      </c>
      <c r="O19" s="8">
        <v>0.47245999999999999</v>
      </c>
      <c r="P19" s="8">
        <v>0.50234000000000001</v>
      </c>
      <c r="Q19" s="8">
        <v>0.60411999999999999</v>
      </c>
      <c r="R19" s="8">
        <v>0.60850000000000004</v>
      </c>
      <c r="S19" s="8">
        <v>0.58038000000000001</v>
      </c>
      <c r="T19" s="8">
        <v>0.56476999999999999</v>
      </c>
      <c r="U19" s="8">
        <v>0.50666</v>
      </c>
      <c r="V19" s="8">
        <v>0.49368000000000001</v>
      </c>
      <c r="W19" s="8">
        <v>0.59835000000000005</v>
      </c>
      <c r="X19" s="8">
        <v>0.53729000000000005</v>
      </c>
      <c r="Y19" s="8">
        <v>0.46060000000000001</v>
      </c>
    </row>
    <row r="20" spans="1:25" x14ac:dyDescent="0.25">
      <c r="A20" s="10" t="s">
        <v>131</v>
      </c>
      <c r="B20" s="8">
        <v>4861.6719400000002</v>
      </c>
      <c r="C20" s="8">
        <v>5119.5602600000002</v>
      </c>
      <c r="D20" s="8">
        <v>5302.53719</v>
      </c>
      <c r="E20" s="8">
        <v>5842.5292499999996</v>
      </c>
      <c r="F20" s="8">
        <v>6804.6640299999999</v>
      </c>
      <c r="G20" s="8">
        <v>7173.0811899999999</v>
      </c>
      <c r="H20" s="8">
        <v>6829.5227000000004</v>
      </c>
      <c r="I20" s="8">
        <v>6530.6362399999998</v>
      </c>
      <c r="J20" s="8">
        <v>6617.25497</v>
      </c>
      <c r="K20" s="8">
        <v>6077.5890900000004</v>
      </c>
      <c r="L20" s="8">
        <v>6449.5580799999998</v>
      </c>
      <c r="M20" s="8">
        <v>6805.5673999999999</v>
      </c>
      <c r="N20" s="8">
        <v>6492.2124000000003</v>
      </c>
      <c r="O20" s="8">
        <v>6359.7892499999998</v>
      </c>
      <c r="P20" s="8">
        <v>6041.1880099999998</v>
      </c>
      <c r="Q20" s="8">
        <v>5609.6020200000003</v>
      </c>
      <c r="R20" s="8">
        <v>5430.2308800000001</v>
      </c>
      <c r="S20" s="8">
        <v>5565.2319900000002</v>
      </c>
      <c r="T20" s="8">
        <v>5942.1296199999997</v>
      </c>
      <c r="U20" s="8">
        <v>6100.4806699999999</v>
      </c>
      <c r="V20" s="8">
        <v>4561.5510800000002</v>
      </c>
      <c r="W20" s="8">
        <v>4859.2539200000001</v>
      </c>
      <c r="X20" s="8">
        <v>4163.6359300000004</v>
      </c>
      <c r="Y20" s="8">
        <v>4012.2867799999999</v>
      </c>
    </row>
    <row r="21" spans="1:25" x14ac:dyDescent="0.25">
      <c r="A21" s="10" t="s">
        <v>132</v>
      </c>
      <c r="B21" s="8">
        <v>21.222709999999999</v>
      </c>
      <c r="C21" s="8">
        <v>22.870899999999999</v>
      </c>
      <c r="D21" s="8">
        <v>20.211120000000001</v>
      </c>
      <c r="E21" s="8">
        <v>17.61523</v>
      </c>
      <c r="F21" s="8">
        <v>13.99152</v>
      </c>
      <c r="G21" s="8">
        <v>8.8821300000000001</v>
      </c>
      <c r="H21" s="8">
        <v>6.6231900000000001</v>
      </c>
      <c r="I21" s="8">
        <v>9.1791099999999997</v>
      </c>
      <c r="J21" s="8">
        <v>10.541969999999999</v>
      </c>
      <c r="K21" s="8">
        <v>10.145619999999999</v>
      </c>
      <c r="L21" s="8">
        <v>10.952629999999999</v>
      </c>
      <c r="M21" s="8">
        <v>10.985659999999999</v>
      </c>
      <c r="N21" s="8">
        <v>9.9502199999999998</v>
      </c>
      <c r="O21" s="8">
        <v>8.5673399999999997</v>
      </c>
      <c r="P21" s="8">
        <v>9.7493400000000001</v>
      </c>
      <c r="Q21" s="8">
        <v>6.6441100000000004</v>
      </c>
      <c r="R21" s="8">
        <v>6.0794699999999997</v>
      </c>
      <c r="S21" s="8">
        <v>6.5990399999999996</v>
      </c>
      <c r="T21" s="8">
        <v>7.0140700000000002</v>
      </c>
      <c r="U21" s="8">
        <v>6.7748499999999998</v>
      </c>
      <c r="V21" s="8">
        <v>6.7899399999999996</v>
      </c>
      <c r="W21" s="8">
        <v>7.46821</v>
      </c>
      <c r="X21" s="8">
        <v>5.9615900000000002</v>
      </c>
      <c r="Y21" s="8">
        <v>6.1885300000000001</v>
      </c>
    </row>
    <row r="22" spans="1:25" x14ac:dyDescent="0.25">
      <c r="A22" s="10" t="s">
        <v>133</v>
      </c>
      <c r="B22" s="8">
        <v>1.12723</v>
      </c>
      <c r="C22" s="8">
        <v>1.2640499999999999</v>
      </c>
      <c r="D22" s="8">
        <v>1.3848499999999999</v>
      </c>
      <c r="E22" s="8">
        <v>1.4484699999999999</v>
      </c>
      <c r="F22" s="8">
        <v>1.33613</v>
      </c>
      <c r="G22" s="8">
        <v>1.4221299999999999</v>
      </c>
      <c r="H22" s="8">
        <v>1.32229</v>
      </c>
      <c r="I22" s="8">
        <v>1.3226</v>
      </c>
      <c r="J22" s="8">
        <v>1.4786300000000001</v>
      </c>
      <c r="K22" s="8">
        <v>1.23648</v>
      </c>
      <c r="L22" s="8">
        <v>1.34552</v>
      </c>
      <c r="M22" s="8">
        <v>1.3059099999999999</v>
      </c>
      <c r="N22" s="8">
        <v>1.3169200000000001</v>
      </c>
      <c r="O22" s="8">
        <v>1.14405</v>
      </c>
      <c r="P22" s="8">
        <v>1.2163999999999999</v>
      </c>
      <c r="Q22" s="8">
        <v>1.0788199999999999</v>
      </c>
      <c r="R22" s="8">
        <v>1.1331599999999999</v>
      </c>
      <c r="S22" s="8">
        <v>1.23203</v>
      </c>
      <c r="T22" s="8">
        <v>1.1937500000000001</v>
      </c>
      <c r="U22" s="8">
        <v>1.0255700000000001</v>
      </c>
      <c r="V22" s="8">
        <v>0.3866</v>
      </c>
      <c r="W22" s="8">
        <v>0.42320000000000002</v>
      </c>
      <c r="X22" s="8">
        <v>0.53966999999999998</v>
      </c>
      <c r="Y22" s="8">
        <v>0.61023000000000005</v>
      </c>
    </row>
    <row r="23" spans="1:25" x14ac:dyDescent="0.25">
      <c r="A23" s="10" t="s">
        <v>134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</row>
    <row r="24" spans="1:25" x14ac:dyDescent="0.25">
      <c r="A24" s="15" t="s">
        <v>135</v>
      </c>
      <c r="B24" s="16">
        <f>SUM(B25:B27)</f>
        <v>1642.0993700000001</v>
      </c>
      <c r="C24" s="16">
        <f t="shared" ref="C24:W24" si="12">SUM(C25:C27)</f>
        <v>1681.4678899999999</v>
      </c>
      <c r="D24" s="16">
        <f t="shared" si="12"/>
        <v>1629.01767</v>
      </c>
      <c r="E24" s="16">
        <f t="shared" si="12"/>
        <v>1668.6442899999997</v>
      </c>
      <c r="F24" s="16">
        <f t="shared" si="12"/>
        <v>1715.3477100000002</v>
      </c>
      <c r="G24" s="16">
        <f t="shared" si="12"/>
        <v>1644.8929799999999</v>
      </c>
      <c r="H24" s="16">
        <f t="shared" si="12"/>
        <v>1610.64426</v>
      </c>
      <c r="I24" s="16">
        <f t="shared" si="12"/>
        <v>1524.05567</v>
      </c>
      <c r="J24" s="16">
        <f t="shared" si="12"/>
        <v>1586.99792</v>
      </c>
      <c r="K24" s="16">
        <f t="shared" si="12"/>
        <v>1577.2848900000001</v>
      </c>
      <c r="L24" s="16">
        <f t="shared" si="12"/>
        <v>1675.7990299999999</v>
      </c>
      <c r="M24" s="16">
        <f t="shared" si="12"/>
        <v>1382.59845</v>
      </c>
      <c r="N24" s="16">
        <f t="shared" si="12"/>
        <v>1504.6337900000001</v>
      </c>
      <c r="O24" s="16">
        <f t="shared" si="12"/>
        <v>1520.4947899999997</v>
      </c>
      <c r="P24" s="16">
        <f t="shared" si="12"/>
        <v>1362.3150499999999</v>
      </c>
      <c r="Q24" s="16">
        <f t="shared" si="12"/>
        <v>1579.3402599999997</v>
      </c>
      <c r="R24" s="16">
        <f t="shared" si="12"/>
        <v>1635.5274199999999</v>
      </c>
      <c r="S24" s="16">
        <f t="shared" si="12"/>
        <v>1692.9876900000002</v>
      </c>
      <c r="T24" s="16">
        <f t="shared" si="12"/>
        <v>1618.2544699999999</v>
      </c>
      <c r="U24" s="16">
        <f t="shared" si="12"/>
        <v>1617.4533899999999</v>
      </c>
      <c r="V24" s="16">
        <f t="shared" si="12"/>
        <v>1595.3300400000001</v>
      </c>
      <c r="W24" s="16">
        <f t="shared" si="12"/>
        <v>1629.0606899999998</v>
      </c>
      <c r="X24" s="16">
        <f t="shared" ref="X24:Y24" si="13">SUM(X25:X27)</f>
        <v>1404.20063</v>
      </c>
      <c r="Y24" s="16">
        <f t="shared" si="13"/>
        <v>1385.1633299999999</v>
      </c>
    </row>
    <row r="25" spans="1:25" x14ac:dyDescent="0.25">
      <c r="A25" s="10" t="s">
        <v>136</v>
      </c>
      <c r="B25" s="8">
        <v>547.13107000000002</v>
      </c>
      <c r="C25" s="8">
        <v>497.52055000000001</v>
      </c>
      <c r="D25" s="8">
        <v>499.38049999999998</v>
      </c>
      <c r="E25" s="8">
        <v>496.02598999999998</v>
      </c>
      <c r="F25" s="8">
        <v>461.77769999999998</v>
      </c>
      <c r="G25" s="8">
        <v>417.18786999999998</v>
      </c>
      <c r="H25" s="8">
        <v>394.3306</v>
      </c>
      <c r="I25" s="8">
        <v>347.66791000000001</v>
      </c>
      <c r="J25" s="8">
        <v>376.32754</v>
      </c>
      <c r="K25" s="8">
        <v>380.29581000000002</v>
      </c>
      <c r="L25" s="8">
        <v>500.55507</v>
      </c>
      <c r="M25" s="8">
        <v>303.79734999999999</v>
      </c>
      <c r="N25" s="8">
        <v>407.96591999999998</v>
      </c>
      <c r="O25" s="8">
        <v>435.54804000000001</v>
      </c>
      <c r="P25" s="8">
        <v>379.99074999999999</v>
      </c>
      <c r="Q25" s="8">
        <v>484.45148999999998</v>
      </c>
      <c r="R25" s="8">
        <v>508.82222999999999</v>
      </c>
      <c r="S25" s="8">
        <v>545.46132999999998</v>
      </c>
      <c r="T25" s="8">
        <v>566.70054000000005</v>
      </c>
      <c r="U25" s="8">
        <v>654.21402</v>
      </c>
      <c r="V25" s="8">
        <v>544.21753999999999</v>
      </c>
      <c r="W25" s="8">
        <v>621.56602999999996</v>
      </c>
      <c r="X25" s="8">
        <v>473.32895000000002</v>
      </c>
      <c r="Y25" s="8">
        <v>456.50938000000002</v>
      </c>
    </row>
    <row r="26" spans="1:25" x14ac:dyDescent="0.25">
      <c r="A26" s="10" t="s">
        <v>137</v>
      </c>
      <c r="B26" s="8">
        <v>1070.1364900000001</v>
      </c>
      <c r="C26" s="8">
        <v>1162.0093099999999</v>
      </c>
      <c r="D26" s="8">
        <v>1106.2342100000001</v>
      </c>
      <c r="E26" s="8">
        <v>1148.90464</v>
      </c>
      <c r="F26" s="8">
        <v>1228.5016900000001</v>
      </c>
      <c r="G26" s="8">
        <v>1203.0939599999999</v>
      </c>
      <c r="H26" s="8">
        <v>1191.1441400000001</v>
      </c>
      <c r="I26" s="8">
        <v>1152.24929</v>
      </c>
      <c r="J26" s="8">
        <v>1184.4654399999999</v>
      </c>
      <c r="K26" s="8">
        <v>1170.62708</v>
      </c>
      <c r="L26" s="8">
        <v>1148.6207899999999</v>
      </c>
      <c r="M26" s="8">
        <v>1053.3748399999999</v>
      </c>
      <c r="N26" s="8">
        <v>1071.1319100000001</v>
      </c>
      <c r="O26" s="8">
        <v>1063.1360999999999</v>
      </c>
      <c r="P26" s="8">
        <v>960.09330999999997</v>
      </c>
      <c r="Q26" s="8">
        <v>1072.1739399999999</v>
      </c>
      <c r="R26" s="8">
        <v>1104.16616</v>
      </c>
      <c r="S26" s="8">
        <v>1125.26638</v>
      </c>
      <c r="T26" s="8">
        <v>1028.4522999999999</v>
      </c>
      <c r="U26" s="8">
        <v>940.87891999999999</v>
      </c>
      <c r="V26" s="8">
        <v>1029.2834499999999</v>
      </c>
      <c r="W26" s="8">
        <v>985.74614999999994</v>
      </c>
      <c r="X26" s="8">
        <v>908.62423999999999</v>
      </c>
      <c r="Y26" s="8">
        <v>906.35140999999999</v>
      </c>
    </row>
    <row r="27" spans="1:25" x14ac:dyDescent="0.25">
      <c r="A27" s="10" t="s">
        <v>138</v>
      </c>
      <c r="B27" s="8">
        <v>24.831810000000001</v>
      </c>
      <c r="C27" s="8">
        <v>21.938030000000001</v>
      </c>
      <c r="D27" s="8">
        <v>23.40296</v>
      </c>
      <c r="E27" s="8">
        <v>23.713660000000001</v>
      </c>
      <c r="F27" s="8">
        <v>25.06832</v>
      </c>
      <c r="G27" s="8">
        <v>24.611149999999999</v>
      </c>
      <c r="H27" s="8">
        <v>25.169519999999999</v>
      </c>
      <c r="I27" s="8">
        <v>24.138470000000002</v>
      </c>
      <c r="J27" s="8">
        <v>26.204940000000001</v>
      </c>
      <c r="K27" s="8">
        <v>26.361999999999998</v>
      </c>
      <c r="L27" s="8">
        <v>26.623169999999998</v>
      </c>
      <c r="M27" s="8">
        <v>25.426259999999999</v>
      </c>
      <c r="N27" s="8">
        <v>25.535959999999999</v>
      </c>
      <c r="O27" s="8">
        <v>21.810649999999999</v>
      </c>
      <c r="P27" s="8">
        <v>22.230989999999998</v>
      </c>
      <c r="Q27" s="8">
        <v>22.714829999999999</v>
      </c>
      <c r="R27" s="8">
        <v>22.53903</v>
      </c>
      <c r="S27" s="8">
        <v>22.259979999999999</v>
      </c>
      <c r="T27" s="8">
        <v>23.10163</v>
      </c>
      <c r="U27" s="8">
        <v>22.36045</v>
      </c>
      <c r="V27" s="8">
        <v>21.829049999999999</v>
      </c>
      <c r="W27" s="8">
        <v>21.74851</v>
      </c>
      <c r="X27" s="8">
        <v>22.247440000000001</v>
      </c>
      <c r="Y27" s="8">
        <v>22.30254</v>
      </c>
    </row>
    <row r="28" spans="1:25" x14ac:dyDescent="0.25">
      <c r="A28" s="15" t="s">
        <v>35</v>
      </c>
      <c r="B28" s="16">
        <f>SUM(B29:B30)</f>
        <v>12.218640000000001</v>
      </c>
      <c r="C28" s="16">
        <f t="shared" ref="C28:W28" si="14">SUM(C29:C30)</f>
        <v>24.2683</v>
      </c>
      <c r="D28" s="16">
        <f t="shared" si="14"/>
        <v>13.553460000000001</v>
      </c>
      <c r="E28" s="16">
        <f t="shared" si="14"/>
        <v>3.26335</v>
      </c>
      <c r="F28" s="16">
        <f t="shared" si="14"/>
        <v>0.12003</v>
      </c>
      <c r="G28" s="16">
        <f t="shared" si="14"/>
        <v>0.12017</v>
      </c>
      <c r="H28" s="16">
        <f t="shared" si="14"/>
        <v>0.12035</v>
      </c>
      <c r="I28" s="16">
        <f t="shared" si="14"/>
        <v>0.11742</v>
      </c>
      <c r="J28" s="16">
        <f t="shared" si="14"/>
        <v>0.1177</v>
      </c>
      <c r="K28" s="16">
        <f t="shared" si="14"/>
        <v>0.11792999999999999</v>
      </c>
      <c r="L28" s="16">
        <f t="shared" si="14"/>
        <v>0.11844</v>
      </c>
      <c r="M28" s="16">
        <f t="shared" si="14"/>
        <v>0.11874999999999999</v>
      </c>
      <c r="N28" s="16">
        <f t="shared" si="14"/>
        <v>0.11824999999999999</v>
      </c>
      <c r="O28" s="16">
        <f t="shared" si="14"/>
        <v>0.11777</v>
      </c>
      <c r="P28" s="16">
        <f t="shared" si="14"/>
        <v>0.11656999999999999</v>
      </c>
      <c r="Q28" s="16">
        <f t="shared" si="14"/>
        <v>0.11572</v>
      </c>
      <c r="R28" s="16">
        <f t="shared" si="14"/>
        <v>0.11525000000000001</v>
      </c>
      <c r="S28" s="16">
        <f t="shared" si="14"/>
        <v>0.11352</v>
      </c>
      <c r="T28" s="16">
        <f t="shared" si="14"/>
        <v>0.11354</v>
      </c>
      <c r="U28" s="16">
        <f t="shared" si="14"/>
        <v>0.11355999999999999</v>
      </c>
      <c r="V28" s="16">
        <f t="shared" si="14"/>
        <v>0.10994</v>
      </c>
      <c r="W28" s="16">
        <f t="shared" si="14"/>
        <v>0.1109</v>
      </c>
      <c r="X28" s="16">
        <f t="shared" ref="X28:Y28" si="15">SUM(X29:X30)</f>
        <v>0.10989</v>
      </c>
      <c r="Y28" s="16">
        <f t="shared" si="15"/>
        <v>0.10982</v>
      </c>
    </row>
    <row r="29" spans="1:25" x14ac:dyDescent="0.25">
      <c r="A29" s="10" t="s">
        <v>36</v>
      </c>
      <c r="B29" s="8">
        <v>12.097250000000001</v>
      </c>
      <c r="C29" s="8">
        <v>24.14724</v>
      </c>
      <c r="D29" s="8">
        <v>13.432790000000001</v>
      </c>
      <c r="E29" s="8">
        <v>3.1431300000000002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</row>
    <row r="30" spans="1:25" x14ac:dyDescent="0.25">
      <c r="A30" s="10" t="s">
        <v>37</v>
      </c>
      <c r="B30" s="8">
        <v>0.12139</v>
      </c>
      <c r="C30" s="8">
        <v>0.12106</v>
      </c>
      <c r="D30" s="8">
        <v>0.12067</v>
      </c>
      <c r="E30" s="8">
        <v>0.12021999999999999</v>
      </c>
      <c r="F30" s="8">
        <v>0.12003</v>
      </c>
      <c r="G30" s="8">
        <v>0.12017</v>
      </c>
      <c r="H30" s="8">
        <v>0.12035</v>
      </c>
      <c r="I30" s="8">
        <v>0.11742</v>
      </c>
      <c r="J30" s="8">
        <v>0.1177</v>
      </c>
      <c r="K30" s="8">
        <v>0.11792999999999999</v>
      </c>
      <c r="L30" s="8">
        <v>0.11844</v>
      </c>
      <c r="M30" s="8">
        <v>0.11874999999999999</v>
      </c>
      <c r="N30" s="8">
        <v>0.11824999999999999</v>
      </c>
      <c r="O30" s="8">
        <v>0.11777</v>
      </c>
      <c r="P30" s="8">
        <v>0.11656999999999999</v>
      </c>
      <c r="Q30" s="8">
        <v>0.11572</v>
      </c>
      <c r="R30" s="8">
        <v>0.11525000000000001</v>
      </c>
      <c r="S30" s="8">
        <v>0.11352</v>
      </c>
      <c r="T30" s="8">
        <v>0.11354</v>
      </c>
      <c r="U30" s="8">
        <v>0.11355999999999999</v>
      </c>
      <c r="V30" s="8">
        <v>0.10994</v>
      </c>
      <c r="W30" s="8">
        <v>0.1109</v>
      </c>
      <c r="X30" s="8">
        <v>0.10989</v>
      </c>
      <c r="Y30" s="8">
        <v>0.10982</v>
      </c>
    </row>
    <row r="31" spans="1:25" x14ac:dyDescent="0.25">
      <c r="A31" s="17" t="s">
        <v>38</v>
      </c>
      <c r="B31" s="16">
        <v>3.977E-2</v>
      </c>
      <c r="C31" s="16">
        <v>4.4220000000000002E-2</v>
      </c>
      <c r="D31" s="16">
        <v>6.336E-2</v>
      </c>
      <c r="E31" s="16">
        <v>6.4240000000000005E-2</v>
      </c>
      <c r="F31" s="16">
        <v>7.1319999999999995E-2</v>
      </c>
      <c r="G31" s="16">
        <v>7.0279999999999995E-2</v>
      </c>
      <c r="H31" s="16">
        <v>7.3760000000000006E-2</v>
      </c>
      <c r="I31" s="16">
        <v>6.9010000000000002E-2</v>
      </c>
      <c r="J31" s="16">
        <v>6.5989999999999993E-2</v>
      </c>
      <c r="K31" s="16">
        <v>6.6750000000000004E-2</v>
      </c>
      <c r="L31" s="16">
        <v>7.1749999999999994E-2</v>
      </c>
      <c r="M31" s="16">
        <v>6.216E-2</v>
      </c>
      <c r="N31" s="16">
        <v>6.3600000000000004E-2</v>
      </c>
      <c r="O31" s="16">
        <v>5.4140000000000001E-2</v>
      </c>
      <c r="P31" s="16">
        <v>5.1119999999999999E-2</v>
      </c>
      <c r="Q31" s="16">
        <v>4.5949999999999998E-2</v>
      </c>
      <c r="R31" s="16">
        <v>4.2259999999999999E-2</v>
      </c>
      <c r="S31" s="16">
        <v>4.1640000000000003E-2</v>
      </c>
      <c r="T31" s="16">
        <v>4.0849999999999997E-2</v>
      </c>
      <c r="U31" s="16">
        <v>4.0800000000000003E-2</v>
      </c>
      <c r="V31" s="16">
        <v>3.6979999999999999E-2</v>
      </c>
      <c r="W31" s="16">
        <v>3.9829999999999997E-2</v>
      </c>
      <c r="X31" s="16">
        <v>3.0810000000000001E-2</v>
      </c>
      <c r="Y31" s="16">
        <v>2.8920000000000001E-2</v>
      </c>
    </row>
    <row r="32" spans="1:25" x14ac:dyDescent="0.25">
      <c r="A32" s="9" t="s">
        <v>39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</row>
    <row r="33" spans="1:25" x14ac:dyDescent="0.25">
      <c r="A33" s="18" t="s">
        <v>139</v>
      </c>
      <c r="B33" s="16">
        <f>SUM(B34:B41)</f>
        <v>711.44466000000011</v>
      </c>
      <c r="C33" s="16">
        <f t="shared" ref="C33:W33" si="16">SUM(C34:C41)</f>
        <v>657.43313999999998</v>
      </c>
      <c r="D33" s="16">
        <f t="shared" si="16"/>
        <v>672.46821999999997</v>
      </c>
      <c r="E33" s="16">
        <f t="shared" si="16"/>
        <v>621.52296000000001</v>
      </c>
      <c r="F33" s="16">
        <f t="shared" si="16"/>
        <v>675.47276999999997</v>
      </c>
      <c r="G33" s="16">
        <f t="shared" si="16"/>
        <v>647.8756699999999</v>
      </c>
      <c r="H33" s="16">
        <f t="shared" si="16"/>
        <v>699.70960000000002</v>
      </c>
      <c r="I33" s="16">
        <f t="shared" si="16"/>
        <v>691.01051000000007</v>
      </c>
      <c r="J33" s="16">
        <f t="shared" si="16"/>
        <v>637.81637999999998</v>
      </c>
      <c r="K33" s="16">
        <f t="shared" si="16"/>
        <v>568.00013000000001</v>
      </c>
      <c r="L33" s="16">
        <f t="shared" si="16"/>
        <v>591.23278000000005</v>
      </c>
      <c r="M33" s="16">
        <f t="shared" si="16"/>
        <v>597.97180000000003</v>
      </c>
      <c r="N33" s="16">
        <f t="shared" si="16"/>
        <v>563.72257000000002</v>
      </c>
      <c r="O33" s="16">
        <f t="shared" si="16"/>
        <v>542.66742999999997</v>
      </c>
      <c r="P33" s="16">
        <f t="shared" si="16"/>
        <v>548.27097000000003</v>
      </c>
      <c r="Q33" s="16">
        <f t="shared" si="16"/>
        <v>538.38079000000005</v>
      </c>
      <c r="R33" s="16">
        <f t="shared" si="16"/>
        <v>563.39130999999998</v>
      </c>
      <c r="S33" s="16">
        <f t="shared" si="16"/>
        <v>570.29248999999993</v>
      </c>
      <c r="T33" s="16">
        <f t="shared" si="16"/>
        <v>573.98247000000003</v>
      </c>
      <c r="U33" s="16">
        <f t="shared" si="16"/>
        <v>593.16087000000005</v>
      </c>
      <c r="V33" s="16">
        <f t="shared" si="16"/>
        <v>571.08154999999999</v>
      </c>
      <c r="W33" s="16">
        <f t="shared" si="16"/>
        <v>499.93290999999999</v>
      </c>
      <c r="X33" s="16">
        <f t="shared" ref="X33:Y33" si="17">SUM(X34:X41)</f>
        <v>478.27509999999995</v>
      </c>
      <c r="Y33" s="16">
        <f t="shared" si="17"/>
        <v>357.77218999999997</v>
      </c>
    </row>
    <row r="34" spans="1:25" x14ac:dyDescent="0.25">
      <c r="A34" s="9" t="s">
        <v>140</v>
      </c>
      <c r="B34" s="8">
        <v>552.00989000000004</v>
      </c>
      <c r="C34" s="8">
        <v>488.96170000000001</v>
      </c>
      <c r="D34" s="8">
        <v>503.35401999999999</v>
      </c>
      <c r="E34" s="8">
        <v>449.75130999999999</v>
      </c>
      <c r="F34" s="8">
        <v>489.32409999999999</v>
      </c>
      <c r="G34" s="8">
        <v>480.22219999999999</v>
      </c>
      <c r="H34" s="8">
        <v>475.73987</v>
      </c>
      <c r="I34" s="8">
        <v>472.91811000000001</v>
      </c>
      <c r="J34" s="8">
        <v>444.54009000000002</v>
      </c>
      <c r="K34" s="8">
        <v>416.93180999999998</v>
      </c>
      <c r="L34" s="8">
        <v>432.75143000000003</v>
      </c>
      <c r="M34" s="8">
        <v>450.03131000000002</v>
      </c>
      <c r="N34" s="8">
        <v>439.58904999999999</v>
      </c>
      <c r="O34" s="8">
        <v>415.33177999999998</v>
      </c>
      <c r="P34" s="8">
        <v>423.22980000000001</v>
      </c>
      <c r="Q34" s="8">
        <v>394.3492</v>
      </c>
      <c r="R34" s="8">
        <v>416.70299999999997</v>
      </c>
      <c r="S34" s="8">
        <v>434.60120000000001</v>
      </c>
      <c r="T34" s="8">
        <v>432.15086000000002</v>
      </c>
      <c r="U34" s="8">
        <v>458.76949999999999</v>
      </c>
      <c r="V34" s="8">
        <v>449.67829</v>
      </c>
      <c r="W34" s="8">
        <v>382.0172</v>
      </c>
      <c r="X34" s="8">
        <v>371.29957999999999</v>
      </c>
      <c r="Y34" s="8">
        <v>244.81780000000001</v>
      </c>
    </row>
    <row r="35" spans="1:25" x14ac:dyDescent="0.25">
      <c r="A35" s="9" t="s">
        <v>141</v>
      </c>
      <c r="B35" s="8">
        <v>0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</row>
    <row r="36" spans="1:25" x14ac:dyDescent="0.25">
      <c r="A36" s="9" t="s">
        <v>142</v>
      </c>
      <c r="B36" s="8">
        <v>146.04641000000001</v>
      </c>
      <c r="C36" s="8">
        <v>154.76156</v>
      </c>
      <c r="D36" s="8">
        <v>155.40459999999999</v>
      </c>
      <c r="E36" s="8">
        <v>158.93979999999999</v>
      </c>
      <c r="F36" s="8">
        <v>172.45099999999999</v>
      </c>
      <c r="G36" s="8">
        <v>152.92111</v>
      </c>
      <c r="H36" s="8">
        <v>209.79400000000001</v>
      </c>
      <c r="I36" s="8">
        <v>203.488</v>
      </c>
      <c r="J36" s="8">
        <v>169.3</v>
      </c>
      <c r="K36" s="8">
        <v>128.65700000000001</v>
      </c>
      <c r="L36" s="8">
        <v>133.613</v>
      </c>
      <c r="M36" s="8">
        <v>123.86199999999999</v>
      </c>
      <c r="N36" s="8">
        <v>100.23099999999999</v>
      </c>
      <c r="O36" s="8">
        <v>101.5942</v>
      </c>
      <c r="P36" s="8">
        <v>102.4603</v>
      </c>
      <c r="Q36" s="8">
        <v>122.8002</v>
      </c>
      <c r="R36" s="8">
        <v>121.65600000000001</v>
      </c>
      <c r="S36" s="8">
        <v>109.4836</v>
      </c>
      <c r="T36" s="8">
        <v>114.3891</v>
      </c>
      <c r="U36" s="8">
        <v>105.98820000000001</v>
      </c>
      <c r="V36" s="8">
        <v>96.791899999999998</v>
      </c>
      <c r="W36" s="8">
        <v>91.533109999999994</v>
      </c>
      <c r="X36" s="8">
        <v>81.363169999999997</v>
      </c>
      <c r="Y36" s="8">
        <v>88.665999999999997</v>
      </c>
    </row>
    <row r="37" spans="1:25" x14ac:dyDescent="0.25">
      <c r="A37" s="9" t="s">
        <v>143</v>
      </c>
      <c r="B37" s="8">
        <v>13.38836</v>
      </c>
      <c r="C37" s="8">
        <v>13.70988</v>
      </c>
      <c r="D37" s="8">
        <v>13.7096</v>
      </c>
      <c r="E37" s="8">
        <v>12.831849999999999</v>
      </c>
      <c r="F37" s="8">
        <v>13.69767</v>
      </c>
      <c r="G37" s="8">
        <v>14.73236</v>
      </c>
      <c r="H37" s="8">
        <v>14.17573</v>
      </c>
      <c r="I37" s="8">
        <v>14.6044</v>
      </c>
      <c r="J37" s="8">
        <v>23.976289999999999</v>
      </c>
      <c r="K37" s="8">
        <v>22.41132</v>
      </c>
      <c r="L37" s="8">
        <v>24.86835</v>
      </c>
      <c r="M37" s="8">
        <v>24.078489999999999</v>
      </c>
      <c r="N37" s="8">
        <v>23.902519999999999</v>
      </c>
      <c r="O37" s="8">
        <v>25.74145</v>
      </c>
      <c r="P37" s="8">
        <v>22.580870000000001</v>
      </c>
      <c r="Q37" s="8">
        <v>21.231390000000001</v>
      </c>
      <c r="R37" s="8">
        <v>25.032309999999999</v>
      </c>
      <c r="S37" s="8">
        <v>26.207689999999999</v>
      </c>
      <c r="T37" s="8">
        <v>27.442509999999999</v>
      </c>
      <c r="U37" s="8">
        <v>28.403169999999999</v>
      </c>
      <c r="V37" s="8">
        <v>24.611360000000001</v>
      </c>
      <c r="W37" s="8">
        <v>26.3826</v>
      </c>
      <c r="X37" s="8">
        <v>25.612349999999999</v>
      </c>
      <c r="Y37" s="8">
        <v>24.28839</v>
      </c>
    </row>
    <row r="38" spans="1:25" x14ac:dyDescent="0.25">
      <c r="A38" s="9" t="s">
        <v>144</v>
      </c>
      <c r="B38" s="8">
        <v>0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</row>
    <row r="39" spans="1:25" x14ac:dyDescent="0.25">
      <c r="A39" s="9" t="s">
        <v>145</v>
      </c>
      <c r="B39" s="8">
        <v>0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</row>
    <row r="40" spans="1:25" x14ac:dyDescent="0.25">
      <c r="A40" s="9" t="s">
        <v>146</v>
      </c>
      <c r="B40" s="8">
        <v>0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</row>
    <row r="41" spans="1:25" x14ac:dyDescent="0.25">
      <c r="A41" s="9" t="s">
        <v>147</v>
      </c>
      <c r="B41" s="8">
        <v>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</row>
    <row r="42" spans="1:25" x14ac:dyDescent="0.25">
      <c r="A42" s="18" t="s">
        <v>40</v>
      </c>
      <c r="B42" s="16">
        <v>7.3301699999999999</v>
      </c>
      <c r="C42" s="16">
        <v>6.9135400000000002</v>
      </c>
      <c r="D42" s="16">
        <v>7.7098899999999997</v>
      </c>
      <c r="E42" s="16">
        <v>6.7215699999999998</v>
      </c>
      <c r="F42" s="16">
        <v>7.3982099999999997</v>
      </c>
      <c r="G42" s="16">
        <v>8.4075600000000001</v>
      </c>
      <c r="H42" s="16">
        <v>7.5437000000000003</v>
      </c>
      <c r="I42" s="16">
        <v>7.2535800000000004</v>
      </c>
      <c r="J42" s="16">
        <v>7.05877</v>
      </c>
      <c r="K42" s="16">
        <v>8.1971000000000007</v>
      </c>
      <c r="L42" s="16">
        <v>7.6170200000000001</v>
      </c>
      <c r="M42" s="16">
        <v>9.1058299999999992</v>
      </c>
      <c r="N42" s="16">
        <v>9.01858</v>
      </c>
      <c r="O42" s="16">
        <v>9.6316799999999994</v>
      </c>
      <c r="P42" s="16">
        <v>9.7470300000000005</v>
      </c>
      <c r="Q42" s="16">
        <v>9.9123999999999999</v>
      </c>
      <c r="R42" s="16">
        <v>9.6047799999999999</v>
      </c>
      <c r="S42" s="16">
        <v>10.61289</v>
      </c>
      <c r="T42" s="16">
        <v>11.985860000000001</v>
      </c>
      <c r="U42" s="16">
        <v>11.800789999999999</v>
      </c>
      <c r="V42" s="16">
        <v>11.649649999999999</v>
      </c>
      <c r="W42" s="16">
        <v>11.286099999999999</v>
      </c>
      <c r="X42" s="16">
        <v>10.114369999999999</v>
      </c>
      <c r="Y42" s="16">
        <v>9.2370699999999992</v>
      </c>
    </row>
    <row r="43" spans="1:25" x14ac:dyDescent="0.25">
      <c r="A43" s="18" t="s">
        <v>63</v>
      </c>
      <c r="B43" s="16">
        <v>0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</row>
    <row r="44" spans="1:25" x14ac:dyDescent="0.25">
      <c r="A44" s="18" t="s">
        <v>64</v>
      </c>
      <c r="B44" s="16">
        <v>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</row>
    <row r="45" spans="1:25" x14ac:dyDescent="0.25">
      <c r="A45" s="18" t="s">
        <v>148</v>
      </c>
      <c r="B45" s="16">
        <f>SUM(B46:B47)</f>
        <v>960.63939000000005</v>
      </c>
      <c r="C45" s="16">
        <f t="shared" ref="C45:W45" si="18">SUM(C46:C47)</f>
        <v>1039.0022799999999</v>
      </c>
      <c r="D45" s="16">
        <f t="shared" si="18"/>
        <v>1125.7004000000002</v>
      </c>
      <c r="E45" s="16">
        <f t="shared" si="18"/>
        <v>1172.7018700000001</v>
      </c>
      <c r="F45" s="16">
        <f t="shared" si="18"/>
        <v>1275.99045</v>
      </c>
      <c r="G45" s="16">
        <f t="shared" si="18"/>
        <v>1296.5096699999999</v>
      </c>
      <c r="H45" s="16">
        <f t="shared" si="18"/>
        <v>1213.338</v>
      </c>
      <c r="I45" s="16">
        <f t="shared" si="18"/>
        <v>1304.1789899999999</v>
      </c>
      <c r="J45" s="16">
        <f t="shared" si="18"/>
        <v>1312.8091400000001</v>
      </c>
      <c r="K45" s="16">
        <f t="shared" si="18"/>
        <v>1257.70389</v>
      </c>
      <c r="L45" s="16">
        <f t="shared" si="18"/>
        <v>1290.7482399999999</v>
      </c>
      <c r="M45" s="16">
        <f t="shared" si="18"/>
        <v>1207.5727099999999</v>
      </c>
      <c r="N45" s="16">
        <f t="shared" si="18"/>
        <v>1114.1385399999999</v>
      </c>
      <c r="O45" s="16">
        <f t="shared" si="18"/>
        <v>1119.1777999999999</v>
      </c>
      <c r="P45" s="16">
        <f t="shared" si="18"/>
        <v>1215.4250400000001</v>
      </c>
      <c r="Q45" s="16">
        <f t="shared" si="18"/>
        <v>1370.1382899999999</v>
      </c>
      <c r="R45" s="16">
        <f t="shared" si="18"/>
        <v>1520.3684599999999</v>
      </c>
      <c r="S45" s="16">
        <f t="shared" si="18"/>
        <v>1719.06773</v>
      </c>
      <c r="T45" s="16">
        <f t="shared" si="18"/>
        <v>1838.1665800000001</v>
      </c>
      <c r="U45" s="16">
        <f t="shared" si="18"/>
        <v>1798.14103</v>
      </c>
      <c r="V45" s="16">
        <f t="shared" si="18"/>
        <v>1636.5020900000002</v>
      </c>
      <c r="W45" s="16">
        <f t="shared" si="18"/>
        <v>1866.9621400000001</v>
      </c>
      <c r="X45" s="16">
        <f t="shared" ref="X45:Y45" si="19">SUM(X46:X47)</f>
        <v>1937.9132</v>
      </c>
      <c r="Y45" s="16">
        <f t="shared" si="19"/>
        <v>1789.44757</v>
      </c>
    </row>
    <row r="46" spans="1:25" x14ac:dyDescent="0.25">
      <c r="A46" s="9" t="s">
        <v>149</v>
      </c>
      <c r="B46" s="8">
        <v>960.53466000000003</v>
      </c>
      <c r="C46" s="8">
        <v>1038.8972799999999</v>
      </c>
      <c r="D46" s="8">
        <v>1125.5919100000001</v>
      </c>
      <c r="E46" s="8">
        <v>1172.5912900000001</v>
      </c>
      <c r="F46" s="8">
        <v>1275.8812499999999</v>
      </c>
      <c r="G46" s="8">
        <v>1296.3697999999999</v>
      </c>
      <c r="H46" s="8">
        <v>1213.19478</v>
      </c>
      <c r="I46" s="8">
        <v>1304.0588499999999</v>
      </c>
      <c r="J46" s="8">
        <v>1312.6766700000001</v>
      </c>
      <c r="K46" s="8">
        <v>1257.60247</v>
      </c>
      <c r="L46" s="8">
        <v>1290.6439499999999</v>
      </c>
      <c r="M46" s="8">
        <v>1207.4827399999999</v>
      </c>
      <c r="N46" s="8">
        <v>1114.0711699999999</v>
      </c>
      <c r="O46" s="8">
        <v>1119.1201699999999</v>
      </c>
      <c r="P46" s="8">
        <v>1215.3622600000001</v>
      </c>
      <c r="Q46" s="8">
        <v>1370.0780199999999</v>
      </c>
      <c r="R46" s="8">
        <v>1520.3047899999999</v>
      </c>
      <c r="S46" s="8">
        <v>1718.9956099999999</v>
      </c>
      <c r="T46" s="8">
        <v>1838.10114</v>
      </c>
      <c r="U46" s="8">
        <v>1798.0840599999999</v>
      </c>
      <c r="V46" s="8">
        <v>1636.4898800000001</v>
      </c>
      <c r="W46" s="8">
        <v>1866.94938</v>
      </c>
      <c r="X46" s="8">
        <v>1937.8934899999999</v>
      </c>
      <c r="Y46" s="8">
        <v>1789.4215799999999</v>
      </c>
    </row>
    <row r="47" spans="1:25" x14ac:dyDescent="0.25">
      <c r="A47" s="11" t="s">
        <v>150</v>
      </c>
      <c r="B47" s="12">
        <v>0.10473</v>
      </c>
      <c r="C47" s="12">
        <v>0.105</v>
      </c>
      <c r="D47" s="12">
        <v>0.10849</v>
      </c>
      <c r="E47" s="12">
        <v>0.11058</v>
      </c>
      <c r="F47" s="12">
        <v>0.10920000000000001</v>
      </c>
      <c r="G47" s="12">
        <v>0.13986999999999999</v>
      </c>
      <c r="H47" s="12">
        <v>0.14321999999999999</v>
      </c>
      <c r="I47" s="12">
        <v>0.12014</v>
      </c>
      <c r="J47" s="12">
        <v>0.13247</v>
      </c>
      <c r="K47" s="12">
        <v>0.10142</v>
      </c>
      <c r="L47" s="12">
        <v>0.10428999999999999</v>
      </c>
      <c r="M47" s="12">
        <v>8.9969999999999994E-2</v>
      </c>
      <c r="N47" s="12">
        <v>6.7369999999999999E-2</v>
      </c>
      <c r="O47" s="12">
        <v>5.7630000000000001E-2</v>
      </c>
      <c r="P47" s="12">
        <v>6.2780000000000002E-2</v>
      </c>
      <c r="Q47" s="12">
        <v>6.0269999999999997E-2</v>
      </c>
      <c r="R47" s="12">
        <v>6.3670000000000004E-2</v>
      </c>
      <c r="S47" s="12">
        <v>7.2120000000000004E-2</v>
      </c>
      <c r="T47" s="12">
        <v>6.5439999999999998E-2</v>
      </c>
      <c r="U47" s="12">
        <v>5.697E-2</v>
      </c>
      <c r="V47" s="12">
        <v>1.221E-2</v>
      </c>
      <c r="W47" s="12">
        <v>1.2760000000000001E-2</v>
      </c>
      <c r="X47" s="12">
        <v>1.9709999999999998E-2</v>
      </c>
      <c r="Y47" s="12">
        <v>2.5989999999999999E-2</v>
      </c>
    </row>
    <row r="49" spans="1:25" x14ac:dyDescent="0.25">
      <c r="A49" s="4" t="s">
        <v>111</v>
      </c>
      <c r="B49" s="5">
        <f>SUM(B50,B84,B89,B90,B91,B92)</f>
        <v>9710.8781235342922</v>
      </c>
      <c r="C49" s="5">
        <f t="shared" ref="C49:W49" si="20">SUM(C50,C84,C89,C90,C91,C92)</f>
        <v>10371.099934783615</v>
      </c>
      <c r="D49" s="5">
        <f t="shared" si="20"/>
        <v>11150.956995812709</v>
      </c>
      <c r="E49" s="5">
        <f t="shared" si="20"/>
        <v>11613.48627591771</v>
      </c>
      <c r="F49" s="5">
        <f t="shared" si="20"/>
        <v>13149.191514681404</v>
      </c>
      <c r="G49" s="5">
        <f t="shared" si="20"/>
        <v>13405.8916017353</v>
      </c>
      <c r="H49" s="5">
        <f t="shared" si="20"/>
        <v>13185.563486017851</v>
      </c>
      <c r="I49" s="5">
        <f t="shared" si="20"/>
        <v>12672.19853067787</v>
      </c>
      <c r="J49" s="5">
        <f t="shared" si="20"/>
        <v>12564.411662849012</v>
      </c>
      <c r="K49" s="5">
        <f t="shared" si="20"/>
        <v>11888.31495418861</v>
      </c>
      <c r="L49" s="5">
        <f t="shared" si="20"/>
        <v>12516.993043333328</v>
      </c>
      <c r="M49" s="5">
        <f t="shared" si="20"/>
        <v>12297.474670157524</v>
      </c>
      <c r="N49" s="5">
        <f t="shared" si="20"/>
        <v>11961.619608990986</v>
      </c>
      <c r="O49" s="5">
        <f t="shared" si="20"/>
        <v>11431.683859622581</v>
      </c>
      <c r="P49" s="5">
        <f t="shared" si="20"/>
        <v>11017.130992374205</v>
      </c>
      <c r="Q49" s="5">
        <f t="shared" si="20"/>
        <v>10686.822521401316</v>
      </c>
      <c r="R49" s="5">
        <f t="shared" si="20"/>
        <v>10550.938371477139</v>
      </c>
      <c r="S49" s="5">
        <f t="shared" si="20"/>
        <v>10897.220630562684</v>
      </c>
      <c r="T49" s="5">
        <f t="shared" si="20"/>
        <v>11336.026856017805</v>
      </c>
      <c r="U49" s="5">
        <f t="shared" si="20"/>
        <v>11471.620139152723</v>
      </c>
      <c r="V49" s="5">
        <f t="shared" si="20"/>
        <v>9649.7595498855517</v>
      </c>
      <c r="W49" s="5">
        <f t="shared" si="20"/>
        <v>10199.385356693456</v>
      </c>
      <c r="X49" s="5">
        <f t="shared" ref="X49:Y49" si="21">SUM(X50,X84,X89,X90,X91,X92)</f>
        <v>9142.3269037901318</v>
      </c>
      <c r="Y49" s="5">
        <f t="shared" si="21"/>
        <v>8542.254566119831</v>
      </c>
    </row>
    <row r="50" spans="1:25" x14ac:dyDescent="0.25">
      <c r="A50" s="13" t="s">
        <v>77</v>
      </c>
      <c r="B50" s="14">
        <f>SUM(B51,B82,B83)</f>
        <v>8026.2687528942934</v>
      </c>
      <c r="C50" s="14">
        <f t="shared" ref="C50:W50" si="22">SUM(C51,C82,C83)</f>
        <v>8662.1172057036165</v>
      </c>
      <c r="D50" s="14">
        <f t="shared" si="22"/>
        <v>9338.9577595327082</v>
      </c>
      <c r="E50" s="14">
        <f t="shared" si="22"/>
        <v>9806.1693776377106</v>
      </c>
      <c r="F50" s="14">
        <f t="shared" si="22"/>
        <v>11183.370756441405</v>
      </c>
      <c r="G50" s="14">
        <f t="shared" si="22"/>
        <v>11446.054670655301</v>
      </c>
      <c r="H50" s="14">
        <f t="shared" si="22"/>
        <v>11258.386653577851</v>
      </c>
      <c r="I50" s="14">
        <f t="shared" si="22"/>
        <v>10662.641941277869</v>
      </c>
      <c r="J50" s="14">
        <f t="shared" si="22"/>
        <v>10599.575461849012</v>
      </c>
      <c r="K50" s="14">
        <f t="shared" si="22"/>
        <v>10047.230318828611</v>
      </c>
      <c r="L50" s="14">
        <f t="shared" si="22"/>
        <v>10620.338637493329</v>
      </c>
      <c r="M50" s="14">
        <f t="shared" si="22"/>
        <v>10476.222602957525</v>
      </c>
      <c r="N50" s="14">
        <f t="shared" si="22"/>
        <v>10268.629810270986</v>
      </c>
      <c r="O50" s="14">
        <f t="shared" si="22"/>
        <v>9754.0566247425813</v>
      </c>
      <c r="P50" s="14">
        <f t="shared" si="22"/>
        <v>9237.0076975742049</v>
      </c>
      <c r="Q50" s="14">
        <f t="shared" si="22"/>
        <v>8760.8539490813182</v>
      </c>
      <c r="R50" s="14">
        <f t="shared" si="22"/>
        <v>8451.5234687971406</v>
      </c>
      <c r="S50" s="14">
        <f t="shared" si="22"/>
        <v>8589.8169532026841</v>
      </c>
      <c r="T50" s="14">
        <f t="shared" si="22"/>
        <v>8903.9847777778032</v>
      </c>
      <c r="U50" s="14">
        <f t="shared" si="22"/>
        <v>9060.855179352724</v>
      </c>
      <c r="V50" s="14">
        <f t="shared" si="22"/>
        <v>7422.080154845552</v>
      </c>
      <c r="W50" s="14">
        <f t="shared" si="22"/>
        <v>7812.4961292134549</v>
      </c>
      <c r="X50" s="14">
        <f t="shared" ref="X50:Y50" si="23">SUM(X51,X82,X83)</f>
        <v>6707.1903745101317</v>
      </c>
      <c r="Y50" s="14">
        <f t="shared" si="23"/>
        <v>6379.9618994398306</v>
      </c>
    </row>
    <row r="51" spans="1:25" x14ac:dyDescent="0.25">
      <c r="A51" s="9" t="s">
        <v>78</v>
      </c>
      <c r="B51" s="8">
        <f>SUM(B52,B69,B75,B79)</f>
        <v>8026.228982894293</v>
      </c>
      <c r="C51" s="8">
        <f t="shared" ref="C51:W51" si="24">SUM(C52,C69,C75,C79)</f>
        <v>8662.0729857036167</v>
      </c>
      <c r="D51" s="8">
        <f t="shared" si="24"/>
        <v>9338.8943995327081</v>
      </c>
      <c r="E51" s="8">
        <f t="shared" si="24"/>
        <v>9806.1051376377109</v>
      </c>
      <c r="F51" s="8">
        <f t="shared" si="24"/>
        <v>11183.299436441406</v>
      </c>
      <c r="G51" s="8">
        <f t="shared" si="24"/>
        <v>11445.984390655301</v>
      </c>
      <c r="H51" s="8">
        <f t="shared" si="24"/>
        <v>11258.312893577851</v>
      </c>
      <c r="I51" s="8">
        <f t="shared" si="24"/>
        <v>10662.572931277869</v>
      </c>
      <c r="J51" s="8">
        <f t="shared" si="24"/>
        <v>10599.509471849013</v>
      </c>
      <c r="K51" s="8">
        <f t="shared" si="24"/>
        <v>10047.163568828611</v>
      </c>
      <c r="L51" s="8">
        <f t="shared" si="24"/>
        <v>10620.26688749333</v>
      </c>
      <c r="M51" s="8">
        <f t="shared" si="24"/>
        <v>10476.160442957525</v>
      </c>
      <c r="N51" s="8">
        <f t="shared" si="24"/>
        <v>10268.566210270987</v>
      </c>
      <c r="O51" s="8">
        <f t="shared" si="24"/>
        <v>9754.0024847425811</v>
      </c>
      <c r="P51" s="8">
        <f t="shared" si="24"/>
        <v>9236.9565775742049</v>
      </c>
      <c r="Q51" s="8">
        <f t="shared" si="24"/>
        <v>8760.8079990813185</v>
      </c>
      <c r="R51" s="8">
        <f t="shared" si="24"/>
        <v>8451.4812087971404</v>
      </c>
      <c r="S51" s="8">
        <f t="shared" si="24"/>
        <v>8589.7753132026846</v>
      </c>
      <c r="T51" s="8">
        <f t="shared" si="24"/>
        <v>8903.9439277778038</v>
      </c>
      <c r="U51" s="8">
        <f t="shared" si="24"/>
        <v>9060.8143793527233</v>
      </c>
      <c r="V51" s="8">
        <f t="shared" si="24"/>
        <v>7422.0431748455521</v>
      </c>
      <c r="W51" s="8">
        <f t="shared" si="24"/>
        <v>7812.4562992134552</v>
      </c>
      <c r="X51" s="8">
        <f t="shared" ref="X51:Y51" si="25">SUM(X52,X69,X75,X79)</f>
        <v>6707.1595645101315</v>
      </c>
      <c r="Y51" s="8">
        <f t="shared" si="25"/>
        <v>6379.9329794398309</v>
      </c>
    </row>
    <row r="52" spans="1:25" x14ac:dyDescent="0.25">
      <c r="A52" s="15" t="s">
        <v>79</v>
      </c>
      <c r="B52" s="16">
        <f>SUM(B53,B57)</f>
        <v>1537.126345094292</v>
      </c>
      <c r="C52" s="16">
        <f t="shared" ref="C52:W52" si="26">SUM(C53,C57)</f>
        <v>1858.4105467436157</v>
      </c>
      <c r="D52" s="16">
        <f t="shared" si="26"/>
        <v>2405.72589697271</v>
      </c>
      <c r="E52" s="16">
        <f t="shared" si="26"/>
        <v>2299.5811999577113</v>
      </c>
      <c r="F52" s="16">
        <f t="shared" si="26"/>
        <v>2670.2500374414049</v>
      </c>
      <c r="G52" s="16">
        <f t="shared" si="26"/>
        <v>2627.3444829353029</v>
      </c>
      <c r="H52" s="16">
        <f t="shared" si="26"/>
        <v>2780.4179912978534</v>
      </c>
      <c r="I52" s="16">
        <f t="shared" si="26"/>
        <v>2540.0555397978687</v>
      </c>
      <c r="J52" s="16">
        <f t="shared" si="26"/>
        <v>2317.0491995290126</v>
      </c>
      <c r="K52" s="16">
        <f t="shared" si="26"/>
        <v>2278.0346287886123</v>
      </c>
      <c r="L52" s="16">
        <f t="shared" si="26"/>
        <v>2404.4074811333298</v>
      </c>
      <c r="M52" s="16">
        <f t="shared" si="26"/>
        <v>2174.3900136709185</v>
      </c>
      <c r="N52" s="16">
        <f t="shared" si="26"/>
        <v>2156.9387426318381</v>
      </c>
      <c r="O52" s="16">
        <f t="shared" si="26"/>
        <v>1759.5946398486135</v>
      </c>
      <c r="P52" s="16">
        <f t="shared" si="26"/>
        <v>1692.1489450956622</v>
      </c>
      <c r="Q52" s="16">
        <f t="shared" si="26"/>
        <v>1439.4737066401253</v>
      </c>
      <c r="R52" s="16">
        <f t="shared" si="26"/>
        <v>1235.3536466792971</v>
      </c>
      <c r="S52" s="16">
        <f t="shared" si="26"/>
        <v>1226.2569815420711</v>
      </c>
      <c r="T52" s="16">
        <f t="shared" si="26"/>
        <v>1224.1220737309479</v>
      </c>
      <c r="U52" s="16">
        <f t="shared" si="26"/>
        <v>1240.8870183043828</v>
      </c>
      <c r="V52" s="16">
        <f t="shared" si="26"/>
        <v>1146.9464383316797</v>
      </c>
      <c r="W52" s="16">
        <f t="shared" si="26"/>
        <v>1188.5837207743732</v>
      </c>
      <c r="X52" s="16">
        <f t="shared" ref="X52:Y52" si="27">SUM(X53,X57)</f>
        <v>964.73000049486768</v>
      </c>
      <c r="Y52" s="16">
        <f t="shared" si="27"/>
        <v>800.72269316643951</v>
      </c>
    </row>
    <row r="53" spans="1:25" x14ac:dyDescent="0.25">
      <c r="A53" s="19" t="s">
        <v>75</v>
      </c>
      <c r="B53" s="16">
        <f>SUM(B54:B56)</f>
        <v>231.29410993429212</v>
      </c>
      <c r="C53" s="16">
        <f t="shared" ref="C53:W53" si="28">SUM(C54:C56)</f>
        <v>412.56753230361585</v>
      </c>
      <c r="D53" s="16">
        <f t="shared" si="28"/>
        <v>1154.36598973271</v>
      </c>
      <c r="E53" s="16">
        <f t="shared" si="28"/>
        <v>1164.247062397711</v>
      </c>
      <c r="F53" s="16">
        <f t="shared" si="28"/>
        <v>1380.6611498814045</v>
      </c>
      <c r="G53" s="16">
        <f t="shared" si="28"/>
        <v>1356.8714559353034</v>
      </c>
      <c r="H53" s="16">
        <f t="shared" si="28"/>
        <v>1422.4962794978535</v>
      </c>
      <c r="I53" s="16">
        <f t="shared" si="28"/>
        <v>1272.0695837178685</v>
      </c>
      <c r="J53" s="16">
        <f t="shared" si="28"/>
        <v>1105.4574238090127</v>
      </c>
      <c r="K53" s="16">
        <f t="shared" si="28"/>
        <v>1245.2279008286121</v>
      </c>
      <c r="L53" s="16">
        <f t="shared" si="28"/>
        <v>1292.5098522533299</v>
      </c>
      <c r="M53" s="16">
        <f t="shared" si="28"/>
        <v>1088.1880303655514</v>
      </c>
      <c r="N53" s="16">
        <f t="shared" si="28"/>
        <v>1109.2444405704762</v>
      </c>
      <c r="O53" s="16">
        <f t="shared" si="28"/>
        <v>754.85262521334585</v>
      </c>
      <c r="P53" s="16">
        <f t="shared" si="28"/>
        <v>705.0557731647948</v>
      </c>
      <c r="Q53" s="16">
        <f t="shared" si="28"/>
        <v>482.13229650449273</v>
      </c>
      <c r="R53" s="16">
        <f t="shared" si="28"/>
        <v>272.46928754774706</v>
      </c>
      <c r="S53" s="16">
        <f t="shared" si="28"/>
        <v>267.15525679967669</v>
      </c>
      <c r="T53" s="16">
        <f t="shared" si="28"/>
        <v>243.95958838845075</v>
      </c>
      <c r="U53" s="16">
        <f t="shared" si="28"/>
        <v>241.41287844811825</v>
      </c>
      <c r="V53" s="16">
        <f t="shared" si="28"/>
        <v>227.90855644295601</v>
      </c>
      <c r="W53" s="16">
        <f t="shared" si="28"/>
        <v>236.83895589515816</v>
      </c>
      <c r="X53" s="16">
        <f t="shared" ref="X53:Y53" si="29">SUM(X54:X56)</f>
        <v>197.58166130558749</v>
      </c>
      <c r="Y53" s="16">
        <f t="shared" si="29"/>
        <v>152.1688107499094</v>
      </c>
    </row>
    <row r="54" spans="1:25" x14ac:dyDescent="0.25">
      <c r="A54" s="20" t="s">
        <v>41</v>
      </c>
      <c r="B54" s="8">
        <v>231.29410993429212</v>
      </c>
      <c r="C54" s="8">
        <v>412.56753230361585</v>
      </c>
      <c r="D54" s="8">
        <v>1154.36598973271</v>
      </c>
      <c r="E54" s="8">
        <v>1164.247062397711</v>
      </c>
      <c r="F54" s="8">
        <v>1380.6611498814045</v>
      </c>
      <c r="G54" s="8">
        <v>1356.8714559353034</v>
      </c>
      <c r="H54" s="8">
        <v>1422.4962794978535</v>
      </c>
      <c r="I54" s="8">
        <v>1272.0695837178685</v>
      </c>
      <c r="J54" s="8">
        <v>1105.4574238090127</v>
      </c>
      <c r="K54" s="8">
        <v>1245.2279008286121</v>
      </c>
      <c r="L54" s="8">
        <v>1292.5098522533299</v>
      </c>
      <c r="M54" s="8">
        <v>1088.1880303655514</v>
      </c>
      <c r="N54" s="8">
        <v>1109.2444405704762</v>
      </c>
      <c r="O54" s="8">
        <v>754.85262521334585</v>
      </c>
      <c r="P54" s="8">
        <v>705.0557731647948</v>
      </c>
      <c r="Q54" s="8">
        <v>482.13229650449273</v>
      </c>
      <c r="R54" s="8">
        <v>272.46928754774706</v>
      </c>
      <c r="S54" s="8">
        <v>267.15525679967669</v>
      </c>
      <c r="T54" s="8">
        <v>243.95958838845075</v>
      </c>
      <c r="U54" s="8">
        <v>241.41287844811825</v>
      </c>
      <c r="V54" s="8">
        <v>227.90855644295601</v>
      </c>
      <c r="W54" s="8">
        <v>236.83895589515816</v>
      </c>
      <c r="X54" s="8">
        <v>197.58166130558749</v>
      </c>
      <c r="Y54" s="8">
        <v>152.1688107499094</v>
      </c>
    </row>
    <row r="55" spans="1:25" x14ac:dyDescent="0.25">
      <c r="A55" s="20" t="s">
        <v>42</v>
      </c>
      <c r="B55" s="8">
        <v>0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</row>
    <row r="56" spans="1:25" x14ac:dyDescent="0.25">
      <c r="A56" s="20" t="s">
        <v>76</v>
      </c>
      <c r="B56" s="8">
        <v>0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</row>
    <row r="57" spans="1:25" x14ac:dyDescent="0.25">
      <c r="A57" s="19" t="s">
        <v>43</v>
      </c>
      <c r="B57" s="16">
        <f>SUM(B58:B68)</f>
        <v>1305.83223516</v>
      </c>
      <c r="C57" s="16">
        <f t="shared" ref="C57:W57" si="30">SUM(C58:C68)</f>
        <v>1445.8430144399999</v>
      </c>
      <c r="D57" s="16">
        <f t="shared" si="30"/>
        <v>1251.35990724</v>
      </c>
      <c r="E57" s="16">
        <f t="shared" si="30"/>
        <v>1135.3341375600003</v>
      </c>
      <c r="F57" s="16">
        <f t="shared" si="30"/>
        <v>1289.5888875600003</v>
      </c>
      <c r="G57" s="16">
        <f t="shared" si="30"/>
        <v>1270.4730269999998</v>
      </c>
      <c r="H57" s="16">
        <f t="shared" si="30"/>
        <v>1357.9217117999999</v>
      </c>
      <c r="I57" s="16">
        <f t="shared" si="30"/>
        <v>1267.9859560800003</v>
      </c>
      <c r="J57" s="16">
        <f t="shared" si="30"/>
        <v>1211.59177572</v>
      </c>
      <c r="K57" s="16">
        <f t="shared" si="30"/>
        <v>1032.8067279600002</v>
      </c>
      <c r="L57" s="16">
        <f t="shared" si="30"/>
        <v>1111.89762888</v>
      </c>
      <c r="M57" s="16">
        <f t="shared" si="30"/>
        <v>1086.2019833053671</v>
      </c>
      <c r="N57" s="16">
        <f t="shared" si="30"/>
        <v>1047.6943020613617</v>
      </c>
      <c r="O57" s="16">
        <f t="shared" si="30"/>
        <v>1004.7420146352677</v>
      </c>
      <c r="P57" s="16">
        <f t="shared" si="30"/>
        <v>987.09317193086736</v>
      </c>
      <c r="Q57" s="16">
        <f t="shared" si="30"/>
        <v>957.3414101356326</v>
      </c>
      <c r="R57" s="16">
        <f t="shared" si="30"/>
        <v>962.88435913155001</v>
      </c>
      <c r="S57" s="16">
        <f t="shared" si="30"/>
        <v>959.10172474239448</v>
      </c>
      <c r="T57" s="16">
        <f t="shared" si="30"/>
        <v>980.16248534249712</v>
      </c>
      <c r="U57" s="16">
        <f t="shared" si="30"/>
        <v>999.47413985626451</v>
      </c>
      <c r="V57" s="16">
        <f t="shared" si="30"/>
        <v>919.03788188872363</v>
      </c>
      <c r="W57" s="16">
        <f t="shared" si="30"/>
        <v>951.74476487921504</v>
      </c>
      <c r="X57" s="16">
        <f t="shared" ref="X57:Y57" si="31">SUM(X58:X68)</f>
        <v>767.14833918928014</v>
      </c>
      <c r="Y57" s="16">
        <f t="shared" si="31"/>
        <v>648.55388241653009</v>
      </c>
    </row>
    <row r="58" spans="1:25" x14ac:dyDescent="0.25">
      <c r="A58" s="20" t="s">
        <v>44</v>
      </c>
      <c r="B58" s="8">
        <v>486.56827535999986</v>
      </c>
      <c r="C58" s="8">
        <v>590.02455624000015</v>
      </c>
      <c r="D58" s="8">
        <v>554.49409439999999</v>
      </c>
      <c r="E58" s="8">
        <v>499.41443975999999</v>
      </c>
      <c r="F58" s="8">
        <v>539.19730044000005</v>
      </c>
      <c r="G58" s="8">
        <v>513.28749215999983</v>
      </c>
      <c r="H58" s="8">
        <v>607.31507183999997</v>
      </c>
      <c r="I58" s="8">
        <v>615.0079785600002</v>
      </c>
      <c r="J58" s="8">
        <v>571.96848911999996</v>
      </c>
      <c r="K58" s="8">
        <v>443.7691542</v>
      </c>
      <c r="L58" s="8">
        <v>500.32398348000004</v>
      </c>
      <c r="M58" s="8">
        <v>425.18440150029835</v>
      </c>
      <c r="N58" s="8">
        <v>382.13775633914935</v>
      </c>
      <c r="O58" s="8">
        <v>360.65411983521528</v>
      </c>
      <c r="P58" s="8">
        <v>354.78593048699855</v>
      </c>
      <c r="Q58" s="8">
        <v>355.25532826688413</v>
      </c>
      <c r="R58" s="8">
        <v>348.41122718226597</v>
      </c>
      <c r="S58" s="8">
        <v>333.50440148278147</v>
      </c>
      <c r="T58" s="8">
        <v>376.06110088053464</v>
      </c>
      <c r="U58" s="8">
        <v>358.12842993576601</v>
      </c>
      <c r="V58" s="8">
        <v>323.47632886340028</v>
      </c>
      <c r="W58" s="8">
        <v>326.97103903708415</v>
      </c>
      <c r="X58" s="8">
        <v>282.69185524534225</v>
      </c>
      <c r="Y58" s="8">
        <v>277.74596676819118</v>
      </c>
    </row>
    <row r="59" spans="1:25" x14ac:dyDescent="0.25">
      <c r="A59" s="20" t="s">
        <v>45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</row>
    <row r="60" spans="1:25" x14ac:dyDescent="0.25">
      <c r="A60" s="20" t="s">
        <v>46</v>
      </c>
      <c r="B60" s="8">
        <v>46.551042000000002</v>
      </c>
      <c r="C60" s="8">
        <v>46.983468599999995</v>
      </c>
      <c r="D60" s="8">
        <v>45.030997079999992</v>
      </c>
      <c r="E60" s="8">
        <v>44.398164599999987</v>
      </c>
      <c r="F60" s="8">
        <v>49.237023600000001</v>
      </c>
      <c r="G60" s="8">
        <v>50.887634040000009</v>
      </c>
      <c r="H60" s="8">
        <v>36.812684160000003</v>
      </c>
      <c r="I60" s="8">
        <v>39.326569919999997</v>
      </c>
      <c r="J60" s="8">
        <v>31.615508159999997</v>
      </c>
      <c r="K60" s="8">
        <v>22.236112440000003</v>
      </c>
      <c r="L60" s="8">
        <v>27.149614559999996</v>
      </c>
      <c r="M60" s="8">
        <v>42.266001738955524</v>
      </c>
      <c r="N60" s="8">
        <v>51.3717302292754</v>
      </c>
      <c r="O60" s="8">
        <v>68.567982371209283</v>
      </c>
      <c r="P60" s="8">
        <v>51.32045946005735</v>
      </c>
      <c r="Q60" s="8">
        <v>53.937645610758253</v>
      </c>
      <c r="R60" s="8">
        <v>42.663194568589319</v>
      </c>
      <c r="S60" s="8">
        <v>32.959091776896592</v>
      </c>
      <c r="T60" s="8">
        <v>23.313060528362048</v>
      </c>
      <c r="U60" s="8">
        <v>25.563417315410344</v>
      </c>
      <c r="V60" s="8">
        <v>21.315800032685836</v>
      </c>
      <c r="W60" s="8">
        <v>10.695475903199366</v>
      </c>
      <c r="X60" s="8">
        <v>7.2729892343058626</v>
      </c>
      <c r="Y60" s="8">
        <v>6.950375589716721</v>
      </c>
    </row>
    <row r="61" spans="1:25" x14ac:dyDescent="0.25">
      <c r="A61" s="20" t="s">
        <v>48</v>
      </c>
      <c r="B61" s="8">
        <v>12.86157744</v>
      </c>
      <c r="C61" s="8">
        <v>15.523340040000003</v>
      </c>
      <c r="D61" s="8">
        <v>19.173088799999999</v>
      </c>
      <c r="E61" s="8">
        <v>21.591889199999997</v>
      </c>
      <c r="F61" s="8">
        <v>18.887506559999999</v>
      </c>
      <c r="G61" s="8">
        <v>18.386590680000001</v>
      </c>
      <c r="H61" s="8">
        <v>11.32467372</v>
      </c>
      <c r="I61" s="8">
        <v>7.3033099199999985</v>
      </c>
      <c r="J61" s="8">
        <v>9.9717361199999992</v>
      </c>
      <c r="K61" s="8">
        <v>7.8158995200000003</v>
      </c>
      <c r="L61" s="8">
        <v>5.2181010000000017</v>
      </c>
      <c r="M61" s="8">
        <v>7.2567040447654172</v>
      </c>
      <c r="N61" s="8">
        <v>9.3808817382563063</v>
      </c>
      <c r="O61" s="8">
        <v>11.938180144326388</v>
      </c>
      <c r="P61" s="8">
        <v>5.7698382612799781</v>
      </c>
      <c r="Q61" s="8">
        <v>5.4029285376801228</v>
      </c>
      <c r="R61" s="8">
        <v>5.2952682636126287</v>
      </c>
      <c r="S61" s="8">
        <v>5.0412411590811388</v>
      </c>
      <c r="T61" s="8">
        <v>1.421580368041105</v>
      </c>
      <c r="U61" s="8">
        <v>2.045866260604031</v>
      </c>
      <c r="V61" s="8">
        <v>0.60741028818259135</v>
      </c>
      <c r="W61" s="8">
        <v>13.891850102662602</v>
      </c>
      <c r="X61" s="8">
        <v>8.4618754990517626</v>
      </c>
      <c r="Y61" s="8">
        <v>8.0945872085137864</v>
      </c>
    </row>
    <row r="62" spans="1:25" x14ac:dyDescent="0.25">
      <c r="A62" s="20" t="s">
        <v>49</v>
      </c>
      <c r="B62" s="8">
        <v>24.951312359999999</v>
      </c>
      <c r="C62" s="8">
        <v>29.007493199999999</v>
      </c>
      <c r="D62" s="8">
        <v>31.296156839999995</v>
      </c>
      <c r="E62" s="8">
        <v>25.71917796</v>
      </c>
      <c r="F62" s="8">
        <v>25.658020800000003</v>
      </c>
      <c r="G62" s="8">
        <v>22.740805800000004</v>
      </c>
      <c r="H62" s="8">
        <v>18.245995920000002</v>
      </c>
      <c r="I62" s="8">
        <v>17.426292119999999</v>
      </c>
      <c r="J62" s="8">
        <v>16.948526040000001</v>
      </c>
      <c r="K62" s="8">
        <v>9.5265676799999994</v>
      </c>
      <c r="L62" s="8">
        <v>11.245399559999999</v>
      </c>
      <c r="M62" s="8">
        <v>19.044182043686753</v>
      </c>
      <c r="N62" s="8">
        <v>16.460103003209269</v>
      </c>
      <c r="O62" s="8">
        <v>14.438479529931987</v>
      </c>
      <c r="P62" s="8">
        <v>20.556398459966488</v>
      </c>
      <c r="Q62" s="8">
        <v>16.932551618633987</v>
      </c>
      <c r="R62" s="8">
        <v>20.438591339839501</v>
      </c>
      <c r="S62" s="8">
        <v>27.569114589346285</v>
      </c>
      <c r="T62" s="8">
        <v>24.569390497299402</v>
      </c>
      <c r="U62" s="8">
        <v>29.576710261723733</v>
      </c>
      <c r="V62" s="8">
        <v>30.654820735200772</v>
      </c>
      <c r="W62" s="8">
        <v>31.247350122025892</v>
      </c>
      <c r="X62" s="8">
        <v>25.274801347086857</v>
      </c>
      <c r="Y62" s="8">
        <v>23.848586023663934</v>
      </c>
    </row>
    <row r="63" spans="1:25" x14ac:dyDescent="0.25">
      <c r="A63" s="20" t="s">
        <v>47</v>
      </c>
      <c r="B63" s="8">
        <v>536.33220588000006</v>
      </c>
      <c r="C63" s="8">
        <v>581.01354143999993</v>
      </c>
      <c r="D63" s="8">
        <v>440.60096051999989</v>
      </c>
      <c r="E63" s="8">
        <v>368.55223236</v>
      </c>
      <c r="F63" s="8">
        <v>480.61014947999996</v>
      </c>
      <c r="G63" s="8">
        <v>499.11929351999999</v>
      </c>
      <c r="H63" s="8">
        <v>537.14693339999997</v>
      </c>
      <c r="I63" s="8">
        <v>429.74689752000006</v>
      </c>
      <c r="J63" s="8">
        <v>447.84140903999997</v>
      </c>
      <c r="K63" s="8">
        <v>423.75858048000003</v>
      </c>
      <c r="L63" s="8">
        <v>436.47400404000001</v>
      </c>
      <c r="M63" s="8">
        <v>437.3444503665072</v>
      </c>
      <c r="N63" s="8">
        <v>431.27870110637843</v>
      </c>
      <c r="O63" s="8">
        <v>383.68278359615613</v>
      </c>
      <c r="P63" s="8">
        <v>414.34878276435563</v>
      </c>
      <c r="Q63" s="8">
        <v>398.99272076813986</v>
      </c>
      <c r="R63" s="8">
        <v>405.12736149018019</v>
      </c>
      <c r="S63" s="8">
        <v>411.20396218131839</v>
      </c>
      <c r="T63" s="8">
        <v>412.5505021566907</v>
      </c>
      <c r="U63" s="8">
        <v>427.67987416086999</v>
      </c>
      <c r="V63" s="8">
        <v>400.17044897385466</v>
      </c>
      <c r="W63" s="8">
        <v>370.05521898362827</v>
      </c>
      <c r="X63" s="8">
        <v>295.85744189184857</v>
      </c>
      <c r="Y63" s="8">
        <v>193.59253749692414</v>
      </c>
    </row>
    <row r="64" spans="1:25" x14ac:dyDescent="0.25">
      <c r="A64" s="20" t="s">
        <v>50</v>
      </c>
      <c r="B64" s="8">
        <v>0.53573508000000003</v>
      </c>
      <c r="C64" s="8">
        <v>0.55975643999999991</v>
      </c>
      <c r="D64" s="8">
        <v>0.56659067999999979</v>
      </c>
      <c r="E64" s="8">
        <v>1.1728972800000002</v>
      </c>
      <c r="F64" s="8">
        <v>1.7460424799999996</v>
      </c>
      <c r="G64" s="8">
        <v>1.8896058</v>
      </c>
      <c r="H64" s="8">
        <v>1.60730028</v>
      </c>
      <c r="I64" s="8">
        <v>1.9577224800000002</v>
      </c>
      <c r="J64" s="8">
        <v>2.0578060799999998</v>
      </c>
      <c r="K64" s="8">
        <v>1.3441604399999998</v>
      </c>
      <c r="L64" s="8">
        <v>1.5351767999999999</v>
      </c>
      <c r="M64" s="8">
        <v>2.1486694417333596</v>
      </c>
      <c r="N64" s="8">
        <v>1.6897303092353284</v>
      </c>
      <c r="O64" s="8">
        <v>2.102280135382296</v>
      </c>
      <c r="P64" s="8">
        <v>0.90336379284439761</v>
      </c>
      <c r="Q64" s="8">
        <v>0.86102670081281563</v>
      </c>
      <c r="R64" s="8">
        <v>1.2263496652829524</v>
      </c>
      <c r="S64" s="8">
        <v>1.6437508281900703</v>
      </c>
      <c r="T64" s="8">
        <v>1.060829084690184</v>
      </c>
      <c r="U64" s="8">
        <v>1.248606990256921</v>
      </c>
      <c r="V64" s="8">
        <v>1.1032788643056839</v>
      </c>
      <c r="W64" s="8">
        <v>0.80348794745375107</v>
      </c>
      <c r="X64" s="8">
        <v>0.62765320601449281</v>
      </c>
      <c r="Y64" s="8">
        <v>0.59116491598594867</v>
      </c>
    </row>
    <row r="65" spans="1:25" x14ac:dyDescent="0.25">
      <c r="A65" s="20" t="s">
        <v>51</v>
      </c>
      <c r="B65" s="8">
        <v>12.80397348</v>
      </c>
      <c r="C65" s="8">
        <v>14.336594999999999</v>
      </c>
      <c r="D65" s="8">
        <v>14.466014640000001</v>
      </c>
      <c r="E65" s="8">
        <v>8.6911444799999984</v>
      </c>
      <c r="F65" s="8">
        <v>9.8733664799999978</v>
      </c>
      <c r="G65" s="8">
        <v>8.624111039999999</v>
      </c>
      <c r="H65" s="8">
        <v>5.7681050399999991</v>
      </c>
      <c r="I65" s="8">
        <v>5.2606940399999989</v>
      </c>
      <c r="J65" s="8">
        <v>4.8329816400000007</v>
      </c>
      <c r="K65" s="8">
        <v>4.0232862000000003</v>
      </c>
      <c r="L65" s="8">
        <v>6.5328789599999997</v>
      </c>
      <c r="M65" s="8">
        <v>6.0766503439647055</v>
      </c>
      <c r="N65" s="8">
        <v>3.2412678221076847</v>
      </c>
      <c r="O65" s="8">
        <v>3.743498222991243</v>
      </c>
      <c r="P65" s="8">
        <v>3.372776131741678</v>
      </c>
      <c r="Q65" s="8">
        <v>7.8478367786965109</v>
      </c>
      <c r="R65" s="8">
        <v>10.030937646892729</v>
      </c>
      <c r="S65" s="8">
        <v>12.1666636860332</v>
      </c>
      <c r="T65" s="8">
        <v>8.1985150134791631</v>
      </c>
      <c r="U65" s="8">
        <v>14.428540685665155</v>
      </c>
      <c r="V65" s="8">
        <v>11.900601059033304</v>
      </c>
      <c r="W65" s="8">
        <v>41.096502485817993</v>
      </c>
      <c r="X65" s="8">
        <v>28.602121999064501</v>
      </c>
      <c r="Y65" s="8">
        <v>24.539030108767175</v>
      </c>
    </row>
    <row r="66" spans="1:25" x14ac:dyDescent="0.25">
      <c r="A66" s="20" t="s">
        <v>52</v>
      </c>
      <c r="B66" s="8">
        <v>65.466898920000006</v>
      </c>
      <c r="C66" s="8">
        <v>55.492513560000006</v>
      </c>
      <c r="D66" s="8">
        <v>57.779080920000006</v>
      </c>
      <c r="E66" s="8">
        <v>59.412441600000008</v>
      </c>
      <c r="F66" s="8">
        <v>62.72083044</v>
      </c>
      <c r="G66" s="8">
        <v>60.702392520000004</v>
      </c>
      <c r="H66" s="8">
        <v>53.971023599999995</v>
      </c>
      <c r="I66" s="8">
        <v>60.783869880000005</v>
      </c>
      <c r="J66" s="8">
        <v>51.212834280000003</v>
      </c>
      <c r="K66" s="8">
        <v>49.858396560000003</v>
      </c>
      <c r="L66" s="8">
        <v>45.441106919999989</v>
      </c>
      <c r="M66" s="8">
        <v>79.02471930968342</v>
      </c>
      <c r="N66" s="8">
        <v>78.160877379898338</v>
      </c>
      <c r="O66" s="8">
        <v>79.902762389296072</v>
      </c>
      <c r="P66" s="8">
        <v>70.822917105086816</v>
      </c>
      <c r="Q66" s="8">
        <v>63.892226123027541</v>
      </c>
      <c r="R66" s="8">
        <v>64.781245044877068</v>
      </c>
      <c r="S66" s="8">
        <v>64.23968183820827</v>
      </c>
      <c r="T66" s="8">
        <v>64.056118845255483</v>
      </c>
      <c r="U66" s="8">
        <v>61.35398889557041</v>
      </c>
      <c r="V66" s="8">
        <v>61.10388236415529</v>
      </c>
      <c r="W66" s="8">
        <v>3.7822029765146961</v>
      </c>
      <c r="X66" s="8">
        <v>2.3350363503959493</v>
      </c>
      <c r="Y66" s="8">
        <v>3.0933501865925814</v>
      </c>
    </row>
    <row r="67" spans="1:25" x14ac:dyDescent="0.25">
      <c r="A67" s="20" t="s">
        <v>53</v>
      </c>
      <c r="B67" s="8">
        <v>1.6662088800000001</v>
      </c>
      <c r="C67" s="8">
        <v>1.6322234399999997</v>
      </c>
      <c r="D67" s="8">
        <v>1.6741015199999998</v>
      </c>
      <c r="E67" s="8">
        <v>1.65852252</v>
      </c>
      <c r="F67" s="8">
        <v>1.96007256</v>
      </c>
      <c r="G67" s="8">
        <v>1.9349863200000001</v>
      </c>
      <c r="H67" s="8">
        <v>1.1037524400000003</v>
      </c>
      <c r="I67" s="8">
        <v>0.93222359999999993</v>
      </c>
      <c r="J67" s="8">
        <v>0.82717308000000023</v>
      </c>
      <c r="K67" s="8">
        <v>0.75135708000000001</v>
      </c>
      <c r="L67" s="8">
        <v>0.86090364000000008</v>
      </c>
      <c r="M67" s="8">
        <v>1.9903501948329794</v>
      </c>
      <c r="N67" s="8">
        <v>2.1912687019295487</v>
      </c>
      <c r="O67" s="8">
        <v>3.751872407460918</v>
      </c>
      <c r="P67" s="8">
        <v>3.6311897067999106</v>
      </c>
      <c r="Q67" s="8">
        <v>1.43878401867923</v>
      </c>
      <c r="R67" s="8">
        <v>4.4827108859931784</v>
      </c>
      <c r="S67" s="8">
        <v>3.7957174682546215</v>
      </c>
      <c r="T67" s="8">
        <v>1.440727777006972</v>
      </c>
      <c r="U67" s="8">
        <v>1.7426518266771966</v>
      </c>
      <c r="V67" s="8">
        <v>2.5957574702903172</v>
      </c>
      <c r="W67" s="8">
        <v>0.78139695578966084</v>
      </c>
      <c r="X67" s="8">
        <v>0.59899312526780157</v>
      </c>
      <c r="Y67" s="8">
        <v>0.57109962914332679</v>
      </c>
    </row>
    <row r="68" spans="1:25" x14ac:dyDescent="0.25">
      <c r="A68" s="20" t="s">
        <v>74</v>
      </c>
      <c r="B68" s="8">
        <v>118.09500575999999</v>
      </c>
      <c r="C68" s="8">
        <v>111.26952648000001</v>
      </c>
      <c r="D68" s="8">
        <v>86.278821840000006</v>
      </c>
      <c r="E68" s="8">
        <v>104.72322780000002</v>
      </c>
      <c r="F68" s="8">
        <v>99.698574720000011</v>
      </c>
      <c r="G68" s="8">
        <v>92.900115120000009</v>
      </c>
      <c r="H68" s="8">
        <v>84.626171400000004</v>
      </c>
      <c r="I68" s="8">
        <v>90.240398039999988</v>
      </c>
      <c r="J68" s="8">
        <v>74.315312160000005</v>
      </c>
      <c r="K68" s="8">
        <v>69.723213359999988</v>
      </c>
      <c r="L68" s="8">
        <v>77.116459919999983</v>
      </c>
      <c r="M68" s="8">
        <v>65.865854320939363</v>
      </c>
      <c r="N68" s="8">
        <v>71.781985431922067</v>
      </c>
      <c r="O68" s="8">
        <v>75.960056003298035</v>
      </c>
      <c r="P68" s="8">
        <v>61.581515761736519</v>
      </c>
      <c r="Q68" s="8">
        <v>52.780361712320172</v>
      </c>
      <c r="R68" s="8">
        <v>60.427473044016594</v>
      </c>
      <c r="S68" s="8">
        <v>66.978099732284576</v>
      </c>
      <c r="T68" s="8">
        <v>67.49066019113738</v>
      </c>
      <c r="U68" s="8">
        <v>77.706053523720783</v>
      </c>
      <c r="V68" s="8">
        <v>66.109553237614875</v>
      </c>
      <c r="W68" s="8">
        <v>152.42024036503881</v>
      </c>
      <c r="X68" s="8">
        <v>115.42557129090206</v>
      </c>
      <c r="Y68" s="8">
        <v>109.52718448903133</v>
      </c>
    </row>
    <row r="69" spans="1:25" x14ac:dyDescent="0.25">
      <c r="A69" s="15" t="s">
        <v>54</v>
      </c>
      <c r="B69" s="16">
        <f>SUM(B70:B74)</f>
        <v>4805.6166115200003</v>
      </c>
      <c r="C69" s="16">
        <f t="shared" ref="C69:W69" si="32">SUM(C70:C74)</f>
        <v>5050.6238844000009</v>
      </c>
      <c r="D69" s="16">
        <f t="shared" si="32"/>
        <v>5259.8781215999988</v>
      </c>
      <c r="E69" s="16">
        <f t="shared" si="32"/>
        <v>5809.4941571999998</v>
      </c>
      <c r="F69" s="16">
        <f t="shared" si="32"/>
        <v>6777.9802551600005</v>
      </c>
      <c r="G69" s="16">
        <f t="shared" si="32"/>
        <v>7157.8253843999973</v>
      </c>
      <c r="H69" s="16">
        <f t="shared" si="32"/>
        <v>6852.1964173199985</v>
      </c>
      <c r="I69" s="16">
        <f t="shared" si="32"/>
        <v>6576.2638189199997</v>
      </c>
      <c r="J69" s="16">
        <f t="shared" si="32"/>
        <v>6673.9815849599991</v>
      </c>
      <c r="K69" s="16">
        <f t="shared" si="32"/>
        <v>6150.6853520399991</v>
      </c>
      <c r="L69" s="16">
        <f t="shared" si="32"/>
        <v>6513.5143123200005</v>
      </c>
      <c r="M69" s="16">
        <f t="shared" si="32"/>
        <v>6904.8024292800001</v>
      </c>
      <c r="N69" s="16">
        <f t="shared" si="32"/>
        <v>6589.6571941199991</v>
      </c>
      <c r="O69" s="16">
        <f t="shared" si="32"/>
        <v>6447.7470549600012</v>
      </c>
      <c r="P69" s="16">
        <f t="shared" si="32"/>
        <v>6156.3538764000004</v>
      </c>
      <c r="Q69" s="16">
        <f t="shared" si="32"/>
        <v>5720.0132656800006</v>
      </c>
      <c r="R69" s="16">
        <f t="shared" si="32"/>
        <v>5544.5544626400006</v>
      </c>
      <c r="S69" s="16">
        <f t="shared" si="32"/>
        <v>5649.4660863599993</v>
      </c>
      <c r="T69" s="16">
        <f t="shared" si="32"/>
        <v>6031.0609646400007</v>
      </c>
      <c r="U69" s="16">
        <f t="shared" si="32"/>
        <v>6167.0521339199995</v>
      </c>
      <c r="V69" s="16">
        <f t="shared" si="32"/>
        <v>4638.8377749599995</v>
      </c>
      <c r="W69" s="16">
        <f t="shared" si="32"/>
        <v>4955.4457761600006</v>
      </c>
      <c r="X69" s="16">
        <f t="shared" ref="X69:Y69" si="33">SUM(X70:X74)</f>
        <v>4304.1092461199987</v>
      </c>
      <c r="Y69" s="16">
        <f t="shared" si="33"/>
        <v>4161.7004180399999</v>
      </c>
    </row>
    <row r="70" spans="1:25" x14ac:dyDescent="0.25">
      <c r="A70" s="10" t="s">
        <v>73</v>
      </c>
      <c r="B70" s="8">
        <v>0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</row>
    <row r="71" spans="1:25" x14ac:dyDescent="0.25">
      <c r="A71" s="10" t="s">
        <v>56</v>
      </c>
      <c r="B71" s="8">
        <v>4779.9203756508005</v>
      </c>
      <c r="C71" s="8">
        <v>5022.3017724624005</v>
      </c>
      <c r="D71" s="8">
        <v>5233.0230909611982</v>
      </c>
      <c r="E71" s="8">
        <v>5788.9202628563999</v>
      </c>
      <c r="F71" s="8">
        <v>6760.6482897612004</v>
      </c>
      <c r="G71" s="8">
        <v>7146.2721448475977</v>
      </c>
      <c r="H71" s="8">
        <v>6842.9998503143988</v>
      </c>
      <c r="I71" s="8">
        <v>6564.3739575911995</v>
      </c>
      <c r="J71" s="8">
        <v>6659.0611006175995</v>
      </c>
      <c r="K71" s="8">
        <v>6138.2193451307994</v>
      </c>
      <c r="L71" s="8">
        <v>6499.2324620879999</v>
      </c>
      <c r="M71" s="8">
        <v>6891.4689161832002</v>
      </c>
      <c r="N71" s="8">
        <v>6576.5767265999984</v>
      </c>
      <c r="O71" s="8">
        <v>6435.5012200800011</v>
      </c>
      <c r="P71" s="8">
        <v>6143.9633388000011</v>
      </c>
      <c r="Q71" s="8">
        <v>5709.9311794800005</v>
      </c>
      <c r="R71" s="8">
        <v>5534.31338856</v>
      </c>
      <c r="S71" s="8">
        <v>5640.0161327999995</v>
      </c>
      <c r="T71" s="8">
        <v>6019.9136474400011</v>
      </c>
      <c r="U71" s="8">
        <v>6156.4560314399996</v>
      </c>
      <c r="V71" s="8">
        <v>4629.0279427200003</v>
      </c>
      <c r="W71" s="8">
        <v>4945.2080608800006</v>
      </c>
      <c r="X71" s="8">
        <v>4295.8578257999989</v>
      </c>
      <c r="Y71" s="8">
        <v>4153.0934066400005</v>
      </c>
    </row>
    <row r="72" spans="1:25" x14ac:dyDescent="0.25">
      <c r="A72" s="10" t="s">
        <v>55</v>
      </c>
      <c r="B72" s="8">
        <v>24.272225640000002</v>
      </c>
      <c r="C72" s="8">
        <v>26.919818640000003</v>
      </c>
      <c r="D72" s="8">
        <v>25.455839760000003</v>
      </c>
      <c r="E72" s="8">
        <v>19.342234079999997</v>
      </c>
      <c r="F72" s="8">
        <v>15.932774519999999</v>
      </c>
      <c r="G72" s="8">
        <v>10.2409164</v>
      </c>
      <c r="H72" s="8">
        <v>7.7632495199999987</v>
      </c>
      <c r="I72" s="8">
        <v>10.568230919999998</v>
      </c>
      <c r="J72" s="8">
        <v>13.530600720000001</v>
      </c>
      <c r="K72" s="8">
        <v>11.35223856</v>
      </c>
      <c r="L72" s="8">
        <v>12.916785959999999</v>
      </c>
      <c r="M72" s="8">
        <v>12.135979440000002</v>
      </c>
      <c r="N72" s="8">
        <v>11.9628522</v>
      </c>
      <c r="O72" s="8">
        <v>11.216724480000003</v>
      </c>
      <c r="P72" s="8">
        <v>11.3426352</v>
      </c>
      <c r="Q72" s="8">
        <v>9.1263931199999995</v>
      </c>
      <c r="R72" s="8">
        <v>9.3438025200000006</v>
      </c>
      <c r="S72" s="8">
        <v>8.5347194399999999</v>
      </c>
      <c r="T72" s="8">
        <v>10.23451416</v>
      </c>
      <c r="U72" s="8">
        <v>9.7215346799999995</v>
      </c>
      <c r="V72" s="8">
        <v>9.51692976</v>
      </c>
      <c r="W72" s="8">
        <v>9.9826927199999975</v>
      </c>
      <c r="X72" s="8">
        <v>7.9427790000000007</v>
      </c>
      <c r="Y72" s="8">
        <v>8.2450180800000012</v>
      </c>
    </row>
    <row r="73" spans="1:25" x14ac:dyDescent="0.25">
      <c r="A73" s="10" t="s">
        <v>57</v>
      </c>
      <c r="B73" s="8">
        <v>1.4240102292000001</v>
      </c>
      <c r="C73" s="8">
        <v>1.4022932976000002</v>
      </c>
      <c r="D73" s="8">
        <v>1.3991908788</v>
      </c>
      <c r="E73" s="8">
        <v>1.2316602636</v>
      </c>
      <c r="F73" s="8">
        <v>1.3991908788</v>
      </c>
      <c r="G73" s="8">
        <v>1.3123231524000001</v>
      </c>
      <c r="H73" s="8">
        <v>1.4333174856000002</v>
      </c>
      <c r="I73" s="8">
        <v>1.3216304087999999</v>
      </c>
      <c r="J73" s="8">
        <v>1.3898836224000002</v>
      </c>
      <c r="K73" s="8">
        <v>1.1137683491999999</v>
      </c>
      <c r="L73" s="8">
        <v>1.3650642720000001</v>
      </c>
      <c r="M73" s="8">
        <v>1.1975336568000001</v>
      </c>
      <c r="N73" s="8">
        <v>1.1176153200000001</v>
      </c>
      <c r="O73" s="8">
        <v>1.0291104</v>
      </c>
      <c r="P73" s="8">
        <v>1.0479023999999999</v>
      </c>
      <c r="Q73" s="8">
        <v>0.95569307999999997</v>
      </c>
      <c r="R73" s="8">
        <v>0.89727155999999986</v>
      </c>
      <c r="S73" s="8">
        <v>0.91523411999999993</v>
      </c>
      <c r="T73" s="8">
        <v>0.91280304000000034</v>
      </c>
      <c r="U73" s="8">
        <v>0.87456780000000012</v>
      </c>
      <c r="V73" s="8">
        <v>0.29290248000000002</v>
      </c>
      <c r="W73" s="8">
        <v>0.25502256000000001</v>
      </c>
      <c r="X73" s="8">
        <v>0.30864132</v>
      </c>
      <c r="Y73" s="8">
        <v>0.36199331999999995</v>
      </c>
    </row>
    <row r="74" spans="1:25" x14ac:dyDescent="0.25">
      <c r="A74" s="10" t="s">
        <v>58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</row>
    <row r="75" spans="1:25" x14ac:dyDescent="0.25">
      <c r="A75" s="15" t="s">
        <v>59</v>
      </c>
      <c r="B75" s="16">
        <f>SUM(B76:B78)</f>
        <v>1671.26738628</v>
      </c>
      <c r="C75" s="16">
        <f t="shared" ref="C75:W75" si="34">SUM(C76:C78)</f>
        <v>1728.77025456</v>
      </c>
      <c r="D75" s="16">
        <f t="shared" si="34"/>
        <v>1659.7369209599997</v>
      </c>
      <c r="E75" s="16">
        <f t="shared" si="34"/>
        <v>1693.7664304800001</v>
      </c>
      <c r="F75" s="16">
        <f t="shared" si="34"/>
        <v>1734.9491138400001</v>
      </c>
      <c r="G75" s="16">
        <f t="shared" si="34"/>
        <v>1660.6943533200001</v>
      </c>
      <c r="H75" s="16">
        <f t="shared" si="34"/>
        <v>1625.5781349599997</v>
      </c>
      <c r="I75" s="16">
        <f t="shared" si="34"/>
        <v>1546.1361525600003</v>
      </c>
      <c r="J75" s="16">
        <f t="shared" si="34"/>
        <v>1608.3609873600001</v>
      </c>
      <c r="K75" s="16">
        <f t="shared" si="34"/>
        <v>1618.3256579999997</v>
      </c>
      <c r="L75" s="16">
        <f t="shared" si="34"/>
        <v>1702.2266540400001</v>
      </c>
      <c r="M75" s="16">
        <f t="shared" si="34"/>
        <v>1396.8492500066068</v>
      </c>
      <c r="N75" s="16">
        <f t="shared" si="34"/>
        <v>1521.8520235191493</v>
      </c>
      <c r="O75" s="16">
        <f t="shared" si="34"/>
        <v>1546.5430199339669</v>
      </c>
      <c r="P75" s="16">
        <f t="shared" si="34"/>
        <v>1388.3371860785421</v>
      </c>
      <c r="Q75" s="16">
        <f t="shared" si="34"/>
        <v>1601.2053067611928</v>
      </c>
      <c r="R75" s="16">
        <f t="shared" si="34"/>
        <v>1671.4578494778409</v>
      </c>
      <c r="S75" s="16">
        <f t="shared" si="34"/>
        <v>1713.9387253006132</v>
      </c>
      <c r="T75" s="16">
        <f t="shared" si="34"/>
        <v>1648.6473494068548</v>
      </c>
      <c r="U75" s="16">
        <f t="shared" si="34"/>
        <v>1652.7616671283408</v>
      </c>
      <c r="V75" s="16">
        <f t="shared" si="34"/>
        <v>1636.149021553872</v>
      </c>
      <c r="W75" s="16">
        <f t="shared" si="34"/>
        <v>1668.3159022790817</v>
      </c>
      <c r="X75" s="16">
        <f t="shared" ref="X75:Y75" si="35">SUM(X76:X78)</f>
        <v>1438.2104278952659</v>
      </c>
      <c r="Y75" s="16">
        <f t="shared" si="35"/>
        <v>1417.4000482333927</v>
      </c>
    </row>
    <row r="76" spans="1:25" x14ac:dyDescent="0.25">
      <c r="A76" s="10" t="s">
        <v>60</v>
      </c>
      <c r="B76" s="8">
        <v>549.24098795999998</v>
      </c>
      <c r="C76" s="8">
        <v>511.00962300000015</v>
      </c>
      <c r="D76" s="8">
        <v>504.58161779999995</v>
      </c>
      <c r="E76" s="8">
        <v>494.35671419999994</v>
      </c>
      <c r="F76" s="8">
        <v>457.66884780000009</v>
      </c>
      <c r="G76" s="8">
        <v>407.88225</v>
      </c>
      <c r="H76" s="8">
        <v>384.85854396000008</v>
      </c>
      <c r="I76" s="8">
        <v>342.45886499999995</v>
      </c>
      <c r="J76" s="8">
        <v>371.05743420000005</v>
      </c>
      <c r="K76" s="8">
        <v>392.06166768000014</v>
      </c>
      <c r="L76" s="8">
        <v>495.5613148800004</v>
      </c>
      <c r="M76" s="8">
        <v>300.31769266895446</v>
      </c>
      <c r="N76" s="8">
        <v>402.6036885021407</v>
      </c>
      <c r="O76" s="8">
        <v>429.922892452783</v>
      </c>
      <c r="P76" s="8">
        <v>375.05783797258471</v>
      </c>
      <c r="Q76" s="8">
        <v>475.869100937513</v>
      </c>
      <c r="R76" s="8">
        <v>503.28482828192443</v>
      </c>
      <c r="S76" s="8">
        <v>539.07200980502432</v>
      </c>
      <c r="T76" s="8">
        <v>562.58406221999655</v>
      </c>
      <c r="U76" s="8">
        <v>654.02001906587429</v>
      </c>
      <c r="V76" s="8">
        <v>540.06194785764421</v>
      </c>
      <c r="W76" s="8">
        <v>615.87607441437331</v>
      </c>
      <c r="X76" s="8">
        <v>470.66745621036227</v>
      </c>
      <c r="Y76" s="8">
        <v>453.34811154773746</v>
      </c>
    </row>
    <row r="77" spans="1:25" x14ac:dyDescent="0.25">
      <c r="A77" s="10" t="s">
        <v>61</v>
      </c>
      <c r="B77" s="8">
        <v>1074.12376836</v>
      </c>
      <c r="C77" s="8">
        <v>1167.07433292</v>
      </c>
      <c r="D77" s="8">
        <v>1104.9832605599997</v>
      </c>
      <c r="E77" s="8">
        <v>1146.0297151200002</v>
      </c>
      <c r="F77" s="8">
        <v>1225.6347081599999</v>
      </c>
      <c r="G77" s="8">
        <v>1200.43008156</v>
      </c>
      <c r="H77" s="8">
        <v>1186.9809207599997</v>
      </c>
      <c r="I77" s="8">
        <v>1146.1002141600002</v>
      </c>
      <c r="J77" s="8">
        <v>1179.3457182000002</v>
      </c>
      <c r="K77" s="8">
        <v>1161.2365196399996</v>
      </c>
      <c r="L77" s="8">
        <v>1140.2019803999997</v>
      </c>
      <c r="M77" s="8">
        <v>1043.8536598576525</v>
      </c>
      <c r="N77" s="8">
        <v>1064.4486284970087</v>
      </c>
      <c r="O77" s="8">
        <v>1056.490556161184</v>
      </c>
      <c r="P77" s="8">
        <v>952.97250927796563</v>
      </c>
      <c r="Q77" s="8">
        <v>1065.2871248289675</v>
      </c>
      <c r="R77" s="8">
        <v>1097.5074901517787</v>
      </c>
      <c r="S77" s="8">
        <v>1111.6155821931879</v>
      </c>
      <c r="T77" s="8">
        <v>1025.4326725946876</v>
      </c>
      <c r="U77" s="8">
        <v>938.98826620831551</v>
      </c>
      <c r="V77" s="8">
        <v>1023.1270099428871</v>
      </c>
      <c r="W77" s="8">
        <v>978.59719198470839</v>
      </c>
      <c r="X77" s="8">
        <v>904.95104782547287</v>
      </c>
      <c r="Y77" s="8">
        <v>900.80971865226923</v>
      </c>
    </row>
    <row r="78" spans="1:25" x14ac:dyDescent="0.25">
      <c r="A78" s="10" t="s">
        <v>62</v>
      </c>
      <c r="B78" s="8">
        <v>47.902629960000013</v>
      </c>
      <c r="C78" s="8">
        <v>50.686298639999997</v>
      </c>
      <c r="D78" s="8">
        <v>50.17204259999999</v>
      </c>
      <c r="E78" s="8">
        <v>53.380001160000006</v>
      </c>
      <c r="F78" s="8">
        <v>51.645557879999991</v>
      </c>
      <c r="G78" s="8">
        <v>52.382021759999986</v>
      </c>
      <c r="H78" s="8">
        <v>53.738670240000005</v>
      </c>
      <c r="I78" s="8">
        <v>57.577073399999982</v>
      </c>
      <c r="J78" s="8">
        <v>57.957834959999985</v>
      </c>
      <c r="K78" s="8">
        <v>65.027470680000022</v>
      </c>
      <c r="L78" s="8">
        <v>66.463358760000006</v>
      </c>
      <c r="M78" s="8">
        <v>52.677897479999992</v>
      </c>
      <c r="N78" s="8">
        <v>54.799706520000001</v>
      </c>
      <c r="O78" s="8">
        <v>60.129571319999997</v>
      </c>
      <c r="P78" s="8">
        <v>60.30683882799196</v>
      </c>
      <c r="Q78" s="8">
        <v>60.049080994712234</v>
      </c>
      <c r="R78" s="8">
        <v>70.665531044137694</v>
      </c>
      <c r="S78" s="8">
        <v>63.25113330240103</v>
      </c>
      <c r="T78" s="8">
        <v>60.630614592170453</v>
      </c>
      <c r="U78" s="8">
        <v>59.75338185415108</v>
      </c>
      <c r="V78" s="8">
        <v>72.960063753340933</v>
      </c>
      <c r="W78" s="8">
        <v>73.842635879999989</v>
      </c>
      <c r="X78" s="8">
        <v>62.5919238594308</v>
      </c>
      <c r="Y78" s="8">
        <v>63.242218033386166</v>
      </c>
    </row>
    <row r="79" spans="1:25" x14ac:dyDescent="0.25">
      <c r="A79" s="15" t="s">
        <v>35</v>
      </c>
      <c r="B79" s="16">
        <f>SUM(B80:B81)</f>
        <v>12.218640000000001</v>
      </c>
      <c r="C79" s="16">
        <f t="shared" ref="C79:W79" si="36">SUM(C80:C81)</f>
        <v>24.2683</v>
      </c>
      <c r="D79" s="16">
        <f t="shared" si="36"/>
        <v>13.553460000000001</v>
      </c>
      <c r="E79" s="16">
        <f t="shared" si="36"/>
        <v>3.26335</v>
      </c>
      <c r="F79" s="16">
        <f t="shared" si="36"/>
        <v>0.12003</v>
      </c>
      <c r="G79" s="16">
        <f t="shared" si="36"/>
        <v>0.12017</v>
      </c>
      <c r="H79" s="16">
        <f t="shared" si="36"/>
        <v>0.12035</v>
      </c>
      <c r="I79" s="16">
        <f t="shared" si="36"/>
        <v>0.11742</v>
      </c>
      <c r="J79" s="16">
        <f t="shared" si="36"/>
        <v>0.1177</v>
      </c>
      <c r="K79" s="16">
        <f t="shared" si="36"/>
        <v>0.11792999999999999</v>
      </c>
      <c r="L79" s="16">
        <f t="shared" si="36"/>
        <v>0.11844</v>
      </c>
      <c r="M79" s="16">
        <f t="shared" si="36"/>
        <v>0.11874999999999999</v>
      </c>
      <c r="N79" s="16">
        <f t="shared" si="36"/>
        <v>0.11824999999999999</v>
      </c>
      <c r="O79" s="16">
        <f t="shared" si="36"/>
        <v>0.11777</v>
      </c>
      <c r="P79" s="16">
        <f t="shared" si="36"/>
        <v>0.11656999999999999</v>
      </c>
      <c r="Q79" s="16">
        <f t="shared" si="36"/>
        <v>0.11572</v>
      </c>
      <c r="R79" s="16">
        <f t="shared" si="36"/>
        <v>0.11525000000000001</v>
      </c>
      <c r="S79" s="16">
        <f t="shared" si="36"/>
        <v>0.11352</v>
      </c>
      <c r="T79" s="16">
        <f t="shared" si="36"/>
        <v>0.11354</v>
      </c>
      <c r="U79" s="16">
        <f t="shared" si="36"/>
        <v>0.11355999999999999</v>
      </c>
      <c r="V79" s="16">
        <f t="shared" si="36"/>
        <v>0.10994</v>
      </c>
      <c r="W79" s="16">
        <f t="shared" si="36"/>
        <v>0.1109</v>
      </c>
      <c r="X79" s="16">
        <f t="shared" ref="X79:Y79" si="37">SUM(X80:X81)</f>
        <v>0.10989</v>
      </c>
      <c r="Y79" s="16">
        <f t="shared" si="37"/>
        <v>0.10982</v>
      </c>
    </row>
    <row r="80" spans="1:25" x14ac:dyDescent="0.25">
      <c r="A80" s="10" t="s">
        <v>36</v>
      </c>
      <c r="B80" s="8">
        <f t="shared" ref="B80:W80" si="38">B29</f>
        <v>12.097250000000001</v>
      </c>
      <c r="C80" s="8">
        <f t="shared" si="38"/>
        <v>24.14724</v>
      </c>
      <c r="D80" s="8">
        <f t="shared" si="38"/>
        <v>13.432790000000001</v>
      </c>
      <c r="E80" s="8">
        <f t="shared" si="38"/>
        <v>3.1431300000000002</v>
      </c>
      <c r="F80" s="8">
        <f t="shared" si="38"/>
        <v>0</v>
      </c>
      <c r="G80" s="8">
        <f t="shared" si="38"/>
        <v>0</v>
      </c>
      <c r="H80" s="8">
        <f t="shared" si="38"/>
        <v>0</v>
      </c>
      <c r="I80" s="8">
        <f t="shared" si="38"/>
        <v>0</v>
      </c>
      <c r="J80" s="8">
        <f t="shared" si="38"/>
        <v>0</v>
      </c>
      <c r="K80" s="8">
        <f t="shared" si="38"/>
        <v>0</v>
      </c>
      <c r="L80" s="8">
        <f t="shared" si="38"/>
        <v>0</v>
      </c>
      <c r="M80" s="8">
        <f t="shared" si="38"/>
        <v>0</v>
      </c>
      <c r="N80" s="8">
        <f t="shared" si="38"/>
        <v>0</v>
      </c>
      <c r="O80" s="8">
        <f t="shared" si="38"/>
        <v>0</v>
      </c>
      <c r="P80" s="8">
        <f t="shared" si="38"/>
        <v>0</v>
      </c>
      <c r="Q80" s="8">
        <f t="shared" si="38"/>
        <v>0</v>
      </c>
      <c r="R80" s="8">
        <f t="shared" si="38"/>
        <v>0</v>
      </c>
      <c r="S80" s="8">
        <f t="shared" si="38"/>
        <v>0</v>
      </c>
      <c r="T80" s="8">
        <f t="shared" si="38"/>
        <v>0</v>
      </c>
      <c r="U80" s="8">
        <f t="shared" si="38"/>
        <v>0</v>
      </c>
      <c r="V80" s="8">
        <f t="shared" si="38"/>
        <v>0</v>
      </c>
      <c r="W80" s="8">
        <f t="shared" si="38"/>
        <v>0</v>
      </c>
      <c r="X80" s="8">
        <f t="shared" ref="X80:Y80" si="39">X29</f>
        <v>0</v>
      </c>
      <c r="Y80" s="8">
        <f t="shared" si="39"/>
        <v>0</v>
      </c>
    </row>
    <row r="81" spans="1:25" x14ac:dyDescent="0.25">
      <c r="A81" s="10" t="s">
        <v>37</v>
      </c>
      <c r="B81" s="8">
        <f t="shared" ref="B81:W81" si="40">B30</f>
        <v>0.12139</v>
      </c>
      <c r="C81" s="8">
        <f t="shared" si="40"/>
        <v>0.12106</v>
      </c>
      <c r="D81" s="8">
        <f t="shared" si="40"/>
        <v>0.12067</v>
      </c>
      <c r="E81" s="8">
        <f t="shared" si="40"/>
        <v>0.12021999999999999</v>
      </c>
      <c r="F81" s="8">
        <f t="shared" si="40"/>
        <v>0.12003</v>
      </c>
      <c r="G81" s="8">
        <f t="shared" si="40"/>
        <v>0.12017</v>
      </c>
      <c r="H81" s="8">
        <f t="shared" si="40"/>
        <v>0.12035</v>
      </c>
      <c r="I81" s="8">
        <f t="shared" si="40"/>
        <v>0.11742</v>
      </c>
      <c r="J81" s="8">
        <f t="shared" si="40"/>
        <v>0.1177</v>
      </c>
      <c r="K81" s="8">
        <f t="shared" si="40"/>
        <v>0.11792999999999999</v>
      </c>
      <c r="L81" s="8">
        <f t="shared" si="40"/>
        <v>0.11844</v>
      </c>
      <c r="M81" s="8">
        <f t="shared" si="40"/>
        <v>0.11874999999999999</v>
      </c>
      <c r="N81" s="8">
        <f t="shared" si="40"/>
        <v>0.11824999999999999</v>
      </c>
      <c r="O81" s="8">
        <f t="shared" si="40"/>
        <v>0.11777</v>
      </c>
      <c r="P81" s="8">
        <f t="shared" si="40"/>
        <v>0.11656999999999999</v>
      </c>
      <c r="Q81" s="8">
        <f t="shared" si="40"/>
        <v>0.11572</v>
      </c>
      <c r="R81" s="8">
        <f t="shared" si="40"/>
        <v>0.11525000000000001</v>
      </c>
      <c r="S81" s="8">
        <f t="shared" si="40"/>
        <v>0.11352</v>
      </c>
      <c r="T81" s="8">
        <f t="shared" si="40"/>
        <v>0.11354</v>
      </c>
      <c r="U81" s="8">
        <f t="shared" si="40"/>
        <v>0.11355999999999999</v>
      </c>
      <c r="V81" s="8">
        <f t="shared" si="40"/>
        <v>0.10994</v>
      </c>
      <c r="W81" s="8">
        <f t="shared" si="40"/>
        <v>0.1109</v>
      </c>
      <c r="X81" s="8">
        <f t="shared" ref="X81:Y81" si="41">X30</f>
        <v>0.10989</v>
      </c>
      <c r="Y81" s="8">
        <f t="shared" si="41"/>
        <v>0.10982</v>
      </c>
    </row>
    <row r="82" spans="1:25" x14ac:dyDescent="0.25">
      <c r="A82" s="17" t="s">
        <v>38</v>
      </c>
      <c r="B82" s="16">
        <f t="shared" ref="B82:W82" si="42">B31</f>
        <v>3.977E-2</v>
      </c>
      <c r="C82" s="16">
        <f t="shared" si="42"/>
        <v>4.4220000000000002E-2</v>
      </c>
      <c r="D82" s="16">
        <f t="shared" si="42"/>
        <v>6.336E-2</v>
      </c>
      <c r="E82" s="16">
        <f t="shared" si="42"/>
        <v>6.4240000000000005E-2</v>
      </c>
      <c r="F82" s="16">
        <f t="shared" si="42"/>
        <v>7.1319999999999995E-2</v>
      </c>
      <c r="G82" s="16">
        <f t="shared" si="42"/>
        <v>7.0279999999999995E-2</v>
      </c>
      <c r="H82" s="16">
        <f t="shared" si="42"/>
        <v>7.3760000000000006E-2</v>
      </c>
      <c r="I82" s="16">
        <f t="shared" si="42"/>
        <v>6.9010000000000002E-2</v>
      </c>
      <c r="J82" s="16">
        <f t="shared" si="42"/>
        <v>6.5989999999999993E-2</v>
      </c>
      <c r="K82" s="16">
        <f t="shared" si="42"/>
        <v>6.6750000000000004E-2</v>
      </c>
      <c r="L82" s="16">
        <f t="shared" si="42"/>
        <v>7.1749999999999994E-2</v>
      </c>
      <c r="M82" s="16">
        <f t="shared" si="42"/>
        <v>6.216E-2</v>
      </c>
      <c r="N82" s="16">
        <f t="shared" si="42"/>
        <v>6.3600000000000004E-2</v>
      </c>
      <c r="O82" s="16">
        <f t="shared" si="42"/>
        <v>5.4140000000000001E-2</v>
      </c>
      <c r="P82" s="16">
        <f t="shared" si="42"/>
        <v>5.1119999999999999E-2</v>
      </c>
      <c r="Q82" s="16">
        <f t="shared" si="42"/>
        <v>4.5949999999999998E-2</v>
      </c>
      <c r="R82" s="16">
        <f t="shared" si="42"/>
        <v>4.2259999999999999E-2</v>
      </c>
      <c r="S82" s="16">
        <f t="shared" si="42"/>
        <v>4.1640000000000003E-2</v>
      </c>
      <c r="T82" s="16">
        <f t="shared" si="42"/>
        <v>4.0849999999999997E-2</v>
      </c>
      <c r="U82" s="16">
        <f t="shared" si="42"/>
        <v>4.0800000000000003E-2</v>
      </c>
      <c r="V82" s="16">
        <f t="shared" si="42"/>
        <v>3.6979999999999999E-2</v>
      </c>
      <c r="W82" s="16">
        <f t="shared" si="42"/>
        <v>3.9829999999999997E-2</v>
      </c>
      <c r="X82" s="16">
        <f t="shared" ref="X82:Y82" si="43">X31</f>
        <v>3.0810000000000001E-2</v>
      </c>
      <c r="Y82" s="16">
        <f t="shared" si="43"/>
        <v>2.8920000000000001E-2</v>
      </c>
    </row>
    <row r="83" spans="1:25" x14ac:dyDescent="0.25">
      <c r="A83" s="9" t="s">
        <v>39</v>
      </c>
      <c r="B83" s="8">
        <f t="shared" ref="B83:W83" si="44">B32</f>
        <v>0</v>
      </c>
      <c r="C83" s="8">
        <f t="shared" si="44"/>
        <v>0</v>
      </c>
      <c r="D83" s="8">
        <f t="shared" si="44"/>
        <v>0</v>
      </c>
      <c r="E83" s="8">
        <f t="shared" si="44"/>
        <v>0</v>
      </c>
      <c r="F83" s="8">
        <f t="shared" si="44"/>
        <v>0</v>
      </c>
      <c r="G83" s="8">
        <f t="shared" si="44"/>
        <v>0</v>
      </c>
      <c r="H83" s="8">
        <f t="shared" si="44"/>
        <v>0</v>
      </c>
      <c r="I83" s="8">
        <f t="shared" si="44"/>
        <v>0</v>
      </c>
      <c r="J83" s="8">
        <f t="shared" si="44"/>
        <v>0</v>
      </c>
      <c r="K83" s="8">
        <f t="shared" si="44"/>
        <v>0</v>
      </c>
      <c r="L83" s="8">
        <f t="shared" si="44"/>
        <v>0</v>
      </c>
      <c r="M83" s="8">
        <f t="shared" si="44"/>
        <v>0</v>
      </c>
      <c r="N83" s="8">
        <f t="shared" si="44"/>
        <v>0</v>
      </c>
      <c r="O83" s="8">
        <f t="shared" si="44"/>
        <v>0</v>
      </c>
      <c r="P83" s="8">
        <f t="shared" si="44"/>
        <v>0</v>
      </c>
      <c r="Q83" s="8">
        <f t="shared" si="44"/>
        <v>0</v>
      </c>
      <c r="R83" s="8">
        <f t="shared" si="44"/>
        <v>0</v>
      </c>
      <c r="S83" s="8">
        <f t="shared" si="44"/>
        <v>0</v>
      </c>
      <c r="T83" s="8">
        <f t="shared" si="44"/>
        <v>0</v>
      </c>
      <c r="U83" s="8">
        <f t="shared" si="44"/>
        <v>0</v>
      </c>
      <c r="V83" s="8">
        <f t="shared" si="44"/>
        <v>0</v>
      </c>
      <c r="W83" s="8">
        <f t="shared" si="44"/>
        <v>0</v>
      </c>
      <c r="X83" s="8">
        <f t="shared" ref="X83:Y83" si="45">X32</f>
        <v>0</v>
      </c>
      <c r="Y83" s="8">
        <f t="shared" si="45"/>
        <v>0</v>
      </c>
    </row>
    <row r="84" spans="1:25" x14ac:dyDescent="0.25">
      <c r="A84" s="18" t="s">
        <v>66</v>
      </c>
      <c r="B84" s="16">
        <f>SUM(B85:B88)</f>
        <v>711.44466000000011</v>
      </c>
      <c r="C84" s="16">
        <f t="shared" ref="C84:W84" si="46">SUM(C85:C88)</f>
        <v>657.43313999999998</v>
      </c>
      <c r="D84" s="16">
        <f t="shared" si="46"/>
        <v>672.46821999999997</v>
      </c>
      <c r="E84" s="16">
        <f t="shared" si="46"/>
        <v>621.52296000000001</v>
      </c>
      <c r="F84" s="16">
        <f t="shared" si="46"/>
        <v>675.47276999999997</v>
      </c>
      <c r="G84" s="16">
        <f t="shared" si="46"/>
        <v>647.87567000000001</v>
      </c>
      <c r="H84" s="16">
        <f t="shared" si="46"/>
        <v>699.70960000000002</v>
      </c>
      <c r="I84" s="16">
        <f t="shared" si="46"/>
        <v>691.01051000000007</v>
      </c>
      <c r="J84" s="16">
        <f t="shared" si="46"/>
        <v>637.81637999999998</v>
      </c>
      <c r="K84" s="16">
        <f t="shared" si="46"/>
        <v>568.00013000000013</v>
      </c>
      <c r="L84" s="16">
        <f t="shared" si="46"/>
        <v>591.23278000000005</v>
      </c>
      <c r="M84" s="16">
        <f t="shared" si="46"/>
        <v>597.97179999999992</v>
      </c>
      <c r="N84" s="16">
        <f t="shared" si="46"/>
        <v>563.72257000000002</v>
      </c>
      <c r="O84" s="16">
        <f t="shared" si="46"/>
        <v>542.66742999999997</v>
      </c>
      <c r="P84" s="16">
        <f t="shared" si="46"/>
        <v>548.27096999999992</v>
      </c>
      <c r="Q84" s="16">
        <f t="shared" si="46"/>
        <v>538.38079000000005</v>
      </c>
      <c r="R84" s="16">
        <f t="shared" si="46"/>
        <v>561.06821000000002</v>
      </c>
      <c r="S84" s="16">
        <f t="shared" si="46"/>
        <v>568.24329</v>
      </c>
      <c r="T84" s="16">
        <f t="shared" si="46"/>
        <v>571.73516999999993</v>
      </c>
      <c r="U84" s="16">
        <f t="shared" si="46"/>
        <v>590.87747000000002</v>
      </c>
      <c r="V84" s="16">
        <f t="shared" si="46"/>
        <v>570.43994999999995</v>
      </c>
      <c r="W84" s="16">
        <f t="shared" si="46"/>
        <v>498.27621000000005</v>
      </c>
      <c r="X84" s="16">
        <f t="shared" ref="X84:Y84" si="47">SUM(X85:X88)</f>
        <v>476.34728999999999</v>
      </c>
      <c r="Y84" s="16">
        <f t="shared" si="47"/>
        <v>355.61187999999999</v>
      </c>
    </row>
    <row r="85" spans="1:25" x14ac:dyDescent="0.25">
      <c r="A85" s="9" t="s">
        <v>67</v>
      </c>
      <c r="B85" s="8">
        <v>552.00989000000004</v>
      </c>
      <c r="C85" s="8">
        <v>488.96170000000001</v>
      </c>
      <c r="D85" s="8">
        <v>503.35401999999999</v>
      </c>
      <c r="E85" s="8">
        <v>449.75131000000005</v>
      </c>
      <c r="F85" s="8">
        <v>489.32409999999999</v>
      </c>
      <c r="G85" s="8">
        <v>480.22220000000004</v>
      </c>
      <c r="H85" s="8">
        <v>475.73987</v>
      </c>
      <c r="I85" s="8">
        <v>472.91811000000001</v>
      </c>
      <c r="J85" s="8">
        <v>444.54009000000002</v>
      </c>
      <c r="K85" s="8">
        <v>416.93181000000004</v>
      </c>
      <c r="L85" s="8">
        <v>432.75143000000003</v>
      </c>
      <c r="M85" s="8">
        <v>450.03130999999996</v>
      </c>
      <c r="N85" s="8">
        <v>439.58905000000004</v>
      </c>
      <c r="O85" s="8">
        <v>415.33177999999998</v>
      </c>
      <c r="P85" s="8">
        <v>423.22979999999995</v>
      </c>
      <c r="Q85" s="8">
        <v>394.3492</v>
      </c>
      <c r="R85" s="8">
        <v>416.70299999999997</v>
      </c>
      <c r="S85" s="8">
        <v>434.60120000000001</v>
      </c>
      <c r="T85" s="8">
        <v>432.15085999999997</v>
      </c>
      <c r="U85" s="8">
        <v>458.76949999999999</v>
      </c>
      <c r="V85" s="8">
        <v>449.67829</v>
      </c>
      <c r="W85" s="8">
        <v>382.0172</v>
      </c>
      <c r="X85" s="8">
        <v>371.29957999999999</v>
      </c>
      <c r="Y85" s="8">
        <v>244.81780000000001</v>
      </c>
    </row>
    <row r="86" spans="1:25" x14ac:dyDescent="0.25">
      <c r="A86" s="9" t="s">
        <v>68</v>
      </c>
      <c r="B86" s="8">
        <v>0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</row>
    <row r="87" spans="1:25" x14ac:dyDescent="0.25">
      <c r="A87" s="9" t="s">
        <v>69</v>
      </c>
      <c r="B87" s="8">
        <v>146.04641000000001</v>
      </c>
      <c r="C87" s="8">
        <v>154.76156</v>
      </c>
      <c r="D87" s="8">
        <v>155.40459999999999</v>
      </c>
      <c r="E87" s="8">
        <v>158.93979999999999</v>
      </c>
      <c r="F87" s="8">
        <v>172.45099999999999</v>
      </c>
      <c r="G87" s="8">
        <v>152.92111</v>
      </c>
      <c r="H87" s="8">
        <v>209.79400000000001</v>
      </c>
      <c r="I87" s="8">
        <v>203.488</v>
      </c>
      <c r="J87" s="8">
        <v>169.3</v>
      </c>
      <c r="K87" s="8">
        <v>128.65700000000001</v>
      </c>
      <c r="L87" s="8">
        <v>133.613</v>
      </c>
      <c r="M87" s="8">
        <v>123.86199999999999</v>
      </c>
      <c r="N87" s="8">
        <v>100.23099999999999</v>
      </c>
      <c r="O87" s="8">
        <v>101.5942</v>
      </c>
      <c r="P87" s="8">
        <v>102.4603</v>
      </c>
      <c r="Q87" s="8">
        <v>122.8002</v>
      </c>
      <c r="R87" s="8">
        <v>119.3329</v>
      </c>
      <c r="S87" s="8">
        <v>107.4344</v>
      </c>
      <c r="T87" s="8">
        <v>112.1418</v>
      </c>
      <c r="U87" s="8">
        <v>103.70480000000001</v>
      </c>
      <c r="V87" s="8">
        <v>96.150300000000001</v>
      </c>
      <c r="W87" s="8">
        <v>89.876410000000007</v>
      </c>
      <c r="X87" s="8">
        <v>79.435360000000003</v>
      </c>
      <c r="Y87" s="8">
        <v>86.505690000000001</v>
      </c>
    </row>
    <row r="88" spans="1:25" x14ac:dyDescent="0.25">
      <c r="A88" s="9" t="s">
        <v>65</v>
      </c>
      <c r="B88" s="8">
        <v>13.38836</v>
      </c>
      <c r="C88" s="8">
        <v>13.70988</v>
      </c>
      <c r="D88" s="8">
        <v>13.7096</v>
      </c>
      <c r="E88" s="8">
        <v>12.831849999999999</v>
      </c>
      <c r="F88" s="8">
        <v>13.69767</v>
      </c>
      <c r="G88" s="8">
        <v>14.73236</v>
      </c>
      <c r="H88" s="8">
        <v>14.17573</v>
      </c>
      <c r="I88" s="8">
        <v>14.6044</v>
      </c>
      <c r="J88" s="8">
        <v>23.976289999999999</v>
      </c>
      <c r="K88" s="8">
        <v>22.41132</v>
      </c>
      <c r="L88" s="8">
        <v>24.86835</v>
      </c>
      <c r="M88" s="8">
        <v>24.078489999999999</v>
      </c>
      <c r="N88" s="8">
        <v>23.902519999999999</v>
      </c>
      <c r="O88" s="8">
        <v>25.74145</v>
      </c>
      <c r="P88" s="8">
        <v>22.580870000000001</v>
      </c>
      <c r="Q88" s="8">
        <v>21.231390000000001</v>
      </c>
      <c r="R88" s="8">
        <v>25.032309999999999</v>
      </c>
      <c r="S88" s="8">
        <v>26.207689999999999</v>
      </c>
      <c r="T88" s="8">
        <v>27.442509999999999</v>
      </c>
      <c r="U88" s="8">
        <v>28.403169999999999</v>
      </c>
      <c r="V88" s="8">
        <v>24.611360000000001</v>
      </c>
      <c r="W88" s="8">
        <v>26.3826</v>
      </c>
      <c r="X88" s="8">
        <v>25.612349999999999</v>
      </c>
      <c r="Y88" s="8">
        <v>24.28839</v>
      </c>
    </row>
    <row r="89" spans="1:25" x14ac:dyDescent="0.25">
      <c r="A89" s="18" t="s">
        <v>40</v>
      </c>
      <c r="B89" s="16">
        <f t="shared" ref="B89:W89" si="48">B42</f>
        <v>7.3301699999999999</v>
      </c>
      <c r="C89" s="16">
        <f t="shared" si="48"/>
        <v>6.9135400000000002</v>
      </c>
      <c r="D89" s="16">
        <f t="shared" si="48"/>
        <v>7.7098899999999997</v>
      </c>
      <c r="E89" s="16">
        <f t="shared" si="48"/>
        <v>6.7215699999999998</v>
      </c>
      <c r="F89" s="16">
        <f t="shared" si="48"/>
        <v>7.3982099999999997</v>
      </c>
      <c r="G89" s="16">
        <f t="shared" si="48"/>
        <v>8.4075600000000001</v>
      </c>
      <c r="H89" s="16">
        <f t="shared" si="48"/>
        <v>7.5437000000000003</v>
      </c>
      <c r="I89" s="16">
        <f t="shared" si="48"/>
        <v>7.2535800000000004</v>
      </c>
      <c r="J89" s="16">
        <f t="shared" si="48"/>
        <v>7.05877</v>
      </c>
      <c r="K89" s="16">
        <f t="shared" si="48"/>
        <v>8.1971000000000007</v>
      </c>
      <c r="L89" s="16">
        <f t="shared" si="48"/>
        <v>7.6170200000000001</v>
      </c>
      <c r="M89" s="16">
        <f t="shared" si="48"/>
        <v>9.1058299999999992</v>
      </c>
      <c r="N89" s="16">
        <f t="shared" si="48"/>
        <v>9.01858</v>
      </c>
      <c r="O89" s="16">
        <f t="shared" si="48"/>
        <v>9.6316799999999994</v>
      </c>
      <c r="P89" s="16">
        <f t="shared" si="48"/>
        <v>9.7470300000000005</v>
      </c>
      <c r="Q89" s="16">
        <f t="shared" si="48"/>
        <v>9.9123999999999999</v>
      </c>
      <c r="R89" s="16">
        <f t="shared" si="48"/>
        <v>9.6047799999999999</v>
      </c>
      <c r="S89" s="16">
        <f t="shared" si="48"/>
        <v>10.61289</v>
      </c>
      <c r="T89" s="16">
        <f t="shared" si="48"/>
        <v>11.985860000000001</v>
      </c>
      <c r="U89" s="16">
        <f t="shared" si="48"/>
        <v>11.800789999999999</v>
      </c>
      <c r="V89" s="16">
        <f t="shared" si="48"/>
        <v>11.649649999999999</v>
      </c>
      <c r="W89" s="16">
        <f t="shared" si="48"/>
        <v>11.286099999999999</v>
      </c>
      <c r="X89" s="16">
        <f t="shared" ref="X89:Y89" si="49">X42</f>
        <v>10.114369999999999</v>
      </c>
      <c r="Y89" s="16">
        <f t="shared" si="49"/>
        <v>9.2370699999999992</v>
      </c>
    </row>
    <row r="90" spans="1:25" x14ac:dyDescent="0.25">
      <c r="A90" s="18" t="s">
        <v>63</v>
      </c>
      <c r="B90" s="16">
        <f t="shared" ref="B90:W90" si="50">B43</f>
        <v>0</v>
      </c>
      <c r="C90" s="16">
        <f t="shared" si="50"/>
        <v>0</v>
      </c>
      <c r="D90" s="16">
        <f t="shared" si="50"/>
        <v>0</v>
      </c>
      <c r="E90" s="16">
        <f t="shared" si="50"/>
        <v>0</v>
      </c>
      <c r="F90" s="16">
        <f t="shared" si="50"/>
        <v>0</v>
      </c>
      <c r="G90" s="16">
        <f t="shared" si="50"/>
        <v>0</v>
      </c>
      <c r="H90" s="16">
        <f t="shared" si="50"/>
        <v>0</v>
      </c>
      <c r="I90" s="16">
        <f t="shared" si="50"/>
        <v>0</v>
      </c>
      <c r="J90" s="16">
        <f t="shared" si="50"/>
        <v>0</v>
      </c>
      <c r="K90" s="16">
        <f t="shared" si="50"/>
        <v>0</v>
      </c>
      <c r="L90" s="16">
        <f t="shared" si="50"/>
        <v>0</v>
      </c>
      <c r="M90" s="16">
        <f t="shared" si="50"/>
        <v>0</v>
      </c>
      <c r="N90" s="16">
        <f t="shared" si="50"/>
        <v>0</v>
      </c>
      <c r="O90" s="16">
        <f t="shared" si="50"/>
        <v>0</v>
      </c>
      <c r="P90" s="16">
        <f t="shared" si="50"/>
        <v>0</v>
      </c>
      <c r="Q90" s="16">
        <f t="shared" si="50"/>
        <v>0</v>
      </c>
      <c r="R90" s="16">
        <f t="shared" si="50"/>
        <v>0</v>
      </c>
      <c r="S90" s="16">
        <f t="shared" si="50"/>
        <v>0</v>
      </c>
      <c r="T90" s="16">
        <f t="shared" si="50"/>
        <v>0</v>
      </c>
      <c r="U90" s="16">
        <f t="shared" si="50"/>
        <v>0</v>
      </c>
      <c r="V90" s="16">
        <f t="shared" si="50"/>
        <v>0</v>
      </c>
      <c r="W90" s="16">
        <f t="shared" si="50"/>
        <v>0</v>
      </c>
      <c r="X90" s="16">
        <f t="shared" ref="X90:Y90" si="51">X43</f>
        <v>0</v>
      </c>
      <c r="Y90" s="16">
        <f t="shared" si="51"/>
        <v>0</v>
      </c>
    </row>
    <row r="91" spans="1:25" x14ac:dyDescent="0.25">
      <c r="A91" s="18" t="s">
        <v>64</v>
      </c>
      <c r="B91" s="16">
        <f t="shared" ref="B91:W91" si="52">B44</f>
        <v>0</v>
      </c>
      <c r="C91" s="16">
        <f t="shared" si="52"/>
        <v>0</v>
      </c>
      <c r="D91" s="16">
        <f t="shared" si="52"/>
        <v>0</v>
      </c>
      <c r="E91" s="16">
        <f t="shared" si="52"/>
        <v>0</v>
      </c>
      <c r="F91" s="16">
        <f t="shared" si="52"/>
        <v>0</v>
      </c>
      <c r="G91" s="16">
        <f t="shared" si="52"/>
        <v>0</v>
      </c>
      <c r="H91" s="16">
        <f t="shared" si="52"/>
        <v>0</v>
      </c>
      <c r="I91" s="16">
        <f t="shared" si="52"/>
        <v>0</v>
      </c>
      <c r="J91" s="16">
        <f t="shared" si="52"/>
        <v>0</v>
      </c>
      <c r="K91" s="16">
        <f t="shared" si="52"/>
        <v>0</v>
      </c>
      <c r="L91" s="16">
        <f t="shared" si="52"/>
        <v>0</v>
      </c>
      <c r="M91" s="16">
        <f t="shared" si="52"/>
        <v>0</v>
      </c>
      <c r="N91" s="16">
        <f t="shared" si="52"/>
        <v>0</v>
      </c>
      <c r="O91" s="16">
        <f t="shared" si="52"/>
        <v>0</v>
      </c>
      <c r="P91" s="16">
        <f t="shared" si="52"/>
        <v>0</v>
      </c>
      <c r="Q91" s="16">
        <f t="shared" si="52"/>
        <v>0</v>
      </c>
      <c r="R91" s="16">
        <f t="shared" si="52"/>
        <v>0</v>
      </c>
      <c r="S91" s="16">
        <f t="shared" si="52"/>
        <v>0</v>
      </c>
      <c r="T91" s="16">
        <f t="shared" si="52"/>
        <v>0</v>
      </c>
      <c r="U91" s="16">
        <f t="shared" si="52"/>
        <v>0</v>
      </c>
      <c r="V91" s="16">
        <f t="shared" si="52"/>
        <v>0</v>
      </c>
      <c r="W91" s="16">
        <f t="shared" si="52"/>
        <v>0</v>
      </c>
      <c r="X91" s="16">
        <f t="shared" ref="X91:Y91" si="53">X44</f>
        <v>0</v>
      </c>
      <c r="Y91" s="16">
        <f t="shared" si="53"/>
        <v>0</v>
      </c>
    </row>
    <row r="92" spans="1:25" x14ac:dyDescent="0.25">
      <c r="A92" s="18" t="s">
        <v>70</v>
      </c>
      <c r="B92" s="16">
        <f>SUM(B93:B94)</f>
        <v>965.83454063999989</v>
      </c>
      <c r="C92" s="16">
        <f t="shared" ref="C92:W92" si="54">SUM(C93:C94)</f>
        <v>1044.6360490800002</v>
      </c>
      <c r="D92" s="16">
        <f t="shared" si="54"/>
        <v>1131.8211262800003</v>
      </c>
      <c r="E92" s="16">
        <f t="shared" si="54"/>
        <v>1179.0723682800001</v>
      </c>
      <c r="F92" s="16">
        <f t="shared" si="54"/>
        <v>1282.9497782400001</v>
      </c>
      <c r="G92" s="16">
        <f t="shared" si="54"/>
        <v>1303.5537010799999</v>
      </c>
      <c r="H92" s="16">
        <f t="shared" si="54"/>
        <v>1219.9235324400001</v>
      </c>
      <c r="I92" s="16">
        <f t="shared" si="54"/>
        <v>1311.2924993999995</v>
      </c>
      <c r="J92" s="16">
        <f t="shared" si="54"/>
        <v>1319.9610510000002</v>
      </c>
      <c r="K92" s="16">
        <f t="shared" si="54"/>
        <v>1264.88740536</v>
      </c>
      <c r="L92" s="16">
        <f t="shared" si="54"/>
        <v>1297.80460584</v>
      </c>
      <c r="M92" s="16">
        <f t="shared" si="54"/>
        <v>1214.1744372000001</v>
      </c>
      <c r="N92" s="16">
        <f t="shared" si="54"/>
        <v>1120.2486487199999</v>
      </c>
      <c r="O92" s="16">
        <f t="shared" si="54"/>
        <v>1125.3281248800001</v>
      </c>
      <c r="P92" s="16">
        <f t="shared" si="54"/>
        <v>1222.1052948000004</v>
      </c>
      <c r="Q92" s="16">
        <f t="shared" si="54"/>
        <v>1377.6753823200002</v>
      </c>
      <c r="R92" s="16">
        <f t="shared" si="54"/>
        <v>1528.74191268</v>
      </c>
      <c r="S92" s="16">
        <f t="shared" si="54"/>
        <v>1728.5474973599999</v>
      </c>
      <c r="T92" s="16">
        <f t="shared" si="54"/>
        <v>1848.32104824</v>
      </c>
      <c r="U92" s="16">
        <f t="shared" si="54"/>
        <v>1808.0866998000004</v>
      </c>
      <c r="V92" s="16">
        <f t="shared" si="54"/>
        <v>1645.5897950400001</v>
      </c>
      <c r="W92" s="16">
        <f t="shared" si="54"/>
        <v>1877.32691748</v>
      </c>
      <c r="X92" s="16">
        <f t="shared" ref="X92:Y92" si="55">SUM(X93:X94)</f>
        <v>1948.6748692800006</v>
      </c>
      <c r="Y92" s="16">
        <f t="shared" si="55"/>
        <v>1797.4437166799999</v>
      </c>
    </row>
    <row r="93" spans="1:25" x14ac:dyDescent="0.25">
      <c r="A93" s="9" t="s">
        <v>71</v>
      </c>
      <c r="B93" s="8">
        <v>965.83454063999989</v>
      </c>
      <c r="C93" s="8">
        <v>1044.6360490800002</v>
      </c>
      <c r="D93" s="8">
        <v>1131.8211262800003</v>
      </c>
      <c r="E93" s="8">
        <v>1179.0723682800001</v>
      </c>
      <c r="F93" s="8">
        <v>1282.9497782400001</v>
      </c>
      <c r="G93" s="8">
        <v>1303.5537010799999</v>
      </c>
      <c r="H93" s="8">
        <v>1219.9235324400001</v>
      </c>
      <c r="I93" s="8">
        <v>1311.2924993999995</v>
      </c>
      <c r="J93" s="8">
        <v>1319.9610510000002</v>
      </c>
      <c r="K93" s="8">
        <v>1264.88740536</v>
      </c>
      <c r="L93" s="8">
        <v>1297.80460584</v>
      </c>
      <c r="M93" s="8">
        <v>1214.1744372000001</v>
      </c>
      <c r="N93" s="8">
        <v>1120.2486487199999</v>
      </c>
      <c r="O93" s="8">
        <v>1125.3281248800001</v>
      </c>
      <c r="P93" s="8">
        <v>1222.1052948000004</v>
      </c>
      <c r="Q93" s="8">
        <v>1377.6753823200002</v>
      </c>
      <c r="R93" s="8">
        <v>1528.74191268</v>
      </c>
      <c r="S93" s="8">
        <v>1728.5474973599999</v>
      </c>
      <c r="T93" s="8">
        <v>1848.32104824</v>
      </c>
      <c r="U93" s="8">
        <v>1808.0866998000004</v>
      </c>
      <c r="V93" s="8">
        <v>1645.5897950400001</v>
      </c>
      <c r="W93" s="8">
        <v>1877.32691748</v>
      </c>
      <c r="X93" s="8">
        <v>1948.6748692800006</v>
      </c>
      <c r="Y93" s="8">
        <v>1797.4437166799999</v>
      </c>
    </row>
    <row r="94" spans="1:25" x14ac:dyDescent="0.25">
      <c r="A94" s="11" t="s">
        <v>72</v>
      </c>
      <c r="B94" s="12">
        <v>0</v>
      </c>
      <c r="C94" s="12">
        <v>0</v>
      </c>
      <c r="D94" s="12">
        <v>0</v>
      </c>
      <c r="E94" s="12">
        <v>0</v>
      </c>
      <c r="F94" s="12">
        <v>0</v>
      </c>
      <c r="G94" s="12">
        <v>0</v>
      </c>
      <c r="H94" s="12">
        <v>0</v>
      </c>
      <c r="I94" s="12">
        <v>0</v>
      </c>
      <c r="J94" s="12">
        <v>0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12">
        <v>0</v>
      </c>
      <c r="U94" s="12">
        <v>0</v>
      </c>
      <c r="V94" s="12">
        <v>0</v>
      </c>
      <c r="W94" s="12">
        <v>0</v>
      </c>
      <c r="X94" s="12">
        <v>0</v>
      </c>
      <c r="Y94" s="12">
        <v>0</v>
      </c>
    </row>
    <row r="96" spans="1:25" x14ac:dyDescent="0.25">
      <c r="A96" s="4" t="s">
        <v>112</v>
      </c>
      <c r="B96" s="5">
        <f>SUM(B97,B131,B136,B137,B138,B139)</f>
        <v>-47.919503534291877</v>
      </c>
      <c r="C96" s="5">
        <f t="shared" ref="C96:W96" si="56">SUM(C97,C131,C136,C137,C138,C139)</f>
        <v>-126.73225478361647</v>
      </c>
      <c r="D96" s="5">
        <f t="shared" si="56"/>
        <v>-46.766075812708024</v>
      </c>
      <c r="E96" s="5">
        <f t="shared" si="56"/>
        <v>10.154124082288281</v>
      </c>
      <c r="F96" s="5">
        <f t="shared" si="56"/>
        <v>-57.20675468140557</v>
      </c>
      <c r="G96" s="5">
        <f t="shared" si="56"/>
        <v>-33.489751735300771</v>
      </c>
      <c r="H96" s="5">
        <f t="shared" si="56"/>
        <v>-66.602356017851619</v>
      </c>
      <c r="I96" s="5">
        <f t="shared" si="56"/>
        <v>-65.816350677868058</v>
      </c>
      <c r="J96" s="5">
        <f t="shared" si="56"/>
        <v>-84.839472849012537</v>
      </c>
      <c r="K96" s="5">
        <f t="shared" si="56"/>
        <v>-10.824264188611007</v>
      </c>
      <c r="L96" s="5">
        <f t="shared" si="56"/>
        <v>-35.737453333330279</v>
      </c>
      <c r="M96" s="5">
        <f t="shared" si="56"/>
        <v>-0.39262015752599755</v>
      </c>
      <c r="N96" s="5">
        <f t="shared" si="56"/>
        <v>10.490021009014171</v>
      </c>
      <c r="O96" s="5">
        <f t="shared" si="56"/>
        <v>10.901580377417982</v>
      </c>
      <c r="P96" s="5">
        <f t="shared" si="56"/>
        <v>5.1483576257938033</v>
      </c>
      <c r="Q96" s="5">
        <f t="shared" si="56"/>
        <v>17.293078598681358</v>
      </c>
      <c r="R96" s="5">
        <f t="shared" si="56"/>
        <v>46.634808522862087</v>
      </c>
      <c r="S96" s="5">
        <f t="shared" si="56"/>
        <v>72.853249437316435</v>
      </c>
      <c r="T96" s="5">
        <f t="shared" si="56"/>
        <v>58.302113982196097</v>
      </c>
      <c r="U96" s="5">
        <f t="shared" si="56"/>
        <v>76.490220847276333</v>
      </c>
      <c r="V96" s="5">
        <f t="shared" si="56"/>
        <v>55.825380114447569</v>
      </c>
      <c r="W96" s="5">
        <f t="shared" si="56"/>
        <v>77.082073306544359</v>
      </c>
      <c r="X96" s="5">
        <f t="shared" ref="X96:Y96" si="57">SUM(X97,X131,X136,X137,X138,X139)</f>
        <v>69.965266209867252</v>
      </c>
      <c r="Y96" s="5">
        <f t="shared" si="57"/>
        <v>87.926483880167098</v>
      </c>
    </row>
    <row r="97" spans="1:25" x14ac:dyDescent="0.25">
      <c r="A97" s="13" t="s">
        <v>77</v>
      </c>
      <c r="B97" s="14">
        <f>SUM(B98,B129,B130)</f>
        <v>-42.724352894292025</v>
      </c>
      <c r="C97" s="14">
        <f t="shared" ref="C97:W97" si="58">SUM(C98,C129,C130)</f>
        <v>-121.09848570361613</v>
      </c>
      <c r="D97" s="14">
        <f t="shared" si="58"/>
        <v>-40.645349532707854</v>
      </c>
      <c r="E97" s="14">
        <f t="shared" si="58"/>
        <v>16.524622362288302</v>
      </c>
      <c r="F97" s="14">
        <f t="shared" si="58"/>
        <v>-50.247426441405366</v>
      </c>
      <c r="G97" s="14">
        <f t="shared" si="58"/>
        <v>-26.445720655300828</v>
      </c>
      <c r="H97" s="14">
        <f t="shared" si="58"/>
        <v>-60.016823577851511</v>
      </c>
      <c r="I97" s="14">
        <f t="shared" si="58"/>
        <v>-58.702841277868416</v>
      </c>
      <c r="J97" s="14">
        <f t="shared" si="58"/>
        <v>-77.687561849012368</v>
      </c>
      <c r="K97" s="14">
        <f t="shared" si="58"/>
        <v>-3.640748828611045</v>
      </c>
      <c r="L97" s="14">
        <f t="shared" si="58"/>
        <v>-28.68108749333016</v>
      </c>
      <c r="M97" s="14">
        <f t="shared" si="58"/>
        <v>6.2091070424741375</v>
      </c>
      <c r="N97" s="14">
        <f t="shared" si="58"/>
        <v>16.600129729014125</v>
      </c>
      <c r="O97" s="14">
        <f t="shared" si="58"/>
        <v>17.051905257418198</v>
      </c>
      <c r="P97" s="14">
        <f t="shared" si="58"/>
        <v>11.828612425794063</v>
      </c>
      <c r="Q97" s="14">
        <f t="shared" si="58"/>
        <v>24.830170918681588</v>
      </c>
      <c r="R97" s="14">
        <f t="shared" si="58"/>
        <v>52.685161202862204</v>
      </c>
      <c r="S97" s="14">
        <f t="shared" si="58"/>
        <v>80.283816797316348</v>
      </c>
      <c r="T97" s="14">
        <f t="shared" si="58"/>
        <v>66.209282222196094</v>
      </c>
      <c r="U97" s="14">
        <f t="shared" si="58"/>
        <v>84.152490647276778</v>
      </c>
      <c r="V97" s="14">
        <f t="shared" si="58"/>
        <v>64.271485154447618</v>
      </c>
      <c r="W97" s="14">
        <f t="shared" si="58"/>
        <v>85.790150786544373</v>
      </c>
      <c r="X97" s="14">
        <f t="shared" ref="X97:Y97" si="59">SUM(X98,X129,X130)</f>
        <v>78.799125489867947</v>
      </c>
      <c r="Y97" s="14">
        <f t="shared" si="59"/>
        <v>93.762320560167012</v>
      </c>
    </row>
    <row r="98" spans="1:25" x14ac:dyDescent="0.25">
      <c r="A98" s="9" t="s">
        <v>78</v>
      </c>
      <c r="B98" s="8">
        <f>SUM(B99,B116,B122,B126)</f>
        <v>-42.724352894292025</v>
      </c>
      <c r="C98" s="8">
        <f t="shared" ref="C98:W98" si="60">SUM(C99,C116,C122,C126)</f>
        <v>-121.09848570361613</v>
      </c>
      <c r="D98" s="8">
        <f t="shared" si="60"/>
        <v>-40.645349532707854</v>
      </c>
      <c r="E98" s="8">
        <f t="shared" si="60"/>
        <v>16.524622362288302</v>
      </c>
      <c r="F98" s="8">
        <f t="shared" si="60"/>
        <v>-50.247426441405366</v>
      </c>
      <c r="G98" s="8">
        <f t="shared" si="60"/>
        <v>-26.445720655300828</v>
      </c>
      <c r="H98" s="8">
        <f t="shared" si="60"/>
        <v>-60.016823577851511</v>
      </c>
      <c r="I98" s="8">
        <f t="shared" si="60"/>
        <v>-58.702841277868416</v>
      </c>
      <c r="J98" s="8">
        <f t="shared" si="60"/>
        <v>-77.687561849012368</v>
      </c>
      <c r="K98" s="8">
        <f t="shared" si="60"/>
        <v>-3.640748828611045</v>
      </c>
      <c r="L98" s="8">
        <f t="shared" si="60"/>
        <v>-28.68108749333016</v>
      </c>
      <c r="M98" s="8">
        <f t="shared" si="60"/>
        <v>6.2091070424741375</v>
      </c>
      <c r="N98" s="8">
        <f t="shared" si="60"/>
        <v>16.600129729014125</v>
      </c>
      <c r="O98" s="8">
        <f t="shared" si="60"/>
        <v>17.051905257418198</v>
      </c>
      <c r="P98" s="8">
        <f t="shared" si="60"/>
        <v>11.828612425794063</v>
      </c>
      <c r="Q98" s="8">
        <f t="shared" si="60"/>
        <v>24.830170918681588</v>
      </c>
      <c r="R98" s="8">
        <f t="shared" si="60"/>
        <v>52.685161202862204</v>
      </c>
      <c r="S98" s="8">
        <f t="shared" si="60"/>
        <v>80.283816797316348</v>
      </c>
      <c r="T98" s="8">
        <f t="shared" si="60"/>
        <v>66.209282222196094</v>
      </c>
      <c r="U98" s="8">
        <f t="shared" si="60"/>
        <v>84.152490647276778</v>
      </c>
      <c r="V98" s="8">
        <f t="shared" si="60"/>
        <v>64.271485154447618</v>
      </c>
      <c r="W98" s="8">
        <f t="shared" si="60"/>
        <v>85.790150786544373</v>
      </c>
      <c r="X98" s="8">
        <f t="shared" ref="X98:Y98" si="61">SUM(X99,X116,X122,X126)</f>
        <v>78.799125489867947</v>
      </c>
      <c r="Y98" s="8">
        <f t="shared" si="61"/>
        <v>93.762320560167012</v>
      </c>
    </row>
    <row r="99" spans="1:25" x14ac:dyDescent="0.25">
      <c r="A99" s="15" t="s">
        <v>79</v>
      </c>
      <c r="B99" s="16">
        <f t="shared" ref="B99:W99" si="62">(B6+B10)-B52</f>
        <v>-92.620895094291882</v>
      </c>
      <c r="C99" s="16">
        <f t="shared" si="62"/>
        <v>-167.52223674361562</v>
      </c>
      <c r="D99" s="16">
        <f t="shared" si="62"/>
        <v>-74.788016972710011</v>
      </c>
      <c r="E99" s="16">
        <f t="shared" si="62"/>
        <v>-11.158679957711229</v>
      </c>
      <c r="F99" s="16">
        <f t="shared" si="62"/>
        <v>-73.27696744140485</v>
      </c>
      <c r="G99" s="16">
        <f t="shared" si="62"/>
        <v>-36.818182935302957</v>
      </c>
      <c r="H99" s="16">
        <f t="shared" si="62"/>
        <v>-30.877341297853491</v>
      </c>
      <c r="I99" s="16">
        <f t="shared" si="62"/>
        <v>-2.0497497978685715</v>
      </c>
      <c r="J99" s="16">
        <f t="shared" si="62"/>
        <v>-12.148769529012498</v>
      </c>
      <c r="K99" s="16">
        <f t="shared" si="62"/>
        <v>98.572421211387791</v>
      </c>
      <c r="L99" s="16">
        <f t="shared" si="62"/>
        <v>48.869378866670104</v>
      </c>
      <c r="M99" s="16">
        <f t="shared" si="62"/>
        <v>106.83496632908145</v>
      </c>
      <c r="N99" s="16">
        <f t="shared" si="62"/>
        <v>119.50186736816158</v>
      </c>
      <c r="O99" s="16">
        <f t="shared" si="62"/>
        <v>120.87409015138655</v>
      </c>
      <c r="P99" s="16">
        <f t="shared" si="62"/>
        <v>141.54853490433766</v>
      </c>
      <c r="Q99" s="16">
        <f t="shared" si="62"/>
        <v>148.77941335987475</v>
      </c>
      <c r="R99" s="16">
        <f t="shared" si="62"/>
        <v>195.11804332070301</v>
      </c>
      <c r="S99" s="16">
        <f t="shared" si="62"/>
        <v>177.05749845792889</v>
      </c>
      <c r="T99" s="16">
        <f t="shared" si="62"/>
        <v>176.76091626905213</v>
      </c>
      <c r="U99" s="16">
        <f t="shared" si="62"/>
        <v>177.72515169561734</v>
      </c>
      <c r="V99" s="16">
        <f t="shared" si="62"/>
        <v>174.70694166832004</v>
      </c>
      <c r="W99" s="16">
        <f t="shared" si="62"/>
        <v>212.7474592256267</v>
      </c>
      <c r="X99" s="16">
        <f t="shared" ref="X99:Y99" si="63">(X6+X10)-X52</f>
        <v>246.24368950513235</v>
      </c>
      <c r="Y99" s="16">
        <f t="shared" si="63"/>
        <v>268.15331683356044</v>
      </c>
    </row>
    <row r="100" spans="1:25" x14ac:dyDescent="0.25">
      <c r="A100" s="19" t="s">
        <v>75</v>
      </c>
      <c r="B100" s="16">
        <f>SUM(B101:B103)</f>
        <v>-13.936829305230319</v>
      </c>
      <c r="C100" s="16">
        <f t="shared" ref="C100:W100" si="64">SUM(C101:C103)</f>
        <v>-37.189971796275245</v>
      </c>
      <c r="D100" s="16">
        <f t="shared" si="64"/>
        <v>-35.886359015999098</v>
      </c>
      <c r="E100" s="16">
        <f t="shared" si="64"/>
        <v>-5.6494897250162008</v>
      </c>
      <c r="F100" s="16">
        <f t="shared" si="64"/>
        <v>-37.888085650740237</v>
      </c>
      <c r="G100" s="16">
        <f t="shared" si="64"/>
        <v>-19.014461867788135</v>
      </c>
      <c r="H100" s="16">
        <f t="shared" si="64"/>
        <v>-15.797230220222939</v>
      </c>
      <c r="I100" s="16">
        <f t="shared" si="64"/>
        <v>-1.0265225823794195</v>
      </c>
      <c r="J100" s="16">
        <f t="shared" si="64"/>
        <v>-5.7961425543840406</v>
      </c>
      <c r="K100" s="16">
        <f t="shared" si="64"/>
        <v>53.882029532589769</v>
      </c>
      <c r="L100" s="16">
        <f t="shared" si="64"/>
        <v>26.270153521939232</v>
      </c>
      <c r="M100" s="16">
        <f t="shared" si="64"/>
        <v>53.466273691876843</v>
      </c>
      <c r="N100" s="16">
        <f t="shared" si="64"/>
        <v>61.455978974248239</v>
      </c>
      <c r="O100" s="16">
        <f t="shared" si="64"/>
        <v>51.854059000144929</v>
      </c>
      <c r="P100" s="16">
        <f t="shared" si="64"/>
        <v>58.978030277163199</v>
      </c>
      <c r="Q100" s="16">
        <f t="shared" si="64"/>
        <v>49.831657156986736</v>
      </c>
      <c r="R100" s="16">
        <f t="shared" si="64"/>
        <v>43.035186235301467</v>
      </c>
      <c r="S100" s="16">
        <f t="shared" si="64"/>
        <v>38.574166900442208</v>
      </c>
      <c r="T100" s="16">
        <f t="shared" si="64"/>
        <v>35.227303960569998</v>
      </c>
      <c r="U100" s="16">
        <f t="shared" si="64"/>
        <v>34.576186075421646</v>
      </c>
      <c r="V100" s="16">
        <f t="shared" si="64"/>
        <v>34.715838111941565</v>
      </c>
      <c r="W100" s="16">
        <f t="shared" si="64"/>
        <v>42.392374413068353</v>
      </c>
      <c r="X100" s="16">
        <f t="shared" ref="X100:Y100" si="65">SUM(X101:X103)</f>
        <v>50.431972918313079</v>
      </c>
      <c r="Y100" s="16">
        <f t="shared" si="65"/>
        <v>50.959678886888838</v>
      </c>
    </row>
    <row r="101" spans="1:25" x14ac:dyDescent="0.25">
      <c r="A101" s="20" t="s">
        <v>41</v>
      </c>
      <c r="B101" s="8">
        <f>B99-SUM(B102:B104)</f>
        <v>-13.936829305230319</v>
      </c>
      <c r="C101" s="8">
        <f t="shared" ref="C101:W101" si="66">C99-SUM(C102:C104)</f>
        <v>-37.189971796275245</v>
      </c>
      <c r="D101" s="8">
        <f t="shared" si="66"/>
        <v>-35.886359015999098</v>
      </c>
      <c r="E101" s="8">
        <f t="shared" si="66"/>
        <v>-5.6494897250162008</v>
      </c>
      <c r="F101" s="8">
        <f t="shared" si="66"/>
        <v>-37.888085650740237</v>
      </c>
      <c r="G101" s="8">
        <f t="shared" si="66"/>
        <v>-19.014461867788135</v>
      </c>
      <c r="H101" s="8">
        <f t="shared" si="66"/>
        <v>-15.797230220222939</v>
      </c>
      <c r="I101" s="8">
        <f t="shared" si="66"/>
        <v>-1.0265225823794195</v>
      </c>
      <c r="J101" s="8">
        <f t="shared" si="66"/>
        <v>-5.7961425543840406</v>
      </c>
      <c r="K101" s="8">
        <f t="shared" si="66"/>
        <v>53.882029532589769</v>
      </c>
      <c r="L101" s="8">
        <f t="shared" si="66"/>
        <v>26.270153521939232</v>
      </c>
      <c r="M101" s="8">
        <f t="shared" si="66"/>
        <v>53.466273691876843</v>
      </c>
      <c r="N101" s="8">
        <f t="shared" si="66"/>
        <v>61.455978974248239</v>
      </c>
      <c r="O101" s="8">
        <f t="shared" si="66"/>
        <v>51.854059000144929</v>
      </c>
      <c r="P101" s="8">
        <f t="shared" si="66"/>
        <v>58.978030277163199</v>
      </c>
      <c r="Q101" s="8">
        <f t="shared" si="66"/>
        <v>49.831657156986736</v>
      </c>
      <c r="R101" s="8">
        <f t="shared" si="66"/>
        <v>43.035186235301467</v>
      </c>
      <c r="S101" s="8">
        <f t="shared" si="66"/>
        <v>38.574166900442208</v>
      </c>
      <c r="T101" s="8">
        <f t="shared" si="66"/>
        <v>35.227303960569998</v>
      </c>
      <c r="U101" s="8">
        <f t="shared" si="66"/>
        <v>34.576186075421646</v>
      </c>
      <c r="V101" s="8">
        <f t="shared" si="66"/>
        <v>34.715838111941565</v>
      </c>
      <c r="W101" s="8">
        <f t="shared" si="66"/>
        <v>42.392374413068353</v>
      </c>
      <c r="X101" s="8">
        <f t="shared" ref="X101:Y101" si="67">X99-SUM(X102:X104)</f>
        <v>50.431972918313079</v>
      </c>
      <c r="Y101" s="8">
        <f t="shared" si="67"/>
        <v>50.959678886888838</v>
      </c>
    </row>
    <row r="102" spans="1:25" x14ac:dyDescent="0.25">
      <c r="A102" s="20" t="s">
        <v>42</v>
      </c>
      <c r="B102" s="8">
        <f t="shared" ref="B102:B103" si="68">IF(B55=0,0,B55/B$52*B$99)</f>
        <v>0</v>
      </c>
      <c r="C102" s="8">
        <f t="shared" ref="C102:W102" si="69">IF(C55=0,0,C55/C$52*C$99)</f>
        <v>0</v>
      </c>
      <c r="D102" s="8">
        <f t="shared" si="69"/>
        <v>0</v>
      </c>
      <c r="E102" s="8">
        <f t="shared" si="69"/>
        <v>0</v>
      </c>
      <c r="F102" s="8">
        <f t="shared" si="69"/>
        <v>0</v>
      </c>
      <c r="G102" s="8">
        <f t="shared" si="69"/>
        <v>0</v>
      </c>
      <c r="H102" s="8">
        <f t="shared" si="69"/>
        <v>0</v>
      </c>
      <c r="I102" s="8">
        <f t="shared" si="69"/>
        <v>0</v>
      </c>
      <c r="J102" s="8">
        <f t="shared" si="69"/>
        <v>0</v>
      </c>
      <c r="K102" s="8">
        <f t="shared" si="69"/>
        <v>0</v>
      </c>
      <c r="L102" s="8">
        <f t="shared" si="69"/>
        <v>0</v>
      </c>
      <c r="M102" s="8">
        <f t="shared" si="69"/>
        <v>0</v>
      </c>
      <c r="N102" s="8">
        <f t="shared" si="69"/>
        <v>0</v>
      </c>
      <c r="O102" s="8">
        <f t="shared" si="69"/>
        <v>0</v>
      </c>
      <c r="P102" s="8">
        <f t="shared" si="69"/>
        <v>0</v>
      </c>
      <c r="Q102" s="8">
        <f t="shared" si="69"/>
        <v>0</v>
      </c>
      <c r="R102" s="8">
        <f t="shared" si="69"/>
        <v>0</v>
      </c>
      <c r="S102" s="8">
        <f t="shared" si="69"/>
        <v>0</v>
      </c>
      <c r="T102" s="8">
        <f t="shared" si="69"/>
        <v>0</v>
      </c>
      <c r="U102" s="8">
        <f t="shared" si="69"/>
        <v>0</v>
      </c>
      <c r="V102" s="8">
        <f t="shared" si="69"/>
        <v>0</v>
      </c>
      <c r="W102" s="8">
        <f t="shared" si="69"/>
        <v>0</v>
      </c>
      <c r="X102" s="8">
        <f t="shared" ref="X102:Y102" si="70">IF(X55=0,0,X55/X$52*X$99)</f>
        <v>0</v>
      </c>
      <c r="Y102" s="8">
        <f t="shared" si="70"/>
        <v>0</v>
      </c>
    </row>
    <row r="103" spans="1:25" x14ac:dyDescent="0.25">
      <c r="A103" s="20" t="s">
        <v>76</v>
      </c>
      <c r="B103" s="8">
        <f t="shared" si="68"/>
        <v>0</v>
      </c>
      <c r="C103" s="8">
        <f t="shared" ref="C103:W103" si="71">IF(C56=0,0,C56/C$52*C$99)</f>
        <v>0</v>
      </c>
      <c r="D103" s="8">
        <f t="shared" si="71"/>
        <v>0</v>
      </c>
      <c r="E103" s="8">
        <f t="shared" si="71"/>
        <v>0</v>
      </c>
      <c r="F103" s="8">
        <f t="shared" si="71"/>
        <v>0</v>
      </c>
      <c r="G103" s="8">
        <f t="shared" si="71"/>
        <v>0</v>
      </c>
      <c r="H103" s="8">
        <f t="shared" si="71"/>
        <v>0</v>
      </c>
      <c r="I103" s="8">
        <f t="shared" si="71"/>
        <v>0</v>
      </c>
      <c r="J103" s="8">
        <f t="shared" si="71"/>
        <v>0</v>
      </c>
      <c r="K103" s="8">
        <f t="shared" si="71"/>
        <v>0</v>
      </c>
      <c r="L103" s="8">
        <f t="shared" si="71"/>
        <v>0</v>
      </c>
      <c r="M103" s="8">
        <f t="shared" si="71"/>
        <v>0</v>
      </c>
      <c r="N103" s="8">
        <f t="shared" si="71"/>
        <v>0</v>
      </c>
      <c r="O103" s="8">
        <f t="shared" si="71"/>
        <v>0</v>
      </c>
      <c r="P103" s="8">
        <f t="shared" si="71"/>
        <v>0</v>
      </c>
      <c r="Q103" s="8">
        <f t="shared" si="71"/>
        <v>0</v>
      </c>
      <c r="R103" s="8">
        <f t="shared" si="71"/>
        <v>0</v>
      </c>
      <c r="S103" s="8">
        <f t="shared" si="71"/>
        <v>0</v>
      </c>
      <c r="T103" s="8">
        <f t="shared" si="71"/>
        <v>0</v>
      </c>
      <c r="U103" s="8">
        <f t="shared" si="71"/>
        <v>0</v>
      </c>
      <c r="V103" s="8">
        <f t="shared" si="71"/>
        <v>0</v>
      </c>
      <c r="W103" s="8">
        <f t="shared" si="71"/>
        <v>0</v>
      </c>
      <c r="X103" s="8">
        <f t="shared" ref="X103:Y103" si="72">IF(X56=0,0,X56/X$52*X$99)</f>
        <v>0</v>
      </c>
      <c r="Y103" s="8">
        <f t="shared" si="72"/>
        <v>0</v>
      </c>
    </row>
    <row r="104" spans="1:25" x14ac:dyDescent="0.25">
      <c r="A104" s="19" t="s">
        <v>43</v>
      </c>
      <c r="B104" s="16">
        <f>SUM(B105:B115)</f>
        <v>-78.684065789061563</v>
      </c>
      <c r="C104" s="16">
        <f t="shared" ref="C104:W104" si="73">SUM(C105:C115)</f>
        <v>-130.33226494734038</v>
      </c>
      <c r="D104" s="16">
        <f t="shared" si="73"/>
        <v>-38.901657956710913</v>
      </c>
      <c r="E104" s="16">
        <f t="shared" si="73"/>
        <v>-5.5091902326950279</v>
      </c>
      <c r="F104" s="16">
        <f t="shared" si="73"/>
        <v>-35.388881790664612</v>
      </c>
      <c r="G104" s="16">
        <f t="shared" si="73"/>
        <v>-17.803721067514822</v>
      </c>
      <c r="H104" s="16">
        <f t="shared" si="73"/>
        <v>-15.080111077630551</v>
      </c>
      <c r="I104" s="16">
        <f t="shared" si="73"/>
        <v>-1.023227215489152</v>
      </c>
      <c r="J104" s="16">
        <f t="shared" si="73"/>
        <v>-6.3526269746284569</v>
      </c>
      <c r="K104" s="16">
        <f t="shared" si="73"/>
        <v>44.690391678798022</v>
      </c>
      <c r="L104" s="16">
        <f t="shared" si="73"/>
        <v>22.599225344730872</v>
      </c>
      <c r="M104" s="16">
        <f t="shared" si="73"/>
        <v>53.36869263720461</v>
      </c>
      <c r="N104" s="16">
        <f t="shared" si="73"/>
        <v>58.045888393913344</v>
      </c>
      <c r="O104" s="16">
        <f t="shared" si="73"/>
        <v>69.020031151241625</v>
      </c>
      <c r="P104" s="16">
        <f t="shared" si="73"/>
        <v>82.570504627174458</v>
      </c>
      <c r="Q104" s="16">
        <f t="shared" si="73"/>
        <v>98.947756202888016</v>
      </c>
      <c r="R104" s="16">
        <f t="shared" si="73"/>
        <v>152.08285708540154</v>
      </c>
      <c r="S104" s="16">
        <f t="shared" si="73"/>
        <v>138.48333155748668</v>
      </c>
      <c r="T104" s="16">
        <f t="shared" si="73"/>
        <v>141.53361230848213</v>
      </c>
      <c r="U104" s="16">
        <f t="shared" si="73"/>
        <v>143.1489656201957</v>
      </c>
      <c r="V104" s="16">
        <f t="shared" si="73"/>
        <v>139.99110355637848</v>
      </c>
      <c r="W104" s="16">
        <f t="shared" si="73"/>
        <v>170.35508481255835</v>
      </c>
      <c r="X104" s="16">
        <f t="shared" ref="X104:Y104" si="74">SUM(X105:X115)</f>
        <v>195.81171658681927</v>
      </c>
      <c r="Y104" s="16">
        <f t="shared" si="74"/>
        <v>217.1936379466716</v>
      </c>
    </row>
    <row r="105" spans="1:25" x14ac:dyDescent="0.25">
      <c r="A105" s="20" t="s">
        <v>44</v>
      </c>
      <c r="B105" s="8">
        <f>IF(B58=0,0,B58/B$52*B$99)</f>
        <v>-29.318597870732976</v>
      </c>
      <c r="C105" s="8">
        <f t="shared" ref="C105:W105" si="75">IF(C58=0,0,C58/C$52*C$99)</f>
        <v>-53.186435886397398</v>
      </c>
      <c r="D105" s="8">
        <f t="shared" si="75"/>
        <v>-17.237838190725967</v>
      </c>
      <c r="E105" s="8">
        <f t="shared" si="75"/>
        <v>-2.423400356397059</v>
      </c>
      <c r="F105" s="8">
        <f t="shared" si="75"/>
        <v>-14.796645435756233</v>
      </c>
      <c r="G105" s="8">
        <f t="shared" si="75"/>
        <v>-7.1929329813790988</v>
      </c>
      <c r="H105" s="8">
        <f t="shared" si="75"/>
        <v>-6.7444085052049454</v>
      </c>
      <c r="I105" s="8">
        <f t="shared" si="75"/>
        <v>-0.4962932739026783</v>
      </c>
      <c r="J105" s="8">
        <f t="shared" si="75"/>
        <v>-2.9989494196277056</v>
      </c>
      <c r="K105" s="8">
        <f t="shared" si="75"/>
        <v>19.202254186840467</v>
      </c>
      <c r="L105" s="8">
        <f t="shared" si="75"/>
        <v>10.169042683747115</v>
      </c>
      <c r="M105" s="8">
        <f t="shared" si="75"/>
        <v>20.890714606091716</v>
      </c>
      <c r="N105" s="8">
        <f t="shared" si="75"/>
        <v>21.171753546735985</v>
      </c>
      <c r="O105" s="8">
        <f t="shared" si="75"/>
        <v>24.774875762397961</v>
      </c>
      <c r="P105" s="8">
        <f t="shared" si="75"/>
        <v>29.67790087903153</v>
      </c>
      <c r="Q105" s="8">
        <f t="shared" si="75"/>
        <v>36.718058196342348</v>
      </c>
      <c r="R105" s="8">
        <f t="shared" si="75"/>
        <v>55.029842751107289</v>
      </c>
      <c r="S105" s="8">
        <f t="shared" si="75"/>
        <v>48.154225370438127</v>
      </c>
      <c r="T105" s="8">
        <f t="shared" si="75"/>
        <v>54.302512952970375</v>
      </c>
      <c r="U105" s="8">
        <f t="shared" si="75"/>
        <v>51.292687084292368</v>
      </c>
      <c r="V105" s="8">
        <f t="shared" si="75"/>
        <v>49.273059516208647</v>
      </c>
      <c r="W105" s="8">
        <f t="shared" si="75"/>
        <v>58.525332780245726</v>
      </c>
      <c r="X105" s="8">
        <f t="shared" ref="X105:Y105" si="76">IF(X58=0,0,X58/X$52*X$99)</f>
        <v>72.156028518814779</v>
      </c>
      <c r="Y105" s="8">
        <f t="shared" si="76"/>
        <v>93.014101962704203</v>
      </c>
    </row>
    <row r="106" spans="1:25" x14ac:dyDescent="0.25">
      <c r="A106" s="20" t="s">
        <v>45</v>
      </c>
      <c r="B106" s="8">
        <f t="shared" ref="B106:B115" si="77">IF(B59=0,0,B59/B$52*B$99)</f>
        <v>0</v>
      </c>
      <c r="C106" s="8">
        <f t="shared" ref="C106:W106" si="78">IF(C59=0,0,C59/C$52*C$99)</f>
        <v>0</v>
      </c>
      <c r="D106" s="8">
        <f t="shared" si="78"/>
        <v>0</v>
      </c>
      <c r="E106" s="8">
        <f t="shared" si="78"/>
        <v>0</v>
      </c>
      <c r="F106" s="8">
        <f t="shared" si="78"/>
        <v>0</v>
      </c>
      <c r="G106" s="8">
        <f t="shared" si="78"/>
        <v>0</v>
      </c>
      <c r="H106" s="8">
        <f t="shared" si="78"/>
        <v>0</v>
      </c>
      <c r="I106" s="8">
        <f t="shared" si="78"/>
        <v>0</v>
      </c>
      <c r="J106" s="8">
        <f t="shared" si="78"/>
        <v>0</v>
      </c>
      <c r="K106" s="8">
        <f t="shared" si="78"/>
        <v>0</v>
      </c>
      <c r="L106" s="8">
        <f t="shared" si="78"/>
        <v>0</v>
      </c>
      <c r="M106" s="8">
        <f t="shared" si="78"/>
        <v>0</v>
      </c>
      <c r="N106" s="8">
        <f t="shared" si="78"/>
        <v>0</v>
      </c>
      <c r="O106" s="8">
        <f t="shared" si="78"/>
        <v>0</v>
      </c>
      <c r="P106" s="8">
        <f t="shared" si="78"/>
        <v>0</v>
      </c>
      <c r="Q106" s="8">
        <f t="shared" si="78"/>
        <v>0</v>
      </c>
      <c r="R106" s="8">
        <f t="shared" si="78"/>
        <v>0</v>
      </c>
      <c r="S106" s="8">
        <f t="shared" si="78"/>
        <v>0</v>
      </c>
      <c r="T106" s="8">
        <f t="shared" si="78"/>
        <v>0</v>
      </c>
      <c r="U106" s="8">
        <f t="shared" si="78"/>
        <v>0</v>
      </c>
      <c r="V106" s="8">
        <f t="shared" si="78"/>
        <v>0</v>
      </c>
      <c r="W106" s="8">
        <f t="shared" si="78"/>
        <v>0</v>
      </c>
      <c r="X106" s="8">
        <f t="shared" ref="X106:Y106" si="79">IF(X59=0,0,X59/X$52*X$99)</f>
        <v>0</v>
      </c>
      <c r="Y106" s="8">
        <f t="shared" si="79"/>
        <v>0</v>
      </c>
    </row>
    <row r="107" spans="1:25" x14ac:dyDescent="0.25">
      <c r="A107" s="20" t="s">
        <v>46</v>
      </c>
      <c r="B107" s="8">
        <f t="shared" si="77"/>
        <v>-2.8049738340458208</v>
      </c>
      <c r="C107" s="8">
        <f t="shared" ref="C107:W107" si="80">IF(C60=0,0,C60/C$52*C$99)</f>
        <v>-4.2352190497610609</v>
      </c>
      <c r="D107" s="8">
        <f t="shared" si="80"/>
        <v>-1.3999013678802732</v>
      </c>
      <c r="E107" s="8">
        <f t="shared" si="80"/>
        <v>-0.21544136362320879</v>
      </c>
      <c r="F107" s="8">
        <f t="shared" si="80"/>
        <v>-1.351161773114685</v>
      </c>
      <c r="G107" s="8">
        <f t="shared" si="80"/>
        <v>-0.71311174891549478</v>
      </c>
      <c r="H107" s="8">
        <f t="shared" si="80"/>
        <v>-0.40881544302186834</v>
      </c>
      <c r="I107" s="8">
        <f t="shared" si="80"/>
        <v>-3.1735380381012833E-2</v>
      </c>
      <c r="J107" s="8">
        <f t="shared" si="80"/>
        <v>-0.16576666661050096</v>
      </c>
      <c r="K107" s="8">
        <f t="shared" si="80"/>
        <v>0.9621747684779608</v>
      </c>
      <c r="L107" s="8">
        <f t="shared" si="80"/>
        <v>0.55181362162095582</v>
      </c>
      <c r="M107" s="8">
        <f t="shared" si="80"/>
        <v>2.0766683273268587</v>
      </c>
      <c r="N107" s="8">
        <f t="shared" si="80"/>
        <v>2.8461715536905712</v>
      </c>
      <c r="O107" s="8">
        <f t="shared" si="80"/>
        <v>4.7102283076682365</v>
      </c>
      <c r="P107" s="8">
        <f t="shared" si="80"/>
        <v>4.2929647938160072</v>
      </c>
      <c r="Q107" s="8">
        <f t="shared" si="80"/>
        <v>5.5748231002510931</v>
      </c>
      <c r="R107" s="8">
        <f t="shared" si="80"/>
        <v>6.7384421201248381</v>
      </c>
      <c r="S107" s="8">
        <f t="shared" si="80"/>
        <v>4.7589163032727591</v>
      </c>
      <c r="T107" s="8">
        <f t="shared" si="80"/>
        <v>3.3663619245664176</v>
      </c>
      <c r="U107" s="8">
        <f t="shared" si="80"/>
        <v>3.661302079256048</v>
      </c>
      <c r="V107" s="8">
        <f t="shared" si="80"/>
        <v>3.2468981187481476</v>
      </c>
      <c r="W107" s="8">
        <f t="shared" si="80"/>
        <v>1.9144089590358118</v>
      </c>
      <c r="X107" s="8">
        <f t="shared" ref="X107:Y107" si="81">IF(X60=0,0,X60/X$52*X$99)</f>
        <v>1.8564030369822739</v>
      </c>
      <c r="Y107" s="8">
        <f t="shared" si="81"/>
        <v>2.3276051541031406</v>
      </c>
    </row>
    <row r="108" spans="1:25" x14ac:dyDescent="0.25">
      <c r="A108" s="20" t="s">
        <v>48</v>
      </c>
      <c r="B108" s="8">
        <f t="shared" si="77"/>
        <v>-0.77498562081067979</v>
      </c>
      <c r="C108" s="8">
        <f t="shared" ref="C108:W108" si="82">IF(C61=0,0,C61/C$52*C$99)</f>
        <v>-1.3993165556390328</v>
      </c>
      <c r="D108" s="8">
        <f t="shared" si="82"/>
        <v>-0.59604350287706198</v>
      </c>
      <c r="E108" s="8">
        <f t="shared" si="82"/>
        <v>-0.10477428727874114</v>
      </c>
      <c r="F108" s="8">
        <f t="shared" si="82"/>
        <v>-0.51831071391823202</v>
      </c>
      <c r="G108" s="8">
        <f t="shared" si="82"/>
        <v>-0.25765972585995539</v>
      </c>
      <c r="H108" s="8">
        <f t="shared" si="82"/>
        <v>-0.12576375805137455</v>
      </c>
      <c r="I108" s="8">
        <f t="shared" si="82"/>
        <v>-5.8935553958331171E-3</v>
      </c>
      <c r="J108" s="8">
        <f t="shared" si="82"/>
        <v>-5.228388070077853E-2</v>
      </c>
      <c r="K108" s="8">
        <f t="shared" si="82"/>
        <v>0.3382003635480359</v>
      </c>
      <c r="L108" s="8">
        <f t="shared" si="82"/>
        <v>0.10605746186305831</v>
      </c>
      <c r="M108" s="8">
        <f t="shared" si="82"/>
        <v>0.35654584844867449</v>
      </c>
      <c r="N108" s="8">
        <f t="shared" si="82"/>
        <v>0.5197332975315101</v>
      </c>
      <c r="O108" s="8">
        <f t="shared" si="82"/>
        <v>0.82008471174528619</v>
      </c>
      <c r="P108" s="8">
        <f t="shared" si="82"/>
        <v>0.48264791044916011</v>
      </c>
      <c r="Q108" s="8">
        <f t="shared" si="82"/>
        <v>0.55842946943270511</v>
      </c>
      <c r="R108" s="8">
        <f t="shared" si="82"/>
        <v>0.83636162424551153</v>
      </c>
      <c r="S108" s="8">
        <f t="shared" si="82"/>
        <v>0.72789762846249939</v>
      </c>
      <c r="T108" s="8">
        <f t="shared" si="82"/>
        <v>0.20527352116049769</v>
      </c>
      <c r="U108" s="8">
        <f t="shared" si="82"/>
        <v>0.29301772534589227</v>
      </c>
      <c r="V108" s="8">
        <f t="shared" si="82"/>
        <v>9.2522885323756923E-2</v>
      </c>
      <c r="W108" s="8">
        <f t="shared" si="82"/>
        <v>2.4865356656233049</v>
      </c>
      <c r="X108" s="8">
        <f t="shared" ref="X108:Y108" si="83">IF(X61=0,0,X61/X$52*X$99)</f>
        <v>2.15986176645356</v>
      </c>
      <c r="Y108" s="8">
        <f t="shared" si="83"/>
        <v>2.7107891744368238</v>
      </c>
    </row>
    <row r="109" spans="1:25" x14ac:dyDescent="0.25">
      <c r="A109" s="20" t="s">
        <v>49</v>
      </c>
      <c r="B109" s="8">
        <f t="shared" si="77"/>
        <v>-1.5034631941193513</v>
      </c>
      <c r="C109" s="8">
        <f t="shared" ref="C109:W109" si="84">IF(C62=0,0,C62/C$52*C$99)</f>
        <v>-2.6148151987751378</v>
      </c>
      <c r="D109" s="8">
        <f t="shared" si="84"/>
        <v>-0.97291944683965181</v>
      </c>
      <c r="E109" s="8">
        <f t="shared" si="84"/>
        <v>-0.12480188811612222</v>
      </c>
      <c r="F109" s="8">
        <f t="shared" si="84"/>
        <v>-0.70410707926588534</v>
      </c>
      <c r="G109" s="8">
        <f t="shared" si="84"/>
        <v>-0.31867733884107352</v>
      </c>
      <c r="H109" s="8">
        <f t="shared" si="84"/>
        <v>-0.20262703129686707</v>
      </c>
      <c r="I109" s="8">
        <f t="shared" si="84"/>
        <v>-1.406250304015445E-2</v>
      </c>
      <c r="J109" s="8">
        <f t="shared" si="84"/>
        <v>-8.8864637297421639E-2</v>
      </c>
      <c r="K109" s="8">
        <f t="shared" si="84"/>
        <v>0.41222237370075204</v>
      </c>
      <c r="L109" s="8">
        <f t="shared" si="84"/>
        <v>0.22856179575089713</v>
      </c>
      <c r="M109" s="8">
        <f t="shared" si="84"/>
        <v>0.93570359255250635</v>
      </c>
      <c r="N109" s="8">
        <f t="shared" si="84"/>
        <v>0.91194664321143237</v>
      </c>
      <c r="O109" s="8">
        <f t="shared" si="84"/>
        <v>0.99184098247770291</v>
      </c>
      <c r="P109" s="8">
        <f t="shared" si="84"/>
        <v>1.7195460797651851</v>
      </c>
      <c r="Q109" s="8">
        <f t="shared" si="84"/>
        <v>1.7500945553123446</v>
      </c>
      <c r="R109" s="8">
        <f t="shared" si="84"/>
        <v>3.228175155495562</v>
      </c>
      <c r="S109" s="8">
        <f t="shared" si="84"/>
        <v>3.9806651765204837</v>
      </c>
      <c r="T109" s="8">
        <f t="shared" si="84"/>
        <v>3.547773600093842</v>
      </c>
      <c r="U109" s="8">
        <f t="shared" si="84"/>
        <v>4.236103078187555</v>
      </c>
      <c r="V109" s="8">
        <f t="shared" si="84"/>
        <v>4.6694508122172369</v>
      </c>
      <c r="W109" s="8">
        <f t="shared" si="84"/>
        <v>5.5930383613730514</v>
      </c>
      <c r="X109" s="8">
        <f t="shared" ref="X109:Y109" si="85">IF(X62=0,0,X62/X$52*X$99)</f>
        <v>6.4512975983160237</v>
      </c>
      <c r="Y109" s="8">
        <f t="shared" si="85"/>
        <v>7.9866319496288902</v>
      </c>
    </row>
    <row r="110" spans="1:25" x14ac:dyDescent="0.25">
      <c r="A110" s="20" t="s">
        <v>47</v>
      </c>
      <c r="B110" s="8">
        <f t="shared" si="77"/>
        <v>-32.317167118396107</v>
      </c>
      <c r="C110" s="8">
        <f t="shared" ref="C110:W110" si="86">IF(C63=0,0,C63/C$52*C$99)</f>
        <v>-52.374158234792944</v>
      </c>
      <c r="D110" s="8">
        <f t="shared" si="86"/>
        <v>-13.697184768650258</v>
      </c>
      <c r="E110" s="8">
        <f t="shared" si="86"/>
        <v>-1.7883936469305337</v>
      </c>
      <c r="F110" s="8">
        <f t="shared" si="86"/>
        <v>-13.188897586983924</v>
      </c>
      <c r="G110" s="8">
        <f t="shared" si="86"/>
        <v>-6.994387517402318</v>
      </c>
      <c r="H110" s="8">
        <f t="shared" si="86"/>
        <v>-5.9651711510992129</v>
      </c>
      <c r="I110" s="8">
        <f t="shared" si="86"/>
        <v>-0.34679305335046473</v>
      </c>
      <c r="J110" s="8">
        <f t="shared" si="86"/>
        <v>-2.3481253937469737</v>
      </c>
      <c r="K110" s="8">
        <f t="shared" si="86"/>
        <v>18.336380298672985</v>
      </c>
      <c r="L110" s="8">
        <f t="shared" si="86"/>
        <v>8.8712972473489184</v>
      </c>
      <c r="M110" s="8">
        <f t="shared" si="86"/>
        <v>21.488177988011948</v>
      </c>
      <c r="N110" s="8">
        <f t="shared" si="86"/>
        <v>23.894331869361029</v>
      </c>
      <c r="O110" s="8">
        <f t="shared" si="86"/>
        <v>26.356813281681049</v>
      </c>
      <c r="P110" s="8">
        <f t="shared" si="86"/>
        <v>34.660343174681074</v>
      </c>
      <c r="Q110" s="8">
        <f t="shared" si="86"/>
        <v>41.238615653008864</v>
      </c>
      <c r="R110" s="8">
        <f t="shared" si="86"/>
        <v>63.987877707835182</v>
      </c>
      <c r="S110" s="8">
        <f t="shared" si="86"/>
        <v>59.373154237422085</v>
      </c>
      <c r="T110" s="8">
        <f t="shared" si="86"/>
        <v>59.571513604207787</v>
      </c>
      <c r="U110" s="8">
        <f t="shared" si="86"/>
        <v>61.254142714996519</v>
      </c>
      <c r="V110" s="8">
        <f t="shared" si="86"/>
        <v>60.955379388032945</v>
      </c>
      <c r="W110" s="8">
        <f t="shared" si="86"/>
        <v>66.237073784468123</v>
      </c>
      <c r="X110" s="8">
        <f t="shared" ref="X110:Y110" si="87">IF(X63=0,0,X63/X$52*X$99)</f>
        <v>75.516494792976701</v>
      </c>
      <c r="Y110" s="8">
        <f t="shared" si="87"/>
        <v>64.832034219910653</v>
      </c>
    </row>
    <row r="111" spans="1:25" x14ac:dyDescent="0.25">
      <c r="A111" s="20" t="s">
        <v>50</v>
      </c>
      <c r="B111" s="8">
        <f t="shared" si="77"/>
        <v>-3.2281186775162722E-2</v>
      </c>
      <c r="C111" s="8">
        <f t="shared" ref="C111:W111" si="88">IF(C64=0,0,C64/C$52*C$99)</f>
        <v>-5.0457984660469156E-2</v>
      </c>
      <c r="D111" s="8">
        <f t="shared" si="88"/>
        <v>-1.7613890861690289E-2</v>
      </c>
      <c r="E111" s="8">
        <f t="shared" si="88"/>
        <v>-5.6914647636842315E-3</v>
      </c>
      <c r="F111" s="8">
        <f t="shared" si="88"/>
        <v>-4.7914875447718192E-2</v>
      </c>
      <c r="G111" s="8">
        <f t="shared" si="88"/>
        <v>-2.6479912501722245E-2</v>
      </c>
      <c r="H111" s="8">
        <f t="shared" si="88"/>
        <v>-1.784953178587706E-2</v>
      </c>
      <c r="I111" s="8">
        <f t="shared" si="88"/>
        <v>-1.5798242183248051E-3</v>
      </c>
      <c r="J111" s="8">
        <f t="shared" si="88"/>
        <v>-1.0789504084074853E-2</v>
      </c>
      <c r="K111" s="8">
        <f t="shared" si="88"/>
        <v>5.8162921402920981E-2</v>
      </c>
      <c r="L111" s="8">
        <f t="shared" si="88"/>
        <v>3.1202338728026122E-2</v>
      </c>
      <c r="M111" s="8">
        <f t="shared" si="88"/>
        <v>0.10557122963987786</v>
      </c>
      <c r="N111" s="8">
        <f t="shared" si="88"/>
        <v>9.361690404606407E-2</v>
      </c>
      <c r="O111" s="8">
        <f t="shared" si="88"/>
        <v>0.14441462417135528</v>
      </c>
      <c r="P111" s="8">
        <f t="shared" si="88"/>
        <v>7.5566528427272225E-2</v>
      </c>
      <c r="Q111" s="8">
        <f t="shared" si="88"/>
        <v>8.8992974892972754E-2</v>
      </c>
      <c r="R111" s="8">
        <f t="shared" si="88"/>
        <v>0.1936959086656807</v>
      </c>
      <c r="S111" s="8">
        <f t="shared" si="88"/>
        <v>0.23733884015199599</v>
      </c>
      <c r="T111" s="8">
        <f t="shared" si="88"/>
        <v>0.15318171695342755</v>
      </c>
      <c r="U111" s="8">
        <f t="shared" si="88"/>
        <v>0.17883083913219444</v>
      </c>
      <c r="V111" s="8">
        <f t="shared" si="88"/>
        <v>0.16805534220980156</v>
      </c>
      <c r="W111" s="8">
        <f t="shared" si="88"/>
        <v>0.14381824044151506</v>
      </c>
      <c r="X111" s="8">
        <f t="shared" ref="X111:Y111" si="89">IF(X64=0,0,X64/X$52*X$99)</f>
        <v>0.1602061106210575</v>
      </c>
      <c r="Y111" s="8">
        <f t="shared" si="89"/>
        <v>0.1979746975702541</v>
      </c>
    </row>
    <row r="112" spans="1:25" x14ac:dyDescent="0.25">
      <c r="A112" s="20" t="s">
        <v>51</v>
      </c>
      <c r="B112" s="8">
        <f t="shared" si="77"/>
        <v>-0.77151464371552858</v>
      </c>
      <c r="C112" s="8">
        <f t="shared" ref="C112:W112" si="90">IF(C65=0,0,C65/C$52*C$99)</f>
        <v>-1.2923400945478338</v>
      </c>
      <c r="D112" s="8">
        <f t="shared" si="90"/>
        <v>-0.44971230919748634</v>
      </c>
      <c r="E112" s="8">
        <f t="shared" si="90"/>
        <v>-4.2173635669108804E-2</v>
      </c>
      <c r="F112" s="8">
        <f t="shared" si="90"/>
        <v>-0.27094479690945195</v>
      </c>
      <c r="G112" s="8">
        <f t="shared" si="90"/>
        <v>-0.12085362235040599</v>
      </c>
      <c r="H112" s="8">
        <f t="shared" si="90"/>
        <v>-6.4056465078048547E-2</v>
      </c>
      <c r="I112" s="8">
        <f t="shared" si="90"/>
        <v>-4.2452247111086751E-3</v>
      </c>
      <c r="J112" s="8">
        <f t="shared" si="90"/>
        <v>-2.5340325140374154E-2</v>
      </c>
      <c r="K112" s="8">
        <f t="shared" si="90"/>
        <v>0.17409088384721147</v>
      </c>
      <c r="L112" s="8">
        <f t="shared" si="90"/>
        <v>0.13278021279315516</v>
      </c>
      <c r="M112" s="8">
        <f t="shared" si="90"/>
        <v>0.29856591081149209</v>
      </c>
      <c r="N112" s="8">
        <f t="shared" si="90"/>
        <v>0.17957744915350896</v>
      </c>
      <c r="O112" s="8">
        <f t="shared" si="90"/>
        <v>0.25715692207742175</v>
      </c>
      <c r="P112" s="8">
        <f t="shared" si="90"/>
        <v>0.28213327283749501</v>
      </c>
      <c r="Q112" s="8">
        <f t="shared" si="90"/>
        <v>0.81112739099889675</v>
      </c>
      <c r="R112" s="8">
        <f t="shared" si="90"/>
        <v>1.584337352785415</v>
      </c>
      <c r="S112" s="8">
        <f t="shared" si="90"/>
        <v>1.7567272351990724</v>
      </c>
      <c r="T112" s="8">
        <f t="shared" si="90"/>
        <v>1.1838500889141508</v>
      </c>
      <c r="U112" s="8">
        <f t="shared" si="90"/>
        <v>2.0665173736850346</v>
      </c>
      <c r="V112" s="8">
        <f t="shared" si="90"/>
        <v>1.8127416813488806</v>
      </c>
      <c r="W112" s="8">
        <f t="shared" si="90"/>
        <v>7.3559618343259574</v>
      </c>
      <c r="X112" s="8">
        <f t="shared" ref="X112:Y112" si="91">IF(X65=0,0,X65/X$52*X$99)</f>
        <v>7.3005836297334294</v>
      </c>
      <c r="Y112" s="8">
        <f t="shared" si="91"/>
        <v>8.2178541606248032</v>
      </c>
    </row>
    <row r="113" spans="1:25" x14ac:dyDescent="0.25">
      <c r="A113" s="20" t="s">
        <v>52</v>
      </c>
      <c r="B113" s="8">
        <f t="shared" si="77"/>
        <v>-3.9447653710248338</v>
      </c>
      <c r="C113" s="8">
        <f t="shared" ref="C113:W113" si="92">IF(C66=0,0,C66/C$52*C$99)</f>
        <v>-5.0022477597244928</v>
      </c>
      <c r="D113" s="8">
        <f t="shared" si="92"/>
        <v>-1.7962074939419268</v>
      </c>
      <c r="E113" s="8">
        <f t="shared" si="92"/>
        <v>-0.28829789586590843</v>
      </c>
      <c r="F113" s="8">
        <f t="shared" si="92"/>
        <v>-1.7211842282955525</v>
      </c>
      <c r="G113" s="8">
        <f t="shared" si="92"/>
        <v>-0.85065045978097586</v>
      </c>
      <c r="H113" s="8">
        <f t="shared" si="92"/>
        <v>-0.59936373635455398</v>
      </c>
      <c r="I113" s="8">
        <f t="shared" si="92"/>
        <v>-4.9050787688726782E-2</v>
      </c>
      <c r="J113" s="8">
        <f t="shared" si="92"/>
        <v>-0.26851951211122321</v>
      </c>
      <c r="K113" s="8">
        <f t="shared" si="92"/>
        <v>2.1574135899989337</v>
      </c>
      <c r="L113" s="8">
        <f t="shared" si="92"/>
        <v>0.92358665809325113</v>
      </c>
      <c r="M113" s="8">
        <f t="shared" si="92"/>
        <v>3.8827455854443969</v>
      </c>
      <c r="N113" s="8">
        <f t="shared" si="92"/>
        <v>4.3303829716716411</v>
      </c>
      <c r="O113" s="8">
        <f t="shared" si="92"/>
        <v>5.4888628810664777</v>
      </c>
      <c r="P113" s="8">
        <f t="shared" si="92"/>
        <v>5.9243485527272286</v>
      </c>
      <c r="Q113" s="8">
        <f t="shared" si="92"/>
        <v>6.6036968073755906</v>
      </c>
      <c r="R113" s="8">
        <f t="shared" si="92"/>
        <v>10.231879600641026</v>
      </c>
      <c r="S113" s="8">
        <f t="shared" si="92"/>
        <v>9.2754761352738306</v>
      </c>
      <c r="T113" s="8">
        <f t="shared" si="92"/>
        <v>9.2495826214594317</v>
      </c>
      <c r="U113" s="8">
        <f t="shared" si="92"/>
        <v>8.7873809804993428</v>
      </c>
      <c r="V113" s="8">
        <f t="shared" si="92"/>
        <v>9.3075596689853786</v>
      </c>
      <c r="W113" s="8">
        <f t="shared" si="92"/>
        <v>0.67698560855676593</v>
      </c>
      <c r="X113" s="8">
        <f t="shared" ref="X113:Y113" si="93">IF(X66=0,0,X66/X$52*X$99)</f>
        <v>0.59600921061348966</v>
      </c>
      <c r="Y113" s="8">
        <f t="shared" si="93"/>
        <v>1.0359293170302271</v>
      </c>
    </row>
    <row r="114" spans="1:25" x14ac:dyDescent="0.25">
      <c r="A114" s="20" t="s">
        <v>53</v>
      </c>
      <c r="B114" s="8">
        <f t="shared" si="77"/>
        <v>-0.10039887636574908</v>
      </c>
      <c r="C114" s="8">
        <f t="shared" ref="C114:W114" si="94">IF(C67=0,0,C67/C$52*C$99)</f>
        <v>-0.14713310899643817</v>
      </c>
      <c r="D114" s="8">
        <f t="shared" si="94"/>
        <v>-5.20436401542465E-2</v>
      </c>
      <c r="E114" s="8">
        <f t="shared" si="94"/>
        <v>-8.0479532550001096E-3</v>
      </c>
      <c r="F114" s="8">
        <f t="shared" si="94"/>
        <v>-5.3788286170958544E-2</v>
      </c>
      <c r="G114" s="8">
        <f t="shared" si="94"/>
        <v>-2.7115850536460845E-2</v>
      </c>
      <c r="H114" s="8">
        <f t="shared" si="94"/>
        <v>-1.2257488228347329E-2</v>
      </c>
      <c r="I114" s="8">
        <f t="shared" si="94"/>
        <v>-7.5227691116563954E-4</v>
      </c>
      <c r="J114" s="8">
        <f t="shared" si="94"/>
        <v>-4.3370400212330885E-3</v>
      </c>
      <c r="K114" s="8">
        <f t="shared" si="94"/>
        <v>3.2511835260951603E-2</v>
      </c>
      <c r="L114" s="8">
        <f t="shared" si="94"/>
        <v>1.7497793731295744E-2</v>
      </c>
      <c r="M114" s="8">
        <f t="shared" si="94"/>
        <v>9.7792481896600433E-2</v>
      </c>
      <c r="N114" s="8">
        <f t="shared" si="94"/>
        <v>0.12140386586337319</v>
      </c>
      <c r="O114" s="8">
        <f t="shared" si="94"/>
        <v>0.25773218066574011</v>
      </c>
      <c r="P114" s="8">
        <f t="shared" si="94"/>
        <v>0.30374961048608012</v>
      </c>
      <c r="Q114" s="8">
        <f t="shared" si="94"/>
        <v>0.14870812941092171</v>
      </c>
      <c r="R114" s="8">
        <f t="shared" si="94"/>
        <v>0.70802217583485927</v>
      </c>
      <c r="S114" s="8">
        <f t="shared" si="94"/>
        <v>0.54805823730119085</v>
      </c>
      <c r="T114" s="8">
        <f t="shared" si="94"/>
        <v>0.20803837086430985</v>
      </c>
      <c r="U114" s="8">
        <f t="shared" si="94"/>
        <v>0.24959005588764932</v>
      </c>
      <c r="V114" s="8">
        <f t="shared" si="94"/>
        <v>0.39539496683625602</v>
      </c>
      <c r="W114" s="8">
        <f t="shared" si="94"/>
        <v>0.13986412070542464</v>
      </c>
      <c r="X114" s="8">
        <f t="shared" ref="X114:Y114" si="95">IF(X67=0,0,X67/X$52*X$99)</f>
        <v>0.15289073323986266</v>
      </c>
      <c r="Y114" s="8">
        <f t="shared" si="95"/>
        <v>0.19125505134817875</v>
      </c>
    </row>
    <row r="115" spans="1:25" x14ac:dyDescent="0.25">
      <c r="A115" s="20" t="s">
        <v>74</v>
      </c>
      <c r="B115" s="8">
        <f t="shared" si="77"/>
        <v>-7.1159180730753668</v>
      </c>
      <c r="C115" s="8">
        <f t="shared" ref="C115:W115" si="96">IF(C68=0,0,C68/C$52*C$99)</f>
        <v>-10.03014107404554</v>
      </c>
      <c r="D115" s="8">
        <f t="shared" si="96"/>
        <v>-2.6821933455823541</v>
      </c>
      <c r="E115" s="8">
        <f t="shared" si="96"/>
        <v>-0.50816774079566196</v>
      </c>
      <c r="F115" s="8">
        <f t="shared" si="96"/>
        <v>-2.7359270148019696</v>
      </c>
      <c r="G115" s="8">
        <f t="shared" si="96"/>
        <v>-1.3018519099473149</v>
      </c>
      <c r="H115" s="8">
        <f t="shared" si="96"/>
        <v>-0.93979796750945632</v>
      </c>
      <c r="I115" s="8">
        <f t="shared" si="96"/>
        <v>-7.2821335889682509E-2</v>
      </c>
      <c r="J115" s="8">
        <f t="shared" si="96"/>
        <v>-0.38965059528817103</v>
      </c>
      <c r="K115" s="8">
        <f t="shared" si="96"/>
        <v>3.0169804570477985</v>
      </c>
      <c r="L115" s="8">
        <f t="shared" si="96"/>
        <v>1.5673855310542015</v>
      </c>
      <c r="M115" s="8">
        <f t="shared" si="96"/>
        <v>3.2362070669805409</v>
      </c>
      <c r="N115" s="8">
        <f t="shared" si="96"/>
        <v>3.9769702926482355</v>
      </c>
      <c r="O115" s="8">
        <f t="shared" si="96"/>
        <v>5.2180214972903967</v>
      </c>
      <c r="P115" s="8">
        <f t="shared" si="96"/>
        <v>5.1513038249534215</v>
      </c>
      <c r="Q115" s="8">
        <f t="shared" si="96"/>
        <v>5.4552099258622864</v>
      </c>
      <c r="R115" s="8">
        <f t="shared" si="96"/>
        <v>9.5442226886661725</v>
      </c>
      <c r="S115" s="8">
        <f t="shared" si="96"/>
        <v>9.6708723934446521</v>
      </c>
      <c r="T115" s="8">
        <f t="shared" si="96"/>
        <v>9.7455239072918953</v>
      </c>
      <c r="U115" s="8">
        <f t="shared" si="96"/>
        <v>11.129393688913135</v>
      </c>
      <c r="V115" s="8">
        <f t="shared" si="96"/>
        <v>10.070041176467432</v>
      </c>
      <c r="W115" s="8">
        <f t="shared" si="96"/>
        <v>27.282065457782657</v>
      </c>
      <c r="X115" s="8">
        <f t="shared" ref="X115:Y115" si="97">IF(X68=0,0,X68/X$52*X$99)</f>
        <v>29.461941189068074</v>
      </c>
      <c r="Y115" s="8">
        <f t="shared" si="97"/>
        <v>36.679462259314455</v>
      </c>
    </row>
    <row r="116" spans="1:25" x14ac:dyDescent="0.25">
      <c r="A116" s="15" t="s">
        <v>54</v>
      </c>
      <c r="B116" s="16">
        <f>SUM(B117:B121)</f>
        <v>79.064558479999718</v>
      </c>
      <c r="C116" s="16">
        <f t="shared" ref="C116:W116" si="98">SUM(C117:C121)</f>
        <v>93.726115599999659</v>
      </c>
      <c r="D116" s="16">
        <f t="shared" si="98"/>
        <v>64.86191840000177</v>
      </c>
      <c r="E116" s="16">
        <f t="shared" si="98"/>
        <v>52.805442799999746</v>
      </c>
      <c r="F116" s="16">
        <f t="shared" si="98"/>
        <v>42.630944839999479</v>
      </c>
      <c r="G116" s="16">
        <f t="shared" si="98"/>
        <v>26.173835600002178</v>
      </c>
      <c r="H116" s="16">
        <f t="shared" si="98"/>
        <v>-14.205607319998386</v>
      </c>
      <c r="I116" s="16">
        <f t="shared" si="98"/>
        <v>-34.572608919999723</v>
      </c>
      <c r="J116" s="16">
        <f t="shared" si="98"/>
        <v>-44.175724959999592</v>
      </c>
      <c r="K116" s="16">
        <f t="shared" si="98"/>
        <v>-61.172402039999021</v>
      </c>
      <c r="L116" s="16">
        <f t="shared" si="98"/>
        <v>-51.122842320000125</v>
      </c>
      <c r="M116" s="16">
        <f t="shared" si="98"/>
        <v>-86.375059280000329</v>
      </c>
      <c r="N116" s="16">
        <f t="shared" si="98"/>
        <v>-85.683504119998091</v>
      </c>
      <c r="O116" s="16">
        <f t="shared" si="98"/>
        <v>-77.773954960001277</v>
      </c>
      <c r="P116" s="16">
        <f t="shared" si="98"/>
        <v>-103.69778640000126</v>
      </c>
      <c r="Q116" s="16">
        <f t="shared" si="98"/>
        <v>-102.08419568000028</v>
      </c>
      <c r="R116" s="16">
        <f t="shared" si="98"/>
        <v>-106.50245263999994</v>
      </c>
      <c r="S116" s="16">
        <f t="shared" si="98"/>
        <v>-75.82264635999924</v>
      </c>
      <c r="T116" s="16">
        <f t="shared" si="98"/>
        <v>-80.158754640001419</v>
      </c>
      <c r="U116" s="16">
        <f t="shared" si="98"/>
        <v>-58.264383919999688</v>
      </c>
      <c r="V116" s="16">
        <f t="shared" si="98"/>
        <v>-69.61647496000009</v>
      </c>
      <c r="W116" s="16">
        <f t="shared" si="98"/>
        <v>-87.702096160000536</v>
      </c>
      <c r="X116" s="16">
        <f t="shared" ref="X116:Y116" si="99">SUM(X117:X121)</f>
        <v>-133.43476611999847</v>
      </c>
      <c r="Y116" s="16">
        <f t="shared" si="99"/>
        <v>-142.15427804000058</v>
      </c>
    </row>
    <row r="117" spans="1:25" x14ac:dyDescent="0.25">
      <c r="A117" s="10" t="s">
        <v>73</v>
      </c>
      <c r="B117" s="8">
        <f t="shared" ref="B117:W117" si="100">B19-B70</f>
        <v>0.65929000000000004</v>
      </c>
      <c r="C117" s="8">
        <f t="shared" si="100"/>
        <v>0.65478999999999998</v>
      </c>
      <c r="D117" s="8">
        <f t="shared" si="100"/>
        <v>0.60687999999999998</v>
      </c>
      <c r="E117" s="8">
        <f t="shared" si="100"/>
        <v>0.70665</v>
      </c>
      <c r="F117" s="8">
        <f t="shared" si="100"/>
        <v>0.61951999999999996</v>
      </c>
      <c r="G117" s="8">
        <f t="shared" si="100"/>
        <v>0.61377000000000004</v>
      </c>
      <c r="H117" s="8">
        <f t="shared" si="100"/>
        <v>0.52263000000000004</v>
      </c>
      <c r="I117" s="8">
        <f t="shared" si="100"/>
        <v>0.55325999999999997</v>
      </c>
      <c r="J117" s="8">
        <f t="shared" si="100"/>
        <v>0.53029000000000004</v>
      </c>
      <c r="K117" s="8">
        <f t="shared" si="100"/>
        <v>0.54176000000000002</v>
      </c>
      <c r="L117" s="8">
        <f t="shared" si="100"/>
        <v>0.53524000000000005</v>
      </c>
      <c r="M117" s="8">
        <f t="shared" si="100"/>
        <v>0.56840000000000002</v>
      </c>
      <c r="N117" s="8">
        <f t="shared" si="100"/>
        <v>0.49414999999999998</v>
      </c>
      <c r="O117" s="8">
        <f t="shared" si="100"/>
        <v>0.47245999999999999</v>
      </c>
      <c r="P117" s="8">
        <f t="shared" si="100"/>
        <v>0.50234000000000001</v>
      </c>
      <c r="Q117" s="8">
        <f t="shared" si="100"/>
        <v>0.60411999999999999</v>
      </c>
      <c r="R117" s="8">
        <f t="shared" si="100"/>
        <v>0.60850000000000004</v>
      </c>
      <c r="S117" s="8">
        <f t="shared" si="100"/>
        <v>0.58038000000000001</v>
      </c>
      <c r="T117" s="8">
        <f t="shared" si="100"/>
        <v>0.56476999999999999</v>
      </c>
      <c r="U117" s="8">
        <f t="shared" si="100"/>
        <v>0.50666</v>
      </c>
      <c r="V117" s="8">
        <f t="shared" si="100"/>
        <v>0.49368000000000001</v>
      </c>
      <c r="W117" s="8">
        <f t="shared" si="100"/>
        <v>0.59835000000000005</v>
      </c>
      <c r="X117" s="8">
        <f t="shared" ref="X117:Y117" si="101">X19-X70</f>
        <v>0.53729000000000005</v>
      </c>
      <c r="Y117" s="8">
        <f t="shared" si="101"/>
        <v>0.46060000000000001</v>
      </c>
    </row>
    <row r="118" spans="1:25" x14ac:dyDescent="0.25">
      <c r="A118" s="10" t="s">
        <v>56</v>
      </c>
      <c r="B118" s="8">
        <f t="shared" ref="B118:W118" si="102">B20-B71</f>
        <v>81.751564349199725</v>
      </c>
      <c r="C118" s="8">
        <f t="shared" si="102"/>
        <v>97.258487537599649</v>
      </c>
      <c r="D118" s="8">
        <f t="shared" si="102"/>
        <v>69.51409903880176</v>
      </c>
      <c r="E118" s="8">
        <f t="shared" si="102"/>
        <v>53.608987143599734</v>
      </c>
      <c r="F118" s="8">
        <f t="shared" si="102"/>
        <v>44.015740238799481</v>
      </c>
      <c r="G118" s="8">
        <f t="shared" si="102"/>
        <v>26.809045152402177</v>
      </c>
      <c r="H118" s="8">
        <f t="shared" si="102"/>
        <v>-13.477150314398386</v>
      </c>
      <c r="I118" s="8">
        <f t="shared" si="102"/>
        <v>-33.737717591199726</v>
      </c>
      <c r="J118" s="8">
        <f t="shared" si="102"/>
        <v>-41.806130617599592</v>
      </c>
      <c r="K118" s="8">
        <f t="shared" si="102"/>
        <v>-60.630255130799014</v>
      </c>
      <c r="L118" s="8">
        <f t="shared" si="102"/>
        <v>-49.674382088000129</v>
      </c>
      <c r="M118" s="8">
        <f t="shared" si="102"/>
        <v>-85.901516183200329</v>
      </c>
      <c r="N118" s="8">
        <f t="shared" si="102"/>
        <v>-84.364326599998094</v>
      </c>
      <c r="O118" s="8">
        <f t="shared" si="102"/>
        <v>-75.711970080001265</v>
      </c>
      <c r="P118" s="8">
        <f t="shared" si="102"/>
        <v>-102.77532880000126</v>
      </c>
      <c r="Q118" s="8">
        <f t="shared" si="102"/>
        <v>-100.32915948000027</v>
      </c>
      <c r="R118" s="8">
        <f t="shared" si="102"/>
        <v>-104.08250855999995</v>
      </c>
      <c r="S118" s="8">
        <f t="shared" si="102"/>
        <v>-74.784142799999245</v>
      </c>
      <c r="T118" s="8">
        <f t="shared" si="102"/>
        <v>-77.78402744000141</v>
      </c>
      <c r="U118" s="8">
        <f t="shared" si="102"/>
        <v>-55.975361439999688</v>
      </c>
      <c r="V118" s="8">
        <f t="shared" si="102"/>
        <v>-67.476862720000099</v>
      </c>
      <c r="W118" s="8">
        <f t="shared" si="102"/>
        <v>-85.954140880000523</v>
      </c>
      <c r="X118" s="8">
        <f t="shared" ref="X118:Y118" si="103">X20-X71</f>
        <v>-132.22189579999849</v>
      </c>
      <c r="Y118" s="8">
        <f t="shared" si="103"/>
        <v>-140.80662664000056</v>
      </c>
    </row>
    <row r="119" spans="1:25" x14ac:dyDescent="0.25">
      <c r="A119" s="10" t="s">
        <v>55</v>
      </c>
      <c r="B119" s="8">
        <f t="shared" ref="B119:W119" si="104">B21-B72</f>
        <v>-3.0495156400000027</v>
      </c>
      <c r="C119" s="8">
        <f t="shared" si="104"/>
        <v>-4.0489186400000037</v>
      </c>
      <c r="D119" s="8">
        <f t="shared" si="104"/>
        <v>-5.2447197600000024</v>
      </c>
      <c r="E119" s="8">
        <f t="shared" si="104"/>
        <v>-1.7270040799999968</v>
      </c>
      <c r="F119" s="8">
        <f t="shared" si="104"/>
        <v>-1.9412545199999993</v>
      </c>
      <c r="G119" s="8">
        <f t="shared" si="104"/>
        <v>-1.3587863999999996</v>
      </c>
      <c r="H119" s="8">
        <f t="shared" si="104"/>
        <v>-1.1400595199999985</v>
      </c>
      <c r="I119" s="8">
        <f t="shared" si="104"/>
        <v>-1.3891209199999981</v>
      </c>
      <c r="J119" s="8">
        <f t="shared" si="104"/>
        <v>-2.9886307200000015</v>
      </c>
      <c r="K119" s="8">
        <f t="shared" si="104"/>
        <v>-1.2066185600000008</v>
      </c>
      <c r="L119" s="8">
        <f t="shared" si="104"/>
        <v>-1.9641559599999994</v>
      </c>
      <c r="M119" s="8">
        <f t="shared" si="104"/>
        <v>-1.1503194400000023</v>
      </c>
      <c r="N119" s="8">
        <f t="shared" si="104"/>
        <v>-2.0126322000000005</v>
      </c>
      <c r="O119" s="8">
        <f t="shared" si="104"/>
        <v>-2.6493844800000037</v>
      </c>
      <c r="P119" s="8">
        <f t="shared" si="104"/>
        <v>-1.5932952</v>
      </c>
      <c r="Q119" s="8">
        <f t="shared" si="104"/>
        <v>-2.4822831199999991</v>
      </c>
      <c r="R119" s="8">
        <f t="shared" si="104"/>
        <v>-3.2643325200000008</v>
      </c>
      <c r="S119" s="8">
        <f t="shared" si="104"/>
        <v>-1.9356794400000004</v>
      </c>
      <c r="T119" s="8">
        <f t="shared" si="104"/>
        <v>-3.2204441599999996</v>
      </c>
      <c r="U119" s="8">
        <f t="shared" si="104"/>
        <v>-2.9466846799999997</v>
      </c>
      <c r="V119" s="8">
        <f t="shared" si="104"/>
        <v>-2.7269897600000004</v>
      </c>
      <c r="W119" s="8">
        <f t="shared" si="104"/>
        <v>-2.5144827199999975</v>
      </c>
      <c r="X119" s="8">
        <f t="shared" ref="X119:Y119" si="105">X21-X72</f>
        <v>-1.9811890000000005</v>
      </c>
      <c r="Y119" s="8">
        <f t="shared" si="105"/>
        <v>-2.0564880800000012</v>
      </c>
    </row>
    <row r="120" spans="1:25" x14ac:dyDescent="0.25">
      <c r="A120" s="10" t="s">
        <v>57</v>
      </c>
      <c r="B120" s="8">
        <f t="shared" ref="B120:W120" si="106">B22-B73</f>
        <v>-0.29678022920000013</v>
      </c>
      <c r="C120" s="8">
        <f t="shared" si="106"/>
        <v>-0.13824329760000031</v>
      </c>
      <c r="D120" s="8">
        <f t="shared" si="106"/>
        <v>-1.4340878800000123E-2</v>
      </c>
      <c r="E120" s="8">
        <f t="shared" si="106"/>
        <v>0.2168097363999999</v>
      </c>
      <c r="F120" s="8">
        <f t="shared" si="106"/>
        <v>-6.3060878799999998E-2</v>
      </c>
      <c r="G120" s="8">
        <f t="shared" si="106"/>
        <v>0.10980684759999981</v>
      </c>
      <c r="H120" s="8">
        <f t="shared" si="106"/>
        <v>-0.1110274856000002</v>
      </c>
      <c r="I120" s="8">
        <f t="shared" si="106"/>
        <v>9.6959120000006394E-4</v>
      </c>
      <c r="J120" s="8">
        <f t="shared" si="106"/>
        <v>8.8746377599999926E-2</v>
      </c>
      <c r="K120" s="8">
        <f t="shared" si="106"/>
        <v>0.12271165080000013</v>
      </c>
      <c r="L120" s="8">
        <f t="shared" si="106"/>
        <v>-1.9544272000000085E-2</v>
      </c>
      <c r="M120" s="8">
        <f t="shared" si="106"/>
        <v>0.10837634319999978</v>
      </c>
      <c r="N120" s="8">
        <f t="shared" si="106"/>
        <v>0.19930468000000001</v>
      </c>
      <c r="O120" s="8">
        <f t="shared" si="106"/>
        <v>0.11493960000000003</v>
      </c>
      <c r="P120" s="8">
        <f t="shared" si="106"/>
        <v>0.16849760000000003</v>
      </c>
      <c r="Q120" s="8">
        <f t="shared" si="106"/>
        <v>0.12312691999999992</v>
      </c>
      <c r="R120" s="8">
        <f t="shared" si="106"/>
        <v>0.23588844000000009</v>
      </c>
      <c r="S120" s="8">
        <f t="shared" si="106"/>
        <v>0.31679588000000003</v>
      </c>
      <c r="T120" s="8">
        <f t="shared" si="106"/>
        <v>0.28094695999999975</v>
      </c>
      <c r="U120" s="8">
        <f t="shared" si="106"/>
        <v>0.15100219999999998</v>
      </c>
      <c r="V120" s="8">
        <f t="shared" si="106"/>
        <v>9.3697519999999979E-2</v>
      </c>
      <c r="W120" s="8">
        <f t="shared" si="106"/>
        <v>0.16817744000000001</v>
      </c>
      <c r="X120" s="8">
        <f t="shared" ref="X120:Y120" si="107">X22-X73</f>
        <v>0.23102867999999999</v>
      </c>
      <c r="Y120" s="8">
        <f t="shared" si="107"/>
        <v>0.2482366800000001</v>
      </c>
    </row>
    <row r="121" spans="1:25" x14ac:dyDescent="0.25">
      <c r="A121" s="10" t="s">
        <v>58</v>
      </c>
      <c r="B121" s="8">
        <f t="shared" ref="B121:W121" si="108">B23-B74</f>
        <v>0</v>
      </c>
      <c r="C121" s="8">
        <f t="shared" si="108"/>
        <v>0</v>
      </c>
      <c r="D121" s="8">
        <f t="shared" si="108"/>
        <v>0</v>
      </c>
      <c r="E121" s="8">
        <f t="shared" si="108"/>
        <v>0</v>
      </c>
      <c r="F121" s="8">
        <f t="shared" si="108"/>
        <v>0</v>
      </c>
      <c r="G121" s="8">
        <f t="shared" si="108"/>
        <v>0</v>
      </c>
      <c r="H121" s="8">
        <f t="shared" si="108"/>
        <v>0</v>
      </c>
      <c r="I121" s="8">
        <f t="shared" si="108"/>
        <v>0</v>
      </c>
      <c r="J121" s="8">
        <f t="shared" si="108"/>
        <v>0</v>
      </c>
      <c r="K121" s="8">
        <f t="shared" si="108"/>
        <v>0</v>
      </c>
      <c r="L121" s="8">
        <f t="shared" si="108"/>
        <v>0</v>
      </c>
      <c r="M121" s="8">
        <f t="shared" si="108"/>
        <v>0</v>
      </c>
      <c r="N121" s="8">
        <f t="shared" si="108"/>
        <v>0</v>
      </c>
      <c r="O121" s="8">
        <f t="shared" si="108"/>
        <v>0</v>
      </c>
      <c r="P121" s="8">
        <f t="shared" si="108"/>
        <v>0</v>
      </c>
      <c r="Q121" s="8">
        <f t="shared" si="108"/>
        <v>0</v>
      </c>
      <c r="R121" s="8">
        <f t="shared" si="108"/>
        <v>0</v>
      </c>
      <c r="S121" s="8">
        <f t="shared" si="108"/>
        <v>0</v>
      </c>
      <c r="T121" s="8">
        <f t="shared" si="108"/>
        <v>0</v>
      </c>
      <c r="U121" s="8">
        <f t="shared" si="108"/>
        <v>0</v>
      </c>
      <c r="V121" s="8">
        <f t="shared" si="108"/>
        <v>0</v>
      </c>
      <c r="W121" s="8">
        <f t="shared" si="108"/>
        <v>0</v>
      </c>
      <c r="X121" s="8">
        <f t="shared" ref="X121:Y121" si="109">X23-X74</f>
        <v>0</v>
      </c>
      <c r="Y121" s="8">
        <f t="shared" si="109"/>
        <v>0</v>
      </c>
    </row>
    <row r="122" spans="1:25" x14ac:dyDescent="0.25">
      <c r="A122" s="15" t="s">
        <v>59</v>
      </c>
      <c r="B122" s="16">
        <f>SUM(B123:B125)</f>
        <v>-29.168016279999865</v>
      </c>
      <c r="C122" s="16">
        <f t="shared" ref="C122:W122" si="110">SUM(C123:C125)</f>
        <v>-47.302364560000171</v>
      </c>
      <c r="D122" s="16">
        <f t="shared" si="110"/>
        <v>-30.719250959999613</v>
      </c>
      <c r="E122" s="16">
        <f t="shared" si="110"/>
        <v>-25.122140480000215</v>
      </c>
      <c r="F122" s="16">
        <f t="shared" si="110"/>
        <v>-19.601403839999996</v>
      </c>
      <c r="G122" s="16">
        <f t="shared" si="110"/>
        <v>-15.801373320000049</v>
      </c>
      <c r="H122" s="16">
        <f t="shared" si="110"/>
        <v>-14.933874959999635</v>
      </c>
      <c r="I122" s="16">
        <f t="shared" si="110"/>
        <v>-22.080482560000121</v>
      </c>
      <c r="J122" s="16">
        <f t="shared" si="110"/>
        <v>-21.363067360000279</v>
      </c>
      <c r="K122" s="16">
        <f t="shared" si="110"/>
        <v>-41.040767999999815</v>
      </c>
      <c r="L122" s="16">
        <f t="shared" si="110"/>
        <v>-26.42762404000014</v>
      </c>
      <c r="M122" s="16">
        <f t="shared" si="110"/>
        <v>-14.250800006606987</v>
      </c>
      <c r="N122" s="16">
        <f t="shared" si="110"/>
        <v>-17.218233519149369</v>
      </c>
      <c r="O122" s="16">
        <f t="shared" si="110"/>
        <v>-26.048229933967079</v>
      </c>
      <c r="P122" s="16">
        <f t="shared" si="110"/>
        <v>-26.022136078542331</v>
      </c>
      <c r="Q122" s="16">
        <f t="shared" si="110"/>
        <v>-21.865046761192886</v>
      </c>
      <c r="R122" s="16">
        <f t="shared" si="110"/>
        <v>-35.93042947784086</v>
      </c>
      <c r="S122" s="16">
        <f t="shared" si="110"/>
        <v>-20.951035300613299</v>
      </c>
      <c r="T122" s="16">
        <f t="shared" si="110"/>
        <v>-30.392879406854611</v>
      </c>
      <c r="U122" s="16">
        <f t="shared" si="110"/>
        <v>-35.308277128340883</v>
      </c>
      <c r="V122" s="16">
        <f t="shared" si="110"/>
        <v>-40.818981553872334</v>
      </c>
      <c r="W122" s="16">
        <f t="shared" si="110"/>
        <v>-39.255212279081789</v>
      </c>
      <c r="X122" s="16">
        <f t="shared" ref="X122:Y122" si="111">SUM(X123:X125)</f>
        <v>-34.009797895265933</v>
      </c>
      <c r="Y122" s="16">
        <f t="shared" si="111"/>
        <v>-32.236718233392843</v>
      </c>
    </row>
    <row r="123" spans="1:25" x14ac:dyDescent="0.25">
      <c r="A123" s="10" t="s">
        <v>60</v>
      </c>
      <c r="B123" s="8">
        <f t="shared" ref="B123:W123" si="112">B25-B76</f>
        <v>-2.1099179599999616</v>
      </c>
      <c r="C123" s="8">
        <f t="shared" si="112"/>
        <v>-13.489073000000133</v>
      </c>
      <c r="D123" s="8">
        <f t="shared" si="112"/>
        <v>-5.2011177999999632</v>
      </c>
      <c r="E123" s="8">
        <f t="shared" si="112"/>
        <v>1.6692758000000367</v>
      </c>
      <c r="F123" s="8">
        <f t="shared" si="112"/>
        <v>4.1088521999998875</v>
      </c>
      <c r="G123" s="8">
        <f t="shared" si="112"/>
        <v>9.3056199999999762</v>
      </c>
      <c r="H123" s="8">
        <f t="shared" si="112"/>
        <v>9.4720560399999272</v>
      </c>
      <c r="I123" s="8">
        <f t="shared" si="112"/>
        <v>5.2090450000000601</v>
      </c>
      <c r="J123" s="8">
        <f t="shared" si="112"/>
        <v>5.2701057999999534</v>
      </c>
      <c r="K123" s="8">
        <f t="shared" si="112"/>
        <v>-11.765857680000124</v>
      </c>
      <c r="L123" s="8">
        <f t="shared" si="112"/>
        <v>4.9937551199996051</v>
      </c>
      <c r="M123" s="8">
        <f t="shared" si="112"/>
        <v>3.4796573310455301</v>
      </c>
      <c r="N123" s="8">
        <f t="shared" si="112"/>
        <v>5.362231497859284</v>
      </c>
      <c r="O123" s="8">
        <f t="shared" si="112"/>
        <v>5.6251475472170114</v>
      </c>
      <c r="P123" s="8">
        <f t="shared" si="112"/>
        <v>4.9329120274152842</v>
      </c>
      <c r="Q123" s="8">
        <f t="shared" si="112"/>
        <v>8.5823890624869819</v>
      </c>
      <c r="R123" s="8">
        <f t="shared" si="112"/>
        <v>5.5374017180755573</v>
      </c>
      <c r="S123" s="8">
        <f t="shared" si="112"/>
        <v>6.3893201949756531</v>
      </c>
      <c r="T123" s="8">
        <f t="shared" si="112"/>
        <v>4.1164777800034926</v>
      </c>
      <c r="U123" s="8">
        <f t="shared" si="112"/>
        <v>0.19400093412571096</v>
      </c>
      <c r="V123" s="8">
        <f t="shared" si="112"/>
        <v>4.155592142355772</v>
      </c>
      <c r="W123" s="8">
        <f t="shared" si="112"/>
        <v>5.6899555856266488</v>
      </c>
      <c r="X123" s="8">
        <f t="shared" ref="X123:Y123" si="113">X25-X76</f>
        <v>2.6614937896377455</v>
      </c>
      <c r="Y123" s="8">
        <f t="shared" si="113"/>
        <v>3.1612684522625614</v>
      </c>
    </row>
    <row r="124" spans="1:25" x14ac:dyDescent="0.25">
      <c r="A124" s="10" t="s">
        <v>61</v>
      </c>
      <c r="B124" s="8">
        <f t="shared" ref="B124:W124" si="114">B26-B77</f>
        <v>-3.9872783599998911</v>
      </c>
      <c r="C124" s="8">
        <f t="shared" si="114"/>
        <v>-5.0650229200000467</v>
      </c>
      <c r="D124" s="8">
        <f t="shared" si="114"/>
        <v>1.2509494400003405</v>
      </c>
      <c r="E124" s="8">
        <f t="shared" si="114"/>
        <v>2.8749248799997531</v>
      </c>
      <c r="F124" s="8">
        <f t="shared" si="114"/>
        <v>2.8669818400001077</v>
      </c>
      <c r="G124" s="8">
        <f t="shared" si="114"/>
        <v>2.6638784399999622</v>
      </c>
      <c r="H124" s="8">
        <f t="shared" si="114"/>
        <v>4.1632192400004442</v>
      </c>
      <c r="I124" s="8">
        <f t="shared" si="114"/>
        <v>6.1490758399997958</v>
      </c>
      <c r="J124" s="8">
        <f t="shared" si="114"/>
        <v>5.119721799999752</v>
      </c>
      <c r="K124" s="8">
        <f t="shared" si="114"/>
        <v>9.390560360000336</v>
      </c>
      <c r="L124" s="8">
        <f t="shared" si="114"/>
        <v>8.4188096000002588</v>
      </c>
      <c r="M124" s="8">
        <f t="shared" si="114"/>
        <v>9.5211801423474753</v>
      </c>
      <c r="N124" s="8">
        <f t="shared" si="114"/>
        <v>6.683281502991349</v>
      </c>
      <c r="O124" s="8">
        <f t="shared" si="114"/>
        <v>6.6455438388159109</v>
      </c>
      <c r="P124" s="8">
        <f t="shared" si="114"/>
        <v>7.1208007220343461</v>
      </c>
      <c r="Q124" s="8">
        <f t="shared" si="114"/>
        <v>6.8868151710323673</v>
      </c>
      <c r="R124" s="8">
        <f t="shared" si="114"/>
        <v>6.6586698482212796</v>
      </c>
      <c r="S124" s="8">
        <f t="shared" si="114"/>
        <v>13.650797806812079</v>
      </c>
      <c r="T124" s="8">
        <f t="shared" si="114"/>
        <v>3.0196274053123489</v>
      </c>
      <c r="U124" s="8">
        <f t="shared" si="114"/>
        <v>1.8906537916844854</v>
      </c>
      <c r="V124" s="8">
        <f t="shared" si="114"/>
        <v>6.1564400571128317</v>
      </c>
      <c r="W124" s="8">
        <f t="shared" si="114"/>
        <v>7.1489580152915551</v>
      </c>
      <c r="X124" s="8">
        <f t="shared" ref="X124:Y124" si="115">X26-X77</f>
        <v>3.6731921745271165</v>
      </c>
      <c r="Y124" s="8">
        <f t="shared" si="115"/>
        <v>5.5416913477307617</v>
      </c>
    </row>
    <row r="125" spans="1:25" x14ac:dyDescent="0.25">
      <c r="A125" s="10" t="s">
        <v>62</v>
      </c>
      <c r="B125" s="8">
        <f t="shared" ref="B125:W125" si="116">B27-B78</f>
        <v>-23.070819960000012</v>
      </c>
      <c r="C125" s="8">
        <f t="shared" si="116"/>
        <v>-28.748268639999996</v>
      </c>
      <c r="D125" s="8">
        <f t="shared" si="116"/>
        <v>-26.76908259999999</v>
      </c>
      <c r="E125" s="8">
        <f t="shared" si="116"/>
        <v>-29.666341160000005</v>
      </c>
      <c r="F125" s="8">
        <f t="shared" si="116"/>
        <v>-26.577237879999991</v>
      </c>
      <c r="G125" s="8">
        <f t="shared" si="116"/>
        <v>-27.770871759999988</v>
      </c>
      <c r="H125" s="8">
        <f t="shared" si="116"/>
        <v>-28.569150240000006</v>
      </c>
      <c r="I125" s="8">
        <f t="shared" si="116"/>
        <v>-33.438603399999977</v>
      </c>
      <c r="J125" s="8">
        <f t="shared" si="116"/>
        <v>-31.752894959999985</v>
      </c>
      <c r="K125" s="8">
        <f t="shared" si="116"/>
        <v>-38.665470680000027</v>
      </c>
      <c r="L125" s="8">
        <f t="shared" si="116"/>
        <v>-39.840188760000004</v>
      </c>
      <c r="M125" s="8">
        <f t="shared" si="116"/>
        <v>-27.251637479999992</v>
      </c>
      <c r="N125" s="8">
        <f t="shared" si="116"/>
        <v>-29.263746520000002</v>
      </c>
      <c r="O125" s="8">
        <f t="shared" si="116"/>
        <v>-38.318921320000001</v>
      </c>
      <c r="P125" s="8">
        <f t="shared" si="116"/>
        <v>-38.075848827991962</v>
      </c>
      <c r="Q125" s="8">
        <f t="shared" si="116"/>
        <v>-37.334250994712235</v>
      </c>
      <c r="R125" s="8">
        <f t="shared" si="116"/>
        <v>-48.126501044137697</v>
      </c>
      <c r="S125" s="8">
        <f t="shared" si="116"/>
        <v>-40.991153302401031</v>
      </c>
      <c r="T125" s="8">
        <f t="shared" si="116"/>
        <v>-37.528984592170453</v>
      </c>
      <c r="U125" s="8">
        <f t="shared" si="116"/>
        <v>-37.39293185415108</v>
      </c>
      <c r="V125" s="8">
        <f t="shared" si="116"/>
        <v>-51.131013753340937</v>
      </c>
      <c r="W125" s="8">
        <f t="shared" si="116"/>
        <v>-52.094125879999993</v>
      </c>
      <c r="X125" s="8">
        <f t="shared" ref="X125:Y125" si="117">X27-X78</f>
        <v>-40.344483859430795</v>
      </c>
      <c r="Y125" s="8">
        <f t="shared" si="117"/>
        <v>-40.939678033386166</v>
      </c>
    </row>
    <row r="126" spans="1:25" x14ac:dyDescent="0.25">
      <c r="A126" s="15" t="s">
        <v>35</v>
      </c>
      <c r="B126" s="16">
        <f>SUM(B127:B128)</f>
        <v>0</v>
      </c>
      <c r="C126" s="16">
        <f t="shared" ref="C126:W126" si="118">SUM(C127:C128)</f>
        <v>0</v>
      </c>
      <c r="D126" s="16">
        <f t="shared" si="118"/>
        <v>0</v>
      </c>
      <c r="E126" s="16">
        <f t="shared" si="118"/>
        <v>0</v>
      </c>
      <c r="F126" s="16">
        <f t="shared" si="118"/>
        <v>0</v>
      </c>
      <c r="G126" s="16">
        <f t="shared" si="118"/>
        <v>0</v>
      </c>
      <c r="H126" s="16">
        <f t="shared" si="118"/>
        <v>0</v>
      </c>
      <c r="I126" s="16">
        <f t="shared" si="118"/>
        <v>0</v>
      </c>
      <c r="J126" s="16">
        <f t="shared" si="118"/>
        <v>0</v>
      </c>
      <c r="K126" s="16">
        <f t="shared" si="118"/>
        <v>0</v>
      </c>
      <c r="L126" s="16">
        <f t="shared" si="118"/>
        <v>0</v>
      </c>
      <c r="M126" s="16">
        <f t="shared" si="118"/>
        <v>0</v>
      </c>
      <c r="N126" s="16">
        <f t="shared" si="118"/>
        <v>0</v>
      </c>
      <c r="O126" s="16">
        <f t="shared" si="118"/>
        <v>0</v>
      </c>
      <c r="P126" s="16">
        <f t="shared" si="118"/>
        <v>0</v>
      </c>
      <c r="Q126" s="16">
        <f t="shared" si="118"/>
        <v>0</v>
      </c>
      <c r="R126" s="16">
        <f t="shared" si="118"/>
        <v>0</v>
      </c>
      <c r="S126" s="16">
        <f t="shared" si="118"/>
        <v>0</v>
      </c>
      <c r="T126" s="16">
        <f t="shared" si="118"/>
        <v>0</v>
      </c>
      <c r="U126" s="16">
        <f t="shared" si="118"/>
        <v>0</v>
      </c>
      <c r="V126" s="16">
        <f t="shared" si="118"/>
        <v>0</v>
      </c>
      <c r="W126" s="16">
        <f t="shared" si="118"/>
        <v>0</v>
      </c>
      <c r="X126" s="16">
        <f t="shared" ref="X126:Y126" si="119">SUM(X127:X128)</f>
        <v>0</v>
      </c>
      <c r="Y126" s="16">
        <f t="shared" si="119"/>
        <v>0</v>
      </c>
    </row>
    <row r="127" spans="1:25" x14ac:dyDescent="0.25">
      <c r="A127" s="10" t="s">
        <v>36</v>
      </c>
      <c r="B127" s="8">
        <f t="shared" ref="B127:W127" si="120">B29-B80</f>
        <v>0</v>
      </c>
      <c r="C127" s="8">
        <f t="shared" si="120"/>
        <v>0</v>
      </c>
      <c r="D127" s="8">
        <f t="shared" si="120"/>
        <v>0</v>
      </c>
      <c r="E127" s="8">
        <f t="shared" si="120"/>
        <v>0</v>
      </c>
      <c r="F127" s="8">
        <f t="shared" si="120"/>
        <v>0</v>
      </c>
      <c r="G127" s="8">
        <f t="shared" si="120"/>
        <v>0</v>
      </c>
      <c r="H127" s="8">
        <f t="shared" si="120"/>
        <v>0</v>
      </c>
      <c r="I127" s="8">
        <f t="shared" si="120"/>
        <v>0</v>
      </c>
      <c r="J127" s="8">
        <f t="shared" si="120"/>
        <v>0</v>
      </c>
      <c r="K127" s="8">
        <f t="shared" si="120"/>
        <v>0</v>
      </c>
      <c r="L127" s="8">
        <f t="shared" si="120"/>
        <v>0</v>
      </c>
      <c r="M127" s="8">
        <f t="shared" si="120"/>
        <v>0</v>
      </c>
      <c r="N127" s="8">
        <f t="shared" si="120"/>
        <v>0</v>
      </c>
      <c r="O127" s="8">
        <f t="shared" si="120"/>
        <v>0</v>
      </c>
      <c r="P127" s="8">
        <f t="shared" si="120"/>
        <v>0</v>
      </c>
      <c r="Q127" s="8">
        <f t="shared" si="120"/>
        <v>0</v>
      </c>
      <c r="R127" s="8">
        <f t="shared" si="120"/>
        <v>0</v>
      </c>
      <c r="S127" s="8">
        <f t="shared" si="120"/>
        <v>0</v>
      </c>
      <c r="T127" s="8">
        <f t="shared" si="120"/>
        <v>0</v>
      </c>
      <c r="U127" s="8">
        <f t="shared" si="120"/>
        <v>0</v>
      </c>
      <c r="V127" s="8">
        <f t="shared" si="120"/>
        <v>0</v>
      </c>
      <c r="W127" s="8">
        <f t="shared" si="120"/>
        <v>0</v>
      </c>
      <c r="X127" s="8">
        <f t="shared" ref="X127:Y127" si="121">X29-X80</f>
        <v>0</v>
      </c>
      <c r="Y127" s="8">
        <f t="shared" si="121"/>
        <v>0</v>
      </c>
    </row>
    <row r="128" spans="1:25" x14ac:dyDescent="0.25">
      <c r="A128" s="10" t="s">
        <v>37</v>
      </c>
      <c r="B128" s="8">
        <f t="shared" ref="B128:W128" si="122">B30-B81</f>
        <v>0</v>
      </c>
      <c r="C128" s="8">
        <f t="shared" si="122"/>
        <v>0</v>
      </c>
      <c r="D128" s="8">
        <f t="shared" si="122"/>
        <v>0</v>
      </c>
      <c r="E128" s="8">
        <f t="shared" si="122"/>
        <v>0</v>
      </c>
      <c r="F128" s="8">
        <f t="shared" si="122"/>
        <v>0</v>
      </c>
      <c r="G128" s="8">
        <f t="shared" si="122"/>
        <v>0</v>
      </c>
      <c r="H128" s="8">
        <f t="shared" si="122"/>
        <v>0</v>
      </c>
      <c r="I128" s="8">
        <f t="shared" si="122"/>
        <v>0</v>
      </c>
      <c r="J128" s="8">
        <f t="shared" si="122"/>
        <v>0</v>
      </c>
      <c r="K128" s="8">
        <f t="shared" si="122"/>
        <v>0</v>
      </c>
      <c r="L128" s="8">
        <f t="shared" si="122"/>
        <v>0</v>
      </c>
      <c r="M128" s="8">
        <f t="shared" si="122"/>
        <v>0</v>
      </c>
      <c r="N128" s="8">
        <f t="shared" si="122"/>
        <v>0</v>
      </c>
      <c r="O128" s="8">
        <f t="shared" si="122"/>
        <v>0</v>
      </c>
      <c r="P128" s="8">
        <f t="shared" si="122"/>
        <v>0</v>
      </c>
      <c r="Q128" s="8">
        <f t="shared" si="122"/>
        <v>0</v>
      </c>
      <c r="R128" s="8">
        <f t="shared" si="122"/>
        <v>0</v>
      </c>
      <c r="S128" s="8">
        <f t="shared" si="122"/>
        <v>0</v>
      </c>
      <c r="T128" s="8">
        <f t="shared" si="122"/>
        <v>0</v>
      </c>
      <c r="U128" s="8">
        <f t="shared" si="122"/>
        <v>0</v>
      </c>
      <c r="V128" s="8">
        <f t="shared" si="122"/>
        <v>0</v>
      </c>
      <c r="W128" s="8">
        <f t="shared" si="122"/>
        <v>0</v>
      </c>
      <c r="X128" s="8">
        <f t="shared" ref="X128:Y128" si="123">X30-X81</f>
        <v>0</v>
      </c>
      <c r="Y128" s="8">
        <f t="shared" si="123"/>
        <v>0</v>
      </c>
    </row>
    <row r="129" spans="1:25" x14ac:dyDescent="0.25">
      <c r="A129" s="17" t="s">
        <v>38</v>
      </c>
      <c r="B129" s="16">
        <f t="shared" ref="B129:W129" si="124">B31-B82</f>
        <v>0</v>
      </c>
      <c r="C129" s="16">
        <f t="shared" si="124"/>
        <v>0</v>
      </c>
      <c r="D129" s="16">
        <f t="shared" si="124"/>
        <v>0</v>
      </c>
      <c r="E129" s="16">
        <f t="shared" si="124"/>
        <v>0</v>
      </c>
      <c r="F129" s="16">
        <f t="shared" si="124"/>
        <v>0</v>
      </c>
      <c r="G129" s="16">
        <f t="shared" si="124"/>
        <v>0</v>
      </c>
      <c r="H129" s="16">
        <f t="shared" si="124"/>
        <v>0</v>
      </c>
      <c r="I129" s="16">
        <f t="shared" si="124"/>
        <v>0</v>
      </c>
      <c r="J129" s="16">
        <f t="shared" si="124"/>
        <v>0</v>
      </c>
      <c r="K129" s="16">
        <f t="shared" si="124"/>
        <v>0</v>
      </c>
      <c r="L129" s="16">
        <f t="shared" si="124"/>
        <v>0</v>
      </c>
      <c r="M129" s="16">
        <f t="shared" si="124"/>
        <v>0</v>
      </c>
      <c r="N129" s="16">
        <f t="shared" si="124"/>
        <v>0</v>
      </c>
      <c r="O129" s="16">
        <f t="shared" si="124"/>
        <v>0</v>
      </c>
      <c r="P129" s="16">
        <f t="shared" si="124"/>
        <v>0</v>
      </c>
      <c r="Q129" s="16">
        <f t="shared" si="124"/>
        <v>0</v>
      </c>
      <c r="R129" s="16">
        <f t="shared" si="124"/>
        <v>0</v>
      </c>
      <c r="S129" s="16">
        <f t="shared" si="124"/>
        <v>0</v>
      </c>
      <c r="T129" s="16">
        <f t="shared" si="124"/>
        <v>0</v>
      </c>
      <c r="U129" s="16">
        <f t="shared" si="124"/>
        <v>0</v>
      </c>
      <c r="V129" s="16">
        <f t="shared" si="124"/>
        <v>0</v>
      </c>
      <c r="W129" s="16">
        <f t="shared" si="124"/>
        <v>0</v>
      </c>
      <c r="X129" s="16">
        <f t="shared" ref="X129:Y129" si="125">X31-X82</f>
        <v>0</v>
      </c>
      <c r="Y129" s="16">
        <f t="shared" si="125"/>
        <v>0</v>
      </c>
    </row>
    <row r="130" spans="1:25" x14ac:dyDescent="0.25">
      <c r="A130" s="9" t="s">
        <v>39</v>
      </c>
      <c r="B130" s="8">
        <f t="shared" ref="B130:W130" si="126">B32-B83</f>
        <v>0</v>
      </c>
      <c r="C130" s="8">
        <f t="shared" si="126"/>
        <v>0</v>
      </c>
      <c r="D130" s="8">
        <f t="shared" si="126"/>
        <v>0</v>
      </c>
      <c r="E130" s="8">
        <f t="shared" si="126"/>
        <v>0</v>
      </c>
      <c r="F130" s="8">
        <f t="shared" si="126"/>
        <v>0</v>
      </c>
      <c r="G130" s="8">
        <f t="shared" si="126"/>
        <v>0</v>
      </c>
      <c r="H130" s="8">
        <f t="shared" si="126"/>
        <v>0</v>
      </c>
      <c r="I130" s="8">
        <f t="shared" si="126"/>
        <v>0</v>
      </c>
      <c r="J130" s="8">
        <f t="shared" si="126"/>
        <v>0</v>
      </c>
      <c r="K130" s="8">
        <f t="shared" si="126"/>
        <v>0</v>
      </c>
      <c r="L130" s="8">
        <f t="shared" si="126"/>
        <v>0</v>
      </c>
      <c r="M130" s="8">
        <f t="shared" si="126"/>
        <v>0</v>
      </c>
      <c r="N130" s="8">
        <f t="shared" si="126"/>
        <v>0</v>
      </c>
      <c r="O130" s="8">
        <f t="shared" si="126"/>
        <v>0</v>
      </c>
      <c r="P130" s="8">
        <f t="shared" si="126"/>
        <v>0</v>
      </c>
      <c r="Q130" s="8">
        <f t="shared" si="126"/>
        <v>0</v>
      </c>
      <c r="R130" s="8">
        <f t="shared" si="126"/>
        <v>0</v>
      </c>
      <c r="S130" s="8">
        <f t="shared" si="126"/>
        <v>0</v>
      </c>
      <c r="T130" s="8">
        <f t="shared" si="126"/>
        <v>0</v>
      </c>
      <c r="U130" s="8">
        <f t="shared" si="126"/>
        <v>0</v>
      </c>
      <c r="V130" s="8">
        <f t="shared" si="126"/>
        <v>0</v>
      </c>
      <c r="W130" s="8">
        <f t="shared" si="126"/>
        <v>0</v>
      </c>
      <c r="X130" s="8">
        <f t="shared" ref="X130:Y130" si="127">X32-X83</f>
        <v>0</v>
      </c>
      <c r="Y130" s="8">
        <f t="shared" si="127"/>
        <v>0</v>
      </c>
    </row>
    <row r="131" spans="1:25" x14ac:dyDescent="0.25">
      <c r="A131" s="18" t="s">
        <v>66</v>
      </c>
      <c r="B131" s="16">
        <f>SUM(B132:B135)</f>
        <v>0</v>
      </c>
      <c r="C131" s="16">
        <f t="shared" ref="C131:W131" si="128">SUM(C132:C135)</f>
        <v>0</v>
      </c>
      <c r="D131" s="16">
        <f t="shared" si="128"/>
        <v>0</v>
      </c>
      <c r="E131" s="16">
        <f t="shared" si="128"/>
        <v>0</v>
      </c>
      <c r="F131" s="16">
        <f t="shared" si="128"/>
        <v>0</v>
      </c>
      <c r="G131" s="16">
        <f t="shared" si="128"/>
        <v>0</v>
      </c>
      <c r="H131" s="16">
        <f t="shared" si="128"/>
        <v>0</v>
      </c>
      <c r="I131" s="16">
        <f t="shared" si="128"/>
        <v>0</v>
      </c>
      <c r="J131" s="16">
        <f t="shared" si="128"/>
        <v>0</v>
      </c>
      <c r="K131" s="16">
        <f t="shared" si="128"/>
        <v>0</v>
      </c>
      <c r="L131" s="16">
        <f t="shared" si="128"/>
        <v>0</v>
      </c>
      <c r="M131" s="16">
        <f t="shared" si="128"/>
        <v>0</v>
      </c>
      <c r="N131" s="16">
        <f t="shared" si="128"/>
        <v>0</v>
      </c>
      <c r="O131" s="16">
        <f t="shared" si="128"/>
        <v>0</v>
      </c>
      <c r="P131" s="16">
        <f t="shared" si="128"/>
        <v>0</v>
      </c>
      <c r="Q131" s="16">
        <f t="shared" si="128"/>
        <v>0</v>
      </c>
      <c r="R131" s="16">
        <f t="shared" si="128"/>
        <v>2.3231000000000108</v>
      </c>
      <c r="S131" s="16">
        <f t="shared" si="128"/>
        <v>2.049199999999999</v>
      </c>
      <c r="T131" s="16">
        <f t="shared" si="128"/>
        <v>2.2472999999999956</v>
      </c>
      <c r="U131" s="16">
        <f t="shared" si="128"/>
        <v>2.2834000000000003</v>
      </c>
      <c r="V131" s="16">
        <f t="shared" si="128"/>
        <v>0.64159999999999684</v>
      </c>
      <c r="W131" s="16">
        <f t="shared" si="128"/>
        <v>1.6566999999999865</v>
      </c>
      <c r="X131" s="16">
        <f t="shared" ref="X131:Y131" si="129">SUM(X132:X135)</f>
        <v>1.9278099999999938</v>
      </c>
      <c r="Y131" s="16">
        <f t="shared" si="129"/>
        <v>2.1603099999999955</v>
      </c>
    </row>
    <row r="132" spans="1:25" x14ac:dyDescent="0.25">
      <c r="A132" s="9" t="s">
        <v>67</v>
      </c>
      <c r="B132" s="8">
        <f t="shared" ref="B132:W132" si="130">B34-B85</f>
        <v>0</v>
      </c>
      <c r="C132" s="8">
        <f t="shared" si="130"/>
        <v>0</v>
      </c>
      <c r="D132" s="8">
        <f t="shared" si="130"/>
        <v>0</v>
      </c>
      <c r="E132" s="8">
        <f t="shared" si="130"/>
        <v>0</v>
      </c>
      <c r="F132" s="8">
        <f t="shared" si="130"/>
        <v>0</v>
      </c>
      <c r="G132" s="8">
        <f t="shared" si="130"/>
        <v>0</v>
      </c>
      <c r="H132" s="8">
        <f t="shared" si="130"/>
        <v>0</v>
      </c>
      <c r="I132" s="8">
        <f t="shared" si="130"/>
        <v>0</v>
      </c>
      <c r="J132" s="8">
        <f t="shared" si="130"/>
        <v>0</v>
      </c>
      <c r="K132" s="8">
        <f t="shared" si="130"/>
        <v>0</v>
      </c>
      <c r="L132" s="8">
        <f t="shared" si="130"/>
        <v>0</v>
      </c>
      <c r="M132" s="8">
        <f t="shared" si="130"/>
        <v>0</v>
      </c>
      <c r="N132" s="8">
        <f t="shared" si="130"/>
        <v>0</v>
      </c>
      <c r="O132" s="8">
        <f t="shared" si="130"/>
        <v>0</v>
      </c>
      <c r="P132" s="8">
        <f t="shared" si="130"/>
        <v>0</v>
      </c>
      <c r="Q132" s="8">
        <f t="shared" si="130"/>
        <v>0</v>
      </c>
      <c r="R132" s="8">
        <f t="shared" si="130"/>
        <v>0</v>
      </c>
      <c r="S132" s="8">
        <f t="shared" si="130"/>
        <v>0</v>
      </c>
      <c r="T132" s="8">
        <f t="shared" si="130"/>
        <v>0</v>
      </c>
      <c r="U132" s="8">
        <f t="shared" si="130"/>
        <v>0</v>
      </c>
      <c r="V132" s="8">
        <f t="shared" si="130"/>
        <v>0</v>
      </c>
      <c r="W132" s="8">
        <f t="shared" si="130"/>
        <v>0</v>
      </c>
      <c r="X132" s="8">
        <f t="shared" ref="X132:Y132" si="131">X34-X85</f>
        <v>0</v>
      </c>
      <c r="Y132" s="8">
        <f t="shared" si="131"/>
        <v>0</v>
      </c>
    </row>
    <row r="133" spans="1:25" x14ac:dyDescent="0.25">
      <c r="A133" s="9" t="s">
        <v>68</v>
      </c>
      <c r="B133" s="8">
        <f t="shared" ref="B133:W133" si="132">B35-B86</f>
        <v>0</v>
      </c>
      <c r="C133" s="8">
        <f t="shared" si="132"/>
        <v>0</v>
      </c>
      <c r="D133" s="8">
        <f t="shared" si="132"/>
        <v>0</v>
      </c>
      <c r="E133" s="8">
        <f t="shared" si="132"/>
        <v>0</v>
      </c>
      <c r="F133" s="8">
        <f t="shared" si="132"/>
        <v>0</v>
      </c>
      <c r="G133" s="8">
        <f t="shared" si="132"/>
        <v>0</v>
      </c>
      <c r="H133" s="8">
        <f t="shared" si="132"/>
        <v>0</v>
      </c>
      <c r="I133" s="8">
        <f t="shared" si="132"/>
        <v>0</v>
      </c>
      <c r="J133" s="8">
        <f t="shared" si="132"/>
        <v>0</v>
      </c>
      <c r="K133" s="8">
        <f t="shared" si="132"/>
        <v>0</v>
      </c>
      <c r="L133" s="8">
        <f t="shared" si="132"/>
        <v>0</v>
      </c>
      <c r="M133" s="8">
        <f t="shared" si="132"/>
        <v>0</v>
      </c>
      <c r="N133" s="8">
        <f t="shared" si="132"/>
        <v>0</v>
      </c>
      <c r="O133" s="8">
        <f t="shared" si="132"/>
        <v>0</v>
      </c>
      <c r="P133" s="8">
        <f t="shared" si="132"/>
        <v>0</v>
      </c>
      <c r="Q133" s="8">
        <f t="shared" si="132"/>
        <v>0</v>
      </c>
      <c r="R133" s="8">
        <f t="shared" si="132"/>
        <v>0</v>
      </c>
      <c r="S133" s="8">
        <f t="shared" si="132"/>
        <v>0</v>
      </c>
      <c r="T133" s="8">
        <f t="shared" si="132"/>
        <v>0</v>
      </c>
      <c r="U133" s="8">
        <f t="shared" si="132"/>
        <v>0</v>
      </c>
      <c r="V133" s="8">
        <f t="shared" si="132"/>
        <v>0</v>
      </c>
      <c r="W133" s="8">
        <f t="shared" si="132"/>
        <v>0</v>
      </c>
      <c r="X133" s="8">
        <f t="shared" ref="X133:Y133" si="133">X35-X86</f>
        <v>0</v>
      </c>
      <c r="Y133" s="8">
        <f t="shared" si="133"/>
        <v>0</v>
      </c>
    </row>
    <row r="134" spans="1:25" x14ac:dyDescent="0.25">
      <c r="A134" s="9" t="s">
        <v>69</v>
      </c>
      <c r="B134" s="8">
        <f t="shared" ref="B134:W134" si="134">B36-B87</f>
        <v>0</v>
      </c>
      <c r="C134" s="8">
        <f t="shared" si="134"/>
        <v>0</v>
      </c>
      <c r="D134" s="8">
        <f t="shared" si="134"/>
        <v>0</v>
      </c>
      <c r="E134" s="8">
        <f t="shared" si="134"/>
        <v>0</v>
      </c>
      <c r="F134" s="8">
        <f t="shared" si="134"/>
        <v>0</v>
      </c>
      <c r="G134" s="8">
        <f t="shared" si="134"/>
        <v>0</v>
      </c>
      <c r="H134" s="8">
        <f t="shared" si="134"/>
        <v>0</v>
      </c>
      <c r="I134" s="8">
        <f t="shared" si="134"/>
        <v>0</v>
      </c>
      <c r="J134" s="8">
        <f t="shared" si="134"/>
        <v>0</v>
      </c>
      <c r="K134" s="8">
        <f t="shared" si="134"/>
        <v>0</v>
      </c>
      <c r="L134" s="8">
        <f t="shared" si="134"/>
        <v>0</v>
      </c>
      <c r="M134" s="8">
        <f t="shared" si="134"/>
        <v>0</v>
      </c>
      <c r="N134" s="8">
        <f t="shared" si="134"/>
        <v>0</v>
      </c>
      <c r="O134" s="8">
        <f t="shared" si="134"/>
        <v>0</v>
      </c>
      <c r="P134" s="8">
        <f t="shared" si="134"/>
        <v>0</v>
      </c>
      <c r="Q134" s="8">
        <f t="shared" si="134"/>
        <v>0</v>
      </c>
      <c r="R134" s="8">
        <f t="shared" si="134"/>
        <v>2.3231000000000108</v>
      </c>
      <c r="S134" s="8">
        <f t="shared" si="134"/>
        <v>2.049199999999999</v>
      </c>
      <c r="T134" s="8">
        <f t="shared" si="134"/>
        <v>2.2472999999999956</v>
      </c>
      <c r="U134" s="8">
        <f t="shared" si="134"/>
        <v>2.2834000000000003</v>
      </c>
      <c r="V134" s="8">
        <f t="shared" si="134"/>
        <v>0.64159999999999684</v>
      </c>
      <c r="W134" s="8">
        <f t="shared" si="134"/>
        <v>1.6566999999999865</v>
      </c>
      <c r="X134" s="8">
        <f t="shared" ref="X134:Y134" si="135">X36-X87</f>
        <v>1.9278099999999938</v>
      </c>
      <c r="Y134" s="8">
        <f t="shared" si="135"/>
        <v>2.1603099999999955</v>
      </c>
    </row>
    <row r="135" spans="1:25" x14ac:dyDescent="0.25">
      <c r="A135" s="9" t="s">
        <v>65</v>
      </c>
      <c r="B135" s="8">
        <f t="shared" ref="B135:W135" si="136">SUM(B37:B41)-B88</f>
        <v>0</v>
      </c>
      <c r="C135" s="8">
        <f t="shared" si="136"/>
        <v>0</v>
      </c>
      <c r="D135" s="8">
        <f t="shared" si="136"/>
        <v>0</v>
      </c>
      <c r="E135" s="8">
        <f t="shared" si="136"/>
        <v>0</v>
      </c>
      <c r="F135" s="8">
        <f t="shared" si="136"/>
        <v>0</v>
      </c>
      <c r="G135" s="8">
        <f t="shared" si="136"/>
        <v>0</v>
      </c>
      <c r="H135" s="8">
        <f t="shared" si="136"/>
        <v>0</v>
      </c>
      <c r="I135" s="8">
        <f t="shared" si="136"/>
        <v>0</v>
      </c>
      <c r="J135" s="8">
        <f t="shared" si="136"/>
        <v>0</v>
      </c>
      <c r="K135" s="8">
        <f t="shared" si="136"/>
        <v>0</v>
      </c>
      <c r="L135" s="8">
        <f t="shared" si="136"/>
        <v>0</v>
      </c>
      <c r="M135" s="8">
        <f t="shared" si="136"/>
        <v>0</v>
      </c>
      <c r="N135" s="8">
        <f t="shared" si="136"/>
        <v>0</v>
      </c>
      <c r="O135" s="8">
        <f t="shared" si="136"/>
        <v>0</v>
      </c>
      <c r="P135" s="8">
        <f t="shared" si="136"/>
        <v>0</v>
      </c>
      <c r="Q135" s="8">
        <f t="shared" si="136"/>
        <v>0</v>
      </c>
      <c r="R135" s="8">
        <f t="shared" si="136"/>
        <v>0</v>
      </c>
      <c r="S135" s="8">
        <f t="shared" si="136"/>
        <v>0</v>
      </c>
      <c r="T135" s="8">
        <f t="shared" si="136"/>
        <v>0</v>
      </c>
      <c r="U135" s="8">
        <f t="shared" si="136"/>
        <v>0</v>
      </c>
      <c r="V135" s="8">
        <f t="shared" si="136"/>
        <v>0</v>
      </c>
      <c r="W135" s="8">
        <f t="shared" si="136"/>
        <v>0</v>
      </c>
      <c r="X135" s="8">
        <f t="shared" ref="X135:Y135" si="137">SUM(X37:X41)-X88</f>
        <v>0</v>
      </c>
      <c r="Y135" s="8">
        <f t="shared" si="137"/>
        <v>0</v>
      </c>
    </row>
    <row r="136" spans="1:25" x14ac:dyDescent="0.25">
      <c r="A136" s="18" t="s">
        <v>40</v>
      </c>
      <c r="B136" s="16">
        <f t="shared" ref="B136:W136" si="138">B42-B89</f>
        <v>0</v>
      </c>
      <c r="C136" s="16">
        <f t="shared" si="138"/>
        <v>0</v>
      </c>
      <c r="D136" s="16">
        <f t="shared" si="138"/>
        <v>0</v>
      </c>
      <c r="E136" s="16">
        <f t="shared" si="138"/>
        <v>0</v>
      </c>
      <c r="F136" s="16">
        <f t="shared" si="138"/>
        <v>0</v>
      </c>
      <c r="G136" s="16">
        <f t="shared" si="138"/>
        <v>0</v>
      </c>
      <c r="H136" s="16">
        <f t="shared" si="138"/>
        <v>0</v>
      </c>
      <c r="I136" s="16">
        <f t="shared" si="138"/>
        <v>0</v>
      </c>
      <c r="J136" s="16">
        <f t="shared" si="138"/>
        <v>0</v>
      </c>
      <c r="K136" s="16">
        <f t="shared" si="138"/>
        <v>0</v>
      </c>
      <c r="L136" s="16">
        <f t="shared" si="138"/>
        <v>0</v>
      </c>
      <c r="M136" s="16">
        <f t="shared" si="138"/>
        <v>0</v>
      </c>
      <c r="N136" s="16">
        <f t="shared" si="138"/>
        <v>0</v>
      </c>
      <c r="O136" s="16">
        <f t="shared" si="138"/>
        <v>0</v>
      </c>
      <c r="P136" s="16">
        <f t="shared" si="138"/>
        <v>0</v>
      </c>
      <c r="Q136" s="16">
        <f t="shared" si="138"/>
        <v>0</v>
      </c>
      <c r="R136" s="16">
        <f t="shared" si="138"/>
        <v>0</v>
      </c>
      <c r="S136" s="16">
        <f t="shared" si="138"/>
        <v>0</v>
      </c>
      <c r="T136" s="16">
        <f t="shared" si="138"/>
        <v>0</v>
      </c>
      <c r="U136" s="16">
        <f t="shared" si="138"/>
        <v>0</v>
      </c>
      <c r="V136" s="16">
        <f t="shared" si="138"/>
        <v>0</v>
      </c>
      <c r="W136" s="16">
        <f t="shared" si="138"/>
        <v>0</v>
      </c>
      <c r="X136" s="16">
        <f t="shared" ref="X136:Y136" si="139">X42-X89</f>
        <v>0</v>
      </c>
      <c r="Y136" s="16">
        <f t="shared" si="139"/>
        <v>0</v>
      </c>
    </row>
    <row r="137" spans="1:25" x14ac:dyDescent="0.25">
      <c r="A137" s="18" t="s">
        <v>63</v>
      </c>
      <c r="B137" s="16">
        <f t="shared" ref="B137:W137" si="140">B43-B90</f>
        <v>0</v>
      </c>
      <c r="C137" s="16">
        <f t="shared" si="140"/>
        <v>0</v>
      </c>
      <c r="D137" s="16">
        <f t="shared" si="140"/>
        <v>0</v>
      </c>
      <c r="E137" s="16">
        <f t="shared" si="140"/>
        <v>0</v>
      </c>
      <c r="F137" s="16">
        <f t="shared" si="140"/>
        <v>0</v>
      </c>
      <c r="G137" s="16">
        <f t="shared" si="140"/>
        <v>0</v>
      </c>
      <c r="H137" s="16">
        <f t="shared" si="140"/>
        <v>0</v>
      </c>
      <c r="I137" s="16">
        <f t="shared" si="140"/>
        <v>0</v>
      </c>
      <c r="J137" s="16">
        <f t="shared" si="140"/>
        <v>0</v>
      </c>
      <c r="K137" s="16">
        <f t="shared" si="140"/>
        <v>0</v>
      </c>
      <c r="L137" s="16">
        <f t="shared" si="140"/>
        <v>0</v>
      </c>
      <c r="M137" s="16">
        <f t="shared" si="140"/>
        <v>0</v>
      </c>
      <c r="N137" s="16">
        <f t="shared" si="140"/>
        <v>0</v>
      </c>
      <c r="O137" s="16">
        <f t="shared" si="140"/>
        <v>0</v>
      </c>
      <c r="P137" s="16">
        <f t="shared" si="140"/>
        <v>0</v>
      </c>
      <c r="Q137" s="16">
        <f t="shared" si="140"/>
        <v>0</v>
      </c>
      <c r="R137" s="16">
        <f t="shared" si="140"/>
        <v>0</v>
      </c>
      <c r="S137" s="16">
        <f t="shared" si="140"/>
        <v>0</v>
      </c>
      <c r="T137" s="16">
        <f t="shared" si="140"/>
        <v>0</v>
      </c>
      <c r="U137" s="16">
        <f t="shared" si="140"/>
        <v>0</v>
      </c>
      <c r="V137" s="16">
        <f t="shared" si="140"/>
        <v>0</v>
      </c>
      <c r="W137" s="16">
        <f t="shared" si="140"/>
        <v>0</v>
      </c>
      <c r="X137" s="16">
        <f t="shared" ref="X137:Y137" si="141">X43-X90</f>
        <v>0</v>
      </c>
      <c r="Y137" s="16">
        <f t="shared" si="141"/>
        <v>0</v>
      </c>
    </row>
    <row r="138" spans="1:25" x14ac:dyDescent="0.25">
      <c r="A138" s="18" t="s">
        <v>64</v>
      </c>
      <c r="B138" s="16">
        <f t="shared" ref="B138:W138" si="142">B44-B91</f>
        <v>0</v>
      </c>
      <c r="C138" s="16">
        <f t="shared" si="142"/>
        <v>0</v>
      </c>
      <c r="D138" s="16">
        <f t="shared" si="142"/>
        <v>0</v>
      </c>
      <c r="E138" s="16">
        <f t="shared" si="142"/>
        <v>0</v>
      </c>
      <c r="F138" s="16">
        <f t="shared" si="142"/>
        <v>0</v>
      </c>
      <c r="G138" s="16">
        <f t="shared" si="142"/>
        <v>0</v>
      </c>
      <c r="H138" s="16">
        <f t="shared" si="142"/>
        <v>0</v>
      </c>
      <c r="I138" s="16">
        <f t="shared" si="142"/>
        <v>0</v>
      </c>
      <c r="J138" s="16">
        <f t="shared" si="142"/>
        <v>0</v>
      </c>
      <c r="K138" s="16">
        <f t="shared" si="142"/>
        <v>0</v>
      </c>
      <c r="L138" s="16">
        <f t="shared" si="142"/>
        <v>0</v>
      </c>
      <c r="M138" s="16">
        <f t="shared" si="142"/>
        <v>0</v>
      </c>
      <c r="N138" s="16">
        <f t="shared" si="142"/>
        <v>0</v>
      </c>
      <c r="O138" s="16">
        <f t="shared" si="142"/>
        <v>0</v>
      </c>
      <c r="P138" s="16">
        <f t="shared" si="142"/>
        <v>0</v>
      </c>
      <c r="Q138" s="16">
        <f t="shared" si="142"/>
        <v>0</v>
      </c>
      <c r="R138" s="16">
        <f t="shared" si="142"/>
        <v>0</v>
      </c>
      <c r="S138" s="16">
        <f t="shared" si="142"/>
        <v>0</v>
      </c>
      <c r="T138" s="16">
        <f t="shared" si="142"/>
        <v>0</v>
      </c>
      <c r="U138" s="16">
        <f t="shared" si="142"/>
        <v>0</v>
      </c>
      <c r="V138" s="16">
        <f t="shared" si="142"/>
        <v>0</v>
      </c>
      <c r="W138" s="16">
        <f t="shared" si="142"/>
        <v>0</v>
      </c>
      <c r="X138" s="16">
        <f t="shared" ref="X138:Y138" si="143">X44-X91</f>
        <v>0</v>
      </c>
      <c r="Y138" s="16">
        <f t="shared" si="143"/>
        <v>0</v>
      </c>
    </row>
    <row r="139" spans="1:25" x14ac:dyDescent="0.25">
      <c r="A139" s="18" t="s">
        <v>70</v>
      </c>
      <c r="B139" s="16">
        <f>SUM(B140:B141)</f>
        <v>-5.1951506399998557</v>
      </c>
      <c r="C139" s="16">
        <f t="shared" ref="C139:W139" si="144">SUM(C140:C141)</f>
        <v>-5.6337690800003379</v>
      </c>
      <c r="D139" s="16">
        <f t="shared" si="144"/>
        <v>-6.1207262800001736</v>
      </c>
      <c r="E139" s="16">
        <f t="shared" si="144"/>
        <v>-6.3704982800000201</v>
      </c>
      <c r="F139" s="16">
        <f t="shared" si="144"/>
        <v>-6.9593282400002048</v>
      </c>
      <c r="G139" s="16">
        <f t="shared" si="144"/>
        <v>-7.0440310799999413</v>
      </c>
      <c r="H139" s="16">
        <f t="shared" si="144"/>
        <v>-6.5855324400001072</v>
      </c>
      <c r="I139" s="16">
        <f t="shared" si="144"/>
        <v>-7.113509399999649</v>
      </c>
      <c r="J139" s="16">
        <f t="shared" si="144"/>
        <v>-7.1519110000001671</v>
      </c>
      <c r="K139" s="16">
        <f t="shared" si="144"/>
        <v>-7.183515359999963</v>
      </c>
      <c r="L139" s="16">
        <f t="shared" si="144"/>
        <v>-7.0563658400001179</v>
      </c>
      <c r="M139" s="16">
        <f t="shared" si="144"/>
        <v>-6.601727200000135</v>
      </c>
      <c r="N139" s="16">
        <f t="shared" si="144"/>
        <v>-6.1101087199999533</v>
      </c>
      <c r="O139" s="16">
        <f t="shared" si="144"/>
        <v>-6.1503248800002162</v>
      </c>
      <c r="P139" s="16">
        <f t="shared" si="144"/>
        <v>-6.6802548000002595</v>
      </c>
      <c r="Q139" s="16">
        <f t="shared" si="144"/>
        <v>-7.5370923200002293</v>
      </c>
      <c r="R139" s="16">
        <f t="shared" si="144"/>
        <v>-8.3734526800001294</v>
      </c>
      <c r="S139" s="16">
        <f t="shared" si="144"/>
        <v>-9.4797673599999097</v>
      </c>
      <c r="T139" s="16">
        <f t="shared" si="144"/>
        <v>-10.154468239999995</v>
      </c>
      <c r="U139" s="16">
        <f t="shared" si="144"/>
        <v>-9.9456698000004522</v>
      </c>
      <c r="V139" s="16">
        <f t="shared" si="144"/>
        <v>-9.0877050400000421</v>
      </c>
      <c r="W139" s="16">
        <f t="shared" si="144"/>
        <v>-10.364777480000001</v>
      </c>
      <c r="X139" s="16">
        <f t="shared" ref="X139:Y139" si="145">SUM(X140:X141)</f>
        <v>-10.761669280000692</v>
      </c>
      <c r="Y139" s="16">
        <f t="shared" si="145"/>
        <v>-7.996146679999903</v>
      </c>
    </row>
    <row r="140" spans="1:25" x14ac:dyDescent="0.25">
      <c r="A140" s="9" t="s">
        <v>71</v>
      </c>
      <c r="B140" s="8">
        <f t="shared" ref="B140:W140" si="146">B46-B93</f>
        <v>-5.2998806399998557</v>
      </c>
      <c r="C140" s="8">
        <f t="shared" si="146"/>
        <v>-5.7387690800003384</v>
      </c>
      <c r="D140" s="8">
        <f t="shared" si="146"/>
        <v>-6.2292162800001734</v>
      </c>
      <c r="E140" s="8">
        <f t="shared" si="146"/>
        <v>-6.4810782800000197</v>
      </c>
      <c r="F140" s="8">
        <f t="shared" si="146"/>
        <v>-7.0685282400002052</v>
      </c>
      <c r="G140" s="8">
        <f t="shared" si="146"/>
        <v>-7.1839010799999414</v>
      </c>
      <c r="H140" s="8">
        <f t="shared" si="146"/>
        <v>-6.7287524400001075</v>
      </c>
      <c r="I140" s="8">
        <f t="shared" si="146"/>
        <v>-7.2336493999996492</v>
      </c>
      <c r="J140" s="8">
        <f t="shared" si="146"/>
        <v>-7.2843810000001668</v>
      </c>
      <c r="K140" s="8">
        <f t="shared" si="146"/>
        <v>-7.2849353599999631</v>
      </c>
      <c r="L140" s="8">
        <f t="shared" si="146"/>
        <v>-7.1606558400001177</v>
      </c>
      <c r="M140" s="8">
        <f t="shared" si="146"/>
        <v>-6.6916972000001351</v>
      </c>
      <c r="N140" s="8">
        <f t="shared" si="146"/>
        <v>-6.1774787199999537</v>
      </c>
      <c r="O140" s="8">
        <f t="shared" si="146"/>
        <v>-6.2079548800002158</v>
      </c>
      <c r="P140" s="8">
        <f t="shared" si="146"/>
        <v>-6.7430348000002596</v>
      </c>
      <c r="Q140" s="8">
        <f t="shared" si="146"/>
        <v>-7.5973623200002294</v>
      </c>
      <c r="R140" s="8">
        <f t="shared" si="146"/>
        <v>-8.4371226800001295</v>
      </c>
      <c r="S140" s="8">
        <f t="shared" si="146"/>
        <v>-9.5518873599999097</v>
      </c>
      <c r="T140" s="8">
        <f t="shared" si="146"/>
        <v>-10.219908239999995</v>
      </c>
      <c r="U140" s="8">
        <f t="shared" si="146"/>
        <v>-10.002639800000452</v>
      </c>
      <c r="V140" s="8">
        <f t="shared" si="146"/>
        <v>-9.0999150400000417</v>
      </c>
      <c r="W140" s="8">
        <f t="shared" si="146"/>
        <v>-10.377537480000001</v>
      </c>
      <c r="X140" s="8">
        <f t="shared" ref="X140:Y140" si="147">X46-X93</f>
        <v>-10.781379280000692</v>
      </c>
      <c r="Y140" s="8">
        <f t="shared" si="147"/>
        <v>-8.0221366799999032</v>
      </c>
    </row>
    <row r="141" spans="1:25" x14ac:dyDescent="0.25">
      <c r="A141" s="11" t="s">
        <v>72</v>
      </c>
      <c r="B141" s="12">
        <f t="shared" ref="B141:W141" si="148">B47-B94</f>
        <v>0.10473</v>
      </c>
      <c r="C141" s="12">
        <f t="shared" si="148"/>
        <v>0.105</v>
      </c>
      <c r="D141" s="12">
        <f t="shared" si="148"/>
        <v>0.10849</v>
      </c>
      <c r="E141" s="12">
        <f t="shared" si="148"/>
        <v>0.11058</v>
      </c>
      <c r="F141" s="12">
        <f t="shared" si="148"/>
        <v>0.10920000000000001</v>
      </c>
      <c r="G141" s="12">
        <f t="shared" si="148"/>
        <v>0.13986999999999999</v>
      </c>
      <c r="H141" s="12">
        <f t="shared" si="148"/>
        <v>0.14321999999999999</v>
      </c>
      <c r="I141" s="12">
        <f t="shared" si="148"/>
        <v>0.12014</v>
      </c>
      <c r="J141" s="12">
        <f t="shared" si="148"/>
        <v>0.13247</v>
      </c>
      <c r="K141" s="12">
        <f t="shared" si="148"/>
        <v>0.10142</v>
      </c>
      <c r="L141" s="12">
        <f t="shared" si="148"/>
        <v>0.10428999999999999</v>
      </c>
      <c r="M141" s="12">
        <f t="shared" si="148"/>
        <v>8.9969999999999994E-2</v>
      </c>
      <c r="N141" s="12">
        <f t="shared" si="148"/>
        <v>6.7369999999999999E-2</v>
      </c>
      <c r="O141" s="12">
        <f t="shared" si="148"/>
        <v>5.7630000000000001E-2</v>
      </c>
      <c r="P141" s="12">
        <f t="shared" si="148"/>
        <v>6.2780000000000002E-2</v>
      </c>
      <c r="Q141" s="12">
        <f t="shared" si="148"/>
        <v>6.0269999999999997E-2</v>
      </c>
      <c r="R141" s="12">
        <f t="shared" si="148"/>
        <v>6.3670000000000004E-2</v>
      </c>
      <c r="S141" s="12">
        <f t="shared" si="148"/>
        <v>7.2120000000000004E-2</v>
      </c>
      <c r="T141" s="12">
        <f t="shared" si="148"/>
        <v>6.5439999999999998E-2</v>
      </c>
      <c r="U141" s="12">
        <f t="shared" si="148"/>
        <v>5.697E-2</v>
      </c>
      <c r="V141" s="12">
        <f t="shared" si="148"/>
        <v>1.221E-2</v>
      </c>
      <c r="W141" s="12">
        <f t="shared" si="148"/>
        <v>1.2760000000000001E-2</v>
      </c>
      <c r="X141" s="12">
        <f t="shared" ref="X141:Y141" si="149">X47-X94</f>
        <v>1.9709999999999998E-2</v>
      </c>
      <c r="Y141" s="12">
        <f t="shared" si="149"/>
        <v>2.5989999999999999E-2</v>
      </c>
    </row>
  </sheetData>
  <pageMargins left="0.7" right="0.7" top="0.75" bottom="0.75" header="0.3" footer="0.3"/>
  <pageSetup paperSize="9" scale="89" fitToHeight="0" orientation="landscape" r:id="rId1"/>
  <headerFooter alignWithMargins="0"/>
  <ignoredErrors>
    <ignoredError sqref="B104:V104 B122:V122 B126:V126 B131:V131 B139:V139" formula="1"/>
    <ignoredError sqref="B28:Y28 B33:Y33 B135:Y135" formulaRange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pageSetUpPr fitToPage="1"/>
  </sheetPr>
  <dimension ref="A1:Y141"/>
  <sheetViews>
    <sheetView showGridLines="0" zoomScaleNormal="100" workbookViewId="0">
      <pane xSplit="1" ySplit="1" topLeftCell="D2" activePane="bottomRight" state="frozen"/>
      <selection activeCell="Y1" sqref="Y1"/>
      <selection pane="topRight" activeCell="Y1" sqref="Y1"/>
      <selection pane="bottomLeft" activeCell="Y1" sqref="Y1"/>
      <selection pane="bottomRight" activeCell="Y2" sqref="Y2"/>
    </sheetView>
  </sheetViews>
  <sheetFormatPr defaultRowHeight="11.25" x14ac:dyDescent="0.25"/>
  <cols>
    <col min="1" max="1" width="56" style="1" bestFit="1" customWidth="1"/>
    <col min="2" max="25" width="9.28515625" style="1" customWidth="1"/>
    <col min="26" max="16384" width="9.140625" style="1"/>
  </cols>
  <sheetData>
    <row r="1" spans="1:25" ht="12.75" x14ac:dyDescent="0.25">
      <c r="A1" s="2" t="s">
        <v>19</v>
      </c>
      <c r="B1" s="3">
        <v>2000</v>
      </c>
      <c r="C1" s="3">
        <v>2001</v>
      </c>
      <c r="D1" s="3">
        <v>2002</v>
      </c>
      <c r="E1" s="3">
        <v>2003</v>
      </c>
      <c r="F1" s="3">
        <v>2004</v>
      </c>
      <c r="G1" s="3">
        <v>2005</v>
      </c>
      <c r="H1" s="3">
        <v>2006</v>
      </c>
      <c r="I1" s="3">
        <v>2007</v>
      </c>
      <c r="J1" s="3">
        <v>2008</v>
      </c>
      <c r="K1" s="3">
        <v>2009</v>
      </c>
      <c r="L1" s="3">
        <v>2010</v>
      </c>
      <c r="M1" s="3">
        <v>2011</v>
      </c>
      <c r="N1" s="3">
        <v>2012</v>
      </c>
      <c r="O1" s="3">
        <v>2013</v>
      </c>
      <c r="P1" s="3">
        <v>2014</v>
      </c>
      <c r="Q1" s="3">
        <v>2015</v>
      </c>
      <c r="R1" s="3">
        <v>2016</v>
      </c>
      <c r="S1" s="3">
        <v>2017</v>
      </c>
      <c r="T1" s="3">
        <v>2018</v>
      </c>
      <c r="U1" s="3">
        <v>2019</v>
      </c>
      <c r="V1" s="3">
        <v>2020</v>
      </c>
      <c r="W1" s="3">
        <v>2021</v>
      </c>
      <c r="X1" s="3">
        <v>2022</v>
      </c>
      <c r="Y1" s="3">
        <v>2023</v>
      </c>
    </row>
    <row r="2" spans="1:25" x14ac:dyDescent="0.25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 x14ac:dyDescent="0.25">
      <c r="A3" s="4" t="s">
        <v>110</v>
      </c>
      <c r="B3" s="5">
        <f>SUM(B4,B33,B42,B43,B44,B45)</f>
        <v>7188.0212900000015</v>
      </c>
      <c r="C3" s="5">
        <f t="shared" ref="C3:W3" si="0">SUM(C4,C33,C42,C43,C44,C45)</f>
        <v>8199.9184399999995</v>
      </c>
      <c r="D3" s="5">
        <f t="shared" si="0"/>
        <v>8261.0067400000007</v>
      </c>
      <c r="E3" s="5">
        <f t="shared" si="0"/>
        <v>8447.0654700000014</v>
      </c>
      <c r="F3" s="5">
        <f t="shared" si="0"/>
        <v>8525.9840300000014</v>
      </c>
      <c r="G3" s="5">
        <f t="shared" si="0"/>
        <v>8822.9518900000003</v>
      </c>
      <c r="H3" s="5">
        <f t="shared" si="0"/>
        <v>9142.3603899999998</v>
      </c>
      <c r="I3" s="5">
        <f t="shared" si="0"/>
        <v>9453.74748</v>
      </c>
      <c r="J3" s="5">
        <f t="shared" si="0"/>
        <v>9154.8758800000032</v>
      </c>
      <c r="K3" s="5">
        <f t="shared" si="0"/>
        <v>8646.8565500000004</v>
      </c>
      <c r="L3" s="5">
        <f t="shared" si="0"/>
        <v>9719.0277399999995</v>
      </c>
      <c r="M3" s="5">
        <f t="shared" si="0"/>
        <v>8854.3180600000014</v>
      </c>
      <c r="N3" s="5">
        <f t="shared" si="0"/>
        <v>8652.7488099999991</v>
      </c>
      <c r="O3" s="5">
        <f t="shared" si="0"/>
        <v>8494.238519999999</v>
      </c>
      <c r="P3" s="5">
        <f t="shared" si="0"/>
        <v>8250.02009</v>
      </c>
      <c r="Q3" s="5">
        <f t="shared" si="0"/>
        <v>8401.7326199999989</v>
      </c>
      <c r="R3" s="5">
        <f t="shared" si="0"/>
        <v>8586.9853600000006</v>
      </c>
      <c r="S3" s="5">
        <f t="shared" si="0"/>
        <v>8470.3557500000006</v>
      </c>
      <c r="T3" s="5">
        <f t="shared" si="0"/>
        <v>8430.9984000000004</v>
      </c>
      <c r="U3" s="5">
        <f t="shared" si="0"/>
        <v>9032.5447800000002</v>
      </c>
      <c r="V3" s="5">
        <f t="shared" si="0"/>
        <v>7825.0225499999997</v>
      </c>
      <c r="W3" s="5">
        <f t="shared" si="0"/>
        <v>8107.1122500000001</v>
      </c>
      <c r="X3" s="5">
        <f t="shared" ref="X3:Y3" si="1">SUM(X4,X33,X42,X43,X44,X45)</f>
        <v>7389.6814399999994</v>
      </c>
      <c r="Y3" s="5">
        <f t="shared" si="1"/>
        <v>7113.0911100000003</v>
      </c>
    </row>
    <row r="4" spans="1:25" x14ac:dyDescent="0.25">
      <c r="A4" s="13" t="s">
        <v>115</v>
      </c>
      <c r="B4" s="14">
        <f>SUM(B5,B31,B32)</f>
        <v>6857.7617900000005</v>
      </c>
      <c r="C4" s="14">
        <f t="shared" ref="C4:W4" si="2">SUM(C5,C31,C32)</f>
        <v>7253.9679500000002</v>
      </c>
      <c r="D4" s="14">
        <f t="shared" si="2"/>
        <v>7253.0303800000002</v>
      </c>
      <c r="E4" s="14">
        <f t="shared" si="2"/>
        <v>7438.2518200000004</v>
      </c>
      <c r="F4" s="14">
        <f t="shared" si="2"/>
        <v>7449.4068600000001</v>
      </c>
      <c r="G4" s="14">
        <f t="shared" si="2"/>
        <v>7549.2821599999997</v>
      </c>
      <c r="H4" s="14">
        <f t="shared" si="2"/>
        <v>8023.0595599999997</v>
      </c>
      <c r="I4" s="14">
        <f t="shared" si="2"/>
        <v>8347.5008399999988</v>
      </c>
      <c r="J4" s="14">
        <f t="shared" si="2"/>
        <v>7922.1872800000019</v>
      </c>
      <c r="K4" s="14">
        <f t="shared" si="2"/>
        <v>7192.0642200000011</v>
      </c>
      <c r="L4" s="14">
        <f t="shared" si="2"/>
        <v>8024.4556899999998</v>
      </c>
      <c r="M4" s="14">
        <f t="shared" si="2"/>
        <v>7179.6547399999999</v>
      </c>
      <c r="N4" s="14">
        <f t="shared" si="2"/>
        <v>6826.9613300000001</v>
      </c>
      <c r="O4" s="14">
        <f t="shared" si="2"/>
        <v>6744.797779999999</v>
      </c>
      <c r="P4" s="14">
        <f t="shared" si="2"/>
        <v>6541.3773899999997</v>
      </c>
      <c r="Q4" s="14">
        <f t="shared" si="2"/>
        <v>6713.9947999999995</v>
      </c>
      <c r="R4" s="14">
        <f t="shared" si="2"/>
        <v>6778.178170000001</v>
      </c>
      <c r="S4" s="14">
        <f t="shared" si="2"/>
        <v>6695.349650000001</v>
      </c>
      <c r="T4" s="14">
        <f t="shared" si="2"/>
        <v>7182.3782100000008</v>
      </c>
      <c r="U4" s="14">
        <f t="shared" si="2"/>
        <v>6960.0472499999996</v>
      </c>
      <c r="V4" s="14">
        <f t="shared" si="2"/>
        <v>6321.1198700000004</v>
      </c>
      <c r="W4" s="14">
        <f t="shared" si="2"/>
        <v>6532.0758399999995</v>
      </c>
      <c r="X4" s="14">
        <f t="shared" ref="X4:Y4" si="3">SUM(X5,X31,X32)</f>
        <v>5931.5626599999987</v>
      </c>
      <c r="Y4" s="14">
        <f t="shared" si="3"/>
        <v>5922.0671600000005</v>
      </c>
    </row>
    <row r="5" spans="1:25" x14ac:dyDescent="0.25">
      <c r="A5" s="9" t="s">
        <v>116</v>
      </c>
      <c r="B5" s="8">
        <f>SUM(B6,B10,B18,B24,B28)</f>
        <v>6857.7548000000006</v>
      </c>
      <c r="C5" s="8">
        <f t="shared" ref="C5:W5" si="4">SUM(C6,C10,C18,C24,C28)</f>
        <v>7253.9607000000005</v>
      </c>
      <c r="D5" s="8">
        <f t="shared" si="4"/>
        <v>7253.0229600000002</v>
      </c>
      <c r="E5" s="8">
        <f t="shared" si="4"/>
        <v>7438.24629</v>
      </c>
      <c r="F5" s="8">
        <f t="shared" si="4"/>
        <v>7449.40139</v>
      </c>
      <c r="G5" s="8">
        <f t="shared" si="4"/>
        <v>7549.2759799999994</v>
      </c>
      <c r="H5" s="8">
        <f t="shared" si="4"/>
        <v>8023.0551299999997</v>
      </c>
      <c r="I5" s="8">
        <f t="shared" si="4"/>
        <v>8347.4962899999991</v>
      </c>
      <c r="J5" s="8">
        <f t="shared" si="4"/>
        <v>7922.1826100000017</v>
      </c>
      <c r="K5" s="8">
        <f t="shared" si="4"/>
        <v>7192.0598000000009</v>
      </c>
      <c r="L5" s="8">
        <f t="shared" si="4"/>
        <v>8024.4514399999998</v>
      </c>
      <c r="M5" s="8">
        <f t="shared" si="4"/>
        <v>7179.6493399999999</v>
      </c>
      <c r="N5" s="8">
        <f t="shared" si="4"/>
        <v>6826.9564700000001</v>
      </c>
      <c r="O5" s="8">
        <f t="shared" si="4"/>
        <v>6744.7897899999989</v>
      </c>
      <c r="P5" s="8">
        <f t="shared" si="4"/>
        <v>6541.3636299999998</v>
      </c>
      <c r="Q5" s="8">
        <f t="shared" si="4"/>
        <v>6713.9818599999999</v>
      </c>
      <c r="R5" s="8">
        <f t="shared" si="4"/>
        <v>6778.1663100000014</v>
      </c>
      <c r="S5" s="8">
        <f t="shared" si="4"/>
        <v>6695.3339700000006</v>
      </c>
      <c r="T5" s="8">
        <f t="shared" si="4"/>
        <v>7182.3688900000006</v>
      </c>
      <c r="U5" s="8">
        <f t="shared" si="4"/>
        <v>6960.0370899999998</v>
      </c>
      <c r="V5" s="8">
        <f t="shared" si="4"/>
        <v>6321.1088200000004</v>
      </c>
      <c r="W5" s="8">
        <f t="shared" si="4"/>
        <v>6532.0649799999992</v>
      </c>
      <c r="X5" s="8">
        <f t="shared" ref="X5:Y5" si="5">SUM(X6,X10,X18,X24,X28)</f>
        <v>5931.5540899999987</v>
      </c>
      <c r="Y5" s="8">
        <f t="shared" si="5"/>
        <v>5922.0589500000006</v>
      </c>
    </row>
    <row r="6" spans="1:25" x14ac:dyDescent="0.25">
      <c r="A6" s="15" t="s">
        <v>117</v>
      </c>
      <c r="B6" s="16">
        <f>SUM(B7:B9)</f>
        <v>2491.0028399999997</v>
      </c>
      <c r="C6" s="16">
        <f t="shared" ref="C6:W6" si="6">SUM(C7:C9)</f>
        <v>2435.8629100000003</v>
      </c>
      <c r="D6" s="16">
        <f t="shared" si="6"/>
        <v>2331.21117</v>
      </c>
      <c r="E6" s="16">
        <f t="shared" si="6"/>
        <v>2259.7474100000004</v>
      </c>
      <c r="F6" s="16">
        <f t="shared" si="6"/>
        <v>2068.3037599999998</v>
      </c>
      <c r="G6" s="16">
        <f t="shared" si="6"/>
        <v>2058.1277299999997</v>
      </c>
      <c r="H6" s="16">
        <f t="shared" si="6"/>
        <v>2084.6829200000002</v>
      </c>
      <c r="I6" s="16">
        <f t="shared" si="6"/>
        <v>1954.74011</v>
      </c>
      <c r="J6" s="16">
        <f t="shared" si="6"/>
        <v>1927.06864</v>
      </c>
      <c r="K6" s="16">
        <f t="shared" si="6"/>
        <v>1877.07106</v>
      </c>
      <c r="L6" s="16">
        <f t="shared" si="6"/>
        <v>2260.90094</v>
      </c>
      <c r="M6" s="16">
        <f t="shared" si="6"/>
        <v>2081.8049500000002</v>
      </c>
      <c r="N6" s="16">
        <f t="shared" si="6"/>
        <v>1864.41265</v>
      </c>
      <c r="O6" s="16">
        <f t="shared" si="6"/>
        <v>1929.18022</v>
      </c>
      <c r="P6" s="16">
        <f t="shared" si="6"/>
        <v>1670.10385</v>
      </c>
      <c r="Q6" s="16">
        <f t="shared" si="6"/>
        <v>1746.41544</v>
      </c>
      <c r="R6" s="16">
        <f t="shared" si="6"/>
        <v>1821.8996999999999</v>
      </c>
      <c r="S6" s="16">
        <f t="shared" si="6"/>
        <v>1510.68298</v>
      </c>
      <c r="T6" s="16">
        <f t="shared" si="6"/>
        <v>1893.3201799999999</v>
      </c>
      <c r="U6" s="16">
        <f t="shared" si="6"/>
        <v>1783.08926</v>
      </c>
      <c r="V6" s="16">
        <f t="shared" si="6"/>
        <v>1329.6559499999998</v>
      </c>
      <c r="W6" s="16">
        <f t="shared" si="6"/>
        <v>1392.6848199999999</v>
      </c>
      <c r="X6" s="16">
        <f t="shared" ref="X6:Y6" si="7">SUM(X7:X9)</f>
        <v>956.90064000000007</v>
      </c>
      <c r="Y6" s="16">
        <f t="shared" si="7"/>
        <v>967.39616999999998</v>
      </c>
    </row>
    <row r="7" spans="1:25" x14ac:dyDescent="0.25">
      <c r="A7" s="10" t="s">
        <v>118</v>
      </c>
      <c r="B7" s="8">
        <v>2291.9364099999998</v>
      </c>
      <c r="C7" s="8">
        <v>2363.2663200000002</v>
      </c>
      <c r="D7" s="8">
        <v>2269.4894300000001</v>
      </c>
      <c r="E7" s="8">
        <v>2197.4041900000002</v>
      </c>
      <c r="F7" s="8">
        <v>2002.9362599999999</v>
      </c>
      <c r="G7" s="8">
        <v>1991.7222099999999</v>
      </c>
      <c r="H7" s="8">
        <v>2015.58556</v>
      </c>
      <c r="I7" s="8">
        <v>1909.39723</v>
      </c>
      <c r="J7" s="8">
        <v>1866.50576</v>
      </c>
      <c r="K7" s="8">
        <v>1837.2402099999999</v>
      </c>
      <c r="L7" s="8">
        <v>2196.4023299999999</v>
      </c>
      <c r="M7" s="8">
        <v>2010.4035200000001</v>
      </c>
      <c r="N7" s="8">
        <v>1797.57945</v>
      </c>
      <c r="O7" s="8">
        <v>1859.4899800000001</v>
      </c>
      <c r="P7" s="8">
        <v>1603.45092</v>
      </c>
      <c r="Q7" s="8">
        <v>1690.04242</v>
      </c>
      <c r="R7" s="8">
        <v>1773.5696</v>
      </c>
      <c r="S7" s="8">
        <v>1464.91146</v>
      </c>
      <c r="T7" s="8">
        <v>1841.7051899999999</v>
      </c>
      <c r="U7" s="8">
        <v>1719.5283400000001</v>
      </c>
      <c r="V7" s="8">
        <v>1280.3715199999999</v>
      </c>
      <c r="W7" s="8">
        <v>1338.94409</v>
      </c>
      <c r="X7" s="8">
        <v>907.74054000000001</v>
      </c>
      <c r="Y7" s="8">
        <v>903.66457000000003</v>
      </c>
    </row>
    <row r="8" spans="1:25" x14ac:dyDescent="0.25">
      <c r="A8" s="10" t="s">
        <v>119</v>
      </c>
      <c r="B8" s="8">
        <v>0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</row>
    <row r="9" spans="1:25" x14ac:dyDescent="0.25">
      <c r="A9" s="10" t="s">
        <v>120</v>
      </c>
      <c r="B9" s="8">
        <v>199.06643</v>
      </c>
      <c r="C9" s="8">
        <v>72.596590000000006</v>
      </c>
      <c r="D9" s="8">
        <v>61.721739999999997</v>
      </c>
      <c r="E9" s="8">
        <v>62.343220000000002</v>
      </c>
      <c r="F9" s="8">
        <v>65.367500000000007</v>
      </c>
      <c r="G9" s="8">
        <v>66.405519999999996</v>
      </c>
      <c r="H9" s="8">
        <v>69.097359999999995</v>
      </c>
      <c r="I9" s="8">
        <v>45.342880000000001</v>
      </c>
      <c r="J9" s="8">
        <v>60.56288</v>
      </c>
      <c r="K9" s="8">
        <v>39.830849999999998</v>
      </c>
      <c r="L9" s="8">
        <v>64.498609999999999</v>
      </c>
      <c r="M9" s="8">
        <v>71.401430000000005</v>
      </c>
      <c r="N9" s="8">
        <v>66.833200000000005</v>
      </c>
      <c r="O9" s="8">
        <v>69.690240000000003</v>
      </c>
      <c r="P9" s="8">
        <v>66.652929999999998</v>
      </c>
      <c r="Q9" s="8">
        <v>56.373019999999997</v>
      </c>
      <c r="R9" s="8">
        <v>48.330100000000002</v>
      </c>
      <c r="S9" s="8">
        <v>45.771520000000002</v>
      </c>
      <c r="T9" s="8">
        <v>51.614989999999999</v>
      </c>
      <c r="U9" s="8">
        <v>63.560920000000003</v>
      </c>
      <c r="V9" s="8">
        <v>49.28443</v>
      </c>
      <c r="W9" s="8">
        <v>53.740729999999999</v>
      </c>
      <c r="X9" s="8">
        <v>49.1601</v>
      </c>
      <c r="Y9" s="8">
        <v>63.7316</v>
      </c>
    </row>
    <row r="10" spans="1:25" x14ac:dyDescent="0.25">
      <c r="A10" s="15" t="s">
        <v>121</v>
      </c>
      <c r="B10" s="16">
        <f>SUM(B11:B17)</f>
        <v>1156.54675</v>
      </c>
      <c r="C10" s="16">
        <f t="shared" ref="C10:W10" si="8">SUM(C11:C17)</f>
        <v>1055.2024999999999</v>
      </c>
      <c r="D10" s="16">
        <f t="shared" si="8"/>
        <v>1104.56258</v>
      </c>
      <c r="E10" s="16">
        <f t="shared" si="8"/>
        <v>1123.7069899999999</v>
      </c>
      <c r="F10" s="16">
        <f t="shared" si="8"/>
        <v>1137.16668</v>
      </c>
      <c r="G10" s="16">
        <f t="shared" si="8"/>
        <v>1143.58753</v>
      </c>
      <c r="H10" s="16">
        <f t="shared" si="8"/>
        <v>1214.7458900000001</v>
      </c>
      <c r="I10" s="16">
        <f t="shared" si="8"/>
        <v>1209.4521200000001</v>
      </c>
      <c r="J10" s="16">
        <f t="shared" si="8"/>
        <v>1102.3765600000002</v>
      </c>
      <c r="K10" s="16">
        <f t="shared" si="8"/>
        <v>875.56660000000011</v>
      </c>
      <c r="L10" s="16">
        <f t="shared" si="8"/>
        <v>1073.70965</v>
      </c>
      <c r="M10" s="16">
        <f t="shared" si="8"/>
        <v>872.49177999999995</v>
      </c>
      <c r="N10" s="16">
        <f t="shared" si="8"/>
        <v>917.05880000000002</v>
      </c>
      <c r="O10" s="16">
        <f t="shared" si="8"/>
        <v>761.62905000000001</v>
      </c>
      <c r="P10" s="16">
        <f t="shared" si="8"/>
        <v>691.28623000000005</v>
      </c>
      <c r="Q10" s="16">
        <f t="shared" si="8"/>
        <v>640.33501999999999</v>
      </c>
      <c r="R10" s="16">
        <f t="shared" si="8"/>
        <v>576.87373000000002</v>
      </c>
      <c r="S10" s="16">
        <f t="shared" si="8"/>
        <v>619.24828000000002</v>
      </c>
      <c r="T10" s="16">
        <f t="shared" si="8"/>
        <v>704.20803000000001</v>
      </c>
      <c r="U10" s="16">
        <f t="shared" si="8"/>
        <v>625.85298999999998</v>
      </c>
      <c r="V10" s="16">
        <f t="shared" si="8"/>
        <v>608.20035000000007</v>
      </c>
      <c r="W10" s="16">
        <f t="shared" si="8"/>
        <v>605.49707000000001</v>
      </c>
      <c r="X10" s="16">
        <f t="shared" ref="X10:Y10" si="9">SUM(X11:X17)</f>
        <v>545.96117000000004</v>
      </c>
      <c r="Y10" s="16">
        <f t="shared" si="9"/>
        <v>585.23631</v>
      </c>
    </row>
    <row r="11" spans="1:25" x14ac:dyDescent="0.25">
      <c r="A11" s="10" t="s">
        <v>122</v>
      </c>
      <c r="B11" s="8">
        <v>301.25450000000001</v>
      </c>
      <c r="C11" s="8">
        <v>305.25925000000001</v>
      </c>
      <c r="D11" s="8">
        <v>287.32441999999998</v>
      </c>
      <c r="E11" s="8">
        <v>290.92917999999997</v>
      </c>
      <c r="F11" s="8">
        <v>297.21980000000002</v>
      </c>
      <c r="G11" s="8">
        <v>277.84228999999999</v>
      </c>
      <c r="H11" s="8">
        <v>298.50590999999997</v>
      </c>
      <c r="I11" s="8">
        <v>299.47473000000002</v>
      </c>
      <c r="J11" s="8">
        <v>279.96084000000002</v>
      </c>
      <c r="K11" s="8">
        <v>247.23781</v>
      </c>
      <c r="L11" s="8">
        <v>289.21204</v>
      </c>
      <c r="M11" s="8">
        <v>68.035160000000005</v>
      </c>
      <c r="N11" s="8">
        <v>97.932509999999994</v>
      </c>
      <c r="O11" s="8">
        <v>33.166409999999999</v>
      </c>
      <c r="P11" s="8">
        <v>0.70911999999999997</v>
      </c>
      <c r="Q11" s="8">
        <v>22.1797</v>
      </c>
      <c r="R11" s="8">
        <v>2.5575100000000002</v>
      </c>
      <c r="S11" s="8">
        <v>0.35970000000000002</v>
      </c>
      <c r="T11" s="8">
        <v>0.24834000000000001</v>
      </c>
      <c r="U11" s="8">
        <v>0.33338000000000001</v>
      </c>
      <c r="V11" s="8">
        <v>0.38823999999999997</v>
      </c>
      <c r="W11" s="8">
        <v>0.44413999999999998</v>
      </c>
      <c r="X11" s="8">
        <v>0.6079</v>
      </c>
      <c r="Y11" s="8">
        <v>2.0268899999999999</v>
      </c>
    </row>
    <row r="12" spans="1:25" x14ac:dyDescent="0.25">
      <c r="A12" s="10" t="s">
        <v>123</v>
      </c>
      <c r="B12" s="8">
        <v>9.3521699999999992</v>
      </c>
      <c r="C12" s="8">
        <v>10.55817</v>
      </c>
      <c r="D12" s="8">
        <v>14.95693</v>
      </c>
      <c r="E12" s="8">
        <v>16.765699999999999</v>
      </c>
      <c r="F12" s="8">
        <v>14.94398</v>
      </c>
      <c r="G12" s="8">
        <v>11.270989999999999</v>
      </c>
      <c r="H12" s="8">
        <v>11.32189</v>
      </c>
      <c r="I12" s="8">
        <v>11.171989999999999</v>
      </c>
      <c r="J12" s="8">
        <v>7.4434399999999998</v>
      </c>
      <c r="K12" s="8">
        <v>5.6183699999999996</v>
      </c>
      <c r="L12" s="8">
        <v>7.4947600000000003</v>
      </c>
      <c r="M12" s="8">
        <v>9.5128799999999991</v>
      </c>
      <c r="N12" s="8">
        <v>9.4013000000000009</v>
      </c>
      <c r="O12" s="8">
        <v>7.5208300000000001</v>
      </c>
      <c r="P12" s="8">
        <v>3.92746</v>
      </c>
      <c r="Q12" s="8">
        <v>3.3743300000000001</v>
      </c>
      <c r="R12" s="8">
        <v>2.0980699999999999</v>
      </c>
      <c r="S12" s="8">
        <v>1.4453199999999999</v>
      </c>
      <c r="T12" s="8">
        <v>1.4851799999999999</v>
      </c>
      <c r="U12" s="8">
        <v>1.3745099999999999</v>
      </c>
      <c r="V12" s="8">
        <v>0.77646999999999999</v>
      </c>
      <c r="W12" s="8">
        <v>1.2069000000000001</v>
      </c>
      <c r="X12" s="8">
        <v>0.49889</v>
      </c>
      <c r="Y12" s="8">
        <v>1.9476800000000001</v>
      </c>
    </row>
    <row r="13" spans="1:25" x14ac:dyDescent="0.25">
      <c r="A13" s="10" t="s">
        <v>124</v>
      </c>
      <c r="B13" s="8">
        <v>27.09524</v>
      </c>
      <c r="C13" s="8">
        <v>27.481750000000002</v>
      </c>
      <c r="D13" s="8">
        <v>27.990020000000001</v>
      </c>
      <c r="E13" s="8">
        <v>26.553560000000001</v>
      </c>
      <c r="F13" s="8">
        <v>22.49099</v>
      </c>
      <c r="G13" s="8">
        <v>24.575089999999999</v>
      </c>
      <c r="H13" s="8">
        <v>26.673400000000001</v>
      </c>
      <c r="I13" s="8">
        <v>21.16001</v>
      </c>
      <c r="J13" s="8">
        <v>36.882669999999997</v>
      </c>
      <c r="K13" s="8">
        <v>31.19098</v>
      </c>
      <c r="L13" s="8">
        <v>34.334159999999997</v>
      </c>
      <c r="M13" s="8">
        <v>25.404330000000002</v>
      </c>
      <c r="N13" s="8">
        <v>29.150259999999999</v>
      </c>
      <c r="O13" s="8">
        <v>31.698550000000001</v>
      </c>
      <c r="P13" s="8">
        <v>27.430589999999999</v>
      </c>
      <c r="Q13" s="8">
        <v>26.750129999999999</v>
      </c>
      <c r="R13" s="8">
        <v>29.6525</v>
      </c>
      <c r="S13" s="8">
        <v>34.036909999999999</v>
      </c>
      <c r="T13" s="8">
        <v>38.38147</v>
      </c>
      <c r="U13" s="8">
        <v>26.73068</v>
      </c>
      <c r="V13" s="8">
        <v>23.879539999999999</v>
      </c>
      <c r="W13" s="8">
        <v>30.137260000000001</v>
      </c>
      <c r="X13" s="8">
        <v>23.894449999999999</v>
      </c>
      <c r="Y13" s="8">
        <v>22.024329999999999</v>
      </c>
    </row>
    <row r="14" spans="1:25" x14ac:dyDescent="0.25">
      <c r="A14" s="10" t="s">
        <v>125</v>
      </c>
      <c r="B14" s="8">
        <v>5.6224400000000001</v>
      </c>
      <c r="C14" s="8">
        <v>10.066750000000001</v>
      </c>
      <c r="D14" s="8">
        <v>10.015549999999999</v>
      </c>
      <c r="E14" s="8">
        <v>11.77261</v>
      </c>
      <c r="F14" s="8">
        <v>11.726929999999999</v>
      </c>
      <c r="G14" s="8">
        <v>13.666980000000001</v>
      </c>
      <c r="H14" s="8">
        <v>15.50759</v>
      </c>
      <c r="I14" s="8">
        <v>11.171989999999999</v>
      </c>
      <c r="J14" s="8">
        <v>11.16516</v>
      </c>
      <c r="K14" s="8">
        <v>5.6183699999999996</v>
      </c>
      <c r="L14" s="8">
        <v>5.6071900000000001</v>
      </c>
      <c r="M14" s="8">
        <v>5.6059400000000004</v>
      </c>
      <c r="N14" s="8">
        <v>3.7672099999999999</v>
      </c>
      <c r="O14" s="8">
        <v>5.6133800000000003</v>
      </c>
      <c r="P14" s="8">
        <v>5.54216</v>
      </c>
      <c r="Q14" s="8">
        <v>5.4408300000000001</v>
      </c>
      <c r="R14" s="8">
        <v>5.1289699999999998</v>
      </c>
      <c r="S14" s="8">
        <v>6.0878800000000002</v>
      </c>
      <c r="T14" s="8">
        <v>6.1316199999999998</v>
      </c>
      <c r="U14" s="8">
        <v>5.5295399999999999</v>
      </c>
      <c r="V14" s="8">
        <v>4.63253</v>
      </c>
      <c r="W14" s="8">
        <v>5.7544899999999997</v>
      </c>
      <c r="X14" s="8">
        <v>4.0350000000000001</v>
      </c>
      <c r="Y14" s="8">
        <v>5.3824800000000002</v>
      </c>
    </row>
    <row r="15" spans="1:25" x14ac:dyDescent="0.25">
      <c r="A15" s="10" t="s">
        <v>126</v>
      </c>
      <c r="B15" s="8">
        <v>345.02102000000002</v>
      </c>
      <c r="C15" s="8">
        <v>257.99754999999999</v>
      </c>
      <c r="D15" s="8">
        <v>266.61529999999999</v>
      </c>
      <c r="E15" s="8">
        <v>228.12083000000001</v>
      </c>
      <c r="F15" s="8">
        <v>236.6113</v>
      </c>
      <c r="G15" s="8">
        <v>240.67475999999999</v>
      </c>
      <c r="H15" s="8">
        <v>246.7938</v>
      </c>
      <c r="I15" s="8">
        <v>199.14204000000001</v>
      </c>
      <c r="J15" s="8">
        <v>160.95783</v>
      </c>
      <c r="K15" s="8">
        <v>142.05726999999999</v>
      </c>
      <c r="L15" s="8">
        <v>143.42063999999999</v>
      </c>
      <c r="M15" s="8">
        <v>131.4546</v>
      </c>
      <c r="N15" s="8">
        <v>132.74753999999999</v>
      </c>
      <c r="O15" s="8">
        <v>123.83857999999999</v>
      </c>
      <c r="P15" s="8">
        <v>113.76008</v>
      </c>
      <c r="Q15" s="8">
        <v>103.23139</v>
      </c>
      <c r="R15" s="8">
        <v>100.50702</v>
      </c>
      <c r="S15" s="8">
        <v>90.735399999999998</v>
      </c>
      <c r="T15" s="8">
        <v>91.222629999999995</v>
      </c>
      <c r="U15" s="8">
        <v>88.754270000000005</v>
      </c>
      <c r="V15" s="8">
        <v>87.872519999999994</v>
      </c>
      <c r="W15" s="8">
        <v>93.376549999999995</v>
      </c>
      <c r="X15" s="8">
        <v>68.237930000000006</v>
      </c>
      <c r="Y15" s="8">
        <v>89.346739999999997</v>
      </c>
    </row>
    <row r="16" spans="1:25" x14ac:dyDescent="0.25">
      <c r="A16" s="10" t="s">
        <v>127</v>
      </c>
      <c r="B16" s="8">
        <v>169.24399</v>
      </c>
      <c r="C16" s="8">
        <v>166.84871000000001</v>
      </c>
      <c r="D16" s="8">
        <v>223.59787</v>
      </c>
      <c r="E16" s="8">
        <v>261.39692000000002</v>
      </c>
      <c r="F16" s="8">
        <v>249.97698</v>
      </c>
      <c r="G16" s="8">
        <v>267.17412000000002</v>
      </c>
      <c r="H16" s="8">
        <v>292.98962999999998</v>
      </c>
      <c r="I16" s="8">
        <v>313.90964000000002</v>
      </c>
      <c r="J16" s="8">
        <v>303.14949000000001</v>
      </c>
      <c r="K16" s="8">
        <v>195.24484000000001</v>
      </c>
      <c r="L16" s="8">
        <v>316.30565000000001</v>
      </c>
      <c r="M16" s="8">
        <v>321.42617999999999</v>
      </c>
      <c r="N16" s="8">
        <v>326.05635000000001</v>
      </c>
      <c r="O16" s="8">
        <v>291.16298999999998</v>
      </c>
      <c r="P16" s="8">
        <v>302.43937</v>
      </c>
      <c r="Q16" s="8">
        <v>264.60759000000002</v>
      </c>
      <c r="R16" s="8">
        <v>216.82857999999999</v>
      </c>
      <c r="S16" s="8">
        <v>260.29989999999998</v>
      </c>
      <c r="T16" s="8">
        <v>325.99567000000002</v>
      </c>
      <c r="U16" s="8">
        <v>304.55367999999999</v>
      </c>
      <c r="V16" s="8">
        <v>292.13288</v>
      </c>
      <c r="W16" s="8">
        <v>263.9024</v>
      </c>
      <c r="X16" s="8">
        <v>245.04811000000001</v>
      </c>
      <c r="Y16" s="8">
        <v>254.67028999999999</v>
      </c>
    </row>
    <row r="17" spans="1:25" x14ac:dyDescent="0.25">
      <c r="A17" s="10" t="s">
        <v>128</v>
      </c>
      <c r="B17" s="8">
        <v>298.95738999999998</v>
      </c>
      <c r="C17" s="8">
        <v>276.99032</v>
      </c>
      <c r="D17" s="8">
        <v>274.06249000000003</v>
      </c>
      <c r="E17" s="8">
        <v>288.16818999999998</v>
      </c>
      <c r="F17" s="8">
        <v>304.19670000000002</v>
      </c>
      <c r="G17" s="8">
        <v>308.38330000000002</v>
      </c>
      <c r="H17" s="8">
        <v>322.95366999999999</v>
      </c>
      <c r="I17" s="8">
        <v>353.42171999999999</v>
      </c>
      <c r="J17" s="8">
        <v>302.81713000000002</v>
      </c>
      <c r="K17" s="8">
        <v>248.59896000000001</v>
      </c>
      <c r="L17" s="8">
        <v>277.33521000000002</v>
      </c>
      <c r="M17" s="8">
        <v>311.05268999999998</v>
      </c>
      <c r="N17" s="8">
        <v>318.00362999999999</v>
      </c>
      <c r="O17" s="8">
        <v>268.62831</v>
      </c>
      <c r="P17" s="8">
        <v>237.47745</v>
      </c>
      <c r="Q17" s="8">
        <v>214.75104999999999</v>
      </c>
      <c r="R17" s="8">
        <v>220.10108</v>
      </c>
      <c r="S17" s="8">
        <v>226.28317000000001</v>
      </c>
      <c r="T17" s="8">
        <v>240.74312</v>
      </c>
      <c r="U17" s="8">
        <v>198.57693</v>
      </c>
      <c r="V17" s="8">
        <v>198.51817</v>
      </c>
      <c r="W17" s="8">
        <v>210.67533</v>
      </c>
      <c r="X17" s="8">
        <v>203.63889</v>
      </c>
      <c r="Y17" s="8">
        <v>209.83789999999999</v>
      </c>
    </row>
    <row r="18" spans="1:25" x14ac:dyDescent="0.25">
      <c r="A18" s="15" t="s">
        <v>129</v>
      </c>
      <c r="B18" s="16">
        <f>SUM(B19:B23)</f>
        <v>2160.6039900000001</v>
      </c>
      <c r="C18" s="16">
        <f t="shared" ref="C18:W18" si="10">SUM(C19:C23)</f>
        <v>2556.2912000000001</v>
      </c>
      <c r="D18" s="16">
        <f t="shared" si="10"/>
        <v>2634.48612</v>
      </c>
      <c r="E18" s="16">
        <f t="shared" si="10"/>
        <v>2779.5806000000002</v>
      </c>
      <c r="F18" s="16">
        <f t="shared" si="10"/>
        <v>2919.93156</v>
      </c>
      <c r="G18" s="16">
        <f t="shared" si="10"/>
        <v>3047.2672000000002</v>
      </c>
      <c r="H18" s="16">
        <f t="shared" si="10"/>
        <v>3362.9371799999999</v>
      </c>
      <c r="I18" s="16">
        <f t="shared" si="10"/>
        <v>3805.4606600000002</v>
      </c>
      <c r="J18" s="16">
        <f t="shared" si="10"/>
        <v>3594.0054500000001</v>
      </c>
      <c r="K18" s="16">
        <f t="shared" si="10"/>
        <v>3151.4057900000003</v>
      </c>
      <c r="L18" s="16">
        <f t="shared" si="10"/>
        <v>3223.9560700000002</v>
      </c>
      <c r="M18" s="16">
        <f t="shared" si="10"/>
        <v>2861.4210799999996</v>
      </c>
      <c r="N18" s="16">
        <f t="shared" si="10"/>
        <v>2758.1434300000001</v>
      </c>
      <c r="O18" s="16">
        <f t="shared" si="10"/>
        <v>2794.7649199999996</v>
      </c>
      <c r="P18" s="16">
        <f t="shared" si="10"/>
        <v>2918.0632900000001</v>
      </c>
      <c r="Q18" s="16">
        <f t="shared" si="10"/>
        <v>3097.5758199999996</v>
      </c>
      <c r="R18" s="16">
        <f t="shared" si="10"/>
        <v>3120.0111700000002</v>
      </c>
      <c r="S18" s="16">
        <f t="shared" si="10"/>
        <v>3272.2857300000001</v>
      </c>
      <c r="T18" s="16">
        <f t="shared" si="10"/>
        <v>3281.7544700000008</v>
      </c>
      <c r="U18" s="16">
        <f t="shared" si="10"/>
        <v>3267.19265</v>
      </c>
      <c r="V18" s="16">
        <f t="shared" si="10"/>
        <v>3068.9115999999999</v>
      </c>
      <c r="W18" s="16">
        <f t="shared" si="10"/>
        <v>3163.9689800000001</v>
      </c>
      <c r="X18" s="16">
        <f t="shared" ref="X18:Y18" si="11">SUM(X19:X23)</f>
        <v>3087.9085199999995</v>
      </c>
      <c r="Y18" s="16">
        <f t="shared" si="11"/>
        <v>3095.9450500000003</v>
      </c>
    </row>
    <row r="19" spans="1:25" x14ac:dyDescent="0.25">
      <c r="A19" s="10" t="s">
        <v>130</v>
      </c>
      <c r="B19" s="8">
        <v>1.62063</v>
      </c>
      <c r="C19" s="8">
        <v>1.8518399999999999</v>
      </c>
      <c r="D19" s="8">
        <v>2.0555599999999998</v>
      </c>
      <c r="E19" s="8">
        <v>2.19943</v>
      </c>
      <c r="F19" s="8">
        <v>3.4734600000000002</v>
      </c>
      <c r="G19" s="8">
        <v>3.1398899999999998</v>
      </c>
      <c r="H19" s="8">
        <v>3.52278</v>
      </c>
      <c r="I19" s="8">
        <v>1.9464999999999999</v>
      </c>
      <c r="J19" s="8">
        <v>2.7374999999999998</v>
      </c>
      <c r="K19" s="8">
        <v>0.26200000000000001</v>
      </c>
      <c r="L19" s="8">
        <v>0.43014999999999998</v>
      </c>
      <c r="M19" s="8">
        <v>0.66159999999999997</v>
      </c>
      <c r="N19" s="8">
        <v>2.206</v>
      </c>
      <c r="O19" s="8">
        <v>3.3544999999999998</v>
      </c>
      <c r="P19" s="8">
        <v>3.3544999999999998</v>
      </c>
      <c r="Q19" s="8">
        <v>1.7070000000000001</v>
      </c>
      <c r="R19" s="8">
        <v>1.92</v>
      </c>
      <c r="S19" s="8">
        <v>4.4256700000000002</v>
      </c>
      <c r="T19" s="8">
        <v>1.12744</v>
      </c>
      <c r="U19" s="8">
        <v>1.0489299999999999</v>
      </c>
      <c r="V19" s="8">
        <v>1.2339899999999999</v>
      </c>
      <c r="W19" s="8">
        <v>1.62208</v>
      </c>
      <c r="X19" s="8">
        <v>4.4425400000000002</v>
      </c>
      <c r="Y19" s="8">
        <v>2.67042</v>
      </c>
    </row>
    <row r="20" spans="1:25" x14ac:dyDescent="0.25">
      <c r="A20" s="10" t="s">
        <v>131</v>
      </c>
      <c r="B20" s="8">
        <v>1951.83629</v>
      </c>
      <c r="C20" s="8">
        <v>2340.93273</v>
      </c>
      <c r="D20" s="8">
        <v>2409.4050000000002</v>
      </c>
      <c r="E20" s="8">
        <v>2522.5930699999999</v>
      </c>
      <c r="F20" s="8">
        <v>2655.33194</v>
      </c>
      <c r="G20" s="8">
        <v>2783.0154200000002</v>
      </c>
      <c r="H20" s="8">
        <v>3130.13501</v>
      </c>
      <c r="I20" s="8">
        <v>3552.2016100000001</v>
      </c>
      <c r="J20" s="8">
        <v>3336.8644100000001</v>
      </c>
      <c r="K20" s="8">
        <v>2906.3144900000002</v>
      </c>
      <c r="L20" s="8">
        <v>2997.7322399999998</v>
      </c>
      <c r="M20" s="8">
        <v>2609.3271599999998</v>
      </c>
      <c r="N20" s="8">
        <v>2491.8346799999999</v>
      </c>
      <c r="O20" s="8">
        <v>2540.00578</v>
      </c>
      <c r="P20" s="8">
        <v>2685.37057</v>
      </c>
      <c r="Q20" s="8">
        <v>2879.0388899999998</v>
      </c>
      <c r="R20" s="8">
        <v>2929.7798499999999</v>
      </c>
      <c r="S20" s="8">
        <v>3089.4927499999999</v>
      </c>
      <c r="T20" s="8">
        <v>3092.8588800000002</v>
      </c>
      <c r="U20" s="8">
        <v>3118.5388699999999</v>
      </c>
      <c r="V20" s="8">
        <v>2979.1826299999998</v>
      </c>
      <c r="W20" s="8">
        <v>3077.9261900000001</v>
      </c>
      <c r="X20" s="8">
        <v>3005.8351699999998</v>
      </c>
      <c r="Y20" s="8">
        <v>3022.7551400000002</v>
      </c>
    </row>
    <row r="21" spans="1:25" x14ac:dyDescent="0.25">
      <c r="A21" s="10" t="s">
        <v>132</v>
      </c>
      <c r="B21" s="8">
        <v>206.44828999999999</v>
      </c>
      <c r="C21" s="8">
        <v>212.80054000000001</v>
      </c>
      <c r="D21" s="8">
        <v>222.32893000000001</v>
      </c>
      <c r="E21" s="8">
        <v>254.09020000000001</v>
      </c>
      <c r="F21" s="8">
        <v>260.44245000000001</v>
      </c>
      <c r="G21" s="8">
        <v>260.44245000000001</v>
      </c>
      <c r="H21" s="8">
        <v>228.68118000000001</v>
      </c>
      <c r="I21" s="8">
        <v>247.73794000000001</v>
      </c>
      <c r="J21" s="8">
        <v>247.73794000000001</v>
      </c>
      <c r="K21" s="8">
        <v>231.84460000000001</v>
      </c>
      <c r="L21" s="8">
        <v>209.73877999999999</v>
      </c>
      <c r="M21" s="8">
        <v>235.37742</v>
      </c>
      <c r="N21" s="8">
        <v>251.18735000000001</v>
      </c>
      <c r="O21" s="8">
        <v>225.71243999999999</v>
      </c>
      <c r="P21" s="8">
        <v>216.28422</v>
      </c>
      <c r="Q21" s="8">
        <v>206.97927999999999</v>
      </c>
      <c r="R21" s="8">
        <v>174.80882</v>
      </c>
      <c r="S21" s="8">
        <v>164.04256000000001</v>
      </c>
      <c r="T21" s="8">
        <v>167.37774999999999</v>
      </c>
      <c r="U21" s="8">
        <v>137.46064999999999</v>
      </c>
      <c r="V21" s="8">
        <v>81.121979999999994</v>
      </c>
      <c r="W21" s="8">
        <v>76.471509999999995</v>
      </c>
      <c r="X21" s="8">
        <v>72.132009999999994</v>
      </c>
      <c r="Y21" s="8">
        <v>67.338290000000001</v>
      </c>
    </row>
    <row r="22" spans="1:25" x14ac:dyDescent="0.25">
      <c r="A22" s="10" t="s">
        <v>133</v>
      </c>
      <c r="B22" s="8">
        <v>0.69877999999999996</v>
      </c>
      <c r="C22" s="8">
        <v>0.70609</v>
      </c>
      <c r="D22" s="8">
        <v>0.69662999999999997</v>
      </c>
      <c r="E22" s="8">
        <v>0.69789999999999996</v>
      </c>
      <c r="F22" s="8">
        <v>0.68371000000000004</v>
      </c>
      <c r="G22" s="8">
        <v>0.66944000000000004</v>
      </c>
      <c r="H22" s="8">
        <v>0.59821000000000002</v>
      </c>
      <c r="I22" s="8">
        <v>3.5746099999999998</v>
      </c>
      <c r="J22" s="8">
        <v>6.6656000000000004</v>
      </c>
      <c r="K22" s="8">
        <v>12.9847</v>
      </c>
      <c r="L22" s="8">
        <v>16.0549</v>
      </c>
      <c r="M22" s="8">
        <v>16.0549</v>
      </c>
      <c r="N22" s="8">
        <v>12.9154</v>
      </c>
      <c r="O22" s="8">
        <v>25.6922</v>
      </c>
      <c r="P22" s="8">
        <v>13.054</v>
      </c>
      <c r="Q22" s="8">
        <v>9.8506499999999999</v>
      </c>
      <c r="R22" s="8">
        <v>13.5025</v>
      </c>
      <c r="S22" s="8">
        <v>14.32475</v>
      </c>
      <c r="T22" s="8">
        <v>20.3904</v>
      </c>
      <c r="U22" s="8">
        <v>10.1442</v>
      </c>
      <c r="V22" s="8">
        <v>7.3730000000000002</v>
      </c>
      <c r="W22" s="8">
        <v>7.9492000000000003</v>
      </c>
      <c r="X22" s="8">
        <v>5.4988000000000001</v>
      </c>
      <c r="Y22" s="8">
        <v>3.1812</v>
      </c>
    </row>
    <row r="23" spans="1:25" x14ac:dyDescent="0.25">
      <c r="A23" s="10" t="s">
        <v>134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</row>
    <row r="24" spans="1:25" x14ac:dyDescent="0.25">
      <c r="A24" s="15" t="s">
        <v>135</v>
      </c>
      <c r="B24" s="16">
        <f>SUM(B25:B27)</f>
        <v>1049.46579</v>
      </c>
      <c r="C24" s="16">
        <f t="shared" ref="C24:W24" si="12">SUM(C25:C27)</f>
        <v>1206.43788</v>
      </c>
      <c r="D24" s="16">
        <f t="shared" si="12"/>
        <v>1175.98649</v>
      </c>
      <c r="E24" s="16">
        <f t="shared" si="12"/>
        <v>1268.8636000000001</v>
      </c>
      <c r="F24" s="16">
        <f t="shared" si="12"/>
        <v>1312.4890499999999</v>
      </c>
      <c r="G24" s="16">
        <f t="shared" si="12"/>
        <v>1292.67337</v>
      </c>
      <c r="H24" s="16">
        <f t="shared" si="12"/>
        <v>1351.7809099999999</v>
      </c>
      <c r="I24" s="16">
        <f t="shared" si="12"/>
        <v>1375.00179</v>
      </c>
      <c r="J24" s="16">
        <f t="shared" si="12"/>
        <v>1295.3247900000001</v>
      </c>
      <c r="K24" s="16">
        <f t="shared" si="12"/>
        <v>1282.6794</v>
      </c>
      <c r="L24" s="16">
        <f t="shared" si="12"/>
        <v>1458.01722</v>
      </c>
      <c r="M24" s="16">
        <f t="shared" si="12"/>
        <v>1356.71235</v>
      </c>
      <c r="N24" s="16">
        <f t="shared" si="12"/>
        <v>1280.0131000000001</v>
      </c>
      <c r="O24" s="16">
        <f t="shared" si="12"/>
        <v>1252.76773</v>
      </c>
      <c r="P24" s="16">
        <f t="shared" si="12"/>
        <v>1252.4677799999999</v>
      </c>
      <c r="Q24" s="16">
        <f t="shared" si="12"/>
        <v>1220.0874800000001</v>
      </c>
      <c r="R24" s="16">
        <f t="shared" si="12"/>
        <v>1247.98721</v>
      </c>
      <c r="S24" s="16">
        <f t="shared" si="12"/>
        <v>1279.9443799999999</v>
      </c>
      <c r="T24" s="16">
        <f t="shared" si="12"/>
        <v>1283.23415</v>
      </c>
      <c r="U24" s="16">
        <f t="shared" si="12"/>
        <v>1260.20144</v>
      </c>
      <c r="V24" s="16">
        <f t="shared" si="12"/>
        <v>1299.6176</v>
      </c>
      <c r="W24" s="16">
        <f t="shared" si="12"/>
        <v>1346.0165000000002</v>
      </c>
      <c r="X24" s="16">
        <f t="shared" ref="X24:Y24" si="13">SUM(X25:X27)</f>
        <v>1316.5501299999999</v>
      </c>
      <c r="Y24" s="16">
        <f t="shared" si="13"/>
        <v>1249.2264299999999</v>
      </c>
    </row>
    <row r="25" spans="1:25" x14ac:dyDescent="0.25">
      <c r="A25" s="10" t="s">
        <v>136</v>
      </c>
      <c r="B25" s="8">
        <v>445.66343999999998</v>
      </c>
      <c r="C25" s="8">
        <v>475.18090999999998</v>
      </c>
      <c r="D25" s="8">
        <v>498.05374</v>
      </c>
      <c r="E25" s="8">
        <v>526.62143000000003</v>
      </c>
      <c r="F25" s="8">
        <v>538.54187999999999</v>
      </c>
      <c r="G25" s="8">
        <v>490.67849999999999</v>
      </c>
      <c r="H25" s="8">
        <v>540.41564000000005</v>
      </c>
      <c r="I25" s="8">
        <v>562.77035999999998</v>
      </c>
      <c r="J25" s="8">
        <v>521.98910999999998</v>
      </c>
      <c r="K25" s="8">
        <v>485.12018</v>
      </c>
      <c r="L25" s="8">
        <v>521.14324999999997</v>
      </c>
      <c r="M25" s="8">
        <v>465.07562000000001</v>
      </c>
      <c r="N25" s="8">
        <v>442.46679999999998</v>
      </c>
      <c r="O25" s="8">
        <v>432.82560999999998</v>
      </c>
      <c r="P25" s="8">
        <v>429.68306999999999</v>
      </c>
      <c r="Q25" s="8">
        <v>416.20740000000001</v>
      </c>
      <c r="R25" s="8">
        <v>384.69042000000002</v>
      </c>
      <c r="S25" s="8">
        <v>379.74675000000002</v>
      </c>
      <c r="T25" s="8">
        <v>385.17302999999998</v>
      </c>
      <c r="U25" s="8">
        <v>359.12639000000001</v>
      </c>
      <c r="V25" s="8">
        <v>399.05202000000003</v>
      </c>
      <c r="W25" s="8">
        <v>442.02283</v>
      </c>
      <c r="X25" s="8">
        <v>420.38871999999998</v>
      </c>
      <c r="Y25" s="8">
        <v>421.40915999999999</v>
      </c>
    </row>
    <row r="26" spans="1:25" x14ac:dyDescent="0.25">
      <c r="A26" s="10" t="s">
        <v>137</v>
      </c>
      <c r="B26" s="8">
        <v>289.16629</v>
      </c>
      <c r="C26" s="8">
        <v>382.90418</v>
      </c>
      <c r="D26" s="8">
        <v>354.90203000000002</v>
      </c>
      <c r="E26" s="8">
        <v>367.97532999999999</v>
      </c>
      <c r="F26" s="8">
        <v>387.18734999999998</v>
      </c>
      <c r="G26" s="8">
        <v>424.06274999999999</v>
      </c>
      <c r="H26" s="8">
        <v>422.39639</v>
      </c>
      <c r="I26" s="8">
        <v>425.42327999999998</v>
      </c>
      <c r="J26" s="8">
        <v>428.33184</v>
      </c>
      <c r="K26" s="8">
        <v>455.39814000000001</v>
      </c>
      <c r="L26" s="8">
        <v>545.88810999999998</v>
      </c>
      <c r="M26" s="8">
        <v>492.30561</v>
      </c>
      <c r="N26" s="8">
        <v>457.79912999999999</v>
      </c>
      <c r="O26" s="8">
        <v>439.00031000000001</v>
      </c>
      <c r="P26" s="8">
        <v>441.42977999999999</v>
      </c>
      <c r="Q26" s="8">
        <v>416.77348000000001</v>
      </c>
      <c r="R26" s="8">
        <v>448.81198000000001</v>
      </c>
      <c r="S26" s="8">
        <v>462.00837000000001</v>
      </c>
      <c r="T26" s="8">
        <v>465.53302000000002</v>
      </c>
      <c r="U26" s="8">
        <v>434.58620000000002</v>
      </c>
      <c r="V26" s="8">
        <v>418.80790999999999</v>
      </c>
      <c r="W26" s="8">
        <v>431.09971999999999</v>
      </c>
      <c r="X26" s="8">
        <v>408.28116</v>
      </c>
      <c r="Y26" s="8">
        <v>385.0378</v>
      </c>
    </row>
    <row r="27" spans="1:25" x14ac:dyDescent="0.25">
      <c r="A27" s="10" t="s">
        <v>138</v>
      </c>
      <c r="B27" s="8">
        <v>314.63605999999999</v>
      </c>
      <c r="C27" s="8">
        <v>348.35279000000003</v>
      </c>
      <c r="D27" s="8">
        <v>323.03071999999997</v>
      </c>
      <c r="E27" s="8">
        <v>374.26684</v>
      </c>
      <c r="F27" s="8">
        <v>386.75981999999999</v>
      </c>
      <c r="G27" s="8">
        <v>377.93212</v>
      </c>
      <c r="H27" s="8">
        <v>388.96888000000001</v>
      </c>
      <c r="I27" s="8">
        <v>386.80815000000001</v>
      </c>
      <c r="J27" s="8">
        <v>345.00384000000003</v>
      </c>
      <c r="K27" s="8">
        <v>342.16108000000003</v>
      </c>
      <c r="L27" s="8">
        <v>390.98586</v>
      </c>
      <c r="M27" s="8">
        <v>399.33112</v>
      </c>
      <c r="N27" s="8">
        <v>379.74716999999998</v>
      </c>
      <c r="O27" s="8">
        <v>380.94180999999998</v>
      </c>
      <c r="P27" s="8">
        <v>381.35493000000002</v>
      </c>
      <c r="Q27" s="8">
        <v>387.10660000000001</v>
      </c>
      <c r="R27" s="8">
        <v>414.48480999999998</v>
      </c>
      <c r="S27" s="8">
        <v>438.18925999999999</v>
      </c>
      <c r="T27" s="8">
        <v>432.52809999999999</v>
      </c>
      <c r="U27" s="8">
        <v>466.48885000000001</v>
      </c>
      <c r="V27" s="8">
        <v>481.75767000000002</v>
      </c>
      <c r="W27" s="8">
        <v>472.89395000000002</v>
      </c>
      <c r="X27" s="8">
        <v>487.88024999999999</v>
      </c>
      <c r="Y27" s="8">
        <v>442.77947</v>
      </c>
    </row>
    <row r="28" spans="1:25" x14ac:dyDescent="0.25">
      <c r="A28" s="15" t="s">
        <v>35</v>
      </c>
      <c r="B28" s="16">
        <f>SUM(B29:B30)</f>
        <v>0.13542999999999999</v>
      </c>
      <c r="C28" s="16">
        <f t="shared" ref="C28:W28" si="14">SUM(C29:C30)</f>
        <v>0.16621</v>
      </c>
      <c r="D28" s="16">
        <f t="shared" si="14"/>
        <v>6.7766000000000002</v>
      </c>
      <c r="E28" s="16">
        <f t="shared" si="14"/>
        <v>6.3476900000000001</v>
      </c>
      <c r="F28" s="16">
        <f t="shared" si="14"/>
        <v>11.510339999999999</v>
      </c>
      <c r="G28" s="16">
        <f t="shared" si="14"/>
        <v>7.6201499999999998</v>
      </c>
      <c r="H28" s="16">
        <f t="shared" si="14"/>
        <v>8.9082299999999996</v>
      </c>
      <c r="I28" s="16">
        <f t="shared" si="14"/>
        <v>2.8416100000000002</v>
      </c>
      <c r="J28" s="16">
        <f t="shared" si="14"/>
        <v>3.4071699999999998</v>
      </c>
      <c r="K28" s="16">
        <f t="shared" si="14"/>
        <v>5.3369499999999999</v>
      </c>
      <c r="L28" s="16">
        <f t="shared" si="14"/>
        <v>7.8675600000000001</v>
      </c>
      <c r="M28" s="16">
        <f t="shared" si="14"/>
        <v>7.2191799999999997</v>
      </c>
      <c r="N28" s="16">
        <f t="shared" si="14"/>
        <v>7.3284900000000004</v>
      </c>
      <c r="O28" s="16">
        <f t="shared" si="14"/>
        <v>6.44787</v>
      </c>
      <c r="P28" s="16">
        <f t="shared" si="14"/>
        <v>9.4424799999999998</v>
      </c>
      <c r="Q28" s="16">
        <f t="shared" si="14"/>
        <v>9.5680999999999994</v>
      </c>
      <c r="R28" s="16">
        <f t="shared" si="14"/>
        <v>11.394500000000001</v>
      </c>
      <c r="S28" s="16">
        <f t="shared" si="14"/>
        <v>13.172599999999999</v>
      </c>
      <c r="T28" s="16">
        <f t="shared" si="14"/>
        <v>19.852060000000002</v>
      </c>
      <c r="U28" s="16">
        <f t="shared" si="14"/>
        <v>23.700749999999999</v>
      </c>
      <c r="V28" s="16">
        <f t="shared" si="14"/>
        <v>14.723319999999999</v>
      </c>
      <c r="W28" s="16">
        <f t="shared" si="14"/>
        <v>23.89761</v>
      </c>
      <c r="X28" s="16">
        <f t="shared" ref="X28:Y28" si="15">SUM(X29:X30)</f>
        <v>24.233630000000002</v>
      </c>
      <c r="Y28" s="16">
        <f t="shared" si="15"/>
        <v>24.254989999999999</v>
      </c>
    </row>
    <row r="29" spans="1:25" x14ac:dyDescent="0.25">
      <c r="A29" s="10" t="s">
        <v>36</v>
      </c>
      <c r="B29" s="8">
        <v>0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</row>
    <row r="30" spans="1:25" x14ac:dyDescent="0.25">
      <c r="A30" s="10" t="s">
        <v>37</v>
      </c>
      <c r="B30" s="8">
        <v>0.13542999999999999</v>
      </c>
      <c r="C30" s="8">
        <v>0.16621</v>
      </c>
      <c r="D30" s="8">
        <v>6.7766000000000002</v>
      </c>
      <c r="E30" s="8">
        <v>6.3476900000000001</v>
      </c>
      <c r="F30" s="8">
        <v>11.510339999999999</v>
      </c>
      <c r="G30" s="8">
        <v>7.6201499999999998</v>
      </c>
      <c r="H30" s="8">
        <v>8.9082299999999996</v>
      </c>
      <c r="I30" s="8">
        <v>2.8416100000000002</v>
      </c>
      <c r="J30" s="8">
        <v>3.4071699999999998</v>
      </c>
      <c r="K30" s="8">
        <v>5.3369499999999999</v>
      </c>
      <c r="L30" s="8">
        <v>7.8675600000000001</v>
      </c>
      <c r="M30" s="8">
        <v>7.2191799999999997</v>
      </c>
      <c r="N30" s="8">
        <v>7.3284900000000004</v>
      </c>
      <c r="O30" s="8">
        <v>6.44787</v>
      </c>
      <c r="P30" s="8">
        <v>9.4424799999999998</v>
      </c>
      <c r="Q30" s="8">
        <v>9.5680999999999994</v>
      </c>
      <c r="R30" s="8">
        <v>11.394500000000001</v>
      </c>
      <c r="S30" s="8">
        <v>13.172599999999999</v>
      </c>
      <c r="T30" s="8">
        <v>19.852060000000002</v>
      </c>
      <c r="U30" s="8">
        <v>23.700749999999999</v>
      </c>
      <c r="V30" s="8">
        <v>14.723319999999999</v>
      </c>
      <c r="W30" s="8">
        <v>23.89761</v>
      </c>
      <c r="X30" s="8">
        <v>24.233630000000002</v>
      </c>
      <c r="Y30" s="8">
        <v>24.254989999999999</v>
      </c>
    </row>
    <row r="31" spans="1:25" x14ac:dyDescent="0.25">
      <c r="A31" s="17" t="s">
        <v>38</v>
      </c>
      <c r="B31" s="16">
        <v>6.9899999999999997E-3</v>
      </c>
      <c r="C31" s="16">
        <v>7.2500000000000004E-3</v>
      </c>
      <c r="D31" s="16">
        <v>7.4200000000000004E-3</v>
      </c>
      <c r="E31" s="16">
        <v>5.5300000000000002E-3</v>
      </c>
      <c r="F31" s="16">
        <v>5.47E-3</v>
      </c>
      <c r="G31" s="16">
        <v>6.1799999999999997E-3</v>
      </c>
      <c r="H31" s="16">
        <v>4.4299999999999999E-3</v>
      </c>
      <c r="I31" s="16">
        <v>4.5500000000000002E-3</v>
      </c>
      <c r="J31" s="16">
        <v>4.6699999999999997E-3</v>
      </c>
      <c r="K31" s="16">
        <v>4.4200000000000003E-3</v>
      </c>
      <c r="L31" s="16">
        <v>4.2500000000000003E-3</v>
      </c>
      <c r="M31" s="16">
        <v>5.4000000000000003E-3</v>
      </c>
      <c r="N31" s="16">
        <v>4.8599999999999997E-3</v>
      </c>
      <c r="O31" s="16">
        <v>7.9900000000000006E-3</v>
      </c>
      <c r="P31" s="16">
        <v>1.376E-2</v>
      </c>
      <c r="Q31" s="16">
        <v>1.294E-2</v>
      </c>
      <c r="R31" s="16">
        <v>1.1860000000000001E-2</v>
      </c>
      <c r="S31" s="16">
        <v>1.5679999999999999E-2</v>
      </c>
      <c r="T31" s="16">
        <v>9.3200000000000002E-3</v>
      </c>
      <c r="U31" s="16">
        <v>1.0160000000000001E-2</v>
      </c>
      <c r="V31" s="16">
        <v>1.1050000000000001E-2</v>
      </c>
      <c r="W31" s="16">
        <v>1.086E-2</v>
      </c>
      <c r="X31" s="16">
        <v>8.5699999999999995E-3</v>
      </c>
      <c r="Y31" s="16">
        <v>8.2100000000000003E-3</v>
      </c>
    </row>
    <row r="32" spans="1:25" x14ac:dyDescent="0.25">
      <c r="A32" s="9" t="s">
        <v>39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</row>
    <row r="33" spans="1:25" x14ac:dyDescent="0.25">
      <c r="A33" s="18" t="s">
        <v>139</v>
      </c>
      <c r="B33" s="16">
        <f>SUM(B34:B41)</f>
        <v>216.65483</v>
      </c>
      <c r="C33" s="16">
        <f t="shared" ref="C33:W33" si="16">SUM(C34:C41)</f>
        <v>237.99912999999998</v>
      </c>
      <c r="D33" s="16">
        <f t="shared" si="16"/>
        <v>247.54990000000001</v>
      </c>
      <c r="E33" s="16">
        <f t="shared" si="16"/>
        <v>261.33745999999996</v>
      </c>
      <c r="F33" s="16">
        <f t="shared" si="16"/>
        <v>278.91217999999998</v>
      </c>
      <c r="G33" s="16">
        <f t="shared" si="16"/>
        <v>258.09857</v>
      </c>
      <c r="H33" s="16">
        <f t="shared" si="16"/>
        <v>282.72625999999997</v>
      </c>
      <c r="I33" s="16">
        <f t="shared" si="16"/>
        <v>282.20042999999998</v>
      </c>
      <c r="J33" s="16">
        <f t="shared" si="16"/>
        <v>269.44463000000002</v>
      </c>
      <c r="K33" s="16">
        <f t="shared" si="16"/>
        <v>255.45488999999998</v>
      </c>
      <c r="L33" s="16">
        <f t="shared" si="16"/>
        <v>523.74957000000006</v>
      </c>
      <c r="M33" s="16">
        <f t="shared" si="16"/>
        <v>616.20455000000004</v>
      </c>
      <c r="N33" s="16">
        <f t="shared" si="16"/>
        <v>676.73961999999995</v>
      </c>
      <c r="O33" s="16">
        <f t="shared" si="16"/>
        <v>606.19867999999997</v>
      </c>
      <c r="P33" s="16">
        <f t="shared" si="16"/>
        <v>606.60451000000012</v>
      </c>
      <c r="Q33" s="16">
        <f t="shared" si="16"/>
        <v>522.09950000000003</v>
      </c>
      <c r="R33" s="16">
        <f t="shared" si="16"/>
        <v>401.80350000000004</v>
      </c>
      <c r="S33" s="16">
        <f t="shared" si="16"/>
        <v>485.78165999999999</v>
      </c>
      <c r="T33" s="16">
        <f t="shared" si="16"/>
        <v>615.92556000000002</v>
      </c>
      <c r="U33" s="16">
        <f t="shared" si="16"/>
        <v>618.50600000000009</v>
      </c>
      <c r="V33" s="16">
        <f t="shared" si="16"/>
        <v>607.13472999999999</v>
      </c>
      <c r="W33" s="16">
        <f t="shared" si="16"/>
        <v>602.90553</v>
      </c>
      <c r="X33" s="16">
        <f t="shared" ref="X33:Y33" si="17">SUM(X34:X41)</f>
        <v>593.03498000000002</v>
      </c>
      <c r="Y33" s="16">
        <f t="shared" si="17"/>
        <v>589.74734000000001</v>
      </c>
    </row>
    <row r="34" spans="1:25" x14ac:dyDescent="0.25">
      <c r="A34" s="9" t="s">
        <v>140</v>
      </c>
      <c r="B34" s="8">
        <v>122.68385000000001</v>
      </c>
      <c r="C34" s="8">
        <v>145.16449</v>
      </c>
      <c r="D34" s="8">
        <v>154.92977999999999</v>
      </c>
      <c r="E34" s="8">
        <v>163.38858999999999</v>
      </c>
      <c r="F34" s="8">
        <v>174.50469000000001</v>
      </c>
      <c r="G34" s="8">
        <v>165.37782999999999</v>
      </c>
      <c r="H34" s="8">
        <v>193.10509999999999</v>
      </c>
      <c r="I34" s="8">
        <v>199.62733</v>
      </c>
      <c r="J34" s="8">
        <v>198.81199000000001</v>
      </c>
      <c r="K34" s="8">
        <v>190.96817999999999</v>
      </c>
      <c r="L34" s="8">
        <v>452.95927</v>
      </c>
      <c r="M34" s="8">
        <v>569.00331000000006</v>
      </c>
      <c r="N34" s="8">
        <v>586.95758999999998</v>
      </c>
      <c r="O34" s="8">
        <v>553.79480000000001</v>
      </c>
      <c r="P34" s="8">
        <v>571.51161000000002</v>
      </c>
      <c r="Q34" s="8">
        <v>479.56583000000001</v>
      </c>
      <c r="R34" s="8">
        <v>356.11396000000002</v>
      </c>
      <c r="S34" s="8">
        <v>447.25475</v>
      </c>
      <c r="T34" s="8">
        <v>561.61904000000004</v>
      </c>
      <c r="U34" s="8">
        <v>570.82698000000005</v>
      </c>
      <c r="V34" s="8">
        <v>560.56421</v>
      </c>
      <c r="W34" s="8">
        <v>547.70284000000004</v>
      </c>
      <c r="X34" s="8">
        <v>547.48586999999998</v>
      </c>
      <c r="Y34" s="8">
        <v>537.28952000000004</v>
      </c>
    </row>
    <row r="35" spans="1:25" x14ac:dyDescent="0.25">
      <c r="A35" s="9" t="s">
        <v>141</v>
      </c>
      <c r="B35" s="8">
        <v>0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</row>
    <row r="36" spans="1:25" x14ac:dyDescent="0.25">
      <c r="A36" s="9" t="s">
        <v>142</v>
      </c>
      <c r="B36" s="8">
        <v>61.102089999999997</v>
      </c>
      <c r="C36" s="8">
        <v>60.273000000000003</v>
      </c>
      <c r="D36" s="8">
        <v>60.33034</v>
      </c>
      <c r="E36" s="8">
        <v>64.631410000000002</v>
      </c>
      <c r="F36" s="8">
        <v>68.520799999999994</v>
      </c>
      <c r="G36" s="8">
        <v>49.976669999999999</v>
      </c>
      <c r="H36" s="8">
        <v>48.362990000000003</v>
      </c>
      <c r="I36" s="8">
        <v>44.406849999999999</v>
      </c>
      <c r="J36" s="8">
        <v>37.732259999999997</v>
      </c>
      <c r="K36" s="8">
        <v>39.010100000000001</v>
      </c>
      <c r="L36" s="8">
        <v>38.640619999999998</v>
      </c>
      <c r="M36" s="8">
        <v>13.70627</v>
      </c>
      <c r="N36" s="8">
        <v>53.337730000000001</v>
      </c>
      <c r="O36" s="8">
        <v>13.87542</v>
      </c>
      <c r="P36" s="8">
        <v>9.0299999999999998E-3</v>
      </c>
      <c r="Q36" s="8">
        <v>0.81208999999999998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</row>
    <row r="37" spans="1:25" x14ac:dyDescent="0.25">
      <c r="A37" s="9" t="s">
        <v>143</v>
      </c>
      <c r="B37" s="8">
        <v>32.86889</v>
      </c>
      <c r="C37" s="8">
        <v>32.561639999999997</v>
      </c>
      <c r="D37" s="8">
        <v>32.28978</v>
      </c>
      <c r="E37" s="8">
        <v>33.317459999999997</v>
      </c>
      <c r="F37" s="8">
        <v>35.886690000000002</v>
      </c>
      <c r="G37" s="8">
        <v>37.894869999999997</v>
      </c>
      <c r="H37" s="8">
        <v>36.529989999999998</v>
      </c>
      <c r="I37" s="8">
        <v>38.166249999999998</v>
      </c>
      <c r="J37" s="8">
        <v>32.900379999999998</v>
      </c>
      <c r="K37" s="8">
        <v>25.476610000000001</v>
      </c>
      <c r="L37" s="8">
        <v>32.149679999999996</v>
      </c>
      <c r="M37" s="8">
        <v>33.494970000000002</v>
      </c>
      <c r="N37" s="8">
        <v>36.444299999999998</v>
      </c>
      <c r="O37" s="8">
        <v>38.528460000000003</v>
      </c>
      <c r="P37" s="8">
        <v>35.083869999999997</v>
      </c>
      <c r="Q37" s="8">
        <v>41.721580000000003</v>
      </c>
      <c r="R37" s="8">
        <v>45.689540000000001</v>
      </c>
      <c r="S37" s="8">
        <v>38.526910000000001</v>
      </c>
      <c r="T37" s="8">
        <v>54.306519999999999</v>
      </c>
      <c r="U37" s="8">
        <v>47.679020000000001</v>
      </c>
      <c r="V37" s="8">
        <v>46.570520000000002</v>
      </c>
      <c r="W37" s="8">
        <v>55.202689999999997</v>
      </c>
      <c r="X37" s="8">
        <v>45.549109999999999</v>
      </c>
      <c r="Y37" s="8">
        <v>52.457819999999998</v>
      </c>
    </row>
    <row r="38" spans="1:25" x14ac:dyDescent="0.25">
      <c r="A38" s="9" t="s">
        <v>144</v>
      </c>
      <c r="B38" s="8">
        <v>0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</row>
    <row r="39" spans="1:25" x14ac:dyDescent="0.25">
      <c r="A39" s="9" t="s">
        <v>145</v>
      </c>
      <c r="B39" s="8">
        <v>0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</row>
    <row r="40" spans="1:25" x14ac:dyDescent="0.25">
      <c r="A40" s="9" t="s">
        <v>146</v>
      </c>
      <c r="B40" s="8">
        <v>0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</row>
    <row r="41" spans="1:25" x14ac:dyDescent="0.25">
      <c r="A41" s="9" t="s">
        <v>147</v>
      </c>
      <c r="B41" s="8">
        <v>0</v>
      </c>
      <c r="C41" s="8">
        <v>0</v>
      </c>
      <c r="D41" s="8">
        <v>0</v>
      </c>
      <c r="E41" s="8">
        <v>0</v>
      </c>
      <c r="F41" s="8">
        <v>0</v>
      </c>
      <c r="G41" s="8">
        <v>4.8491999999999997</v>
      </c>
      <c r="H41" s="8">
        <v>4.72818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</row>
    <row r="42" spans="1:25" x14ac:dyDescent="0.25">
      <c r="A42" s="18" t="s">
        <v>40</v>
      </c>
      <c r="B42" s="16">
        <v>6.02433</v>
      </c>
      <c r="C42" s="16">
        <v>2.1747000000000001</v>
      </c>
      <c r="D42" s="16">
        <v>19.536370000000002</v>
      </c>
      <c r="E42" s="16">
        <v>26.082470000000001</v>
      </c>
      <c r="F42" s="16">
        <v>2.4331999999999998</v>
      </c>
      <c r="G42" s="16">
        <v>2.9380999999999999</v>
      </c>
      <c r="H42" s="16">
        <v>2.8013300000000001</v>
      </c>
      <c r="I42" s="16">
        <v>6.3312299999999997</v>
      </c>
      <c r="J42" s="16">
        <v>5.9202000000000004</v>
      </c>
      <c r="K42" s="16">
        <v>8.3361699999999992</v>
      </c>
      <c r="L42" s="16">
        <v>5.9741</v>
      </c>
      <c r="M42" s="16">
        <v>12.22687</v>
      </c>
      <c r="N42" s="16">
        <v>15.69407</v>
      </c>
      <c r="O42" s="16">
        <v>17.3217</v>
      </c>
      <c r="P42" s="16">
        <v>23.6555</v>
      </c>
      <c r="Q42" s="16">
        <v>26.147659999999998</v>
      </c>
      <c r="R42" s="16">
        <v>30.52683</v>
      </c>
      <c r="S42" s="16">
        <v>33.902729999999998</v>
      </c>
      <c r="T42" s="16">
        <v>44.489130000000003</v>
      </c>
      <c r="U42" s="16">
        <v>54.870199999999997</v>
      </c>
      <c r="V42" s="16">
        <v>70.974199999999996</v>
      </c>
      <c r="W42" s="16">
        <v>83.334530000000001</v>
      </c>
      <c r="X42" s="16">
        <v>83.399799999999999</v>
      </c>
      <c r="Y42" s="16">
        <v>78.068470000000005</v>
      </c>
    </row>
    <row r="43" spans="1:25" x14ac:dyDescent="0.25">
      <c r="A43" s="18" t="s">
        <v>63</v>
      </c>
      <c r="B43" s="16">
        <v>1.1886000000000001</v>
      </c>
      <c r="C43" s="16">
        <v>2.3645100000000001</v>
      </c>
      <c r="D43" s="16">
        <v>0.30169000000000001</v>
      </c>
      <c r="E43" s="16">
        <v>0.36873</v>
      </c>
      <c r="F43" s="16">
        <v>0.44555</v>
      </c>
      <c r="G43" s="16">
        <v>0.44483</v>
      </c>
      <c r="H43" s="16">
        <v>1.52763</v>
      </c>
      <c r="I43" s="16">
        <v>1.20058</v>
      </c>
      <c r="J43" s="16">
        <v>0.50546999999999997</v>
      </c>
      <c r="K43" s="16">
        <v>0.34026000000000001</v>
      </c>
      <c r="L43" s="16">
        <v>0.34129999999999999</v>
      </c>
      <c r="M43" s="16">
        <v>0.34377000000000002</v>
      </c>
      <c r="N43" s="16">
        <v>0.32288</v>
      </c>
      <c r="O43" s="16">
        <v>0.42742999999999998</v>
      </c>
      <c r="P43" s="16">
        <v>0.56264000000000003</v>
      </c>
      <c r="Q43" s="16">
        <v>0.17949999999999999</v>
      </c>
      <c r="R43" s="16">
        <v>0.17313000000000001</v>
      </c>
      <c r="S43" s="16">
        <v>0.28605999999999998</v>
      </c>
      <c r="T43" s="16">
        <v>0.39655000000000001</v>
      </c>
      <c r="U43" s="16">
        <v>2.8930000000000001E-2</v>
      </c>
      <c r="V43" s="16">
        <v>3.8800000000000001E-2</v>
      </c>
      <c r="W43" s="16">
        <v>3.3000000000000002E-2</v>
      </c>
      <c r="X43" s="16">
        <v>0</v>
      </c>
      <c r="Y43" s="16">
        <v>0</v>
      </c>
    </row>
    <row r="44" spans="1:25" x14ac:dyDescent="0.25">
      <c r="A44" s="18" t="s">
        <v>64</v>
      </c>
      <c r="B44" s="16">
        <v>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</row>
    <row r="45" spans="1:25" x14ac:dyDescent="0.25">
      <c r="A45" s="18" t="s">
        <v>148</v>
      </c>
      <c r="B45" s="16">
        <f>SUM(B46:B47)</f>
        <v>106.39174</v>
      </c>
      <c r="C45" s="16">
        <f t="shared" ref="C45:W45" si="18">SUM(C46:C47)</f>
        <v>703.41215</v>
      </c>
      <c r="D45" s="16">
        <f t="shared" si="18"/>
        <v>740.58839999999998</v>
      </c>
      <c r="E45" s="16">
        <f t="shared" si="18"/>
        <v>721.02499</v>
      </c>
      <c r="F45" s="16">
        <f t="shared" si="18"/>
        <v>794.78624000000002</v>
      </c>
      <c r="G45" s="16">
        <f t="shared" si="18"/>
        <v>1012.18823</v>
      </c>
      <c r="H45" s="16">
        <f t="shared" si="18"/>
        <v>832.24560999999994</v>
      </c>
      <c r="I45" s="16">
        <f t="shared" si="18"/>
        <v>816.51440000000002</v>
      </c>
      <c r="J45" s="16">
        <f t="shared" si="18"/>
        <v>956.81830000000002</v>
      </c>
      <c r="K45" s="16">
        <f t="shared" si="18"/>
        <v>1190.66101</v>
      </c>
      <c r="L45" s="16">
        <f t="shared" si="18"/>
        <v>1164.5070799999999</v>
      </c>
      <c r="M45" s="16">
        <f t="shared" si="18"/>
        <v>1045.88813</v>
      </c>
      <c r="N45" s="16">
        <f t="shared" si="18"/>
        <v>1133.0309099999999</v>
      </c>
      <c r="O45" s="16">
        <f t="shared" si="18"/>
        <v>1125.4929299999999</v>
      </c>
      <c r="P45" s="16">
        <f t="shared" si="18"/>
        <v>1077.82005</v>
      </c>
      <c r="Q45" s="16">
        <f t="shared" si="18"/>
        <v>1139.31116</v>
      </c>
      <c r="R45" s="16">
        <f t="shared" si="18"/>
        <v>1376.3037300000001</v>
      </c>
      <c r="S45" s="16">
        <f t="shared" si="18"/>
        <v>1255.03565</v>
      </c>
      <c r="T45" s="16">
        <f t="shared" si="18"/>
        <v>587.80894999999998</v>
      </c>
      <c r="U45" s="16">
        <f t="shared" si="18"/>
        <v>1399.0924</v>
      </c>
      <c r="V45" s="16">
        <f t="shared" si="18"/>
        <v>825.75495000000001</v>
      </c>
      <c r="W45" s="16">
        <f t="shared" si="18"/>
        <v>888.76334999999995</v>
      </c>
      <c r="X45" s="16">
        <f t="shared" ref="X45:Y45" si="19">SUM(X46:X47)</f>
        <v>781.68399999999997</v>
      </c>
      <c r="Y45" s="16">
        <f t="shared" si="19"/>
        <v>523.20813999999996</v>
      </c>
    </row>
    <row r="46" spans="1:25" x14ac:dyDescent="0.25">
      <c r="A46" s="9" t="s">
        <v>149</v>
      </c>
      <c r="B46" s="8">
        <v>80.98272</v>
      </c>
      <c r="C46" s="8">
        <v>80.98272</v>
      </c>
      <c r="D46" s="8">
        <v>84.097440000000006</v>
      </c>
      <c r="E46" s="8">
        <v>121.5022</v>
      </c>
      <c r="F46" s="8">
        <v>148.05948000000001</v>
      </c>
      <c r="G46" s="8">
        <v>179.55219</v>
      </c>
      <c r="H46" s="8">
        <v>201.56791999999999</v>
      </c>
      <c r="I46" s="8">
        <v>245.74520000000001</v>
      </c>
      <c r="J46" s="8">
        <v>295.38995999999997</v>
      </c>
      <c r="K46" s="8">
        <v>311.86531000000002</v>
      </c>
      <c r="L46" s="8">
        <v>357.71928000000003</v>
      </c>
      <c r="M46" s="8">
        <v>358.73988000000003</v>
      </c>
      <c r="N46" s="8">
        <v>363.33256</v>
      </c>
      <c r="O46" s="8">
        <v>374.85073</v>
      </c>
      <c r="P46" s="8">
        <v>333.88105000000002</v>
      </c>
      <c r="Q46" s="8">
        <v>327.61165999999997</v>
      </c>
      <c r="R46" s="8">
        <v>372.95533</v>
      </c>
      <c r="S46" s="8">
        <v>427.077</v>
      </c>
      <c r="T46" s="8">
        <v>467.79390000000001</v>
      </c>
      <c r="U46" s="8">
        <v>478.82835</v>
      </c>
      <c r="V46" s="8">
        <v>177.40799999999999</v>
      </c>
      <c r="W46" s="8">
        <v>238.77</v>
      </c>
      <c r="X46" s="8">
        <v>434.2149</v>
      </c>
      <c r="Y46" s="8">
        <v>406.61266000000001</v>
      </c>
    </row>
    <row r="47" spans="1:25" x14ac:dyDescent="0.25">
      <c r="A47" s="11" t="s">
        <v>150</v>
      </c>
      <c r="B47" s="12">
        <v>25.409020000000002</v>
      </c>
      <c r="C47" s="12">
        <v>622.42943000000002</v>
      </c>
      <c r="D47" s="12">
        <v>656.49095999999997</v>
      </c>
      <c r="E47" s="12">
        <v>599.52278999999999</v>
      </c>
      <c r="F47" s="12">
        <v>646.72676000000001</v>
      </c>
      <c r="G47" s="12">
        <v>832.63603999999998</v>
      </c>
      <c r="H47" s="12">
        <v>630.67768999999998</v>
      </c>
      <c r="I47" s="12">
        <v>570.76919999999996</v>
      </c>
      <c r="J47" s="12">
        <v>661.42834000000005</v>
      </c>
      <c r="K47" s="12">
        <v>878.79570000000001</v>
      </c>
      <c r="L47" s="12">
        <v>806.78779999999995</v>
      </c>
      <c r="M47" s="12">
        <v>687.14824999999996</v>
      </c>
      <c r="N47" s="12">
        <v>769.69835</v>
      </c>
      <c r="O47" s="12">
        <v>750.6422</v>
      </c>
      <c r="P47" s="12">
        <v>743.93899999999996</v>
      </c>
      <c r="Q47" s="12">
        <v>811.69949999999994</v>
      </c>
      <c r="R47" s="12">
        <v>1003.3484</v>
      </c>
      <c r="S47" s="12">
        <v>827.95865000000003</v>
      </c>
      <c r="T47" s="12">
        <v>120.01505</v>
      </c>
      <c r="U47" s="12">
        <v>920.26405</v>
      </c>
      <c r="V47" s="12">
        <v>648.34694999999999</v>
      </c>
      <c r="W47" s="12">
        <v>649.99334999999996</v>
      </c>
      <c r="X47" s="12">
        <v>347.46910000000003</v>
      </c>
      <c r="Y47" s="12">
        <v>116.59547999999999</v>
      </c>
    </row>
    <row r="49" spans="1:25" x14ac:dyDescent="0.25">
      <c r="A49" s="4" t="s">
        <v>111</v>
      </c>
      <c r="B49" s="5">
        <f>SUM(B50,B84,B89,B90,B91,B92)</f>
        <v>7072.6658238189939</v>
      </c>
      <c r="C49" s="5">
        <f t="shared" ref="C49:W49" si="20">SUM(C50,C84,C89,C90,C91,C92)</f>
        <v>8186.032850711531</v>
      </c>
      <c r="D49" s="5">
        <f t="shared" si="20"/>
        <v>8245.2472831916421</v>
      </c>
      <c r="E49" s="5">
        <f t="shared" si="20"/>
        <v>8469.2565021711398</v>
      </c>
      <c r="F49" s="5">
        <f t="shared" si="20"/>
        <v>8551.6009478920259</v>
      </c>
      <c r="G49" s="5">
        <f t="shared" si="20"/>
        <v>8829.312094546849</v>
      </c>
      <c r="H49" s="5">
        <f t="shared" si="20"/>
        <v>9143.9537088798807</v>
      </c>
      <c r="I49" s="5">
        <f t="shared" si="20"/>
        <v>9451.0372579824489</v>
      </c>
      <c r="J49" s="5">
        <f t="shared" si="20"/>
        <v>9154.7776743236864</v>
      </c>
      <c r="K49" s="5">
        <f t="shared" si="20"/>
        <v>8631.2221243906679</v>
      </c>
      <c r="L49" s="5">
        <f t="shared" si="20"/>
        <v>9777.0245289947125</v>
      </c>
      <c r="M49" s="5">
        <f t="shared" si="20"/>
        <v>9002.2655228559997</v>
      </c>
      <c r="N49" s="5">
        <f t="shared" si="20"/>
        <v>8808.3390879279723</v>
      </c>
      <c r="O49" s="5">
        <f t="shared" si="20"/>
        <v>8674.0656149699334</v>
      </c>
      <c r="P49" s="5">
        <f t="shared" si="20"/>
        <v>8429.1525239903622</v>
      </c>
      <c r="Q49" s="5">
        <f t="shared" si="20"/>
        <v>8526.5216927808724</v>
      </c>
      <c r="R49" s="5">
        <f t="shared" si="20"/>
        <v>8600.7546736376753</v>
      </c>
      <c r="S49" s="5">
        <f t="shared" si="20"/>
        <v>8449.5500535851224</v>
      </c>
      <c r="T49" s="5">
        <f t="shared" si="20"/>
        <v>8486.8412054727723</v>
      </c>
      <c r="U49" s="5">
        <f t="shared" si="20"/>
        <v>9082.1774317034324</v>
      </c>
      <c r="V49" s="5">
        <f t="shared" si="20"/>
        <v>7879.2747355374486</v>
      </c>
      <c r="W49" s="5">
        <f t="shared" si="20"/>
        <v>8165.3023030373943</v>
      </c>
      <c r="X49" s="5">
        <f t="shared" ref="X49:Y49" si="21">SUM(X50,X84,X89,X90,X91,X92)</f>
        <v>7333.6206687032491</v>
      </c>
      <c r="Y49" s="5">
        <f t="shared" si="21"/>
        <v>7215.939933861051</v>
      </c>
    </row>
    <row r="50" spans="1:25" x14ac:dyDescent="0.25">
      <c r="A50" s="13" t="s">
        <v>77</v>
      </c>
      <c r="B50" s="14">
        <f>SUM(B51,B82,B83)</f>
        <v>6742.8519710989931</v>
      </c>
      <c r="C50" s="14">
        <f t="shared" ref="C50:W50" si="22">SUM(C51,C82,C83)</f>
        <v>7243.0689152715313</v>
      </c>
      <c r="D50" s="14">
        <f t="shared" si="22"/>
        <v>7239.851714951642</v>
      </c>
      <c r="E50" s="14">
        <f t="shared" si="22"/>
        <v>7462.7960711711394</v>
      </c>
      <c r="F50" s="14">
        <f t="shared" si="22"/>
        <v>7479.1350947320252</v>
      </c>
      <c r="G50" s="14">
        <f t="shared" si="22"/>
        <v>7560.5928607068481</v>
      </c>
      <c r="H50" s="14">
        <f t="shared" si="22"/>
        <v>8029.1806917998802</v>
      </c>
      <c r="I50" s="14">
        <f t="shared" si="22"/>
        <v>8349.834838102448</v>
      </c>
      <c r="J50" s="14">
        <f t="shared" si="22"/>
        <v>7926.682884963685</v>
      </c>
      <c r="K50" s="14">
        <f t="shared" si="22"/>
        <v>7182.4067291106685</v>
      </c>
      <c r="L50" s="14">
        <f t="shared" si="22"/>
        <v>8087.901020634712</v>
      </c>
      <c r="M50" s="14">
        <f t="shared" si="22"/>
        <v>7333.8082164159987</v>
      </c>
      <c r="N50" s="14">
        <f t="shared" si="22"/>
        <v>6991.0173270079731</v>
      </c>
      <c r="O50" s="14">
        <f t="shared" si="22"/>
        <v>6913.1676643699338</v>
      </c>
      <c r="P50" s="14">
        <f t="shared" si="22"/>
        <v>6726.9745741503621</v>
      </c>
      <c r="Q50" s="14">
        <f t="shared" si="22"/>
        <v>6846.6343140208728</v>
      </c>
      <c r="R50" s="14">
        <f t="shared" si="22"/>
        <v>6801.3931030376762</v>
      </c>
      <c r="S50" s="14">
        <f t="shared" si="22"/>
        <v>6684.2056472251224</v>
      </c>
      <c r="T50" s="14">
        <f t="shared" si="22"/>
        <v>7245.636311632772</v>
      </c>
      <c r="U50" s="14">
        <f t="shared" si="22"/>
        <v>7023.0939084234305</v>
      </c>
      <c r="V50" s="14">
        <f t="shared" si="22"/>
        <v>6383.3496738974491</v>
      </c>
      <c r="W50" s="14">
        <f t="shared" si="22"/>
        <v>6598.8414387573939</v>
      </c>
      <c r="X50" s="14">
        <f t="shared" ref="X50:Y50" si="23">SUM(X51,X82,X83)</f>
        <v>5993.2097748632486</v>
      </c>
      <c r="Y50" s="14">
        <f t="shared" si="23"/>
        <v>6031.4023524210506</v>
      </c>
    </row>
    <row r="51" spans="1:25" x14ac:dyDescent="0.25">
      <c r="A51" s="9" t="s">
        <v>78</v>
      </c>
      <c r="B51" s="8">
        <f>SUM(B52,B69,B75,B79)</f>
        <v>6742.8449810989932</v>
      </c>
      <c r="C51" s="8">
        <f t="shared" ref="C51:W51" si="24">SUM(C52,C69,C75,C79)</f>
        <v>7243.0616652715316</v>
      </c>
      <c r="D51" s="8">
        <f t="shared" si="24"/>
        <v>7239.844294951642</v>
      </c>
      <c r="E51" s="8">
        <f t="shared" si="24"/>
        <v>7462.790541171139</v>
      </c>
      <c r="F51" s="8">
        <f t="shared" si="24"/>
        <v>7479.1296247320251</v>
      </c>
      <c r="G51" s="8">
        <f t="shared" si="24"/>
        <v>7560.5866807068478</v>
      </c>
      <c r="H51" s="8">
        <f t="shared" si="24"/>
        <v>8029.1762617998802</v>
      </c>
      <c r="I51" s="8">
        <f t="shared" si="24"/>
        <v>8349.8302881024483</v>
      </c>
      <c r="J51" s="8">
        <f t="shared" si="24"/>
        <v>7926.6782149636847</v>
      </c>
      <c r="K51" s="8">
        <f t="shared" si="24"/>
        <v>7182.4023091106683</v>
      </c>
      <c r="L51" s="8">
        <f t="shared" si="24"/>
        <v>8087.8967706347121</v>
      </c>
      <c r="M51" s="8">
        <f t="shared" si="24"/>
        <v>7333.8028164159987</v>
      </c>
      <c r="N51" s="8">
        <f t="shared" si="24"/>
        <v>6991.0124670079731</v>
      </c>
      <c r="O51" s="8">
        <f t="shared" si="24"/>
        <v>6913.1596743699338</v>
      </c>
      <c r="P51" s="8">
        <f t="shared" si="24"/>
        <v>6726.9608141503622</v>
      </c>
      <c r="Q51" s="8">
        <f t="shared" si="24"/>
        <v>6846.6213740208732</v>
      </c>
      <c r="R51" s="8">
        <f t="shared" si="24"/>
        <v>6801.3812430376765</v>
      </c>
      <c r="S51" s="8">
        <f t="shared" si="24"/>
        <v>6684.189967225122</v>
      </c>
      <c r="T51" s="8">
        <f t="shared" si="24"/>
        <v>7245.6269916327719</v>
      </c>
      <c r="U51" s="8">
        <f t="shared" si="24"/>
        <v>7023.0837484234307</v>
      </c>
      <c r="V51" s="8">
        <f t="shared" si="24"/>
        <v>6383.338623897449</v>
      </c>
      <c r="W51" s="8">
        <f t="shared" si="24"/>
        <v>6598.8305787573936</v>
      </c>
      <c r="X51" s="8">
        <f t="shared" ref="X51:Y51" si="25">SUM(X52,X69,X75,X79)</f>
        <v>5993.2012048632487</v>
      </c>
      <c r="Y51" s="8">
        <f t="shared" si="25"/>
        <v>6031.3941424210507</v>
      </c>
    </row>
    <row r="52" spans="1:25" x14ac:dyDescent="0.25">
      <c r="A52" s="15" t="s">
        <v>79</v>
      </c>
      <c r="B52" s="16">
        <f>SUM(B53,B57)</f>
        <v>3656.8713952157759</v>
      </c>
      <c r="C52" s="16">
        <f t="shared" ref="C52:W52" si="26">SUM(C53,C57)</f>
        <v>3620.6207757849015</v>
      </c>
      <c r="D52" s="16">
        <f t="shared" si="26"/>
        <v>3544.6995405116422</v>
      </c>
      <c r="E52" s="16">
        <f t="shared" si="26"/>
        <v>3533.3755686408867</v>
      </c>
      <c r="F52" s="16">
        <f t="shared" si="26"/>
        <v>3338.2724767320256</v>
      </c>
      <c r="G52" s="16">
        <f t="shared" si="26"/>
        <v>3310.3013242668485</v>
      </c>
      <c r="H52" s="16">
        <f t="shared" si="26"/>
        <v>3398.0459127896283</v>
      </c>
      <c r="I52" s="16">
        <f t="shared" si="26"/>
        <v>3293.700320933317</v>
      </c>
      <c r="J52" s="16">
        <f t="shared" si="26"/>
        <v>3148.2406636897226</v>
      </c>
      <c r="K52" s="16">
        <f t="shared" si="26"/>
        <v>2855.3531748353344</v>
      </c>
      <c r="L52" s="16">
        <f t="shared" si="26"/>
        <v>3518.4138811514376</v>
      </c>
      <c r="M52" s="16">
        <f t="shared" si="26"/>
        <v>3213.8786232631746</v>
      </c>
      <c r="N52" s="16">
        <f t="shared" si="26"/>
        <v>3040.6891704389936</v>
      </c>
      <c r="O52" s="16">
        <f t="shared" si="26"/>
        <v>2969.2725936647062</v>
      </c>
      <c r="P52" s="16">
        <f t="shared" si="26"/>
        <v>2633.5337964043083</v>
      </c>
      <c r="Q52" s="16">
        <f t="shared" si="26"/>
        <v>2608.3875997249397</v>
      </c>
      <c r="R52" s="16">
        <f t="shared" si="26"/>
        <v>2512.3871205186724</v>
      </c>
      <c r="S52" s="16">
        <f t="shared" si="26"/>
        <v>2191.9678947146153</v>
      </c>
      <c r="T52" s="16">
        <f t="shared" si="26"/>
        <v>2715.8994485622852</v>
      </c>
      <c r="U52" s="16">
        <f t="shared" si="26"/>
        <v>2521.4290068041964</v>
      </c>
      <c r="V52" s="16">
        <f t="shared" si="26"/>
        <v>2066.6875863594823</v>
      </c>
      <c r="W52" s="16">
        <f t="shared" si="26"/>
        <v>2106.3905467649624</v>
      </c>
      <c r="X52" s="16">
        <f t="shared" ref="X52:Y52" si="27">SUM(X53,X57)</f>
        <v>1594.4768021104239</v>
      </c>
      <c r="Y52" s="16">
        <f t="shared" si="27"/>
        <v>1671.7871574270087</v>
      </c>
    </row>
    <row r="53" spans="1:25" x14ac:dyDescent="0.25">
      <c r="A53" s="19" t="s">
        <v>75</v>
      </c>
      <c r="B53" s="16">
        <f>SUM(B54:B56)</f>
        <v>2617.8261138557759</v>
      </c>
      <c r="C53" s="16">
        <f t="shared" ref="C53:W53" si="28">SUM(C54:C56)</f>
        <v>2618.0562449049012</v>
      </c>
      <c r="D53" s="16">
        <f t="shared" si="28"/>
        <v>2492.8857461516423</v>
      </c>
      <c r="E53" s="16">
        <f t="shared" si="28"/>
        <v>2442.784764911642</v>
      </c>
      <c r="F53" s="16">
        <f t="shared" si="28"/>
        <v>2231.1940326716422</v>
      </c>
      <c r="G53" s="16">
        <f t="shared" si="28"/>
        <v>2208.0272605181071</v>
      </c>
      <c r="H53" s="16">
        <f t="shared" si="28"/>
        <v>2229.1116867311384</v>
      </c>
      <c r="I53" s="16">
        <f t="shared" si="28"/>
        <v>2103.1396865640722</v>
      </c>
      <c r="J53" s="16">
        <f t="shared" si="28"/>
        <v>2057.8738051799742</v>
      </c>
      <c r="K53" s="16">
        <f t="shared" si="28"/>
        <v>1984.080594085586</v>
      </c>
      <c r="L53" s="16">
        <f t="shared" si="28"/>
        <v>2374.6079437259705</v>
      </c>
      <c r="M53" s="16">
        <f t="shared" si="28"/>
        <v>2182.3652355841809</v>
      </c>
      <c r="N53" s="16">
        <f t="shared" si="28"/>
        <v>1976.0379414697488</v>
      </c>
      <c r="O53" s="16">
        <f t="shared" si="28"/>
        <v>2079.3639491486792</v>
      </c>
      <c r="P53" s="16">
        <f t="shared" si="28"/>
        <v>1785.7730927387552</v>
      </c>
      <c r="Q53" s="16">
        <f t="shared" si="28"/>
        <v>1855.6981973825727</v>
      </c>
      <c r="R53" s="16">
        <f t="shared" si="28"/>
        <v>1874.2554833716183</v>
      </c>
      <c r="S53" s="16">
        <f t="shared" si="28"/>
        <v>1571.6080704667224</v>
      </c>
      <c r="T53" s="16">
        <f t="shared" si="28"/>
        <v>1958.3297518290103</v>
      </c>
      <c r="U53" s="16">
        <f t="shared" si="28"/>
        <v>1842.6453802204828</v>
      </c>
      <c r="V53" s="16">
        <f t="shared" si="28"/>
        <v>1383.1316567523181</v>
      </c>
      <c r="W53" s="16">
        <f t="shared" si="28"/>
        <v>1450.2580069717915</v>
      </c>
      <c r="X53" s="16">
        <f t="shared" ref="X53:Y53" si="29">SUM(X54:X56)</f>
        <v>995.38823381101179</v>
      </c>
      <c r="Y53" s="16">
        <f t="shared" si="29"/>
        <v>1027.021894833845</v>
      </c>
    </row>
    <row r="54" spans="1:25" x14ac:dyDescent="0.25">
      <c r="A54" s="20" t="s">
        <v>41</v>
      </c>
      <c r="B54" s="8">
        <v>2617.8261138557759</v>
      </c>
      <c r="C54" s="8">
        <v>2618.0562449049012</v>
      </c>
      <c r="D54" s="8">
        <v>2492.8857461516423</v>
      </c>
      <c r="E54" s="8">
        <v>2442.784764911642</v>
      </c>
      <c r="F54" s="8">
        <v>2231.1940326716422</v>
      </c>
      <c r="G54" s="8">
        <v>2208.0272605181071</v>
      </c>
      <c r="H54" s="8">
        <v>2229.1116867311384</v>
      </c>
      <c r="I54" s="8">
        <v>2103.1396865640722</v>
      </c>
      <c r="J54" s="8">
        <v>2057.8738051799742</v>
      </c>
      <c r="K54" s="8">
        <v>1984.080594085586</v>
      </c>
      <c r="L54" s="8">
        <v>2374.6079437259705</v>
      </c>
      <c r="M54" s="8">
        <v>2182.3652355841809</v>
      </c>
      <c r="N54" s="8">
        <v>1976.0379414697488</v>
      </c>
      <c r="O54" s="8">
        <v>2079.3639491486792</v>
      </c>
      <c r="P54" s="8">
        <v>1785.7730927387552</v>
      </c>
      <c r="Q54" s="8">
        <v>1855.6981973825727</v>
      </c>
      <c r="R54" s="8">
        <v>1874.2554833716183</v>
      </c>
      <c r="S54" s="8">
        <v>1571.6080704667224</v>
      </c>
      <c r="T54" s="8">
        <v>1958.3297518290103</v>
      </c>
      <c r="U54" s="8">
        <v>1842.6453802204828</v>
      </c>
      <c r="V54" s="8">
        <v>1383.1316567523181</v>
      </c>
      <c r="W54" s="8">
        <v>1450.2580069717915</v>
      </c>
      <c r="X54" s="8">
        <v>995.38823381101179</v>
      </c>
      <c r="Y54" s="8">
        <v>1026.9042222038604</v>
      </c>
    </row>
    <row r="55" spans="1:25" x14ac:dyDescent="0.25">
      <c r="A55" s="20" t="s">
        <v>42</v>
      </c>
      <c r="B55" s="8">
        <v>0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</row>
    <row r="56" spans="1:25" x14ac:dyDescent="0.25">
      <c r="A56" s="20" t="s">
        <v>76</v>
      </c>
      <c r="B56" s="8">
        <v>0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0.11767262998455992</v>
      </c>
    </row>
    <row r="57" spans="1:25" x14ac:dyDescent="0.25">
      <c r="A57" s="19" t="s">
        <v>43</v>
      </c>
      <c r="B57" s="16">
        <f>SUM(B58:B68)</f>
        <v>1039.04528136</v>
      </c>
      <c r="C57" s="16">
        <f t="shared" ref="C57:W57" si="30">SUM(C58:C68)</f>
        <v>1002.5645308800001</v>
      </c>
      <c r="D57" s="16">
        <f t="shared" si="30"/>
        <v>1051.81379436</v>
      </c>
      <c r="E57" s="16">
        <f t="shared" si="30"/>
        <v>1090.590803729245</v>
      </c>
      <c r="F57" s="16">
        <f t="shared" si="30"/>
        <v>1107.0784440603834</v>
      </c>
      <c r="G57" s="16">
        <f t="shared" si="30"/>
        <v>1102.2740637487416</v>
      </c>
      <c r="H57" s="16">
        <f t="shared" si="30"/>
        <v>1168.9342260584897</v>
      </c>
      <c r="I57" s="16">
        <f t="shared" si="30"/>
        <v>1190.560634369245</v>
      </c>
      <c r="J57" s="16">
        <f t="shared" si="30"/>
        <v>1090.3668585097485</v>
      </c>
      <c r="K57" s="16">
        <f t="shared" si="30"/>
        <v>871.27258074974827</v>
      </c>
      <c r="L57" s="16">
        <f t="shared" si="30"/>
        <v>1143.8059374254669</v>
      </c>
      <c r="M57" s="16">
        <f t="shared" si="30"/>
        <v>1031.5133876789935</v>
      </c>
      <c r="N57" s="16">
        <f t="shared" si="30"/>
        <v>1064.651228969245</v>
      </c>
      <c r="O57" s="16">
        <f t="shared" si="30"/>
        <v>889.90864451602704</v>
      </c>
      <c r="P57" s="16">
        <f t="shared" si="30"/>
        <v>847.76070366555291</v>
      </c>
      <c r="Q57" s="16">
        <f t="shared" si="30"/>
        <v>752.68940234236698</v>
      </c>
      <c r="R57" s="16">
        <f t="shared" si="30"/>
        <v>638.13163714705388</v>
      </c>
      <c r="S57" s="16">
        <f t="shared" si="30"/>
        <v>620.3598242478929</v>
      </c>
      <c r="T57" s="16">
        <f t="shared" si="30"/>
        <v>757.56969673327512</v>
      </c>
      <c r="U57" s="16">
        <f t="shared" si="30"/>
        <v>678.78362658371384</v>
      </c>
      <c r="V57" s="16">
        <f t="shared" si="30"/>
        <v>683.55592960716422</v>
      </c>
      <c r="W57" s="16">
        <f t="shared" si="30"/>
        <v>656.13253979317096</v>
      </c>
      <c r="X57" s="16">
        <f t="shared" ref="X57:Y57" si="31">SUM(X58:X68)</f>
        <v>599.08856829941215</v>
      </c>
      <c r="Y57" s="16">
        <f t="shared" si="31"/>
        <v>644.7652625931637</v>
      </c>
    </row>
    <row r="58" spans="1:25" x14ac:dyDescent="0.25">
      <c r="A58" s="20" t="s">
        <v>44</v>
      </c>
      <c r="B58" s="8">
        <v>330.74540652000002</v>
      </c>
      <c r="C58" s="8">
        <v>334.03066067999998</v>
      </c>
      <c r="D58" s="8">
        <v>314.05899599999998</v>
      </c>
      <c r="E58" s="8">
        <v>301.52681688000001</v>
      </c>
      <c r="F58" s="8">
        <v>308.33538299999998</v>
      </c>
      <c r="G58" s="8">
        <v>298.58834832000002</v>
      </c>
      <c r="H58" s="8">
        <v>309.04260168000002</v>
      </c>
      <c r="I58" s="8">
        <v>307.71958884000003</v>
      </c>
      <c r="J58" s="8">
        <v>290.93260728000001</v>
      </c>
      <c r="K58" s="8">
        <v>260.28026399999999</v>
      </c>
      <c r="L58" s="8">
        <v>297.11083938974832</v>
      </c>
      <c r="M58" s="8">
        <v>77.114155029748289</v>
      </c>
      <c r="N58" s="8">
        <v>106.38414336</v>
      </c>
      <c r="O58" s="8">
        <v>39.23105472000001</v>
      </c>
      <c r="P58" s="8">
        <v>0.70686000000000004</v>
      </c>
      <c r="Q58" s="8">
        <v>22.720500000000001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</row>
    <row r="59" spans="1:25" x14ac:dyDescent="0.25">
      <c r="A59" s="20" t="s">
        <v>45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</row>
    <row r="60" spans="1:25" x14ac:dyDescent="0.25">
      <c r="A60" s="20" t="s">
        <v>46</v>
      </c>
      <c r="B60" s="8">
        <v>20.736987120000002</v>
      </c>
      <c r="C60" s="8">
        <v>25.66093644</v>
      </c>
      <c r="D60" s="8">
        <v>27.666239039999997</v>
      </c>
      <c r="E60" s="8">
        <v>26.391867120000004</v>
      </c>
      <c r="F60" s="8">
        <v>22.569030000000005</v>
      </c>
      <c r="G60" s="8">
        <v>24.487650000000002</v>
      </c>
      <c r="H60" s="8">
        <v>26.355780000000006</v>
      </c>
      <c r="I60" s="8">
        <v>20.700899999999997</v>
      </c>
      <c r="J60" s="8">
        <v>40.435610760000003</v>
      </c>
      <c r="K60" s="8">
        <v>34.622026560000002</v>
      </c>
      <c r="L60" s="8">
        <v>38.358286559999996</v>
      </c>
      <c r="M60" s="8">
        <v>31.790230560000008</v>
      </c>
      <c r="N60" s="8">
        <v>29.372112000000001</v>
      </c>
      <c r="O60" s="8">
        <v>31.954114495778256</v>
      </c>
      <c r="P60" s="8">
        <v>26.992576381407257</v>
      </c>
      <c r="Q60" s="8">
        <v>26.696142000000005</v>
      </c>
      <c r="R60" s="8">
        <v>29.826320040000006</v>
      </c>
      <c r="S60" s="8">
        <v>34.562893320000001</v>
      </c>
      <c r="T60" s="8">
        <v>40.364578238872454</v>
      </c>
      <c r="U60" s="8">
        <v>27.846669474024896</v>
      </c>
      <c r="V60" s="8">
        <v>25.039498276680497</v>
      </c>
      <c r="W60" s="8">
        <v>31.257695977627641</v>
      </c>
      <c r="X60" s="8">
        <v>25.132236891286308</v>
      </c>
      <c r="Y60" s="8">
        <v>23.536341027883822</v>
      </c>
    </row>
    <row r="61" spans="1:25" x14ac:dyDescent="0.25">
      <c r="A61" s="20" t="s">
        <v>48</v>
      </c>
      <c r="B61" s="8">
        <v>5.6548800000000004</v>
      </c>
      <c r="C61" s="8">
        <v>10.182480000000002</v>
      </c>
      <c r="D61" s="8">
        <v>10.131990000000002</v>
      </c>
      <c r="E61" s="8">
        <v>11.909917029748286</v>
      </c>
      <c r="F61" s="8">
        <v>11.859427029748289</v>
      </c>
      <c r="G61" s="8">
        <v>13.778047029748288</v>
      </c>
      <c r="H61" s="8">
        <v>15.646177029748287</v>
      </c>
      <c r="I61" s="8">
        <v>11.259269999999999</v>
      </c>
      <c r="J61" s="8">
        <v>11.259270000000001</v>
      </c>
      <c r="K61" s="8">
        <v>5.6548800000000004</v>
      </c>
      <c r="L61" s="8">
        <v>5.6548800000000012</v>
      </c>
      <c r="M61" s="8">
        <v>5.6548800000000004</v>
      </c>
      <c r="N61" s="8">
        <v>3.7867500000000014</v>
      </c>
      <c r="O61" s="8">
        <v>5.7558599999999993</v>
      </c>
      <c r="P61" s="8">
        <v>5.4529199999999998</v>
      </c>
      <c r="Q61" s="8">
        <v>5.3014500000000018</v>
      </c>
      <c r="R61" s="8">
        <v>4.7460600000000017</v>
      </c>
      <c r="S61" s="8">
        <v>6.3018226800000017</v>
      </c>
      <c r="T61" s="8">
        <v>6.2587375200000004</v>
      </c>
      <c r="U61" s="8">
        <v>5.5697792400000017</v>
      </c>
      <c r="V61" s="8">
        <v>4.7343448800000001</v>
      </c>
      <c r="W61" s="8">
        <v>5.7914416800000019</v>
      </c>
      <c r="X61" s="8">
        <v>4.0835304000000008</v>
      </c>
      <c r="Y61" s="8">
        <v>5.6009890799999997</v>
      </c>
    </row>
    <row r="62" spans="1:25" x14ac:dyDescent="0.25">
      <c r="A62" s="20" t="s">
        <v>49</v>
      </c>
      <c r="B62" s="8">
        <v>290.22962964000004</v>
      </c>
      <c r="C62" s="8">
        <v>257.37639396000009</v>
      </c>
      <c r="D62" s="8">
        <v>264.49724724000004</v>
      </c>
      <c r="E62" s="8">
        <v>224.28493217025175</v>
      </c>
      <c r="F62" s="8">
        <v>236.00153946974831</v>
      </c>
      <c r="G62" s="8">
        <v>232.89005166974829</v>
      </c>
      <c r="H62" s="8">
        <v>239.50375572000004</v>
      </c>
      <c r="I62" s="8">
        <v>199.68518268000003</v>
      </c>
      <c r="J62" s="8">
        <v>163.14223644000003</v>
      </c>
      <c r="K62" s="8">
        <v>150.01129553025174</v>
      </c>
      <c r="L62" s="8">
        <v>151.11989501025172</v>
      </c>
      <c r="M62" s="8">
        <v>131.7990955897483</v>
      </c>
      <c r="N62" s="8">
        <v>137.20978650974831</v>
      </c>
      <c r="O62" s="8">
        <v>132.27430750605808</v>
      </c>
      <c r="P62" s="8">
        <v>125.86004181012447</v>
      </c>
      <c r="Q62" s="8">
        <v>108.60414491203321</v>
      </c>
      <c r="R62" s="8">
        <v>105.2175292560996</v>
      </c>
      <c r="S62" s="8">
        <v>97.665067697925323</v>
      </c>
      <c r="T62" s="8">
        <v>100.95396463465013</v>
      </c>
      <c r="U62" s="8">
        <v>91.094139885311193</v>
      </c>
      <c r="V62" s="8">
        <v>90.059503195518673</v>
      </c>
      <c r="W62" s="8">
        <v>96.128379212614107</v>
      </c>
      <c r="X62" s="8">
        <v>77.914734086233295</v>
      </c>
      <c r="Y62" s="8">
        <v>101.42843399203318</v>
      </c>
    </row>
    <row r="63" spans="1:25" x14ac:dyDescent="0.25">
      <c r="A63" s="20" t="s">
        <v>47</v>
      </c>
      <c r="B63" s="8">
        <v>164.19540336000003</v>
      </c>
      <c r="C63" s="8">
        <v>156.53223527999998</v>
      </c>
      <c r="D63" s="8">
        <v>208.40415864000002</v>
      </c>
      <c r="E63" s="8">
        <v>293.84821362974833</v>
      </c>
      <c r="F63" s="8">
        <v>284.55992130974829</v>
      </c>
      <c r="G63" s="8">
        <v>304.17148193025173</v>
      </c>
      <c r="H63" s="8">
        <v>324.08654826974839</v>
      </c>
      <c r="I63" s="8">
        <v>351.10717956000013</v>
      </c>
      <c r="J63" s="8">
        <v>333.90020772000014</v>
      </c>
      <c r="K63" s="8">
        <v>211.58218038974832</v>
      </c>
      <c r="L63" s="8">
        <v>415.60244922974846</v>
      </c>
      <c r="M63" s="8">
        <v>507.88235772000024</v>
      </c>
      <c r="N63" s="8">
        <v>504.91776990974842</v>
      </c>
      <c r="O63" s="8">
        <v>446.00685118207457</v>
      </c>
      <c r="P63" s="8">
        <v>485.34140991236501</v>
      </c>
      <c r="Q63" s="8">
        <v>408.92961635053933</v>
      </c>
      <c r="R63" s="8">
        <v>312.51322838290452</v>
      </c>
      <c r="S63" s="8">
        <v>291.94119861510364</v>
      </c>
      <c r="T63" s="8">
        <v>416.91231490556004</v>
      </c>
      <c r="U63" s="8">
        <v>391.11820629261399</v>
      </c>
      <c r="V63" s="8">
        <v>400.77118538041492</v>
      </c>
      <c r="W63" s="8">
        <v>348.23654402390036</v>
      </c>
      <c r="X63" s="8">
        <v>329.03249136248962</v>
      </c>
      <c r="Y63" s="8">
        <v>338.98407560365138</v>
      </c>
    </row>
    <row r="64" spans="1:25" x14ac:dyDescent="0.25">
      <c r="A64" s="20" t="s">
        <v>50</v>
      </c>
      <c r="B64" s="8">
        <v>11.945950199999999</v>
      </c>
      <c r="C64" s="8">
        <v>11.945950199999999</v>
      </c>
      <c r="D64" s="8">
        <v>12.590198279999999</v>
      </c>
      <c r="E64" s="8">
        <v>15.7327002</v>
      </c>
      <c r="F64" s="8">
        <v>12.539708280000001</v>
      </c>
      <c r="G64" s="8">
        <v>15.6822102</v>
      </c>
      <c r="H64" s="8">
        <v>19.468960199999998</v>
      </c>
      <c r="I64" s="8">
        <v>16.326458279999997</v>
      </c>
      <c r="J64" s="8">
        <v>10.67157828</v>
      </c>
      <c r="K64" s="8">
        <v>8.8034482799999996</v>
      </c>
      <c r="L64" s="8">
        <v>8.8034482799999996</v>
      </c>
      <c r="M64" s="8">
        <v>5.6548800000000004</v>
      </c>
      <c r="N64" s="8">
        <v>8.8034482799999996</v>
      </c>
      <c r="O64" s="8">
        <v>6.9858082799999988</v>
      </c>
      <c r="P64" s="8">
        <v>6.1779682799999982</v>
      </c>
      <c r="Q64" s="8">
        <v>2.2215600000000002</v>
      </c>
      <c r="R64" s="8">
        <v>2.4235199999999995</v>
      </c>
      <c r="S64" s="8">
        <v>4.8743899658091294</v>
      </c>
      <c r="T64" s="8">
        <v>5.9747280731950214</v>
      </c>
      <c r="U64" s="8">
        <v>5.4292146682157671</v>
      </c>
      <c r="V64" s="8">
        <v>3.4619730458091289</v>
      </c>
      <c r="W64" s="8">
        <v>4.9671430107883818</v>
      </c>
      <c r="X64" s="8">
        <v>2.7092913365975106</v>
      </c>
      <c r="Y64" s="8">
        <v>3.775962885809129</v>
      </c>
    </row>
    <row r="65" spans="1:25" x14ac:dyDescent="0.25">
      <c r="A65" s="20" t="s">
        <v>51</v>
      </c>
      <c r="B65" s="8">
        <v>11.93988384</v>
      </c>
      <c r="C65" s="8">
        <v>17.645253839999999</v>
      </c>
      <c r="D65" s="8">
        <v>14.452261920000002</v>
      </c>
      <c r="E65" s="8">
        <v>17.015129999999999</v>
      </c>
      <c r="F65" s="8">
        <v>19.260615551641791</v>
      </c>
      <c r="G65" s="8">
        <v>20.387881029748286</v>
      </c>
      <c r="H65" s="8">
        <v>27.272709309748283</v>
      </c>
      <c r="I65" s="8">
        <v>25.404579309748282</v>
      </c>
      <c r="J65" s="8">
        <v>21.068162279999999</v>
      </c>
      <c r="K65" s="8">
        <v>14.45832828</v>
      </c>
      <c r="L65" s="8">
        <v>18.245078279999998</v>
      </c>
      <c r="M65" s="8">
        <v>17.331902279999998</v>
      </c>
      <c r="N65" s="8">
        <v>13.17789</v>
      </c>
      <c r="O65" s="8">
        <v>13.480830000000001</v>
      </c>
      <c r="P65" s="8">
        <v>15.461839170124479</v>
      </c>
      <c r="Q65" s="8">
        <v>12.466673999999998</v>
      </c>
      <c r="R65" s="8">
        <v>13.651909668049791</v>
      </c>
      <c r="S65" s="8">
        <v>15.012678371218403</v>
      </c>
      <c r="T65" s="8">
        <v>14.710971837346056</v>
      </c>
      <c r="U65" s="8">
        <v>12.048924559208645</v>
      </c>
      <c r="V65" s="8">
        <v>10.507022324813278</v>
      </c>
      <c r="W65" s="8">
        <v>13.051467494937757</v>
      </c>
      <c r="X65" s="8">
        <v>12.641058925643152</v>
      </c>
      <c r="Y65" s="8">
        <v>13.503647741078836</v>
      </c>
    </row>
    <row r="66" spans="1:25" x14ac:dyDescent="0.25">
      <c r="A66" s="20" t="s">
        <v>52</v>
      </c>
      <c r="B66" s="8">
        <v>76.150577519999999</v>
      </c>
      <c r="C66" s="8">
        <v>73.079034839999991</v>
      </c>
      <c r="D66" s="8">
        <v>72.929556360000007</v>
      </c>
      <c r="E66" s="8">
        <v>69.831478079999997</v>
      </c>
      <c r="F66" s="8">
        <v>67.811878080000014</v>
      </c>
      <c r="G66" s="8">
        <v>45.738217029748284</v>
      </c>
      <c r="H66" s="8">
        <v>30.692197029748289</v>
      </c>
      <c r="I66" s="8">
        <v>26.305289999999992</v>
      </c>
      <c r="J66" s="8">
        <v>18.832770000000004</v>
      </c>
      <c r="K66" s="8">
        <v>15.696667029748287</v>
      </c>
      <c r="L66" s="8">
        <v>16.964640000000003</v>
      </c>
      <c r="M66" s="8">
        <v>20.713365309748283</v>
      </c>
      <c r="N66" s="8">
        <v>24.538139999999995</v>
      </c>
      <c r="O66" s="8">
        <v>17.72380294605809</v>
      </c>
      <c r="P66" s="8">
        <v>12.218580000000003</v>
      </c>
      <c r="Q66" s="8">
        <v>11.953683112033195</v>
      </c>
      <c r="R66" s="8">
        <v>10.148490000000001</v>
      </c>
      <c r="S66" s="8">
        <v>11.257382777427386</v>
      </c>
      <c r="T66" s="8">
        <v>10.421933537925311</v>
      </c>
      <c r="U66" s="8">
        <v>9.772106400000002</v>
      </c>
      <c r="V66" s="8">
        <v>8.8399328400000012</v>
      </c>
      <c r="W66" s="8">
        <v>10.367943120000001</v>
      </c>
      <c r="X66" s="8">
        <v>9.2681081999999986</v>
      </c>
      <c r="Y66" s="8">
        <v>8.5916297367634868</v>
      </c>
    </row>
    <row r="67" spans="1:25" x14ac:dyDescent="0.25">
      <c r="A67" s="20" t="s">
        <v>53</v>
      </c>
      <c r="B67" s="8">
        <v>65.80435104</v>
      </c>
      <c r="C67" s="8">
        <v>56.314193399999986</v>
      </c>
      <c r="D67" s="8">
        <v>52.714932839999996</v>
      </c>
      <c r="E67" s="8">
        <v>56.556243359999996</v>
      </c>
      <c r="F67" s="8">
        <v>56.404773360000007</v>
      </c>
      <c r="G67" s="8">
        <v>60.779215079999993</v>
      </c>
      <c r="H67" s="8">
        <v>63.927783359999999</v>
      </c>
      <c r="I67" s="8">
        <v>75.136563359999997</v>
      </c>
      <c r="J67" s="8">
        <v>83.990501639999991</v>
      </c>
      <c r="K67" s="8">
        <v>72.341864639999997</v>
      </c>
      <c r="L67" s="8">
        <v>97.791115325970139</v>
      </c>
      <c r="M67" s="8">
        <v>98.697644639999993</v>
      </c>
      <c r="N67" s="8">
        <v>80.874126720000007</v>
      </c>
      <c r="O67" s="8">
        <v>59.650138440000006</v>
      </c>
      <c r="P67" s="8">
        <v>61.150725000000008</v>
      </c>
      <c r="Q67" s="8">
        <v>56.134026720000008</v>
      </c>
      <c r="R67" s="8">
        <v>61.554443040000002</v>
      </c>
      <c r="S67" s="8">
        <v>68.408407343402473</v>
      </c>
      <c r="T67" s="8">
        <v>76.178019239999998</v>
      </c>
      <c r="U67" s="8">
        <v>57.111976418032285</v>
      </c>
      <c r="V67" s="8">
        <v>52.530607599695401</v>
      </c>
      <c r="W67" s="8">
        <v>61.232287611891891</v>
      </c>
      <c r="X67" s="8">
        <v>46.557757824133184</v>
      </c>
      <c r="Y67" s="8">
        <v>55.223453134354102</v>
      </c>
    </row>
    <row r="68" spans="1:25" x14ac:dyDescent="0.25">
      <c r="A68" s="20" t="s">
        <v>74</v>
      </c>
      <c r="B68" s="8">
        <v>61.642212120000003</v>
      </c>
      <c r="C68" s="8">
        <v>59.797392240000001</v>
      </c>
      <c r="D68" s="8">
        <v>74.368214039999998</v>
      </c>
      <c r="E68" s="8">
        <v>73.493505259496573</v>
      </c>
      <c r="F68" s="8">
        <v>87.736167979496571</v>
      </c>
      <c r="G68" s="8">
        <v>85.77096145949659</v>
      </c>
      <c r="H68" s="8">
        <v>112.93771345949659</v>
      </c>
      <c r="I68" s="8">
        <v>156.91562233949659</v>
      </c>
      <c r="J68" s="8">
        <v>116.13391410974828</v>
      </c>
      <c r="K68" s="8">
        <v>97.821626039999984</v>
      </c>
      <c r="L68" s="8">
        <v>94.155305349748289</v>
      </c>
      <c r="M68" s="8">
        <v>134.87487654974828</v>
      </c>
      <c r="N68" s="8">
        <v>155.58706218974831</v>
      </c>
      <c r="O68" s="8">
        <v>136.84587694605807</v>
      </c>
      <c r="P68" s="8">
        <v>108.39778311153174</v>
      </c>
      <c r="Q68" s="8">
        <v>97.661605247761187</v>
      </c>
      <c r="R68" s="8">
        <v>98.050136760000001</v>
      </c>
      <c r="S68" s="8">
        <v>90.335983477006465</v>
      </c>
      <c r="T68" s="8">
        <v>85.794448745726143</v>
      </c>
      <c r="U68" s="8">
        <v>78.792609646307056</v>
      </c>
      <c r="V68" s="8">
        <v>87.611862064232369</v>
      </c>
      <c r="W68" s="8">
        <v>85.099637661410796</v>
      </c>
      <c r="X68" s="8">
        <v>91.749359273029071</v>
      </c>
      <c r="Y68" s="8">
        <v>94.120729391589762</v>
      </c>
    </row>
    <row r="69" spans="1:25" x14ac:dyDescent="0.25">
      <c r="A69" s="15" t="s">
        <v>54</v>
      </c>
      <c r="B69" s="16">
        <f>SUM(B70:B74)</f>
        <v>2119.3712063999997</v>
      </c>
      <c r="C69" s="16">
        <f t="shared" ref="C69:W69" si="32">SUM(C70:C74)</f>
        <v>2509.96619556</v>
      </c>
      <c r="D69" s="16">
        <f t="shared" si="32"/>
        <v>2587.5058550400004</v>
      </c>
      <c r="E69" s="16">
        <f t="shared" si="32"/>
        <v>2731.0805802</v>
      </c>
      <c r="F69" s="16">
        <f t="shared" si="32"/>
        <v>2868.8623560000001</v>
      </c>
      <c r="G69" s="16">
        <f t="shared" si="32"/>
        <v>2995.2376117200001</v>
      </c>
      <c r="H69" s="16">
        <f t="shared" si="32"/>
        <v>3305.8886144400003</v>
      </c>
      <c r="I69" s="16">
        <f t="shared" si="32"/>
        <v>3743.6308541999997</v>
      </c>
      <c r="J69" s="16">
        <f t="shared" si="32"/>
        <v>3535.2873349199995</v>
      </c>
      <c r="K69" s="16">
        <f t="shared" si="32"/>
        <v>3102.7127702399994</v>
      </c>
      <c r="L69" s="16">
        <f t="shared" si="32"/>
        <v>3173.8933108799997</v>
      </c>
      <c r="M69" s="16">
        <f t="shared" si="32"/>
        <v>2815.8915754799996</v>
      </c>
      <c r="N69" s="16">
        <f t="shared" si="32"/>
        <v>2718.1174053599998</v>
      </c>
      <c r="O69" s="16">
        <f t="shared" si="32"/>
        <v>2751.8562115199998</v>
      </c>
      <c r="P69" s="16">
        <f t="shared" si="32"/>
        <v>2873.4039529199999</v>
      </c>
      <c r="Q69" s="16">
        <f t="shared" si="32"/>
        <v>3049.5470007599993</v>
      </c>
      <c r="R69" s="16">
        <f t="shared" si="32"/>
        <v>3075.7918157999998</v>
      </c>
      <c r="S69" s="16">
        <f t="shared" si="32"/>
        <v>3226.4992299600003</v>
      </c>
      <c r="T69" s="16">
        <f t="shared" si="32"/>
        <v>3231.0997012800008</v>
      </c>
      <c r="U69" s="16">
        <f t="shared" si="32"/>
        <v>3215.7602431200007</v>
      </c>
      <c r="V69" s="16">
        <f t="shared" si="32"/>
        <v>3022.9298971200005</v>
      </c>
      <c r="W69" s="16">
        <f t="shared" si="32"/>
        <v>3116.13529896</v>
      </c>
      <c r="X69" s="16">
        <f t="shared" ref="X69:Y69" si="33">SUM(X70:X74)</f>
        <v>3042.9733539600002</v>
      </c>
      <c r="Y69" s="16">
        <f t="shared" si="33"/>
        <v>3054.4740647999997</v>
      </c>
    </row>
    <row r="70" spans="1:25" x14ac:dyDescent="0.25">
      <c r="A70" s="10" t="s">
        <v>73</v>
      </c>
      <c r="B70" s="8">
        <v>0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</row>
    <row r="71" spans="1:25" x14ac:dyDescent="0.25">
      <c r="A71" s="10" t="s">
        <v>56</v>
      </c>
      <c r="B71" s="8">
        <v>1914.7180028399996</v>
      </c>
      <c r="C71" s="8">
        <v>2299.0161222000002</v>
      </c>
      <c r="D71" s="8">
        <v>2367.1103436000003</v>
      </c>
      <c r="E71" s="8">
        <v>2479.1999194800001</v>
      </c>
      <c r="F71" s="8">
        <v>2610.68455872</v>
      </c>
      <c r="G71" s="8">
        <v>2737.0598144400001</v>
      </c>
      <c r="H71" s="8">
        <v>3079.1959664400001</v>
      </c>
      <c r="I71" s="8">
        <v>3494.8984949999999</v>
      </c>
      <c r="J71" s="8">
        <v>3283.4064074399994</v>
      </c>
      <c r="K71" s="8">
        <v>2860.2775475999993</v>
      </c>
      <c r="L71" s="8">
        <v>2950.3492311599998</v>
      </c>
      <c r="M71" s="8">
        <v>2567.1592162799998</v>
      </c>
      <c r="N71" s="8">
        <v>2456.7913065599996</v>
      </c>
      <c r="O71" s="8">
        <v>2503.1241190799997</v>
      </c>
      <c r="P71" s="8">
        <v>2646.7113049199997</v>
      </c>
      <c r="Q71" s="8">
        <v>2835.4483591199996</v>
      </c>
      <c r="R71" s="8">
        <v>2890.0297551599997</v>
      </c>
      <c r="S71" s="8">
        <v>3049.7608371599999</v>
      </c>
      <c r="T71" s="8">
        <v>3048.5501136000007</v>
      </c>
      <c r="U71" s="8">
        <v>3074.3317893600006</v>
      </c>
      <c r="V71" s="8">
        <v>2935.3586349600005</v>
      </c>
      <c r="W71" s="8">
        <v>3032.58195432</v>
      </c>
      <c r="X71" s="8">
        <v>2966.1641244000002</v>
      </c>
      <c r="Y71" s="8">
        <v>2984.7553765199996</v>
      </c>
    </row>
    <row r="72" spans="1:25" x14ac:dyDescent="0.25">
      <c r="A72" s="10" t="s">
        <v>55</v>
      </c>
      <c r="B72" s="8">
        <v>204.65320356000001</v>
      </c>
      <c r="C72" s="8">
        <v>210.95007335999998</v>
      </c>
      <c r="D72" s="8">
        <v>220.39551143999995</v>
      </c>
      <c r="E72" s="8">
        <v>251.88066071999998</v>
      </c>
      <c r="F72" s="8">
        <v>258.17779727999999</v>
      </c>
      <c r="G72" s="8">
        <v>258.17779727999999</v>
      </c>
      <c r="H72" s="8">
        <v>226.69264799999999</v>
      </c>
      <c r="I72" s="8">
        <v>245.58379092000001</v>
      </c>
      <c r="J72" s="8">
        <v>245.58379091999998</v>
      </c>
      <c r="K72" s="8">
        <v>229.84121628</v>
      </c>
      <c r="L72" s="8">
        <v>207.80150507999997</v>
      </c>
      <c r="M72" s="8">
        <v>232.98978455999998</v>
      </c>
      <c r="N72" s="8">
        <v>248.73209243999997</v>
      </c>
      <c r="O72" s="8">
        <v>223.54407971999998</v>
      </c>
      <c r="P72" s="8">
        <v>214.09864163999998</v>
      </c>
      <c r="Q72" s="8">
        <v>204.65320355999998</v>
      </c>
      <c r="R72" s="8">
        <v>173.16805428000001</v>
      </c>
      <c r="S72" s="8">
        <v>162.48191544000005</v>
      </c>
      <c r="T72" s="8">
        <v>165.63368484</v>
      </c>
      <c r="U72" s="8">
        <v>136.07854415999998</v>
      </c>
      <c r="V72" s="8">
        <v>80.249144040000004</v>
      </c>
      <c r="W72" s="8">
        <v>75.66487343999998</v>
      </c>
      <c r="X72" s="8">
        <v>71.354565359999981</v>
      </c>
      <c r="Y72" s="8">
        <v>66.622509719999996</v>
      </c>
    </row>
    <row r="73" spans="1:25" x14ac:dyDescent="0.25">
      <c r="A73" s="10" t="s">
        <v>57</v>
      </c>
      <c r="B73" s="8">
        <v>0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3.1485682799999988</v>
      </c>
      <c r="J73" s="8">
        <v>6.2971365600000002</v>
      </c>
      <c r="K73" s="8">
        <v>12.594006359999996</v>
      </c>
      <c r="L73" s="8">
        <v>15.742574640000004</v>
      </c>
      <c r="M73" s="8">
        <v>15.742574640000004</v>
      </c>
      <c r="N73" s="8">
        <v>12.594006359999996</v>
      </c>
      <c r="O73" s="8">
        <v>25.18801272</v>
      </c>
      <c r="P73" s="8">
        <v>12.594006359999996</v>
      </c>
      <c r="Q73" s="8">
        <v>9.4454380799999988</v>
      </c>
      <c r="R73" s="8">
        <v>12.594006359999996</v>
      </c>
      <c r="S73" s="8">
        <v>14.256477360000002</v>
      </c>
      <c r="T73" s="8">
        <v>16.915902840000001</v>
      </c>
      <c r="U73" s="8">
        <v>5.3499096000000002</v>
      </c>
      <c r="V73" s="8">
        <v>7.3221181199999998</v>
      </c>
      <c r="W73" s="8">
        <v>7.8884712000000015</v>
      </c>
      <c r="X73" s="8">
        <v>5.4546641999999999</v>
      </c>
      <c r="Y73" s="8">
        <v>3.0961785600000002</v>
      </c>
    </row>
    <row r="74" spans="1:25" x14ac:dyDescent="0.25">
      <c r="A74" s="10" t="s">
        <v>58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</row>
    <row r="75" spans="1:25" x14ac:dyDescent="0.25">
      <c r="A75" s="15" t="s">
        <v>59</v>
      </c>
      <c r="B75" s="16">
        <f>SUM(B76:B78)</f>
        <v>966.46694948321817</v>
      </c>
      <c r="C75" s="16">
        <f t="shared" ref="C75:W75" si="34">SUM(C76:C78)</f>
        <v>1112.3084839266301</v>
      </c>
      <c r="D75" s="16">
        <f t="shared" si="34"/>
        <v>1100.8622994000002</v>
      </c>
      <c r="E75" s="16">
        <f t="shared" si="34"/>
        <v>1191.9867023302518</v>
      </c>
      <c r="F75" s="16">
        <f t="shared" si="34"/>
        <v>1260.4844520000001</v>
      </c>
      <c r="G75" s="16">
        <f t="shared" si="34"/>
        <v>1247.4275947199999</v>
      </c>
      <c r="H75" s="16">
        <f t="shared" si="34"/>
        <v>1316.333504570252</v>
      </c>
      <c r="I75" s="16">
        <f t="shared" si="34"/>
        <v>1309.6575029691326</v>
      </c>
      <c r="J75" s="16">
        <f t="shared" si="34"/>
        <v>1239.743046353962</v>
      </c>
      <c r="K75" s="16">
        <f t="shared" si="34"/>
        <v>1218.9994140353347</v>
      </c>
      <c r="L75" s="16">
        <f t="shared" si="34"/>
        <v>1387.7220186032746</v>
      </c>
      <c r="M75" s="16">
        <f t="shared" si="34"/>
        <v>1296.8134376728251</v>
      </c>
      <c r="N75" s="16">
        <f t="shared" si="34"/>
        <v>1224.8774012089798</v>
      </c>
      <c r="O75" s="16">
        <f t="shared" si="34"/>
        <v>1185.5829991852283</v>
      </c>
      <c r="P75" s="16">
        <f t="shared" si="34"/>
        <v>1210.5805848260545</v>
      </c>
      <c r="Q75" s="16">
        <f t="shared" si="34"/>
        <v>1179.1186735359333</v>
      </c>
      <c r="R75" s="16">
        <f t="shared" si="34"/>
        <v>1201.807806719004</v>
      </c>
      <c r="S75" s="16">
        <f t="shared" si="34"/>
        <v>1252.550242550506</v>
      </c>
      <c r="T75" s="16">
        <f t="shared" si="34"/>
        <v>1278.775781790486</v>
      </c>
      <c r="U75" s="16">
        <f t="shared" si="34"/>
        <v>1262.1937484992341</v>
      </c>
      <c r="V75" s="16">
        <f t="shared" si="34"/>
        <v>1278.9978204179661</v>
      </c>
      <c r="W75" s="16">
        <f t="shared" si="34"/>
        <v>1352.4071230324321</v>
      </c>
      <c r="X75" s="16">
        <f t="shared" ref="X75:Y75" si="35">SUM(X76:X78)</f>
        <v>1331.5174187928251</v>
      </c>
      <c r="Y75" s="16">
        <f t="shared" si="35"/>
        <v>1280.8779301940417</v>
      </c>
    </row>
    <row r="76" spans="1:25" x14ac:dyDescent="0.25">
      <c r="A76" s="10" t="s">
        <v>60</v>
      </c>
      <c r="B76" s="8">
        <v>365.51382709309854</v>
      </c>
      <c r="C76" s="8">
        <v>393.14088000663003</v>
      </c>
      <c r="D76" s="8">
        <v>433.05632820000005</v>
      </c>
      <c r="E76" s="8">
        <v>460.65305232000014</v>
      </c>
      <c r="F76" s="8">
        <v>494.33170494974831</v>
      </c>
      <c r="G76" s="8">
        <v>450.55544106974838</v>
      </c>
      <c r="H76" s="8">
        <v>510.53970785025177</v>
      </c>
      <c r="I76" s="8">
        <v>504.54707588913226</v>
      </c>
      <c r="J76" s="8">
        <v>472.59797051396185</v>
      </c>
      <c r="K76" s="8">
        <v>438.33603013583786</v>
      </c>
      <c r="L76" s="8">
        <v>471.19741158974824</v>
      </c>
      <c r="M76" s="8">
        <v>419.55668100000003</v>
      </c>
      <c r="N76" s="8">
        <v>408.19510604897971</v>
      </c>
      <c r="O76" s="8">
        <v>384.65858338008303</v>
      </c>
      <c r="P76" s="8">
        <v>403.05766599900068</v>
      </c>
      <c r="Q76" s="8">
        <v>389.20680358904565</v>
      </c>
      <c r="R76" s="8">
        <v>359.44174389161827</v>
      </c>
      <c r="S76" s="8">
        <v>379.11738613689613</v>
      </c>
      <c r="T76" s="8">
        <v>396.26716122509828</v>
      </c>
      <c r="U76" s="8">
        <v>377.24228922169362</v>
      </c>
      <c r="V76" s="8">
        <v>392.1637367134017</v>
      </c>
      <c r="W76" s="8">
        <v>462.01788009981794</v>
      </c>
      <c r="X76" s="8">
        <v>443.93803010379759</v>
      </c>
      <c r="Y76" s="8">
        <v>451.91848365985464</v>
      </c>
    </row>
    <row r="77" spans="1:25" x14ac:dyDescent="0.25">
      <c r="A77" s="10" t="s">
        <v>61</v>
      </c>
      <c r="B77" s="8">
        <v>290.47749595011976</v>
      </c>
      <c r="C77" s="8">
        <v>384.52982952000002</v>
      </c>
      <c r="D77" s="8">
        <v>356.58905952000009</v>
      </c>
      <c r="E77" s="8">
        <v>370.17449424</v>
      </c>
      <c r="F77" s="8">
        <v>389.4068282400001</v>
      </c>
      <c r="G77" s="8">
        <v>426.36274019999991</v>
      </c>
      <c r="H77" s="8">
        <v>424.54029594974838</v>
      </c>
      <c r="I77" s="8">
        <v>427.68809994974839</v>
      </c>
      <c r="J77" s="8">
        <v>430.77234594974834</v>
      </c>
      <c r="K77" s="8">
        <v>456.68788842974845</v>
      </c>
      <c r="L77" s="8">
        <v>547.61488606377816</v>
      </c>
      <c r="M77" s="8">
        <v>497.45673620307684</v>
      </c>
      <c r="N77" s="8">
        <v>459.65622630974826</v>
      </c>
      <c r="O77" s="8">
        <v>444.47311869908731</v>
      </c>
      <c r="P77" s="8">
        <v>449.57896441692947</v>
      </c>
      <c r="Q77" s="8">
        <v>421.69424930688797</v>
      </c>
      <c r="R77" s="8">
        <v>447.04245098738568</v>
      </c>
      <c r="S77" s="8">
        <v>459.6200984838174</v>
      </c>
      <c r="T77" s="8">
        <v>466.79733526655622</v>
      </c>
      <c r="U77" s="8">
        <v>435.37520001112034</v>
      </c>
      <c r="V77" s="8">
        <v>420.02420963751035</v>
      </c>
      <c r="W77" s="8">
        <v>432.206373812614</v>
      </c>
      <c r="X77" s="8">
        <v>409.64099303502076</v>
      </c>
      <c r="Y77" s="8">
        <v>392.0336348146057</v>
      </c>
    </row>
    <row r="78" spans="1:25" x14ac:dyDescent="0.25">
      <c r="A78" s="10" t="s">
        <v>62</v>
      </c>
      <c r="B78" s="8">
        <v>310.47562643999993</v>
      </c>
      <c r="C78" s="8">
        <v>334.63777440000001</v>
      </c>
      <c r="D78" s="8">
        <v>311.21691168000001</v>
      </c>
      <c r="E78" s="8">
        <v>361.15915577025169</v>
      </c>
      <c r="F78" s="8">
        <v>376.74591881025174</v>
      </c>
      <c r="G78" s="8">
        <v>370.50941345025166</v>
      </c>
      <c r="H78" s="8">
        <v>381.25350077025172</v>
      </c>
      <c r="I78" s="8">
        <v>377.4223271302518</v>
      </c>
      <c r="J78" s="8">
        <v>336.37272989025172</v>
      </c>
      <c r="K78" s="8">
        <v>323.9754954697483</v>
      </c>
      <c r="L78" s="8">
        <v>368.90972094974825</v>
      </c>
      <c r="M78" s="8">
        <v>379.80002046974829</v>
      </c>
      <c r="N78" s="8">
        <v>357.0260688502517</v>
      </c>
      <c r="O78" s="8">
        <v>356.45129710605812</v>
      </c>
      <c r="P78" s="8">
        <v>357.94395441012443</v>
      </c>
      <c r="Q78" s="8">
        <v>368.21762063999984</v>
      </c>
      <c r="R78" s="8">
        <v>395.32361183999996</v>
      </c>
      <c r="S78" s="8">
        <v>413.81275792979255</v>
      </c>
      <c r="T78" s="8">
        <v>415.71128529883151</v>
      </c>
      <c r="U78" s="8">
        <v>449.5762592664201</v>
      </c>
      <c r="V78" s="8">
        <v>466.80987406705412</v>
      </c>
      <c r="W78" s="8">
        <v>458.18286912000019</v>
      </c>
      <c r="X78" s="8">
        <v>477.9383956540068</v>
      </c>
      <c r="Y78" s="8">
        <v>436.92581171958147</v>
      </c>
    </row>
    <row r="79" spans="1:25" x14ac:dyDescent="0.25">
      <c r="A79" s="15" t="s">
        <v>35</v>
      </c>
      <c r="B79" s="16">
        <f>SUM(B80:B81)</f>
        <v>0.13542999999999999</v>
      </c>
      <c r="C79" s="16">
        <f t="shared" ref="C79:W79" si="36">SUM(C80:C81)</f>
        <v>0.16621</v>
      </c>
      <c r="D79" s="16">
        <f t="shared" si="36"/>
        <v>6.7766000000000002</v>
      </c>
      <c r="E79" s="16">
        <f t="shared" si="36"/>
        <v>6.3476900000000001</v>
      </c>
      <c r="F79" s="16">
        <f t="shared" si="36"/>
        <v>11.510339999999999</v>
      </c>
      <c r="G79" s="16">
        <f t="shared" si="36"/>
        <v>7.6201499999999998</v>
      </c>
      <c r="H79" s="16">
        <f t="shared" si="36"/>
        <v>8.9082299999999996</v>
      </c>
      <c r="I79" s="16">
        <f t="shared" si="36"/>
        <v>2.8416100000000002</v>
      </c>
      <c r="J79" s="16">
        <f t="shared" si="36"/>
        <v>3.4071699999999998</v>
      </c>
      <c r="K79" s="16">
        <f t="shared" si="36"/>
        <v>5.3369499999999999</v>
      </c>
      <c r="L79" s="16">
        <f t="shared" si="36"/>
        <v>7.8675600000000001</v>
      </c>
      <c r="M79" s="16">
        <f t="shared" si="36"/>
        <v>7.2191799999999997</v>
      </c>
      <c r="N79" s="16">
        <f t="shared" si="36"/>
        <v>7.3284900000000004</v>
      </c>
      <c r="O79" s="16">
        <f t="shared" si="36"/>
        <v>6.44787</v>
      </c>
      <c r="P79" s="16">
        <f t="shared" si="36"/>
        <v>9.4424799999999998</v>
      </c>
      <c r="Q79" s="16">
        <f t="shared" si="36"/>
        <v>9.5680999999999994</v>
      </c>
      <c r="R79" s="16">
        <f t="shared" si="36"/>
        <v>11.394500000000001</v>
      </c>
      <c r="S79" s="16">
        <f t="shared" si="36"/>
        <v>13.172599999999999</v>
      </c>
      <c r="T79" s="16">
        <f t="shared" si="36"/>
        <v>19.852060000000002</v>
      </c>
      <c r="U79" s="16">
        <f t="shared" si="36"/>
        <v>23.700749999999999</v>
      </c>
      <c r="V79" s="16">
        <f t="shared" si="36"/>
        <v>14.723319999999999</v>
      </c>
      <c r="W79" s="16">
        <f t="shared" si="36"/>
        <v>23.89761</v>
      </c>
      <c r="X79" s="16">
        <f t="shared" ref="X79:Y79" si="37">SUM(X80:X81)</f>
        <v>24.233630000000002</v>
      </c>
      <c r="Y79" s="16">
        <f t="shared" si="37"/>
        <v>24.254989999999999</v>
      </c>
    </row>
    <row r="80" spans="1:25" x14ac:dyDescent="0.25">
      <c r="A80" s="10" t="s">
        <v>36</v>
      </c>
      <c r="B80" s="8">
        <f t="shared" ref="B80:W80" si="38">B29</f>
        <v>0</v>
      </c>
      <c r="C80" s="8">
        <f t="shared" si="38"/>
        <v>0</v>
      </c>
      <c r="D80" s="8">
        <f t="shared" si="38"/>
        <v>0</v>
      </c>
      <c r="E80" s="8">
        <f t="shared" si="38"/>
        <v>0</v>
      </c>
      <c r="F80" s="8">
        <f t="shared" si="38"/>
        <v>0</v>
      </c>
      <c r="G80" s="8">
        <f t="shared" si="38"/>
        <v>0</v>
      </c>
      <c r="H80" s="8">
        <f t="shared" si="38"/>
        <v>0</v>
      </c>
      <c r="I80" s="8">
        <f t="shared" si="38"/>
        <v>0</v>
      </c>
      <c r="J80" s="8">
        <f t="shared" si="38"/>
        <v>0</v>
      </c>
      <c r="K80" s="8">
        <f t="shared" si="38"/>
        <v>0</v>
      </c>
      <c r="L80" s="8">
        <f t="shared" si="38"/>
        <v>0</v>
      </c>
      <c r="M80" s="8">
        <f t="shared" si="38"/>
        <v>0</v>
      </c>
      <c r="N80" s="8">
        <f t="shared" si="38"/>
        <v>0</v>
      </c>
      <c r="O80" s="8">
        <f t="shared" si="38"/>
        <v>0</v>
      </c>
      <c r="P80" s="8">
        <f t="shared" si="38"/>
        <v>0</v>
      </c>
      <c r="Q80" s="8">
        <f t="shared" si="38"/>
        <v>0</v>
      </c>
      <c r="R80" s="8">
        <f t="shared" si="38"/>
        <v>0</v>
      </c>
      <c r="S80" s="8">
        <f t="shared" si="38"/>
        <v>0</v>
      </c>
      <c r="T80" s="8">
        <f t="shared" si="38"/>
        <v>0</v>
      </c>
      <c r="U80" s="8">
        <f t="shared" si="38"/>
        <v>0</v>
      </c>
      <c r="V80" s="8">
        <f t="shared" si="38"/>
        <v>0</v>
      </c>
      <c r="W80" s="8">
        <f t="shared" si="38"/>
        <v>0</v>
      </c>
      <c r="X80" s="8">
        <f t="shared" ref="X80:Y80" si="39">X29</f>
        <v>0</v>
      </c>
      <c r="Y80" s="8">
        <f t="shared" si="39"/>
        <v>0</v>
      </c>
    </row>
    <row r="81" spans="1:25" x14ac:dyDescent="0.25">
      <c r="A81" s="10" t="s">
        <v>37</v>
      </c>
      <c r="B81" s="8">
        <f t="shared" ref="B81:W81" si="40">B30</f>
        <v>0.13542999999999999</v>
      </c>
      <c r="C81" s="8">
        <f t="shared" si="40"/>
        <v>0.16621</v>
      </c>
      <c r="D81" s="8">
        <f t="shared" si="40"/>
        <v>6.7766000000000002</v>
      </c>
      <c r="E81" s="8">
        <f t="shared" si="40"/>
        <v>6.3476900000000001</v>
      </c>
      <c r="F81" s="8">
        <f t="shared" si="40"/>
        <v>11.510339999999999</v>
      </c>
      <c r="G81" s="8">
        <f t="shared" si="40"/>
        <v>7.6201499999999998</v>
      </c>
      <c r="H81" s="8">
        <f t="shared" si="40"/>
        <v>8.9082299999999996</v>
      </c>
      <c r="I81" s="8">
        <f t="shared" si="40"/>
        <v>2.8416100000000002</v>
      </c>
      <c r="J81" s="8">
        <f t="shared" si="40"/>
        <v>3.4071699999999998</v>
      </c>
      <c r="K81" s="8">
        <f t="shared" si="40"/>
        <v>5.3369499999999999</v>
      </c>
      <c r="L81" s="8">
        <f t="shared" si="40"/>
        <v>7.8675600000000001</v>
      </c>
      <c r="M81" s="8">
        <f t="shared" si="40"/>
        <v>7.2191799999999997</v>
      </c>
      <c r="N81" s="8">
        <f t="shared" si="40"/>
        <v>7.3284900000000004</v>
      </c>
      <c r="O81" s="8">
        <f t="shared" si="40"/>
        <v>6.44787</v>
      </c>
      <c r="P81" s="8">
        <f t="shared" si="40"/>
        <v>9.4424799999999998</v>
      </c>
      <c r="Q81" s="8">
        <f t="shared" si="40"/>
        <v>9.5680999999999994</v>
      </c>
      <c r="R81" s="8">
        <f t="shared" si="40"/>
        <v>11.394500000000001</v>
      </c>
      <c r="S81" s="8">
        <f t="shared" si="40"/>
        <v>13.172599999999999</v>
      </c>
      <c r="T81" s="8">
        <f t="shared" si="40"/>
        <v>19.852060000000002</v>
      </c>
      <c r="U81" s="8">
        <f t="shared" si="40"/>
        <v>23.700749999999999</v>
      </c>
      <c r="V81" s="8">
        <f t="shared" si="40"/>
        <v>14.723319999999999</v>
      </c>
      <c r="W81" s="8">
        <f t="shared" si="40"/>
        <v>23.89761</v>
      </c>
      <c r="X81" s="8">
        <f t="shared" ref="X81:Y81" si="41">X30</f>
        <v>24.233630000000002</v>
      </c>
      <c r="Y81" s="8">
        <f t="shared" si="41"/>
        <v>24.254989999999999</v>
      </c>
    </row>
    <row r="82" spans="1:25" x14ac:dyDescent="0.25">
      <c r="A82" s="17" t="s">
        <v>38</v>
      </c>
      <c r="B82" s="16">
        <f t="shared" ref="B82:W82" si="42">B31</f>
        <v>6.9899999999999997E-3</v>
      </c>
      <c r="C82" s="16">
        <f t="shared" si="42"/>
        <v>7.2500000000000004E-3</v>
      </c>
      <c r="D82" s="16">
        <f t="shared" si="42"/>
        <v>7.4200000000000004E-3</v>
      </c>
      <c r="E82" s="16">
        <f t="shared" si="42"/>
        <v>5.5300000000000002E-3</v>
      </c>
      <c r="F82" s="16">
        <f t="shared" si="42"/>
        <v>5.47E-3</v>
      </c>
      <c r="G82" s="16">
        <f t="shared" si="42"/>
        <v>6.1799999999999997E-3</v>
      </c>
      <c r="H82" s="16">
        <f t="shared" si="42"/>
        <v>4.4299999999999999E-3</v>
      </c>
      <c r="I82" s="16">
        <f t="shared" si="42"/>
        <v>4.5500000000000002E-3</v>
      </c>
      <c r="J82" s="16">
        <f t="shared" si="42"/>
        <v>4.6699999999999997E-3</v>
      </c>
      <c r="K82" s="16">
        <f t="shared" si="42"/>
        <v>4.4200000000000003E-3</v>
      </c>
      <c r="L82" s="16">
        <f t="shared" si="42"/>
        <v>4.2500000000000003E-3</v>
      </c>
      <c r="M82" s="16">
        <f t="shared" si="42"/>
        <v>5.4000000000000003E-3</v>
      </c>
      <c r="N82" s="16">
        <f t="shared" si="42"/>
        <v>4.8599999999999997E-3</v>
      </c>
      <c r="O82" s="16">
        <f t="shared" si="42"/>
        <v>7.9900000000000006E-3</v>
      </c>
      <c r="P82" s="16">
        <f t="shared" si="42"/>
        <v>1.376E-2</v>
      </c>
      <c r="Q82" s="16">
        <f t="shared" si="42"/>
        <v>1.294E-2</v>
      </c>
      <c r="R82" s="16">
        <f t="shared" si="42"/>
        <v>1.1860000000000001E-2</v>
      </c>
      <c r="S82" s="16">
        <f t="shared" si="42"/>
        <v>1.5679999999999999E-2</v>
      </c>
      <c r="T82" s="16">
        <f t="shared" si="42"/>
        <v>9.3200000000000002E-3</v>
      </c>
      <c r="U82" s="16">
        <f t="shared" si="42"/>
        <v>1.0160000000000001E-2</v>
      </c>
      <c r="V82" s="16">
        <f t="shared" si="42"/>
        <v>1.1050000000000001E-2</v>
      </c>
      <c r="W82" s="16">
        <f t="shared" si="42"/>
        <v>1.086E-2</v>
      </c>
      <c r="X82" s="16">
        <f t="shared" ref="X82:Y82" si="43">X31</f>
        <v>8.5699999999999995E-3</v>
      </c>
      <c r="Y82" s="16">
        <f t="shared" si="43"/>
        <v>8.2100000000000003E-3</v>
      </c>
    </row>
    <row r="83" spans="1:25" x14ac:dyDescent="0.25">
      <c r="A83" s="9" t="s">
        <v>39</v>
      </c>
      <c r="B83" s="8">
        <f t="shared" ref="B83:W83" si="44">B32</f>
        <v>0</v>
      </c>
      <c r="C83" s="8">
        <f t="shared" si="44"/>
        <v>0</v>
      </c>
      <c r="D83" s="8">
        <f t="shared" si="44"/>
        <v>0</v>
      </c>
      <c r="E83" s="8">
        <f t="shared" si="44"/>
        <v>0</v>
      </c>
      <c r="F83" s="8">
        <f t="shared" si="44"/>
        <v>0</v>
      </c>
      <c r="G83" s="8">
        <f t="shared" si="44"/>
        <v>0</v>
      </c>
      <c r="H83" s="8">
        <f t="shared" si="44"/>
        <v>0</v>
      </c>
      <c r="I83" s="8">
        <f t="shared" si="44"/>
        <v>0</v>
      </c>
      <c r="J83" s="8">
        <f t="shared" si="44"/>
        <v>0</v>
      </c>
      <c r="K83" s="8">
        <f t="shared" si="44"/>
        <v>0</v>
      </c>
      <c r="L83" s="8">
        <f t="shared" si="44"/>
        <v>0</v>
      </c>
      <c r="M83" s="8">
        <f t="shared" si="44"/>
        <v>0</v>
      </c>
      <c r="N83" s="8">
        <f t="shared" si="44"/>
        <v>0</v>
      </c>
      <c r="O83" s="8">
        <f t="shared" si="44"/>
        <v>0</v>
      </c>
      <c r="P83" s="8">
        <f t="shared" si="44"/>
        <v>0</v>
      </c>
      <c r="Q83" s="8">
        <f t="shared" si="44"/>
        <v>0</v>
      </c>
      <c r="R83" s="8">
        <f t="shared" si="44"/>
        <v>0</v>
      </c>
      <c r="S83" s="8">
        <f t="shared" si="44"/>
        <v>0</v>
      </c>
      <c r="T83" s="8">
        <f t="shared" si="44"/>
        <v>0</v>
      </c>
      <c r="U83" s="8">
        <f t="shared" si="44"/>
        <v>0</v>
      </c>
      <c r="V83" s="8">
        <f t="shared" si="44"/>
        <v>0</v>
      </c>
      <c r="W83" s="8">
        <f t="shared" si="44"/>
        <v>0</v>
      </c>
      <c r="X83" s="8">
        <f t="shared" ref="X83:Y83" si="45">X32</f>
        <v>0</v>
      </c>
      <c r="Y83" s="8">
        <f t="shared" si="45"/>
        <v>0</v>
      </c>
    </row>
    <row r="84" spans="1:25" x14ac:dyDescent="0.25">
      <c r="A84" s="18" t="s">
        <v>66</v>
      </c>
      <c r="B84" s="16">
        <f>SUM(B85:B88)</f>
        <v>216.65483</v>
      </c>
      <c r="C84" s="16">
        <f t="shared" ref="C84:W84" si="46">SUM(C85:C88)</f>
        <v>237.99912999999998</v>
      </c>
      <c r="D84" s="16">
        <f t="shared" si="46"/>
        <v>247.54990000000001</v>
      </c>
      <c r="E84" s="16">
        <f t="shared" si="46"/>
        <v>261.33745999999996</v>
      </c>
      <c r="F84" s="16">
        <f t="shared" si="46"/>
        <v>278.91217999999998</v>
      </c>
      <c r="G84" s="16">
        <f t="shared" si="46"/>
        <v>258.09857</v>
      </c>
      <c r="H84" s="16">
        <f t="shared" si="46"/>
        <v>282.72625999999997</v>
      </c>
      <c r="I84" s="16">
        <f t="shared" si="46"/>
        <v>282.20043000000004</v>
      </c>
      <c r="J84" s="16">
        <f t="shared" si="46"/>
        <v>269.44463000000002</v>
      </c>
      <c r="K84" s="16">
        <f t="shared" si="46"/>
        <v>255.45489000000001</v>
      </c>
      <c r="L84" s="16">
        <f t="shared" si="46"/>
        <v>523.74956999999995</v>
      </c>
      <c r="M84" s="16">
        <f t="shared" si="46"/>
        <v>616.20455000000004</v>
      </c>
      <c r="N84" s="16">
        <f t="shared" si="46"/>
        <v>676.73961999999995</v>
      </c>
      <c r="O84" s="16">
        <f t="shared" si="46"/>
        <v>606.19867999999997</v>
      </c>
      <c r="P84" s="16">
        <f t="shared" si="46"/>
        <v>606.60451000000012</v>
      </c>
      <c r="Q84" s="16">
        <f t="shared" si="46"/>
        <v>522.09950000000003</v>
      </c>
      <c r="R84" s="16">
        <f t="shared" si="46"/>
        <v>401.80350000000004</v>
      </c>
      <c r="S84" s="16">
        <f t="shared" si="46"/>
        <v>485.78165999999999</v>
      </c>
      <c r="T84" s="16">
        <f t="shared" si="46"/>
        <v>615.92556000000002</v>
      </c>
      <c r="U84" s="16">
        <f t="shared" si="46"/>
        <v>618.50600000000009</v>
      </c>
      <c r="V84" s="16">
        <f t="shared" si="46"/>
        <v>607.13472999999999</v>
      </c>
      <c r="W84" s="16">
        <f t="shared" si="46"/>
        <v>602.90553</v>
      </c>
      <c r="X84" s="16">
        <f t="shared" ref="X84:Y84" si="47">SUM(X85:X88)</f>
        <v>593.03498000000002</v>
      </c>
      <c r="Y84" s="16">
        <f t="shared" si="47"/>
        <v>589.74734000000001</v>
      </c>
    </row>
    <row r="85" spans="1:25" x14ac:dyDescent="0.25">
      <c r="A85" s="9" t="s">
        <v>67</v>
      </c>
      <c r="B85" s="8">
        <v>122.68385000000002</v>
      </c>
      <c r="C85" s="8">
        <v>145.16449</v>
      </c>
      <c r="D85" s="8">
        <v>154.92977999999999</v>
      </c>
      <c r="E85" s="8">
        <v>163.38858999999999</v>
      </c>
      <c r="F85" s="8">
        <v>174.50468999999998</v>
      </c>
      <c r="G85" s="8">
        <v>165.37783000000002</v>
      </c>
      <c r="H85" s="8">
        <v>193.10509999999999</v>
      </c>
      <c r="I85" s="8">
        <v>199.62733000000003</v>
      </c>
      <c r="J85" s="8">
        <v>198.81199000000001</v>
      </c>
      <c r="K85" s="8">
        <v>190.96818000000002</v>
      </c>
      <c r="L85" s="8">
        <v>452.95926999999995</v>
      </c>
      <c r="M85" s="8">
        <v>569.00331000000006</v>
      </c>
      <c r="N85" s="8">
        <v>586.95758999999998</v>
      </c>
      <c r="O85" s="8">
        <v>553.79480000000001</v>
      </c>
      <c r="P85" s="8">
        <v>571.51161000000002</v>
      </c>
      <c r="Q85" s="8">
        <v>479.56583000000001</v>
      </c>
      <c r="R85" s="8">
        <v>356.11396000000002</v>
      </c>
      <c r="S85" s="8">
        <v>447.25475</v>
      </c>
      <c r="T85" s="8">
        <v>561.61904000000004</v>
      </c>
      <c r="U85" s="8">
        <v>570.82698000000005</v>
      </c>
      <c r="V85" s="8">
        <v>560.56421</v>
      </c>
      <c r="W85" s="8">
        <v>547.70284000000004</v>
      </c>
      <c r="X85" s="8">
        <v>547.48586999999998</v>
      </c>
      <c r="Y85" s="8">
        <v>537.28952000000004</v>
      </c>
    </row>
    <row r="86" spans="1:25" x14ac:dyDescent="0.25">
      <c r="A86" s="9" t="s">
        <v>68</v>
      </c>
      <c r="B86" s="8">
        <v>0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</row>
    <row r="87" spans="1:25" x14ac:dyDescent="0.25">
      <c r="A87" s="9" t="s">
        <v>69</v>
      </c>
      <c r="B87" s="8">
        <v>61.102089999999997</v>
      </c>
      <c r="C87" s="8">
        <v>60.273000000000003</v>
      </c>
      <c r="D87" s="8">
        <v>60.33034</v>
      </c>
      <c r="E87" s="8">
        <v>64.631410000000002</v>
      </c>
      <c r="F87" s="8">
        <v>68.520799999999994</v>
      </c>
      <c r="G87" s="8">
        <v>49.976669999999999</v>
      </c>
      <c r="H87" s="8">
        <v>48.362990000000003</v>
      </c>
      <c r="I87" s="8">
        <v>44.406849999999999</v>
      </c>
      <c r="J87" s="8">
        <v>37.732259999999997</v>
      </c>
      <c r="K87" s="8">
        <v>39.010100000000001</v>
      </c>
      <c r="L87" s="8">
        <v>38.640619999999998</v>
      </c>
      <c r="M87" s="8">
        <v>13.70627</v>
      </c>
      <c r="N87" s="8">
        <v>53.337730000000001</v>
      </c>
      <c r="O87" s="8">
        <v>13.87542</v>
      </c>
      <c r="P87" s="8">
        <v>9.0299999999999998E-3</v>
      </c>
      <c r="Q87" s="8">
        <v>0.81208999999999998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</row>
    <row r="88" spans="1:25" x14ac:dyDescent="0.25">
      <c r="A88" s="9" t="s">
        <v>65</v>
      </c>
      <c r="B88" s="8">
        <v>32.86889</v>
      </c>
      <c r="C88" s="8">
        <v>32.561639999999997</v>
      </c>
      <c r="D88" s="8">
        <v>32.28978</v>
      </c>
      <c r="E88" s="8">
        <v>33.317459999999997</v>
      </c>
      <c r="F88" s="8">
        <v>35.886690000000002</v>
      </c>
      <c r="G88" s="8">
        <v>42.744069999999986</v>
      </c>
      <c r="H88" s="8">
        <v>41.25817</v>
      </c>
      <c r="I88" s="8">
        <v>38.166249999999998</v>
      </c>
      <c r="J88" s="8">
        <v>32.900379999999998</v>
      </c>
      <c r="K88" s="8">
        <v>25.476610000000001</v>
      </c>
      <c r="L88" s="8">
        <v>32.149679999999996</v>
      </c>
      <c r="M88" s="8">
        <v>33.494970000000002</v>
      </c>
      <c r="N88" s="8">
        <v>36.444299999999998</v>
      </c>
      <c r="O88" s="8">
        <v>38.528460000000003</v>
      </c>
      <c r="P88" s="8">
        <v>35.083869999999997</v>
      </c>
      <c r="Q88" s="8">
        <v>41.721580000000003</v>
      </c>
      <c r="R88" s="8">
        <v>45.689540000000001</v>
      </c>
      <c r="S88" s="8">
        <v>38.526910000000001</v>
      </c>
      <c r="T88" s="8">
        <v>54.306519999999999</v>
      </c>
      <c r="U88" s="8">
        <v>47.679020000000001</v>
      </c>
      <c r="V88" s="8">
        <v>46.570520000000002</v>
      </c>
      <c r="W88" s="8">
        <v>55.202689999999997</v>
      </c>
      <c r="X88" s="8">
        <v>45.549109999999999</v>
      </c>
      <c r="Y88" s="8">
        <v>52.457819999999998</v>
      </c>
    </row>
    <row r="89" spans="1:25" x14ac:dyDescent="0.25">
      <c r="A89" s="18" t="s">
        <v>40</v>
      </c>
      <c r="B89" s="16">
        <f t="shared" ref="B89:W89" si="48">B42</f>
        <v>6.02433</v>
      </c>
      <c r="C89" s="16">
        <f t="shared" si="48"/>
        <v>2.1747000000000001</v>
      </c>
      <c r="D89" s="16">
        <f t="shared" si="48"/>
        <v>19.536370000000002</v>
      </c>
      <c r="E89" s="16">
        <f t="shared" si="48"/>
        <v>26.082470000000001</v>
      </c>
      <c r="F89" s="16">
        <f t="shared" si="48"/>
        <v>2.4331999999999998</v>
      </c>
      <c r="G89" s="16">
        <f t="shared" si="48"/>
        <v>2.9380999999999999</v>
      </c>
      <c r="H89" s="16">
        <f t="shared" si="48"/>
        <v>2.8013300000000001</v>
      </c>
      <c r="I89" s="16">
        <f t="shared" si="48"/>
        <v>6.3312299999999997</v>
      </c>
      <c r="J89" s="16">
        <f t="shared" si="48"/>
        <v>5.9202000000000004</v>
      </c>
      <c r="K89" s="16">
        <f t="shared" si="48"/>
        <v>8.3361699999999992</v>
      </c>
      <c r="L89" s="16">
        <f t="shared" si="48"/>
        <v>5.9741</v>
      </c>
      <c r="M89" s="16">
        <f t="shared" si="48"/>
        <v>12.22687</v>
      </c>
      <c r="N89" s="16">
        <f t="shared" si="48"/>
        <v>15.69407</v>
      </c>
      <c r="O89" s="16">
        <f t="shared" si="48"/>
        <v>17.3217</v>
      </c>
      <c r="P89" s="16">
        <f t="shared" si="48"/>
        <v>23.6555</v>
      </c>
      <c r="Q89" s="16">
        <f t="shared" si="48"/>
        <v>26.147659999999998</v>
      </c>
      <c r="R89" s="16">
        <f t="shared" si="48"/>
        <v>30.52683</v>
      </c>
      <c r="S89" s="16">
        <f t="shared" si="48"/>
        <v>33.902729999999998</v>
      </c>
      <c r="T89" s="16">
        <f t="shared" si="48"/>
        <v>44.489130000000003</v>
      </c>
      <c r="U89" s="16">
        <f t="shared" si="48"/>
        <v>54.870199999999997</v>
      </c>
      <c r="V89" s="16">
        <f t="shared" si="48"/>
        <v>70.974199999999996</v>
      </c>
      <c r="W89" s="16">
        <f t="shared" si="48"/>
        <v>83.334530000000001</v>
      </c>
      <c r="X89" s="16">
        <f t="shared" ref="X89:Y89" si="49">X42</f>
        <v>83.399799999999999</v>
      </c>
      <c r="Y89" s="16">
        <f t="shared" si="49"/>
        <v>78.068470000000005</v>
      </c>
    </row>
    <row r="90" spans="1:25" x14ac:dyDescent="0.25">
      <c r="A90" s="18" t="s">
        <v>63</v>
      </c>
      <c r="B90" s="16">
        <f t="shared" ref="B90:W90" si="50">B43</f>
        <v>1.1886000000000001</v>
      </c>
      <c r="C90" s="16">
        <f t="shared" si="50"/>
        <v>2.3645100000000001</v>
      </c>
      <c r="D90" s="16">
        <f t="shared" si="50"/>
        <v>0.30169000000000001</v>
      </c>
      <c r="E90" s="16">
        <f t="shared" si="50"/>
        <v>0.36873</v>
      </c>
      <c r="F90" s="16">
        <f t="shared" si="50"/>
        <v>0.44555</v>
      </c>
      <c r="G90" s="16">
        <f t="shared" si="50"/>
        <v>0.44483</v>
      </c>
      <c r="H90" s="16">
        <f t="shared" si="50"/>
        <v>1.52763</v>
      </c>
      <c r="I90" s="16">
        <f t="shared" si="50"/>
        <v>1.20058</v>
      </c>
      <c r="J90" s="16">
        <f t="shared" si="50"/>
        <v>0.50546999999999997</v>
      </c>
      <c r="K90" s="16">
        <f t="shared" si="50"/>
        <v>0.34026000000000001</v>
      </c>
      <c r="L90" s="16">
        <f t="shared" si="50"/>
        <v>0.34129999999999999</v>
      </c>
      <c r="M90" s="16">
        <f t="shared" si="50"/>
        <v>0.34377000000000002</v>
      </c>
      <c r="N90" s="16">
        <f t="shared" si="50"/>
        <v>0.32288</v>
      </c>
      <c r="O90" s="16">
        <f t="shared" si="50"/>
        <v>0.42742999999999998</v>
      </c>
      <c r="P90" s="16">
        <f t="shared" si="50"/>
        <v>0.56264000000000003</v>
      </c>
      <c r="Q90" s="16">
        <f t="shared" si="50"/>
        <v>0.17949999999999999</v>
      </c>
      <c r="R90" s="16">
        <f t="shared" si="50"/>
        <v>0.17313000000000001</v>
      </c>
      <c r="S90" s="16">
        <f t="shared" si="50"/>
        <v>0.28605999999999998</v>
      </c>
      <c r="T90" s="16">
        <f t="shared" si="50"/>
        <v>0.39655000000000001</v>
      </c>
      <c r="U90" s="16">
        <f t="shared" si="50"/>
        <v>2.8930000000000001E-2</v>
      </c>
      <c r="V90" s="16">
        <f t="shared" si="50"/>
        <v>3.8800000000000001E-2</v>
      </c>
      <c r="W90" s="16">
        <f t="shared" si="50"/>
        <v>3.3000000000000002E-2</v>
      </c>
      <c r="X90" s="16">
        <f t="shared" ref="X90:Y90" si="51">X43</f>
        <v>0</v>
      </c>
      <c r="Y90" s="16">
        <f t="shared" si="51"/>
        <v>0</v>
      </c>
    </row>
    <row r="91" spans="1:25" x14ac:dyDescent="0.25">
      <c r="A91" s="18" t="s">
        <v>64</v>
      </c>
      <c r="B91" s="16">
        <f t="shared" ref="B91:W91" si="52">B44</f>
        <v>0</v>
      </c>
      <c r="C91" s="16">
        <f t="shared" si="52"/>
        <v>0</v>
      </c>
      <c r="D91" s="16">
        <f t="shared" si="52"/>
        <v>0</v>
      </c>
      <c r="E91" s="16">
        <f t="shared" si="52"/>
        <v>0</v>
      </c>
      <c r="F91" s="16">
        <f t="shared" si="52"/>
        <v>0</v>
      </c>
      <c r="G91" s="16">
        <f t="shared" si="52"/>
        <v>0</v>
      </c>
      <c r="H91" s="16">
        <f t="shared" si="52"/>
        <v>0</v>
      </c>
      <c r="I91" s="16">
        <f t="shared" si="52"/>
        <v>0</v>
      </c>
      <c r="J91" s="16">
        <f t="shared" si="52"/>
        <v>0</v>
      </c>
      <c r="K91" s="16">
        <f t="shared" si="52"/>
        <v>0</v>
      </c>
      <c r="L91" s="16">
        <f t="shared" si="52"/>
        <v>0</v>
      </c>
      <c r="M91" s="16">
        <f t="shared" si="52"/>
        <v>0</v>
      </c>
      <c r="N91" s="16">
        <f t="shared" si="52"/>
        <v>0</v>
      </c>
      <c r="O91" s="16">
        <f t="shared" si="52"/>
        <v>0</v>
      </c>
      <c r="P91" s="16">
        <f t="shared" si="52"/>
        <v>0</v>
      </c>
      <c r="Q91" s="16">
        <f t="shared" si="52"/>
        <v>0</v>
      </c>
      <c r="R91" s="16">
        <f t="shared" si="52"/>
        <v>0</v>
      </c>
      <c r="S91" s="16">
        <f t="shared" si="52"/>
        <v>0</v>
      </c>
      <c r="T91" s="16">
        <f t="shared" si="52"/>
        <v>0</v>
      </c>
      <c r="U91" s="16">
        <f t="shared" si="52"/>
        <v>0</v>
      </c>
      <c r="V91" s="16">
        <f t="shared" si="52"/>
        <v>0</v>
      </c>
      <c r="W91" s="16">
        <f t="shared" si="52"/>
        <v>0</v>
      </c>
      <c r="X91" s="16">
        <f t="shared" ref="X91:Y91" si="53">X44</f>
        <v>0</v>
      </c>
      <c r="Y91" s="16">
        <f t="shared" si="53"/>
        <v>0</v>
      </c>
    </row>
    <row r="92" spans="1:25" x14ac:dyDescent="0.25">
      <c r="A92" s="18" t="s">
        <v>70</v>
      </c>
      <c r="B92" s="16">
        <f>SUM(B93:B94)</f>
        <v>105.94609272</v>
      </c>
      <c r="C92" s="16">
        <f t="shared" ref="C92:W92" si="54">SUM(C93:C94)</f>
        <v>700.42559543999982</v>
      </c>
      <c r="D92" s="16">
        <f t="shared" si="54"/>
        <v>738.00760824000008</v>
      </c>
      <c r="E92" s="16">
        <f t="shared" si="54"/>
        <v>718.67177099999992</v>
      </c>
      <c r="F92" s="16">
        <f t="shared" si="54"/>
        <v>790.67492316000016</v>
      </c>
      <c r="G92" s="16">
        <f t="shared" si="54"/>
        <v>1007.2377338399999</v>
      </c>
      <c r="H92" s="16">
        <f t="shared" si="54"/>
        <v>827.71779708000008</v>
      </c>
      <c r="I92" s="16">
        <f t="shared" si="54"/>
        <v>811.47017987999993</v>
      </c>
      <c r="J92" s="16">
        <f t="shared" si="54"/>
        <v>952.22448936000001</v>
      </c>
      <c r="K92" s="16">
        <f t="shared" si="54"/>
        <v>1184.6840752799999</v>
      </c>
      <c r="L92" s="16">
        <f t="shared" si="54"/>
        <v>1159.0585383600001</v>
      </c>
      <c r="M92" s="16">
        <f t="shared" si="54"/>
        <v>1039.6821164400001</v>
      </c>
      <c r="N92" s="16">
        <f t="shared" si="54"/>
        <v>1124.5651909200003</v>
      </c>
      <c r="O92" s="16">
        <f t="shared" si="54"/>
        <v>1136.9501405999999</v>
      </c>
      <c r="P92" s="16">
        <f t="shared" si="54"/>
        <v>1071.35529984</v>
      </c>
      <c r="Q92" s="16">
        <f t="shared" si="54"/>
        <v>1131.4607187600002</v>
      </c>
      <c r="R92" s="16">
        <f t="shared" si="54"/>
        <v>1366.8581105999999</v>
      </c>
      <c r="S92" s="16">
        <f t="shared" si="54"/>
        <v>1245.3739563599997</v>
      </c>
      <c r="T92" s="16">
        <f t="shared" si="54"/>
        <v>580.3936538400003</v>
      </c>
      <c r="U92" s="16">
        <f t="shared" si="54"/>
        <v>1385.6783932800001</v>
      </c>
      <c r="V92" s="16">
        <f t="shared" si="54"/>
        <v>817.77733164000017</v>
      </c>
      <c r="W92" s="16">
        <f t="shared" si="54"/>
        <v>880.18780427999991</v>
      </c>
      <c r="X92" s="16">
        <f t="shared" ref="X92:Y92" si="55">SUM(X93:X94)</f>
        <v>663.97611384000015</v>
      </c>
      <c r="Y92" s="16">
        <f t="shared" si="55"/>
        <v>516.72177143999988</v>
      </c>
    </row>
    <row r="93" spans="1:25" x14ac:dyDescent="0.25">
      <c r="A93" s="9" t="s">
        <v>71</v>
      </c>
      <c r="B93" s="8">
        <v>80.758079999999993</v>
      </c>
      <c r="C93" s="8">
        <v>80.758079999999993</v>
      </c>
      <c r="D93" s="8">
        <v>83.864160000000027</v>
      </c>
      <c r="E93" s="8">
        <v>121.16507472000002</v>
      </c>
      <c r="F93" s="8">
        <v>146.01966804</v>
      </c>
      <c r="G93" s="8">
        <v>177.08745672000003</v>
      </c>
      <c r="H93" s="8">
        <v>198.83519352000002</v>
      </c>
      <c r="I93" s="8">
        <v>242.33040827999997</v>
      </c>
      <c r="J93" s="8">
        <v>292.03907723999998</v>
      </c>
      <c r="K93" s="8">
        <v>307.57310100000007</v>
      </c>
      <c r="L93" s="8">
        <v>354.17517227999997</v>
      </c>
      <c r="M93" s="8">
        <v>354.17517227999997</v>
      </c>
      <c r="N93" s="8">
        <v>357.28176996000008</v>
      </c>
      <c r="O93" s="8">
        <v>369.70919603999982</v>
      </c>
      <c r="P93" s="8">
        <v>329.32057896000009</v>
      </c>
      <c r="Q93" s="8">
        <v>323.10712476000009</v>
      </c>
      <c r="R93" s="8">
        <v>369.70919603999999</v>
      </c>
      <c r="S93" s="8">
        <v>421.22923307999986</v>
      </c>
      <c r="T93" s="8">
        <v>461.37841740000022</v>
      </c>
      <c r="U93" s="8">
        <v>472.2643692000002</v>
      </c>
      <c r="V93" s="8">
        <v>174.97480464</v>
      </c>
      <c r="W93" s="8">
        <v>235.49547923999998</v>
      </c>
      <c r="X93" s="8">
        <v>318.88182060000008</v>
      </c>
      <c r="Y93" s="8">
        <v>401.04739619999998</v>
      </c>
    </row>
    <row r="94" spans="1:25" x14ac:dyDescent="0.25">
      <c r="A94" s="11" t="s">
        <v>72</v>
      </c>
      <c r="B94" s="12">
        <v>25.18801272</v>
      </c>
      <c r="C94" s="12">
        <v>619.66751543999987</v>
      </c>
      <c r="D94" s="12">
        <v>654.14344824</v>
      </c>
      <c r="E94" s="12">
        <v>597.50669627999991</v>
      </c>
      <c r="F94" s="12">
        <v>644.65525512000022</v>
      </c>
      <c r="G94" s="12">
        <v>830.15027711999983</v>
      </c>
      <c r="H94" s="12">
        <v>628.88260356000001</v>
      </c>
      <c r="I94" s="12">
        <v>569.1397715999999</v>
      </c>
      <c r="J94" s="12">
        <v>660.18541212000002</v>
      </c>
      <c r="K94" s="12">
        <v>877.11097427999994</v>
      </c>
      <c r="L94" s="12">
        <v>804.8833660800002</v>
      </c>
      <c r="M94" s="12">
        <v>685.5069441600001</v>
      </c>
      <c r="N94" s="12">
        <v>767.28342096000029</v>
      </c>
      <c r="O94" s="12">
        <v>767.24094456000012</v>
      </c>
      <c r="P94" s="12">
        <v>742.03472088000001</v>
      </c>
      <c r="Q94" s="12">
        <v>808.35359400000016</v>
      </c>
      <c r="R94" s="12">
        <v>997.14891455999998</v>
      </c>
      <c r="S94" s="12">
        <v>824.14472327999988</v>
      </c>
      <c r="T94" s="12">
        <v>119.01523644000002</v>
      </c>
      <c r="U94" s="12">
        <v>913.41402407999999</v>
      </c>
      <c r="V94" s="12">
        <v>642.80252700000017</v>
      </c>
      <c r="W94" s="12">
        <v>644.6923250399999</v>
      </c>
      <c r="X94" s="12">
        <v>345.09429324000001</v>
      </c>
      <c r="Y94" s="12">
        <v>115.67437523999996</v>
      </c>
    </row>
    <row r="96" spans="1:25" x14ac:dyDescent="0.25">
      <c r="A96" s="4" t="s">
        <v>112</v>
      </c>
      <c r="B96" s="5">
        <f>SUM(B97,B131,B136,B137,B138,B139)</f>
        <v>115.3554661810058</v>
      </c>
      <c r="C96" s="5">
        <f t="shared" ref="C96:W96" si="56">SUM(C97,C131,C136,C137,C138,C139)</f>
        <v>13.885589288468609</v>
      </c>
      <c r="D96" s="5">
        <f t="shared" si="56"/>
        <v>15.759456808357825</v>
      </c>
      <c r="E96" s="5">
        <f t="shared" si="56"/>
        <v>-22.191032171138104</v>
      </c>
      <c r="F96" s="5">
        <f t="shared" si="56"/>
        <v>-25.616917892025867</v>
      </c>
      <c r="G96" s="5">
        <f t="shared" si="56"/>
        <v>-6.3602045468482942</v>
      </c>
      <c r="H96" s="5">
        <f t="shared" si="56"/>
        <v>-1.5933188798800089</v>
      </c>
      <c r="I96" s="5">
        <f t="shared" si="56"/>
        <v>2.710222017550862</v>
      </c>
      <c r="J96" s="5">
        <f t="shared" si="56"/>
        <v>9.820567631636834E-2</v>
      </c>
      <c r="K96" s="5">
        <f t="shared" si="56"/>
        <v>15.634425609332403</v>
      </c>
      <c r="L96" s="5">
        <f t="shared" si="56"/>
        <v>-57.99678899471229</v>
      </c>
      <c r="M96" s="5">
        <f t="shared" si="56"/>
        <v>-147.94746285599979</v>
      </c>
      <c r="N96" s="5">
        <f t="shared" si="56"/>
        <v>-155.59027792797335</v>
      </c>
      <c r="O96" s="5">
        <f t="shared" si="56"/>
        <v>-179.82709496993456</v>
      </c>
      <c r="P96" s="5">
        <f t="shared" si="56"/>
        <v>-179.13243399036253</v>
      </c>
      <c r="Q96" s="5">
        <f t="shared" si="56"/>
        <v>-124.78907278087308</v>
      </c>
      <c r="R96" s="5">
        <f t="shared" si="56"/>
        <v>-13.769313637675936</v>
      </c>
      <c r="S96" s="5">
        <f t="shared" si="56"/>
        <v>20.805696414879087</v>
      </c>
      <c r="T96" s="5">
        <f t="shared" si="56"/>
        <v>-55.842805472772</v>
      </c>
      <c r="U96" s="5">
        <f t="shared" si="56"/>
        <v>-49.6326517034313</v>
      </c>
      <c r="V96" s="5">
        <f t="shared" si="56"/>
        <v>-54.252185537449449</v>
      </c>
      <c r="W96" s="5">
        <f t="shared" si="56"/>
        <v>-58.190053037394506</v>
      </c>
      <c r="X96" s="5">
        <f t="shared" ref="X96:Y96" si="57">SUM(X97,X131,X136,X137,X138,X139)</f>
        <v>56.060771296750559</v>
      </c>
      <c r="Y96" s="5">
        <f t="shared" si="57"/>
        <v>-102.84882386104979</v>
      </c>
    </row>
    <row r="97" spans="1:25" x14ac:dyDescent="0.25">
      <c r="A97" s="13" t="s">
        <v>77</v>
      </c>
      <c r="B97" s="14">
        <f>SUM(B98,B129,B130)</f>
        <v>114.90981890100579</v>
      </c>
      <c r="C97" s="14">
        <f t="shared" ref="C97:W97" si="58">SUM(C98,C129,C130)</f>
        <v>10.89903472846845</v>
      </c>
      <c r="D97" s="14">
        <f t="shared" si="58"/>
        <v>13.178665048357871</v>
      </c>
      <c r="E97" s="14">
        <f t="shared" si="58"/>
        <v>-24.544251171138157</v>
      </c>
      <c r="F97" s="14">
        <f t="shared" si="58"/>
        <v>-29.728234732025669</v>
      </c>
      <c r="G97" s="14">
        <f t="shared" si="58"/>
        <v>-11.310700706848408</v>
      </c>
      <c r="H97" s="14">
        <f t="shared" si="58"/>
        <v>-6.1211317998799544</v>
      </c>
      <c r="I97" s="14">
        <f t="shared" si="58"/>
        <v>-2.3339981024492289</v>
      </c>
      <c r="J97" s="14">
        <f t="shared" si="58"/>
        <v>-4.4956049636836468</v>
      </c>
      <c r="K97" s="14">
        <f t="shared" si="58"/>
        <v>9.6574908893323723</v>
      </c>
      <c r="L97" s="14">
        <f t="shared" si="58"/>
        <v>-63.445330634712093</v>
      </c>
      <c r="M97" s="14">
        <f t="shared" si="58"/>
        <v>-154.15347641599971</v>
      </c>
      <c r="N97" s="14">
        <f t="shared" si="58"/>
        <v>-164.05599700797299</v>
      </c>
      <c r="O97" s="14">
        <f t="shared" si="58"/>
        <v>-168.36988436993462</v>
      </c>
      <c r="P97" s="14">
        <f t="shared" si="58"/>
        <v>-185.59718415036241</v>
      </c>
      <c r="Q97" s="14">
        <f t="shared" si="58"/>
        <v>-132.63951402087275</v>
      </c>
      <c r="R97" s="14">
        <f t="shared" si="58"/>
        <v>-23.214933037675934</v>
      </c>
      <c r="S97" s="14">
        <f t="shared" si="58"/>
        <v>11.144002774878793</v>
      </c>
      <c r="T97" s="14">
        <f t="shared" si="58"/>
        <v>-63.258101632771769</v>
      </c>
      <c r="U97" s="14">
        <f t="shared" si="58"/>
        <v>-63.046658423431104</v>
      </c>
      <c r="V97" s="14">
        <f t="shared" si="58"/>
        <v>-62.229803897449258</v>
      </c>
      <c r="W97" s="14">
        <f t="shared" si="58"/>
        <v>-66.765598757394599</v>
      </c>
      <c r="X97" s="14">
        <f t="shared" ref="X97:Y97" si="59">SUM(X98,X129,X130)</f>
        <v>-61.647114863249371</v>
      </c>
      <c r="Y97" s="14">
        <f t="shared" si="59"/>
        <v>-109.33519242104985</v>
      </c>
    </row>
    <row r="98" spans="1:25" x14ac:dyDescent="0.25">
      <c r="A98" s="9" t="s">
        <v>78</v>
      </c>
      <c r="B98" s="8">
        <f>SUM(B99,B116,B122,B126)</f>
        <v>114.90981890100579</v>
      </c>
      <c r="C98" s="8">
        <f t="shared" ref="C98:W98" si="60">SUM(C99,C116,C122,C126)</f>
        <v>10.89903472846845</v>
      </c>
      <c r="D98" s="8">
        <f t="shared" si="60"/>
        <v>13.178665048357871</v>
      </c>
      <c r="E98" s="8">
        <f t="shared" si="60"/>
        <v>-24.544251171138157</v>
      </c>
      <c r="F98" s="8">
        <f t="shared" si="60"/>
        <v>-29.728234732025669</v>
      </c>
      <c r="G98" s="8">
        <f t="shared" si="60"/>
        <v>-11.310700706848408</v>
      </c>
      <c r="H98" s="8">
        <f t="shared" si="60"/>
        <v>-6.1211317998799544</v>
      </c>
      <c r="I98" s="8">
        <f t="shared" si="60"/>
        <v>-2.3339981024492289</v>
      </c>
      <c r="J98" s="8">
        <f t="shared" si="60"/>
        <v>-4.4956049636836468</v>
      </c>
      <c r="K98" s="8">
        <f t="shared" si="60"/>
        <v>9.6574908893323723</v>
      </c>
      <c r="L98" s="8">
        <f t="shared" si="60"/>
        <v>-63.445330634712093</v>
      </c>
      <c r="M98" s="8">
        <f t="shared" si="60"/>
        <v>-154.15347641599971</v>
      </c>
      <c r="N98" s="8">
        <f t="shared" si="60"/>
        <v>-164.05599700797299</v>
      </c>
      <c r="O98" s="8">
        <f t="shared" si="60"/>
        <v>-168.36988436993462</v>
      </c>
      <c r="P98" s="8">
        <f t="shared" si="60"/>
        <v>-185.59718415036241</v>
      </c>
      <c r="Q98" s="8">
        <f t="shared" si="60"/>
        <v>-132.63951402087275</v>
      </c>
      <c r="R98" s="8">
        <f t="shared" si="60"/>
        <v>-23.214933037675934</v>
      </c>
      <c r="S98" s="8">
        <f t="shared" si="60"/>
        <v>11.144002774878793</v>
      </c>
      <c r="T98" s="8">
        <f t="shared" si="60"/>
        <v>-63.258101632771769</v>
      </c>
      <c r="U98" s="8">
        <f t="shared" si="60"/>
        <v>-63.046658423431104</v>
      </c>
      <c r="V98" s="8">
        <f t="shared" si="60"/>
        <v>-62.229803897449258</v>
      </c>
      <c r="W98" s="8">
        <f t="shared" si="60"/>
        <v>-66.765598757394599</v>
      </c>
      <c r="X98" s="8">
        <f t="shared" ref="X98:Y98" si="61">SUM(X99,X116,X122,X126)</f>
        <v>-61.647114863249371</v>
      </c>
      <c r="Y98" s="8">
        <f t="shared" si="61"/>
        <v>-109.33519242104985</v>
      </c>
    </row>
    <row r="99" spans="1:25" x14ac:dyDescent="0.25">
      <c r="A99" s="15" t="s">
        <v>79</v>
      </c>
      <c r="B99" s="16">
        <f t="shared" ref="B99:W99" si="62">(B6+B10)-B52</f>
        <v>-9.3218052157762941</v>
      </c>
      <c r="C99" s="16">
        <f t="shared" si="62"/>
        <v>-129.55536578490137</v>
      </c>
      <c r="D99" s="16">
        <f t="shared" si="62"/>
        <v>-108.92579051164194</v>
      </c>
      <c r="E99" s="16">
        <f t="shared" si="62"/>
        <v>-149.92116864088621</v>
      </c>
      <c r="F99" s="16">
        <f t="shared" si="62"/>
        <v>-132.8020367320255</v>
      </c>
      <c r="G99" s="16">
        <f t="shared" si="62"/>
        <v>-108.58606426684855</v>
      </c>
      <c r="H99" s="16">
        <f t="shared" si="62"/>
        <v>-98.617102789628007</v>
      </c>
      <c r="I99" s="16">
        <f t="shared" si="62"/>
        <v>-129.50809093331691</v>
      </c>
      <c r="J99" s="16">
        <f t="shared" si="62"/>
        <v>-118.79546368972251</v>
      </c>
      <c r="K99" s="16">
        <f t="shared" si="62"/>
        <v>-102.71551483533403</v>
      </c>
      <c r="L99" s="16">
        <f t="shared" si="62"/>
        <v>-183.80329115143741</v>
      </c>
      <c r="M99" s="16">
        <f t="shared" si="62"/>
        <v>-259.58189326317461</v>
      </c>
      <c r="N99" s="16">
        <f t="shared" si="62"/>
        <v>-259.21772043899364</v>
      </c>
      <c r="O99" s="16">
        <f t="shared" si="62"/>
        <v>-278.46332366470642</v>
      </c>
      <c r="P99" s="16">
        <f t="shared" si="62"/>
        <v>-272.14371640430818</v>
      </c>
      <c r="Q99" s="16">
        <f t="shared" si="62"/>
        <v>-221.63713972493952</v>
      </c>
      <c r="R99" s="16">
        <f t="shared" si="62"/>
        <v>-113.61369051867223</v>
      </c>
      <c r="S99" s="16">
        <f t="shared" si="62"/>
        <v>-62.036634714615047</v>
      </c>
      <c r="T99" s="16">
        <f t="shared" si="62"/>
        <v>-118.37123856228527</v>
      </c>
      <c r="U99" s="16">
        <f t="shared" si="62"/>
        <v>-112.48675680419638</v>
      </c>
      <c r="V99" s="16">
        <f t="shared" si="62"/>
        <v>-128.83128635948242</v>
      </c>
      <c r="W99" s="16">
        <f t="shared" si="62"/>
        <v>-108.2086567649626</v>
      </c>
      <c r="X99" s="16">
        <f t="shared" ref="X99:Y99" si="63">(X6+X10)-X52</f>
        <v>-91.614992110423827</v>
      </c>
      <c r="Y99" s="16">
        <f t="shared" si="63"/>
        <v>-119.15467742700866</v>
      </c>
    </row>
    <row r="100" spans="1:25" x14ac:dyDescent="0.25">
      <c r="A100" s="19" t="s">
        <v>75</v>
      </c>
      <c r="B100" s="16">
        <f>SUM(B101:B103)</f>
        <v>-6.6731537658289053</v>
      </c>
      <c r="C100" s="16">
        <f t="shared" ref="C100:W100" si="64">SUM(C101:C103)</f>
        <v>-93.680961210462442</v>
      </c>
      <c r="D100" s="16">
        <f t="shared" si="64"/>
        <v>-76.604391275311855</v>
      </c>
      <c r="E100" s="16">
        <f t="shared" si="64"/>
        <v>-103.64738748521273</v>
      </c>
      <c r="F100" s="16">
        <f t="shared" si="64"/>
        <v>-88.760613145995492</v>
      </c>
      <c r="G100" s="16">
        <f t="shared" si="64"/>
        <v>-72.428750898280839</v>
      </c>
      <c r="H100" s="16">
        <f t="shared" si="64"/>
        <v>-64.692632760649587</v>
      </c>
      <c r="I100" s="16">
        <f t="shared" si="64"/>
        <v>-82.695321138331877</v>
      </c>
      <c r="J100" s="16">
        <f t="shared" si="64"/>
        <v>-77.651647067786641</v>
      </c>
      <c r="K100" s="16">
        <f t="shared" si="64"/>
        <v>-71.373258303869562</v>
      </c>
      <c r="L100" s="16">
        <f t="shared" si="64"/>
        <v>-124.05043010697318</v>
      </c>
      <c r="M100" s="16">
        <f t="shared" si="64"/>
        <v>-176.26754649168549</v>
      </c>
      <c r="N100" s="16">
        <f t="shared" si="64"/>
        <v>-168.45656427776154</v>
      </c>
      <c r="O100" s="16">
        <f t="shared" si="64"/>
        <v>-195.00621048533316</v>
      </c>
      <c r="P100" s="16">
        <f t="shared" si="64"/>
        <v>-184.53794926660203</v>
      </c>
      <c r="Q100" s="16">
        <f t="shared" si="64"/>
        <v>-157.68041555786084</v>
      </c>
      <c r="R100" s="16">
        <f t="shared" si="64"/>
        <v>-84.756477495692081</v>
      </c>
      <c r="S100" s="16">
        <f t="shared" si="64"/>
        <v>-44.479335676939179</v>
      </c>
      <c r="T100" s="16">
        <f t="shared" si="64"/>
        <v>-85.352908908349235</v>
      </c>
      <c r="U100" s="16">
        <f t="shared" si="64"/>
        <v>-82.204655456053189</v>
      </c>
      <c r="V100" s="16">
        <f t="shared" si="64"/>
        <v>-86.220400083696319</v>
      </c>
      <c r="W100" s="16">
        <f t="shared" si="64"/>
        <v>-74.502077090151374</v>
      </c>
      <c r="X100" s="16">
        <f t="shared" ref="X100:Y100" si="65">SUM(X101:X103)</f>
        <v>-57.192732479207997</v>
      </c>
      <c r="Y100" s="16">
        <f t="shared" si="65"/>
        <v>-73.199786256131077</v>
      </c>
    </row>
    <row r="101" spans="1:25" x14ac:dyDescent="0.25">
      <c r="A101" s="20" t="s">
        <v>41</v>
      </c>
      <c r="B101" s="8">
        <f>B99-SUM(B102:B104)</f>
        <v>-6.6731537658289053</v>
      </c>
      <c r="C101" s="8">
        <f t="shared" ref="C101:W101" si="66">C99-SUM(C102:C104)</f>
        <v>-93.680961210462442</v>
      </c>
      <c r="D101" s="8">
        <f t="shared" si="66"/>
        <v>-76.604391275311855</v>
      </c>
      <c r="E101" s="8">
        <f t="shared" si="66"/>
        <v>-103.64738748521273</v>
      </c>
      <c r="F101" s="8">
        <f t="shared" si="66"/>
        <v>-88.760613145995492</v>
      </c>
      <c r="G101" s="8">
        <f t="shared" si="66"/>
        <v>-72.428750898280839</v>
      </c>
      <c r="H101" s="8">
        <f t="shared" si="66"/>
        <v>-64.692632760649587</v>
      </c>
      <c r="I101" s="8">
        <f t="shared" si="66"/>
        <v>-82.695321138331877</v>
      </c>
      <c r="J101" s="8">
        <f t="shared" si="66"/>
        <v>-77.651647067786641</v>
      </c>
      <c r="K101" s="8">
        <f t="shared" si="66"/>
        <v>-71.373258303869562</v>
      </c>
      <c r="L101" s="8">
        <f t="shared" si="66"/>
        <v>-124.05043010697318</v>
      </c>
      <c r="M101" s="8">
        <f t="shared" si="66"/>
        <v>-176.26754649168549</v>
      </c>
      <c r="N101" s="8">
        <f t="shared" si="66"/>
        <v>-168.45656427776154</v>
      </c>
      <c r="O101" s="8">
        <f t="shared" si="66"/>
        <v>-195.00621048533316</v>
      </c>
      <c r="P101" s="8">
        <f t="shared" si="66"/>
        <v>-184.53794926660203</v>
      </c>
      <c r="Q101" s="8">
        <f t="shared" si="66"/>
        <v>-157.68041555786084</v>
      </c>
      <c r="R101" s="8">
        <f t="shared" si="66"/>
        <v>-84.756477495692081</v>
      </c>
      <c r="S101" s="8">
        <f t="shared" si="66"/>
        <v>-44.479335676939179</v>
      </c>
      <c r="T101" s="8">
        <f t="shared" si="66"/>
        <v>-85.352908908349235</v>
      </c>
      <c r="U101" s="8">
        <f t="shared" si="66"/>
        <v>-82.204655456053189</v>
      </c>
      <c r="V101" s="8">
        <f t="shared" si="66"/>
        <v>-86.220400083696319</v>
      </c>
      <c r="W101" s="8">
        <f t="shared" si="66"/>
        <v>-74.502077090151374</v>
      </c>
      <c r="X101" s="8">
        <f t="shared" ref="X101:Y101" si="67">X99-SUM(X102:X104)</f>
        <v>-57.192732479207997</v>
      </c>
      <c r="Y101" s="8">
        <f t="shared" si="67"/>
        <v>-73.191399276840372</v>
      </c>
    </row>
    <row r="102" spans="1:25" x14ac:dyDescent="0.25">
      <c r="A102" s="20" t="s">
        <v>42</v>
      </c>
      <c r="B102" s="8">
        <f t="shared" ref="B102:B103" si="68">IF(B55=0,0,B55/B$52*B$99)</f>
        <v>0</v>
      </c>
      <c r="C102" s="8">
        <f t="shared" ref="C102:W102" si="69">IF(C55=0,0,C55/C$52*C$99)</f>
        <v>0</v>
      </c>
      <c r="D102" s="8">
        <f t="shared" si="69"/>
        <v>0</v>
      </c>
      <c r="E102" s="8">
        <f t="shared" si="69"/>
        <v>0</v>
      </c>
      <c r="F102" s="8">
        <f t="shared" si="69"/>
        <v>0</v>
      </c>
      <c r="G102" s="8">
        <f t="shared" si="69"/>
        <v>0</v>
      </c>
      <c r="H102" s="8">
        <f t="shared" si="69"/>
        <v>0</v>
      </c>
      <c r="I102" s="8">
        <f t="shared" si="69"/>
        <v>0</v>
      </c>
      <c r="J102" s="8">
        <f t="shared" si="69"/>
        <v>0</v>
      </c>
      <c r="K102" s="8">
        <f t="shared" si="69"/>
        <v>0</v>
      </c>
      <c r="L102" s="8">
        <f t="shared" si="69"/>
        <v>0</v>
      </c>
      <c r="M102" s="8">
        <f t="shared" si="69"/>
        <v>0</v>
      </c>
      <c r="N102" s="8">
        <f t="shared" si="69"/>
        <v>0</v>
      </c>
      <c r="O102" s="8">
        <f t="shared" si="69"/>
        <v>0</v>
      </c>
      <c r="P102" s="8">
        <f t="shared" si="69"/>
        <v>0</v>
      </c>
      <c r="Q102" s="8">
        <f t="shared" si="69"/>
        <v>0</v>
      </c>
      <c r="R102" s="8">
        <f t="shared" si="69"/>
        <v>0</v>
      </c>
      <c r="S102" s="8">
        <f t="shared" si="69"/>
        <v>0</v>
      </c>
      <c r="T102" s="8">
        <f t="shared" si="69"/>
        <v>0</v>
      </c>
      <c r="U102" s="8">
        <f t="shared" si="69"/>
        <v>0</v>
      </c>
      <c r="V102" s="8">
        <f t="shared" si="69"/>
        <v>0</v>
      </c>
      <c r="W102" s="8">
        <f t="shared" si="69"/>
        <v>0</v>
      </c>
      <c r="X102" s="8">
        <f t="shared" ref="X102:Y102" si="70">IF(X55=0,0,X55/X$52*X$99)</f>
        <v>0</v>
      </c>
      <c r="Y102" s="8">
        <f t="shared" si="70"/>
        <v>0</v>
      </c>
    </row>
    <row r="103" spans="1:25" x14ac:dyDescent="0.25">
      <c r="A103" s="20" t="s">
        <v>76</v>
      </c>
      <c r="B103" s="8">
        <f t="shared" si="68"/>
        <v>0</v>
      </c>
      <c r="C103" s="8">
        <f t="shared" ref="C103:W103" si="71">IF(C56=0,0,C56/C$52*C$99)</f>
        <v>0</v>
      </c>
      <c r="D103" s="8">
        <f t="shared" si="71"/>
        <v>0</v>
      </c>
      <c r="E103" s="8">
        <f t="shared" si="71"/>
        <v>0</v>
      </c>
      <c r="F103" s="8">
        <f t="shared" si="71"/>
        <v>0</v>
      </c>
      <c r="G103" s="8">
        <f t="shared" si="71"/>
        <v>0</v>
      </c>
      <c r="H103" s="8">
        <f t="shared" si="71"/>
        <v>0</v>
      </c>
      <c r="I103" s="8">
        <f t="shared" si="71"/>
        <v>0</v>
      </c>
      <c r="J103" s="8">
        <f t="shared" si="71"/>
        <v>0</v>
      </c>
      <c r="K103" s="8">
        <f t="shared" si="71"/>
        <v>0</v>
      </c>
      <c r="L103" s="8">
        <f t="shared" si="71"/>
        <v>0</v>
      </c>
      <c r="M103" s="8">
        <f t="shared" si="71"/>
        <v>0</v>
      </c>
      <c r="N103" s="8">
        <f t="shared" si="71"/>
        <v>0</v>
      </c>
      <c r="O103" s="8">
        <f t="shared" si="71"/>
        <v>0</v>
      </c>
      <c r="P103" s="8">
        <f t="shared" si="71"/>
        <v>0</v>
      </c>
      <c r="Q103" s="8">
        <f t="shared" si="71"/>
        <v>0</v>
      </c>
      <c r="R103" s="8">
        <f t="shared" si="71"/>
        <v>0</v>
      </c>
      <c r="S103" s="8">
        <f t="shared" si="71"/>
        <v>0</v>
      </c>
      <c r="T103" s="8">
        <f t="shared" si="71"/>
        <v>0</v>
      </c>
      <c r="U103" s="8">
        <f t="shared" si="71"/>
        <v>0</v>
      </c>
      <c r="V103" s="8">
        <f t="shared" si="71"/>
        <v>0</v>
      </c>
      <c r="W103" s="8">
        <f t="shared" si="71"/>
        <v>0</v>
      </c>
      <c r="X103" s="8">
        <f t="shared" ref="X103:Y103" si="72">IF(X56=0,0,X56/X$52*X$99)</f>
        <v>0</v>
      </c>
      <c r="Y103" s="8">
        <f t="shared" si="72"/>
        <v>-8.3869792906996667E-3</v>
      </c>
    </row>
    <row r="104" spans="1:25" x14ac:dyDescent="0.25">
      <c r="A104" s="19" t="s">
        <v>43</v>
      </c>
      <c r="B104" s="16">
        <f>SUM(B105:B115)</f>
        <v>-2.6486514499473888</v>
      </c>
      <c r="C104" s="16">
        <f t="shared" ref="C104:W104" si="73">SUM(C105:C115)</f>
        <v>-35.87440457443892</v>
      </c>
      <c r="D104" s="16">
        <f t="shared" si="73"/>
        <v>-32.321399236330087</v>
      </c>
      <c r="E104" s="16">
        <f t="shared" si="73"/>
        <v>-46.273781155673483</v>
      </c>
      <c r="F104" s="16">
        <f t="shared" si="73"/>
        <v>-44.041423586030007</v>
      </c>
      <c r="G104" s="16">
        <f t="shared" si="73"/>
        <v>-36.157313368567721</v>
      </c>
      <c r="H104" s="16">
        <f t="shared" si="73"/>
        <v>-33.924470028978419</v>
      </c>
      <c r="I104" s="16">
        <f t="shared" si="73"/>
        <v>-46.812769794985023</v>
      </c>
      <c r="J104" s="16">
        <f t="shared" si="73"/>
        <v>-41.143816621935869</v>
      </c>
      <c r="K104" s="16">
        <f t="shared" si="73"/>
        <v>-31.342256531464464</v>
      </c>
      <c r="L104" s="16">
        <f t="shared" si="73"/>
        <v>-59.752861044464225</v>
      </c>
      <c r="M104" s="16">
        <f t="shared" si="73"/>
        <v>-83.314346771489099</v>
      </c>
      <c r="N104" s="16">
        <f t="shared" si="73"/>
        <v>-90.761156161232094</v>
      </c>
      <c r="O104" s="16">
        <f t="shared" si="73"/>
        <v>-83.45711317937328</v>
      </c>
      <c r="P104" s="16">
        <f t="shared" si="73"/>
        <v>-87.605767137706138</v>
      </c>
      <c r="Q104" s="16">
        <f t="shared" si="73"/>
        <v>-63.956724167078676</v>
      </c>
      <c r="R104" s="16">
        <f t="shared" si="73"/>
        <v>-28.857213022980147</v>
      </c>
      <c r="S104" s="16">
        <f t="shared" si="73"/>
        <v>-17.557299037675868</v>
      </c>
      <c r="T104" s="16">
        <f t="shared" si="73"/>
        <v>-33.018329653936036</v>
      </c>
      <c r="U104" s="16">
        <f t="shared" si="73"/>
        <v>-30.282101348143179</v>
      </c>
      <c r="V104" s="16">
        <f t="shared" si="73"/>
        <v>-42.610886275786108</v>
      </c>
      <c r="W104" s="16">
        <f t="shared" si="73"/>
        <v>-33.706579674811231</v>
      </c>
      <c r="X104" s="16">
        <f t="shared" ref="X104:Y104" si="74">SUM(X105:X115)</f>
        <v>-34.42225963121583</v>
      </c>
      <c r="Y104" s="16">
        <f t="shared" si="74"/>
        <v>-45.954891170877588</v>
      </c>
    </row>
    <row r="105" spans="1:25" x14ac:dyDescent="0.25">
      <c r="A105" s="20" t="s">
        <v>44</v>
      </c>
      <c r="B105" s="8">
        <f>IF(B58=0,0,B58/B$52*B$99)</f>
        <v>-0.84310983963663955</v>
      </c>
      <c r="C105" s="8">
        <f t="shared" ref="C105:W105" si="75">IF(C58=0,0,C58/C$52*C$99)</f>
        <v>-11.952498509979447</v>
      </c>
      <c r="D105" s="8">
        <f t="shared" si="75"/>
        <v>-9.6507825319532845</v>
      </c>
      <c r="E105" s="8">
        <f t="shared" si="75"/>
        <v>-12.793786532181265</v>
      </c>
      <c r="F105" s="8">
        <f t="shared" si="75"/>
        <v>-12.266094857252165</v>
      </c>
      <c r="G105" s="8">
        <f t="shared" si="75"/>
        <v>-9.7944357337888235</v>
      </c>
      <c r="H105" s="8">
        <f t="shared" si="75"/>
        <v>-8.9689447401346634</v>
      </c>
      <c r="I105" s="8">
        <f t="shared" si="75"/>
        <v>-12.099515016642719</v>
      </c>
      <c r="J105" s="8">
        <f t="shared" si="75"/>
        <v>-10.978027945227563</v>
      </c>
      <c r="K105" s="8">
        <f t="shared" si="75"/>
        <v>-9.3630523725943053</v>
      </c>
      <c r="L105" s="8">
        <f t="shared" si="75"/>
        <v>-15.521184249855844</v>
      </c>
      <c r="M105" s="8">
        <f t="shared" si="75"/>
        <v>-6.2284363246075367</v>
      </c>
      <c r="N105" s="8">
        <f t="shared" si="75"/>
        <v>-9.0692121380670336</v>
      </c>
      <c r="O105" s="8">
        <f t="shared" si="75"/>
        <v>-3.6791535783921252</v>
      </c>
      <c r="P105" s="8">
        <f t="shared" si="75"/>
        <v>-7.3045391572418017E-2</v>
      </c>
      <c r="Q105" s="8">
        <f t="shared" si="75"/>
        <v>-1.9305821855814356</v>
      </c>
      <c r="R105" s="8">
        <f t="shared" si="75"/>
        <v>0</v>
      </c>
      <c r="S105" s="8">
        <f t="shared" si="75"/>
        <v>0</v>
      </c>
      <c r="T105" s="8">
        <f t="shared" si="75"/>
        <v>0</v>
      </c>
      <c r="U105" s="8">
        <f t="shared" si="75"/>
        <v>0</v>
      </c>
      <c r="V105" s="8">
        <f t="shared" si="75"/>
        <v>0</v>
      </c>
      <c r="W105" s="8">
        <f t="shared" si="75"/>
        <v>0</v>
      </c>
      <c r="X105" s="8">
        <f t="shared" ref="X105:Y105" si="76">IF(X58=0,0,X58/X$52*X$99)</f>
        <v>0</v>
      </c>
      <c r="Y105" s="8">
        <f t="shared" si="76"/>
        <v>0</v>
      </c>
    </row>
    <row r="106" spans="1:25" x14ac:dyDescent="0.25">
      <c r="A106" s="20" t="s">
        <v>45</v>
      </c>
      <c r="B106" s="8">
        <f t="shared" ref="B106:B115" si="77">IF(B59=0,0,B59/B$52*B$99)</f>
        <v>0</v>
      </c>
      <c r="C106" s="8">
        <f t="shared" ref="C106:W106" si="78">IF(C59=0,0,C59/C$52*C$99)</f>
        <v>0</v>
      </c>
      <c r="D106" s="8">
        <f t="shared" si="78"/>
        <v>0</v>
      </c>
      <c r="E106" s="8">
        <f t="shared" si="78"/>
        <v>0</v>
      </c>
      <c r="F106" s="8">
        <f t="shared" si="78"/>
        <v>0</v>
      </c>
      <c r="G106" s="8">
        <f t="shared" si="78"/>
        <v>0</v>
      </c>
      <c r="H106" s="8">
        <f t="shared" si="78"/>
        <v>0</v>
      </c>
      <c r="I106" s="8">
        <f t="shared" si="78"/>
        <v>0</v>
      </c>
      <c r="J106" s="8">
        <f t="shared" si="78"/>
        <v>0</v>
      </c>
      <c r="K106" s="8">
        <f t="shared" si="78"/>
        <v>0</v>
      </c>
      <c r="L106" s="8">
        <f t="shared" si="78"/>
        <v>0</v>
      </c>
      <c r="M106" s="8">
        <f t="shared" si="78"/>
        <v>0</v>
      </c>
      <c r="N106" s="8">
        <f t="shared" si="78"/>
        <v>0</v>
      </c>
      <c r="O106" s="8">
        <f t="shared" si="78"/>
        <v>0</v>
      </c>
      <c r="P106" s="8">
        <f t="shared" si="78"/>
        <v>0</v>
      </c>
      <c r="Q106" s="8">
        <f t="shared" si="78"/>
        <v>0</v>
      </c>
      <c r="R106" s="8">
        <f t="shared" si="78"/>
        <v>0</v>
      </c>
      <c r="S106" s="8">
        <f t="shared" si="78"/>
        <v>0</v>
      </c>
      <c r="T106" s="8">
        <f t="shared" si="78"/>
        <v>0</v>
      </c>
      <c r="U106" s="8">
        <f t="shared" si="78"/>
        <v>0</v>
      </c>
      <c r="V106" s="8">
        <f t="shared" si="78"/>
        <v>0</v>
      </c>
      <c r="W106" s="8">
        <f t="shared" si="78"/>
        <v>0</v>
      </c>
      <c r="X106" s="8">
        <f t="shared" ref="X106:Y106" si="79">IF(X59=0,0,X59/X$52*X$99)</f>
        <v>0</v>
      </c>
      <c r="Y106" s="8">
        <f t="shared" si="79"/>
        <v>0</v>
      </c>
    </row>
    <row r="107" spans="1:25" x14ac:dyDescent="0.25">
      <c r="A107" s="20" t="s">
        <v>46</v>
      </c>
      <c r="B107" s="8">
        <f t="shared" si="77"/>
        <v>-5.286107543940459E-2</v>
      </c>
      <c r="C107" s="8">
        <f t="shared" ref="C107:W107" si="80">IF(C60=0,0,C60/C$52*C$99)</f>
        <v>-0.91821602226391563</v>
      </c>
      <c r="D107" s="8">
        <f t="shared" si="80"/>
        <v>-0.85016146600709375</v>
      </c>
      <c r="E107" s="8">
        <f t="shared" si="80"/>
        <v>-1.1198072450496186</v>
      </c>
      <c r="F107" s="8">
        <f t="shared" si="80"/>
        <v>-0.89783358667003821</v>
      </c>
      <c r="G107" s="8">
        <f t="shared" si="80"/>
        <v>-0.80325543694515555</v>
      </c>
      <c r="H107" s="8">
        <f t="shared" si="80"/>
        <v>-0.76488980198241774</v>
      </c>
      <c r="I107" s="8">
        <f t="shared" si="80"/>
        <v>-0.81395809526527263</v>
      </c>
      <c r="J107" s="8">
        <f t="shared" si="80"/>
        <v>-1.525794131691818</v>
      </c>
      <c r="K107" s="8">
        <f t="shared" si="80"/>
        <v>-1.2454568892193496</v>
      </c>
      <c r="L107" s="8">
        <f t="shared" si="80"/>
        <v>-2.0038516078019328</v>
      </c>
      <c r="M107" s="8">
        <f t="shared" si="80"/>
        <v>-2.5676664253296817</v>
      </c>
      <c r="N107" s="8">
        <f t="shared" si="80"/>
        <v>-2.5039625855672671</v>
      </c>
      <c r="O107" s="8">
        <f t="shared" si="80"/>
        <v>-2.9967100178818296</v>
      </c>
      <c r="P107" s="8">
        <f t="shared" si="80"/>
        <v>-2.7893547680280326</v>
      </c>
      <c r="Q107" s="8">
        <f t="shared" si="80"/>
        <v>-2.2683962135055284</v>
      </c>
      <c r="R107" s="8">
        <f t="shared" si="80"/>
        <v>-1.3487882765598054</v>
      </c>
      <c r="S107" s="8">
        <f t="shared" si="80"/>
        <v>-0.97819205871726933</v>
      </c>
      <c r="T107" s="8">
        <f t="shared" si="80"/>
        <v>-1.7592717295586664</v>
      </c>
      <c r="U107" s="8">
        <f t="shared" si="80"/>
        <v>-1.2423040777585237</v>
      </c>
      <c r="V107" s="8">
        <f t="shared" si="80"/>
        <v>-1.5608894126389161</v>
      </c>
      <c r="W107" s="8">
        <f t="shared" si="80"/>
        <v>-1.6057579163091804</v>
      </c>
      <c r="X107" s="8">
        <f t="shared" ref="X107:Y107" si="81">IF(X60=0,0,X60/X$52*X$99)</f>
        <v>-1.444040880033475</v>
      </c>
      <c r="Y107" s="8">
        <f t="shared" si="81"/>
        <v>-1.6775252223529604</v>
      </c>
    </row>
    <row r="108" spans="1:25" x14ac:dyDescent="0.25">
      <c r="A108" s="20" t="s">
        <v>48</v>
      </c>
      <c r="B108" s="8">
        <f t="shared" si="77"/>
        <v>-1.4414969568673785E-2</v>
      </c>
      <c r="C108" s="8">
        <f t="shared" ref="C108:W108" si="82">IF(C61=0,0,C61/C$52*C$99)</f>
        <v>-0.36435600486534225</v>
      </c>
      <c r="D108" s="8">
        <f t="shared" si="82"/>
        <v>-0.31134797395176472</v>
      </c>
      <c r="E108" s="8">
        <f t="shared" si="82"/>
        <v>-0.50533792539995026</v>
      </c>
      <c r="F108" s="8">
        <f t="shared" si="82"/>
        <v>-0.47178775100084064</v>
      </c>
      <c r="G108" s="8">
        <f t="shared" si="82"/>
        <v>-0.45195399260979974</v>
      </c>
      <c r="H108" s="8">
        <f t="shared" si="82"/>
        <v>-0.45407881117789023</v>
      </c>
      <c r="I108" s="8">
        <f t="shared" si="82"/>
        <v>-0.44271379327842875</v>
      </c>
      <c r="J108" s="8">
        <f t="shared" si="82"/>
        <v>-0.42485640182608525</v>
      </c>
      <c r="K108" s="8">
        <f t="shared" si="82"/>
        <v>-0.20342279044536429</v>
      </c>
      <c r="L108" s="8">
        <f t="shared" si="82"/>
        <v>-0.29541310095283357</v>
      </c>
      <c r="M108" s="8">
        <f t="shared" si="82"/>
        <v>-0.45673923276095629</v>
      </c>
      <c r="N108" s="8">
        <f t="shared" si="82"/>
        <v>-0.32281915311016285</v>
      </c>
      <c r="O108" s="8">
        <f t="shared" si="82"/>
        <v>-0.53979412653741909</v>
      </c>
      <c r="P108" s="8">
        <f t="shared" si="82"/>
        <v>-0.56349302070151031</v>
      </c>
      <c r="Q108" s="8">
        <f t="shared" si="82"/>
        <v>-0.45046917663566843</v>
      </c>
      <c r="R108" s="8">
        <f t="shared" si="82"/>
        <v>-0.21462352979732296</v>
      </c>
      <c r="S108" s="8">
        <f t="shared" si="82"/>
        <v>-0.17835291866185646</v>
      </c>
      <c r="T108" s="8">
        <f t="shared" si="82"/>
        <v>-0.27278421978060774</v>
      </c>
      <c r="U108" s="8">
        <f t="shared" si="82"/>
        <v>-0.24848068342683077</v>
      </c>
      <c r="V108" s="8">
        <f t="shared" si="82"/>
        <v>-0.29512527436923264</v>
      </c>
      <c r="W108" s="8">
        <f t="shared" si="82"/>
        <v>-0.29751563682617777</v>
      </c>
      <c r="X108" s="8">
        <f t="shared" ref="X108:Y108" si="83">IF(X61=0,0,X61/X$52*X$99)</f>
        <v>-0.23463032192347136</v>
      </c>
      <c r="Y108" s="8">
        <f t="shared" si="83"/>
        <v>-0.3992039561583583</v>
      </c>
    </row>
    <row r="109" spans="1:25" x14ac:dyDescent="0.25">
      <c r="A109" s="20" t="s">
        <v>49</v>
      </c>
      <c r="B109" s="8">
        <f t="shared" si="77"/>
        <v>-0.73983024912784412</v>
      </c>
      <c r="C109" s="8">
        <f t="shared" ref="C109:W109" si="84">IF(C62=0,0,C62/C$52*C$99)</f>
        <v>-9.2096065644041545</v>
      </c>
      <c r="D109" s="8">
        <f t="shared" si="84"/>
        <v>-8.1277895106482525</v>
      </c>
      <c r="E109" s="8">
        <f t="shared" si="84"/>
        <v>-9.516412418179458</v>
      </c>
      <c r="F109" s="8">
        <f t="shared" si="84"/>
        <v>-9.388534139117839</v>
      </c>
      <c r="G109" s="8">
        <f t="shared" si="84"/>
        <v>-7.6393692418081551</v>
      </c>
      <c r="H109" s="8">
        <f t="shared" si="84"/>
        <v>-6.9508085242294531</v>
      </c>
      <c r="I109" s="8">
        <f t="shared" si="84"/>
        <v>-7.8516089129898132</v>
      </c>
      <c r="J109" s="8">
        <f t="shared" si="84"/>
        <v>-6.1559962199821889</v>
      </c>
      <c r="K109" s="8">
        <f t="shared" si="84"/>
        <v>-5.3963508217836642</v>
      </c>
      <c r="L109" s="8">
        <f t="shared" si="84"/>
        <v>-7.8945612993812579</v>
      </c>
      <c r="M109" s="8">
        <f t="shared" si="84"/>
        <v>-10.645286513285795</v>
      </c>
      <c r="N109" s="8">
        <f t="shared" si="84"/>
        <v>-11.69708776114166</v>
      </c>
      <c r="O109" s="8">
        <f t="shared" si="84"/>
        <v>-12.404904616091185</v>
      </c>
      <c r="P109" s="8">
        <f t="shared" si="84"/>
        <v>-13.006105929521327</v>
      </c>
      <c r="Q109" s="8">
        <f t="shared" si="84"/>
        <v>-9.2281960100999534</v>
      </c>
      <c r="R109" s="8">
        <f t="shared" si="84"/>
        <v>-4.7580851328253715</v>
      </c>
      <c r="S109" s="8">
        <f t="shared" si="84"/>
        <v>-2.7640971128106666</v>
      </c>
      <c r="T109" s="8">
        <f t="shared" si="84"/>
        <v>-4.4000324967489775</v>
      </c>
      <c r="U109" s="8">
        <f t="shared" si="84"/>
        <v>-4.0639194408863943</v>
      </c>
      <c r="V109" s="8">
        <f t="shared" si="84"/>
        <v>-5.6140471942412091</v>
      </c>
      <c r="W109" s="8">
        <f t="shared" si="84"/>
        <v>-4.9382688350768618</v>
      </c>
      <c r="X109" s="8">
        <f t="shared" ref="X109:Y109" si="85">IF(X62=0,0,X62/X$52*X$99)</f>
        <v>-4.4768025092294117</v>
      </c>
      <c r="Y109" s="8">
        <f t="shared" si="85"/>
        <v>-7.2291931903867503</v>
      </c>
    </row>
    <row r="110" spans="1:25" x14ac:dyDescent="0.25">
      <c r="A110" s="20" t="s">
        <v>47</v>
      </c>
      <c r="B110" s="8">
        <f t="shared" si="77"/>
        <v>-0.41855384070935503</v>
      </c>
      <c r="C110" s="8">
        <f t="shared" ref="C110:W110" si="86">IF(C63=0,0,C63/C$52*C$99)</f>
        <v>-5.6011364499868943</v>
      </c>
      <c r="D110" s="8">
        <f t="shared" si="86"/>
        <v>-6.4040936238277135</v>
      </c>
      <c r="E110" s="8">
        <f t="shared" si="86"/>
        <v>-12.467983302254524</v>
      </c>
      <c r="F110" s="8">
        <f t="shared" si="86"/>
        <v>-11.320267409457788</v>
      </c>
      <c r="G110" s="8">
        <f t="shared" si="86"/>
        <v>-9.9775763139435494</v>
      </c>
      <c r="H110" s="8">
        <f t="shared" si="86"/>
        <v>-9.4055457941754348</v>
      </c>
      <c r="I110" s="8">
        <f t="shared" si="86"/>
        <v>-13.805512374274537</v>
      </c>
      <c r="J110" s="8">
        <f t="shared" si="86"/>
        <v>-12.599363974831556</v>
      </c>
      <c r="K110" s="8">
        <f t="shared" si="86"/>
        <v>-7.611238000346078</v>
      </c>
      <c r="L110" s="8">
        <f t="shared" si="86"/>
        <v>-21.711231412612211</v>
      </c>
      <c r="M110" s="8">
        <f t="shared" si="86"/>
        <v>-41.021170811380337</v>
      </c>
      <c r="N110" s="8">
        <f t="shared" si="86"/>
        <v>-43.044068626800552</v>
      </c>
      <c r="O110" s="8">
        <f t="shared" si="86"/>
        <v>-41.827264503225003</v>
      </c>
      <c r="P110" s="8">
        <f t="shared" si="86"/>
        <v>-50.154137075740806</v>
      </c>
      <c r="Q110" s="8">
        <f t="shared" si="86"/>
        <v>-34.747132874848795</v>
      </c>
      <c r="R110" s="8">
        <f t="shared" si="86"/>
        <v>-14.132289137494233</v>
      </c>
      <c r="S110" s="8">
        <f t="shared" si="86"/>
        <v>-8.2624611155584677</v>
      </c>
      <c r="T110" s="8">
        <f t="shared" si="86"/>
        <v>-18.170933063580566</v>
      </c>
      <c r="U110" s="8">
        <f t="shared" si="86"/>
        <v>-17.448684231920272</v>
      </c>
      <c r="V110" s="8">
        <f t="shared" si="86"/>
        <v>-24.982908732385706</v>
      </c>
      <c r="W110" s="8">
        <f t="shared" si="86"/>
        <v>-17.889469131530298</v>
      </c>
      <c r="X110" s="8">
        <f t="shared" ref="X110:Y110" si="87">IF(X63=0,0,X63/X$52*X$99)</f>
        <v>-18.905454792662432</v>
      </c>
      <c r="Y110" s="8">
        <f t="shared" si="87"/>
        <v>-24.160694142196341</v>
      </c>
    </row>
    <row r="111" spans="1:25" x14ac:dyDescent="0.25">
      <c r="A111" s="20" t="s">
        <v>50</v>
      </c>
      <c r="B111" s="8">
        <f t="shared" si="77"/>
        <v>-3.04516645095727E-2</v>
      </c>
      <c r="C111" s="8">
        <f t="shared" ref="C111:W111" si="88">IF(C64=0,0,C64/C$52*C$99)</f>
        <v>-0.42745762222880229</v>
      </c>
      <c r="D111" s="8">
        <f t="shared" si="88"/>
        <v>-0.38688675434233472</v>
      </c>
      <c r="E111" s="8">
        <f t="shared" si="88"/>
        <v>-0.66753866212075641</v>
      </c>
      <c r="F111" s="8">
        <f t="shared" si="88"/>
        <v>-0.49885047167859559</v>
      </c>
      <c r="G111" s="8">
        <f t="shared" si="88"/>
        <v>-0.51441525040037617</v>
      </c>
      <c r="H111" s="8">
        <f t="shared" si="88"/>
        <v>-0.5650225154475248</v>
      </c>
      <c r="I111" s="8">
        <f t="shared" si="88"/>
        <v>-0.6419553200110496</v>
      </c>
      <c r="J111" s="8">
        <f t="shared" si="88"/>
        <v>-0.40268048904113707</v>
      </c>
      <c r="K111" s="8">
        <f t="shared" si="88"/>
        <v>-0.31668612148428299</v>
      </c>
      <c r="L111" s="8">
        <f t="shared" si="88"/>
        <v>-0.45989551599197298</v>
      </c>
      <c r="M111" s="8">
        <f t="shared" si="88"/>
        <v>-0.45673923276095629</v>
      </c>
      <c r="N111" s="8">
        <f t="shared" si="88"/>
        <v>-0.75049097991647673</v>
      </c>
      <c r="O111" s="8">
        <f t="shared" si="88"/>
        <v>-0.65514072243947374</v>
      </c>
      <c r="P111" s="8">
        <f t="shared" si="88"/>
        <v>-0.6384179499965732</v>
      </c>
      <c r="Q111" s="8">
        <f t="shared" si="88"/>
        <v>-0.18876803592351812</v>
      </c>
      <c r="R111" s="8">
        <f t="shared" si="88"/>
        <v>-0.10959499393905846</v>
      </c>
      <c r="S111" s="8">
        <f t="shared" si="88"/>
        <v>-0.13795400493530305</v>
      </c>
      <c r="T111" s="8">
        <f t="shared" si="88"/>
        <v>-0.26040579759730803</v>
      </c>
      <c r="U111" s="8">
        <f t="shared" si="88"/>
        <v>-0.24220977405008026</v>
      </c>
      <c r="V111" s="8">
        <f t="shared" si="88"/>
        <v>-0.21580931911392717</v>
      </c>
      <c r="W111" s="8">
        <f t="shared" si="88"/>
        <v>-0.25517009368579235</v>
      </c>
      <c r="X111" s="8">
        <f t="shared" ref="X111:Y111" si="89">IF(X64=0,0,X64/X$52*X$99)</f>
        <v>-0.15566968682058688</v>
      </c>
      <c r="Y111" s="8">
        <f t="shared" si="89"/>
        <v>-0.26912734532989585</v>
      </c>
    </row>
    <row r="112" spans="1:25" x14ac:dyDescent="0.25">
      <c r="A112" s="20" t="s">
        <v>51</v>
      </c>
      <c r="B112" s="8">
        <f t="shared" si="77"/>
        <v>-3.0436200627970863E-2</v>
      </c>
      <c r="C112" s="8">
        <f t="shared" ref="C112:W112" si="90">IF(C65=0,0,C65/C$52*C$99)</f>
        <v>-0.63139374631496814</v>
      </c>
      <c r="D112" s="8">
        <f t="shared" si="90"/>
        <v>-0.44410648528198715</v>
      </c>
      <c r="E112" s="8">
        <f t="shared" si="90"/>
        <v>-0.72195217423711822</v>
      </c>
      <c r="F112" s="8">
        <f t="shared" si="90"/>
        <v>-0.76621935201483005</v>
      </c>
      <c r="G112" s="8">
        <f t="shared" si="90"/>
        <v>-0.66877288285875958</v>
      </c>
      <c r="H112" s="8">
        <f t="shared" si="90"/>
        <v>-0.79150065843080331</v>
      </c>
      <c r="I112" s="8">
        <f t="shared" si="90"/>
        <v>-0.99890647198809079</v>
      </c>
      <c r="J112" s="8">
        <f t="shared" si="90"/>
        <v>-0.79498436571543718</v>
      </c>
      <c r="K112" s="8">
        <f t="shared" si="90"/>
        <v>-0.52010891192964726</v>
      </c>
      <c r="L112" s="8">
        <f t="shared" si="90"/>
        <v>-0.95312988990429315</v>
      </c>
      <c r="M112" s="8">
        <f t="shared" si="90"/>
        <v>-1.3998811203164465</v>
      </c>
      <c r="N112" s="8">
        <f t="shared" si="90"/>
        <v>-1.1234106528233663</v>
      </c>
      <c r="O112" s="8">
        <f t="shared" si="90"/>
        <v>-1.2642546647850081</v>
      </c>
      <c r="P112" s="8">
        <f t="shared" si="90"/>
        <v>-1.5977931932935707</v>
      </c>
      <c r="Q112" s="8">
        <f t="shared" si="90"/>
        <v>-1.0593049773487049</v>
      </c>
      <c r="R112" s="8">
        <f t="shared" si="90"/>
        <v>-0.61735861776527146</v>
      </c>
      <c r="S112" s="8">
        <f t="shared" si="90"/>
        <v>-0.42488580532997905</v>
      </c>
      <c r="T112" s="8">
        <f t="shared" si="90"/>
        <v>-0.64117099687301427</v>
      </c>
      <c r="U112" s="8">
        <f t="shared" si="90"/>
        <v>-0.53753028262400027</v>
      </c>
      <c r="V112" s="8">
        <f t="shared" si="90"/>
        <v>-0.65497717741555217</v>
      </c>
      <c r="W112" s="8">
        <f t="shared" si="90"/>
        <v>-0.67047479329405324</v>
      </c>
      <c r="X112" s="8">
        <f t="shared" ref="X112:Y112" si="91">IF(X65=0,0,X65/X$52*X$99)</f>
        <v>-0.72632634868525126</v>
      </c>
      <c r="Y112" s="8">
        <f t="shared" si="91"/>
        <v>-0.96245672394839765</v>
      </c>
    </row>
    <row r="113" spans="1:25" x14ac:dyDescent="0.25">
      <c r="A113" s="20" t="s">
        <v>52</v>
      </c>
      <c r="B113" s="8">
        <f t="shared" si="77"/>
        <v>-0.19411698525658083</v>
      </c>
      <c r="C113" s="8">
        <f t="shared" ref="C113:W113" si="92">IF(C66=0,0,C66/C$52*C$99)</f>
        <v>-2.6149607142579749</v>
      </c>
      <c r="D113" s="8">
        <f t="shared" si="92"/>
        <v>-2.2410671165177853</v>
      </c>
      <c r="E113" s="8">
        <f t="shared" si="92"/>
        <v>-2.962950469966886</v>
      </c>
      <c r="F113" s="8">
        <f t="shared" si="92"/>
        <v>-2.69766940428533</v>
      </c>
      <c r="G113" s="8">
        <f t="shared" si="92"/>
        <v>-1.5003265525815179</v>
      </c>
      <c r="H113" s="8">
        <f t="shared" si="92"/>
        <v>-0.89074003912953859</v>
      </c>
      <c r="I113" s="8">
        <f t="shared" si="92"/>
        <v>-1.0343223600809925</v>
      </c>
      <c r="J113" s="8">
        <f t="shared" si="92"/>
        <v>-0.71063425058802598</v>
      </c>
      <c r="K113" s="8">
        <f t="shared" si="92"/>
        <v>-0.56465562627025567</v>
      </c>
      <c r="L113" s="8">
        <f t="shared" si="92"/>
        <v>-0.88623930285850061</v>
      </c>
      <c r="M113" s="8">
        <f t="shared" si="92"/>
        <v>-1.6729986453243637</v>
      </c>
      <c r="N113" s="8">
        <f t="shared" si="92"/>
        <v>-2.091868112153854</v>
      </c>
      <c r="O113" s="8">
        <f t="shared" si="92"/>
        <v>-1.6621677264889629</v>
      </c>
      <c r="P113" s="8">
        <f t="shared" si="92"/>
        <v>-1.2626417686089402</v>
      </c>
      <c r="Q113" s="8">
        <f t="shared" si="92"/>
        <v>-1.015715660666664</v>
      </c>
      <c r="R113" s="8">
        <f t="shared" si="92"/>
        <v>-0.45892903711980748</v>
      </c>
      <c r="S113" s="8">
        <f t="shared" si="92"/>
        <v>-0.31860418434494731</v>
      </c>
      <c r="T113" s="8">
        <f t="shared" si="92"/>
        <v>-0.45423521910986042</v>
      </c>
      <c r="U113" s="8">
        <f t="shared" si="92"/>
        <v>-0.43595617925993541</v>
      </c>
      <c r="V113" s="8">
        <f t="shared" si="92"/>
        <v>-0.55105567315801263</v>
      </c>
      <c r="W113" s="8">
        <f t="shared" si="92"/>
        <v>-0.5326178472239036</v>
      </c>
      <c r="X113" s="8">
        <f t="shared" ref="X113:Y113" si="93">IF(X66=0,0,X66/X$52*X$99)</f>
        <v>-0.5325243104808437</v>
      </c>
      <c r="Y113" s="8">
        <f t="shared" si="93"/>
        <v>-0.61235837666796133</v>
      </c>
    </row>
    <row r="114" spans="1:25" x14ac:dyDescent="0.25">
      <c r="A114" s="20" t="s">
        <v>53</v>
      </c>
      <c r="B114" s="8">
        <f t="shared" si="77"/>
        <v>-0.16774320900318432</v>
      </c>
      <c r="C114" s="8">
        <f t="shared" ref="C114:W114" si="94">IF(C67=0,0,C67/C$52*C$99)</f>
        <v>-2.0150704469282741</v>
      </c>
      <c r="D114" s="8">
        <f t="shared" si="94"/>
        <v>-1.619887853890237</v>
      </c>
      <c r="E114" s="8">
        <f t="shared" si="94"/>
        <v>-2.3996820982522951</v>
      </c>
      <c r="F114" s="8">
        <f t="shared" si="94"/>
        <v>-2.2438757877994497</v>
      </c>
      <c r="G114" s="8">
        <f t="shared" si="94"/>
        <v>-1.9937084598264421</v>
      </c>
      <c r="H114" s="8">
        <f t="shared" si="94"/>
        <v>-1.8552935847622529</v>
      </c>
      <c r="I114" s="8">
        <f t="shared" si="94"/>
        <v>-2.9543649791692181</v>
      </c>
      <c r="J114" s="8">
        <f t="shared" si="94"/>
        <v>-3.1692909322130389</v>
      </c>
      <c r="K114" s="8">
        <f t="shared" si="94"/>
        <v>-2.6023512384152494</v>
      </c>
      <c r="L114" s="8">
        <f t="shared" si="94"/>
        <v>-5.1086453866538282</v>
      </c>
      <c r="M114" s="8">
        <f t="shared" si="94"/>
        <v>-7.9717140749559858</v>
      </c>
      <c r="N114" s="8">
        <f t="shared" si="94"/>
        <v>-6.8944918719942923</v>
      </c>
      <c r="O114" s="8">
        <f t="shared" si="94"/>
        <v>-5.5940892198656549</v>
      </c>
      <c r="P114" s="8">
        <f t="shared" si="94"/>
        <v>-6.3191843541327168</v>
      </c>
      <c r="Q114" s="8">
        <f t="shared" si="94"/>
        <v>-4.7697608763268553</v>
      </c>
      <c r="R114" s="8">
        <f t="shared" si="94"/>
        <v>-2.7835787663773854</v>
      </c>
      <c r="S114" s="8">
        <f t="shared" si="94"/>
        <v>-1.9360809927938185</v>
      </c>
      <c r="T114" s="8">
        <f t="shared" si="94"/>
        <v>-3.3201842186881678</v>
      </c>
      <c r="U114" s="8">
        <f t="shared" si="94"/>
        <v>-2.5478968412776268</v>
      </c>
      <c r="V114" s="8">
        <f t="shared" si="94"/>
        <v>-3.2746051193132772</v>
      </c>
      <c r="W114" s="8">
        <f t="shared" si="94"/>
        <v>-3.14560070700318</v>
      </c>
      <c r="X114" s="8">
        <f t="shared" ref="X114:Y114" si="95">IF(X67=0,0,X67/X$52*X$99)</f>
        <v>-2.6751023345660374</v>
      </c>
      <c r="Y114" s="8">
        <f t="shared" si="95"/>
        <v>-3.9359871353221507</v>
      </c>
    </row>
    <row r="115" spans="1:25" x14ac:dyDescent="0.25">
      <c r="A115" s="20" t="s">
        <v>74</v>
      </c>
      <c r="B115" s="8">
        <f t="shared" si="77"/>
        <v>-0.15713341606816314</v>
      </c>
      <c r="C115" s="8">
        <f t="shared" ref="C115:W115" si="96">IF(C68=0,0,C68/C$52*C$99)</f>
        <v>-2.1397084932091408</v>
      </c>
      <c r="D115" s="8">
        <f t="shared" si="96"/>
        <v>-2.2852759199096306</v>
      </c>
      <c r="E115" s="8">
        <f t="shared" si="96"/>
        <v>-3.1183303280316186</v>
      </c>
      <c r="F115" s="8">
        <f t="shared" si="96"/>
        <v>-3.4902908267531365</v>
      </c>
      <c r="G115" s="8">
        <f t="shared" si="96"/>
        <v>-2.8134995038051431</v>
      </c>
      <c r="H115" s="8">
        <f t="shared" si="96"/>
        <v>-3.2776455595084402</v>
      </c>
      <c r="I115" s="8">
        <f t="shared" si="96"/>
        <v>-6.1699124712848965</v>
      </c>
      <c r="J115" s="8">
        <f t="shared" si="96"/>
        <v>-4.3821879108190211</v>
      </c>
      <c r="K115" s="8">
        <f t="shared" si="96"/>
        <v>-3.5189337589762655</v>
      </c>
      <c r="L115" s="8">
        <f t="shared" si="96"/>
        <v>-4.9187092784515416</v>
      </c>
      <c r="M115" s="8">
        <f t="shared" si="96"/>
        <v>-10.893714390767041</v>
      </c>
      <c r="N115" s="8">
        <f t="shared" si="96"/>
        <v>-13.263744279657429</v>
      </c>
      <c r="O115" s="8">
        <f t="shared" si="96"/>
        <v>-12.833634003666621</v>
      </c>
      <c r="P115" s="8">
        <f t="shared" si="96"/>
        <v>-11.201593686110229</v>
      </c>
      <c r="Q115" s="8">
        <f t="shared" si="96"/>
        <v>-8.2983981561415536</v>
      </c>
      <c r="R115" s="8">
        <f t="shared" si="96"/>
        <v>-4.433965531101892</v>
      </c>
      <c r="S115" s="8">
        <f t="shared" si="96"/>
        <v>-2.5566708445235626</v>
      </c>
      <c r="T115" s="8">
        <f t="shared" si="96"/>
        <v>-3.739311911998866</v>
      </c>
      <c r="U115" s="8">
        <f t="shared" si="96"/>
        <v>-3.5151198369395105</v>
      </c>
      <c r="V115" s="8">
        <f t="shared" si="96"/>
        <v>-5.4614683731502769</v>
      </c>
      <c r="W115" s="8">
        <f t="shared" si="96"/>
        <v>-4.3717047138617833</v>
      </c>
      <c r="X115" s="8">
        <f t="shared" ref="X115:Y115" si="97">IF(X68=0,0,X68/X$52*X$99)</f>
        <v>-5.2717084468143156</v>
      </c>
      <c r="Y115" s="8">
        <f t="shared" si="97"/>
        <v>-6.7083450785147587</v>
      </c>
    </row>
    <row r="116" spans="1:25" x14ac:dyDescent="0.25">
      <c r="A116" s="15" t="s">
        <v>54</v>
      </c>
      <c r="B116" s="16">
        <f>SUM(B117:B121)</f>
        <v>41.232783600000339</v>
      </c>
      <c r="C116" s="16">
        <f t="shared" ref="C116:W116" si="98">SUM(C117:C121)</f>
        <v>46.32500443999988</v>
      </c>
      <c r="D116" s="16">
        <f t="shared" si="98"/>
        <v>46.980264959999957</v>
      </c>
      <c r="E116" s="16">
        <f t="shared" si="98"/>
        <v>48.500019799999862</v>
      </c>
      <c r="F116" s="16">
        <f t="shared" si="98"/>
        <v>51.069204000000006</v>
      </c>
      <c r="G116" s="16">
        <f t="shared" si="98"/>
        <v>52.029588280000112</v>
      </c>
      <c r="H116" s="16">
        <f t="shared" si="98"/>
        <v>57.048565559999865</v>
      </c>
      <c r="I116" s="16">
        <f t="shared" si="98"/>
        <v>61.829805800000159</v>
      </c>
      <c r="J116" s="16">
        <f t="shared" si="98"/>
        <v>58.718115080000771</v>
      </c>
      <c r="K116" s="16">
        <f t="shared" si="98"/>
        <v>48.693019760000972</v>
      </c>
      <c r="L116" s="16">
        <f t="shared" si="98"/>
        <v>50.062759120000017</v>
      </c>
      <c r="M116" s="16">
        <f t="shared" si="98"/>
        <v>45.52950452000006</v>
      </c>
      <c r="N116" s="16">
        <f t="shared" si="98"/>
        <v>40.026024640000365</v>
      </c>
      <c r="O116" s="16">
        <f t="shared" si="98"/>
        <v>42.908708480000286</v>
      </c>
      <c r="P116" s="16">
        <f t="shared" si="98"/>
        <v>44.659337080000327</v>
      </c>
      <c r="Q116" s="16">
        <f t="shared" si="98"/>
        <v>48.028819240000196</v>
      </c>
      <c r="R116" s="16">
        <f t="shared" si="98"/>
        <v>44.219354200000197</v>
      </c>
      <c r="S116" s="16">
        <f t="shared" si="98"/>
        <v>45.7865000399999</v>
      </c>
      <c r="T116" s="16">
        <f t="shared" si="98"/>
        <v>50.654768719999502</v>
      </c>
      <c r="U116" s="16">
        <f t="shared" si="98"/>
        <v>51.432406879999284</v>
      </c>
      <c r="V116" s="16">
        <f t="shared" si="98"/>
        <v>45.981702879999304</v>
      </c>
      <c r="W116" s="16">
        <f t="shared" si="98"/>
        <v>47.833681040000123</v>
      </c>
      <c r="X116" s="16">
        <f t="shared" ref="X116:Y116" si="99">SUM(X117:X121)</f>
        <v>44.935166039999629</v>
      </c>
      <c r="Y116" s="16">
        <f t="shared" si="99"/>
        <v>41.470985200000641</v>
      </c>
    </row>
    <row r="117" spans="1:25" x14ac:dyDescent="0.25">
      <c r="A117" s="10" t="s">
        <v>73</v>
      </c>
      <c r="B117" s="8">
        <f t="shared" ref="B117:W117" si="100">B19-B70</f>
        <v>1.62063</v>
      </c>
      <c r="C117" s="8">
        <f t="shared" si="100"/>
        <v>1.8518399999999999</v>
      </c>
      <c r="D117" s="8">
        <f t="shared" si="100"/>
        <v>2.0555599999999998</v>
      </c>
      <c r="E117" s="8">
        <f t="shared" si="100"/>
        <v>2.19943</v>
      </c>
      <c r="F117" s="8">
        <f t="shared" si="100"/>
        <v>3.4734600000000002</v>
      </c>
      <c r="G117" s="8">
        <f t="shared" si="100"/>
        <v>3.1398899999999998</v>
      </c>
      <c r="H117" s="8">
        <f t="shared" si="100"/>
        <v>3.52278</v>
      </c>
      <c r="I117" s="8">
        <f t="shared" si="100"/>
        <v>1.9464999999999999</v>
      </c>
      <c r="J117" s="8">
        <f t="shared" si="100"/>
        <v>2.7374999999999998</v>
      </c>
      <c r="K117" s="8">
        <f t="shared" si="100"/>
        <v>0.26200000000000001</v>
      </c>
      <c r="L117" s="8">
        <f t="shared" si="100"/>
        <v>0.43014999999999998</v>
      </c>
      <c r="M117" s="8">
        <f t="shared" si="100"/>
        <v>0.66159999999999997</v>
      </c>
      <c r="N117" s="8">
        <f t="shared" si="100"/>
        <v>2.206</v>
      </c>
      <c r="O117" s="8">
        <f t="shared" si="100"/>
        <v>3.3544999999999998</v>
      </c>
      <c r="P117" s="8">
        <f t="shared" si="100"/>
        <v>3.3544999999999998</v>
      </c>
      <c r="Q117" s="8">
        <f t="shared" si="100"/>
        <v>1.7070000000000001</v>
      </c>
      <c r="R117" s="8">
        <f t="shared" si="100"/>
        <v>1.92</v>
      </c>
      <c r="S117" s="8">
        <f t="shared" si="100"/>
        <v>4.4256700000000002</v>
      </c>
      <c r="T117" s="8">
        <f t="shared" si="100"/>
        <v>1.12744</v>
      </c>
      <c r="U117" s="8">
        <f t="shared" si="100"/>
        <v>1.0489299999999999</v>
      </c>
      <c r="V117" s="8">
        <f t="shared" si="100"/>
        <v>1.2339899999999999</v>
      </c>
      <c r="W117" s="8">
        <f t="shared" si="100"/>
        <v>1.62208</v>
      </c>
      <c r="X117" s="8">
        <f t="shared" ref="X117:Y117" si="101">X19-X70</f>
        <v>4.4425400000000002</v>
      </c>
      <c r="Y117" s="8">
        <f t="shared" si="101"/>
        <v>2.67042</v>
      </c>
    </row>
    <row r="118" spans="1:25" x14ac:dyDescent="0.25">
      <c r="A118" s="10" t="s">
        <v>56</v>
      </c>
      <c r="B118" s="8">
        <f t="shared" ref="B118:W118" si="102">B20-B71</f>
        <v>37.118287160000364</v>
      </c>
      <c r="C118" s="8">
        <f t="shared" si="102"/>
        <v>41.916607799999838</v>
      </c>
      <c r="D118" s="8">
        <f t="shared" si="102"/>
        <v>42.294656399999894</v>
      </c>
      <c r="E118" s="8">
        <f t="shared" si="102"/>
        <v>43.393150519999836</v>
      </c>
      <c r="F118" s="8">
        <f t="shared" si="102"/>
        <v>44.647381279999991</v>
      </c>
      <c r="G118" s="8">
        <f t="shared" si="102"/>
        <v>45.955605560000095</v>
      </c>
      <c r="H118" s="8">
        <f t="shared" si="102"/>
        <v>50.939043559999845</v>
      </c>
      <c r="I118" s="8">
        <f t="shared" si="102"/>
        <v>57.303115000000162</v>
      </c>
      <c r="J118" s="8">
        <f t="shared" si="102"/>
        <v>53.45800256000075</v>
      </c>
      <c r="K118" s="8">
        <f t="shared" si="102"/>
        <v>46.036942400000953</v>
      </c>
      <c r="L118" s="8">
        <f t="shared" si="102"/>
        <v>47.383008840000002</v>
      </c>
      <c r="M118" s="8">
        <f t="shared" si="102"/>
        <v>42.167943720000039</v>
      </c>
      <c r="N118" s="8">
        <f t="shared" si="102"/>
        <v>35.043373440000323</v>
      </c>
      <c r="O118" s="8">
        <f t="shared" si="102"/>
        <v>36.881660920000286</v>
      </c>
      <c r="P118" s="8">
        <f t="shared" si="102"/>
        <v>38.659265080000296</v>
      </c>
      <c r="Q118" s="8">
        <f t="shared" si="102"/>
        <v>43.590530880000188</v>
      </c>
      <c r="R118" s="8">
        <f t="shared" si="102"/>
        <v>39.750094840000202</v>
      </c>
      <c r="S118" s="8">
        <f t="shared" si="102"/>
        <v>39.73191283999995</v>
      </c>
      <c r="T118" s="8">
        <f t="shared" si="102"/>
        <v>44.308766399999513</v>
      </c>
      <c r="U118" s="8">
        <f t="shared" si="102"/>
        <v>44.207080639999276</v>
      </c>
      <c r="V118" s="8">
        <f t="shared" si="102"/>
        <v>43.823995039999318</v>
      </c>
      <c r="W118" s="8">
        <f t="shared" si="102"/>
        <v>45.344235680000111</v>
      </c>
      <c r="X118" s="8">
        <f t="shared" ref="X118:Y118" si="103">X20-X71</f>
        <v>39.671045599999616</v>
      </c>
      <c r="Y118" s="8">
        <f t="shared" si="103"/>
        <v>37.999763480000638</v>
      </c>
    </row>
    <row r="119" spans="1:25" x14ac:dyDescent="0.25">
      <c r="A119" s="10" t="s">
        <v>55</v>
      </c>
      <c r="B119" s="8">
        <f t="shared" ref="B119:W119" si="104">B21-B72</f>
        <v>1.7950864399999773</v>
      </c>
      <c r="C119" s="8">
        <f t="shared" si="104"/>
        <v>1.850466640000036</v>
      </c>
      <c r="D119" s="8">
        <f t="shared" si="104"/>
        <v>1.9334185600000637</v>
      </c>
      <c r="E119" s="8">
        <f t="shared" si="104"/>
        <v>2.2095392800000297</v>
      </c>
      <c r="F119" s="8">
        <f t="shared" si="104"/>
        <v>2.2646527200000151</v>
      </c>
      <c r="G119" s="8">
        <f t="shared" si="104"/>
        <v>2.2646527200000151</v>
      </c>
      <c r="H119" s="8">
        <f t="shared" si="104"/>
        <v>1.9885320000000206</v>
      </c>
      <c r="I119" s="8">
        <f t="shared" si="104"/>
        <v>2.1541490799999963</v>
      </c>
      <c r="J119" s="8">
        <f t="shared" si="104"/>
        <v>2.1541490800000247</v>
      </c>
      <c r="K119" s="8">
        <f t="shared" si="104"/>
        <v>2.0033837200000164</v>
      </c>
      <c r="L119" s="8">
        <f t="shared" si="104"/>
        <v>1.9372749200000214</v>
      </c>
      <c r="M119" s="8">
        <f t="shared" si="104"/>
        <v>2.3876354400000253</v>
      </c>
      <c r="N119" s="8">
        <f t="shared" si="104"/>
        <v>2.4552575600000353</v>
      </c>
      <c r="O119" s="8">
        <f t="shared" si="104"/>
        <v>2.1683602800000017</v>
      </c>
      <c r="P119" s="8">
        <f t="shared" si="104"/>
        <v>2.1855783600000223</v>
      </c>
      <c r="Q119" s="8">
        <f t="shared" si="104"/>
        <v>2.3260764400000085</v>
      </c>
      <c r="R119" s="8">
        <f t="shared" si="104"/>
        <v>1.6407657199999903</v>
      </c>
      <c r="S119" s="8">
        <f t="shared" si="104"/>
        <v>1.5606445599999574</v>
      </c>
      <c r="T119" s="8">
        <f t="shared" si="104"/>
        <v>1.744065159999991</v>
      </c>
      <c r="U119" s="8">
        <f t="shared" si="104"/>
        <v>1.3821058400000084</v>
      </c>
      <c r="V119" s="8">
        <f t="shared" si="104"/>
        <v>0.87283595999998909</v>
      </c>
      <c r="W119" s="8">
        <f t="shared" si="104"/>
        <v>0.80663656000001538</v>
      </c>
      <c r="X119" s="8">
        <f t="shared" ref="X119:Y119" si="105">X21-X72</f>
        <v>0.77744464000001301</v>
      </c>
      <c r="Y119" s="8">
        <f t="shared" si="105"/>
        <v>0.71578028000000415</v>
      </c>
    </row>
    <row r="120" spans="1:25" x14ac:dyDescent="0.25">
      <c r="A120" s="10" t="s">
        <v>57</v>
      </c>
      <c r="B120" s="8">
        <f t="shared" ref="B120:W120" si="106">B22-B73</f>
        <v>0.69877999999999996</v>
      </c>
      <c r="C120" s="8">
        <f t="shared" si="106"/>
        <v>0.70609</v>
      </c>
      <c r="D120" s="8">
        <f t="shared" si="106"/>
        <v>0.69662999999999997</v>
      </c>
      <c r="E120" s="8">
        <f t="shared" si="106"/>
        <v>0.69789999999999996</v>
      </c>
      <c r="F120" s="8">
        <f t="shared" si="106"/>
        <v>0.68371000000000004</v>
      </c>
      <c r="G120" s="8">
        <f t="shared" si="106"/>
        <v>0.66944000000000004</v>
      </c>
      <c r="H120" s="8">
        <f t="shared" si="106"/>
        <v>0.59821000000000002</v>
      </c>
      <c r="I120" s="8">
        <f t="shared" si="106"/>
        <v>0.42604172000000107</v>
      </c>
      <c r="J120" s="8">
        <f t="shared" si="106"/>
        <v>0.3684634400000002</v>
      </c>
      <c r="K120" s="8">
        <f t="shared" si="106"/>
        <v>0.39069364000000384</v>
      </c>
      <c r="L120" s="8">
        <f t="shared" si="106"/>
        <v>0.31232535999999556</v>
      </c>
      <c r="M120" s="8">
        <f t="shared" si="106"/>
        <v>0.31232535999999556</v>
      </c>
      <c r="N120" s="8">
        <f t="shared" si="106"/>
        <v>0.3213936400000037</v>
      </c>
      <c r="O120" s="8">
        <f t="shared" si="106"/>
        <v>0.50418728000000002</v>
      </c>
      <c r="P120" s="8">
        <f t="shared" si="106"/>
        <v>0.45999364000000398</v>
      </c>
      <c r="Q120" s="8">
        <f t="shared" si="106"/>
        <v>0.40521192000000106</v>
      </c>
      <c r="R120" s="8">
        <f t="shared" si="106"/>
        <v>0.90849364000000321</v>
      </c>
      <c r="S120" s="8">
        <f t="shared" si="106"/>
        <v>6.8272639999998219E-2</v>
      </c>
      <c r="T120" s="8">
        <f t="shared" si="106"/>
        <v>3.4744971599999985</v>
      </c>
      <c r="U120" s="8">
        <f t="shared" si="106"/>
        <v>4.7942903999999995</v>
      </c>
      <c r="V120" s="8">
        <f t="shared" si="106"/>
        <v>5.0881880000000379E-2</v>
      </c>
      <c r="W120" s="8">
        <f t="shared" si="106"/>
        <v>6.0728799999998806E-2</v>
      </c>
      <c r="X120" s="8">
        <f t="shared" ref="X120:Y120" si="107">X22-X73</f>
        <v>4.413580000000028E-2</v>
      </c>
      <c r="Y120" s="8">
        <f t="shared" si="107"/>
        <v>8.5021439999999782E-2</v>
      </c>
    </row>
    <row r="121" spans="1:25" x14ac:dyDescent="0.25">
      <c r="A121" s="10" t="s">
        <v>58</v>
      </c>
      <c r="B121" s="8">
        <f t="shared" ref="B121:W121" si="108">B23-B74</f>
        <v>0</v>
      </c>
      <c r="C121" s="8">
        <f t="shared" si="108"/>
        <v>0</v>
      </c>
      <c r="D121" s="8">
        <f t="shared" si="108"/>
        <v>0</v>
      </c>
      <c r="E121" s="8">
        <f t="shared" si="108"/>
        <v>0</v>
      </c>
      <c r="F121" s="8">
        <f t="shared" si="108"/>
        <v>0</v>
      </c>
      <c r="G121" s="8">
        <f t="shared" si="108"/>
        <v>0</v>
      </c>
      <c r="H121" s="8">
        <f t="shared" si="108"/>
        <v>0</v>
      </c>
      <c r="I121" s="8">
        <f t="shared" si="108"/>
        <v>0</v>
      </c>
      <c r="J121" s="8">
        <f t="shared" si="108"/>
        <v>0</v>
      </c>
      <c r="K121" s="8">
        <f t="shared" si="108"/>
        <v>0</v>
      </c>
      <c r="L121" s="8">
        <f t="shared" si="108"/>
        <v>0</v>
      </c>
      <c r="M121" s="8">
        <f t="shared" si="108"/>
        <v>0</v>
      </c>
      <c r="N121" s="8">
        <f t="shared" si="108"/>
        <v>0</v>
      </c>
      <c r="O121" s="8">
        <f t="shared" si="108"/>
        <v>0</v>
      </c>
      <c r="P121" s="8">
        <f t="shared" si="108"/>
        <v>0</v>
      </c>
      <c r="Q121" s="8">
        <f t="shared" si="108"/>
        <v>0</v>
      </c>
      <c r="R121" s="8">
        <f t="shared" si="108"/>
        <v>0</v>
      </c>
      <c r="S121" s="8">
        <f t="shared" si="108"/>
        <v>0</v>
      </c>
      <c r="T121" s="8">
        <f t="shared" si="108"/>
        <v>0</v>
      </c>
      <c r="U121" s="8">
        <f t="shared" si="108"/>
        <v>0</v>
      </c>
      <c r="V121" s="8">
        <f t="shared" si="108"/>
        <v>0</v>
      </c>
      <c r="W121" s="8">
        <f t="shared" si="108"/>
        <v>0</v>
      </c>
      <c r="X121" s="8">
        <f t="shared" ref="X121:Y121" si="109">X23-X74</f>
        <v>0</v>
      </c>
      <c r="Y121" s="8">
        <f t="shared" si="109"/>
        <v>0</v>
      </c>
    </row>
    <row r="122" spans="1:25" x14ac:dyDescent="0.25">
      <c r="A122" s="15" t="s">
        <v>59</v>
      </c>
      <c r="B122" s="16">
        <f>SUM(B123:B125)</f>
        <v>82.99884051678174</v>
      </c>
      <c r="C122" s="16">
        <f t="shared" ref="C122:W122" si="110">SUM(C123:C125)</f>
        <v>94.129396073369946</v>
      </c>
      <c r="D122" s="16">
        <f t="shared" si="110"/>
        <v>75.124190599999849</v>
      </c>
      <c r="E122" s="16">
        <f t="shared" si="110"/>
        <v>76.876897669748189</v>
      </c>
      <c r="F122" s="16">
        <f t="shared" si="110"/>
        <v>52.004597999999817</v>
      </c>
      <c r="G122" s="16">
        <f t="shared" si="110"/>
        <v>45.245775280000032</v>
      </c>
      <c r="H122" s="16">
        <f t="shared" si="110"/>
        <v>35.447405429748187</v>
      </c>
      <c r="I122" s="16">
        <f t="shared" si="110"/>
        <v>65.34428703086752</v>
      </c>
      <c r="J122" s="16">
        <f t="shared" si="110"/>
        <v>55.581743646038092</v>
      </c>
      <c r="K122" s="16">
        <f t="shared" si="110"/>
        <v>63.679985964665434</v>
      </c>
      <c r="L122" s="16">
        <f t="shared" si="110"/>
        <v>70.295201396725304</v>
      </c>
      <c r="M122" s="16">
        <f t="shared" si="110"/>
        <v>59.898912327174855</v>
      </c>
      <c r="N122" s="16">
        <f t="shared" si="110"/>
        <v>55.135698791020275</v>
      </c>
      <c r="O122" s="16">
        <f t="shared" si="110"/>
        <v>67.184730814771513</v>
      </c>
      <c r="P122" s="16">
        <f t="shared" si="110"/>
        <v>41.887195173945429</v>
      </c>
      <c r="Q122" s="16">
        <f t="shared" si="110"/>
        <v>40.968806464066574</v>
      </c>
      <c r="R122" s="16">
        <f t="shared" si="110"/>
        <v>46.179403280996098</v>
      </c>
      <c r="S122" s="16">
        <f t="shared" si="110"/>
        <v>27.39413744949394</v>
      </c>
      <c r="T122" s="16">
        <f t="shared" si="110"/>
        <v>4.458368209513992</v>
      </c>
      <c r="U122" s="16">
        <f t="shared" si="110"/>
        <v>-1.9923084992340137</v>
      </c>
      <c r="V122" s="16">
        <f t="shared" si="110"/>
        <v>20.619779582033857</v>
      </c>
      <c r="W122" s="16">
        <f t="shared" si="110"/>
        <v>-6.3906230324321314</v>
      </c>
      <c r="X122" s="16">
        <f t="shared" ref="X122:Y122" si="111">SUM(X123:X125)</f>
        <v>-14.967288792825173</v>
      </c>
      <c r="Y122" s="16">
        <f t="shared" si="111"/>
        <v>-31.65150019404183</v>
      </c>
    </row>
    <row r="123" spans="1:25" x14ac:dyDescent="0.25">
      <c r="A123" s="10" t="s">
        <v>60</v>
      </c>
      <c r="B123" s="8">
        <f t="shared" ref="B123:W123" si="112">B25-B76</f>
        <v>80.149612906901439</v>
      </c>
      <c r="C123" s="8">
        <f t="shared" si="112"/>
        <v>82.040029993369956</v>
      </c>
      <c r="D123" s="8">
        <f t="shared" si="112"/>
        <v>64.997411799999952</v>
      </c>
      <c r="E123" s="8">
        <f t="shared" si="112"/>
        <v>65.96837767999989</v>
      </c>
      <c r="F123" s="8">
        <f t="shared" si="112"/>
        <v>44.210175050251678</v>
      </c>
      <c r="G123" s="8">
        <f t="shared" si="112"/>
        <v>40.123058930251602</v>
      </c>
      <c r="H123" s="8">
        <f t="shared" si="112"/>
        <v>29.87593214974828</v>
      </c>
      <c r="I123" s="8">
        <f t="shared" si="112"/>
        <v>58.223284110867723</v>
      </c>
      <c r="J123" s="8">
        <f t="shared" si="112"/>
        <v>49.391139486038128</v>
      </c>
      <c r="K123" s="8">
        <f t="shared" si="112"/>
        <v>46.784149864162146</v>
      </c>
      <c r="L123" s="8">
        <f t="shared" si="112"/>
        <v>49.945838410251724</v>
      </c>
      <c r="M123" s="8">
        <f t="shared" si="112"/>
        <v>45.518938999999989</v>
      </c>
      <c r="N123" s="8">
        <f t="shared" si="112"/>
        <v>34.271693951020268</v>
      </c>
      <c r="O123" s="8">
        <f t="shared" si="112"/>
        <v>48.167026619916953</v>
      </c>
      <c r="P123" s="8">
        <f t="shared" si="112"/>
        <v>26.62540400099931</v>
      </c>
      <c r="Q123" s="8">
        <f t="shared" si="112"/>
        <v>27.000596410954358</v>
      </c>
      <c r="R123" s="8">
        <f t="shared" si="112"/>
        <v>25.248676108381744</v>
      </c>
      <c r="S123" s="8">
        <f t="shared" si="112"/>
        <v>0.62936386310389025</v>
      </c>
      <c r="T123" s="8">
        <f t="shared" si="112"/>
        <v>-11.094131225098295</v>
      </c>
      <c r="U123" s="8">
        <f t="shared" si="112"/>
        <v>-18.11589922169361</v>
      </c>
      <c r="V123" s="8">
        <f t="shared" si="112"/>
        <v>6.8882832865983232</v>
      </c>
      <c r="W123" s="8">
        <f t="shared" si="112"/>
        <v>-19.995050099817945</v>
      </c>
      <c r="X123" s="8">
        <f t="shared" ref="X123:Y123" si="113">X25-X76</f>
        <v>-23.549310103797609</v>
      </c>
      <c r="Y123" s="8">
        <f t="shared" si="113"/>
        <v>-30.509323659854658</v>
      </c>
    </row>
    <row r="124" spans="1:25" x14ac:dyDescent="0.25">
      <c r="A124" s="10" t="s">
        <v>61</v>
      </c>
      <c r="B124" s="8">
        <f t="shared" ref="B124:W124" si="114">B26-B77</f>
        <v>-1.3112059501197564</v>
      </c>
      <c r="C124" s="8">
        <f t="shared" si="114"/>
        <v>-1.6256495200000245</v>
      </c>
      <c r="D124" s="8">
        <f t="shared" si="114"/>
        <v>-1.6870295200000669</v>
      </c>
      <c r="E124" s="8">
        <f t="shared" si="114"/>
        <v>-2.199164240000016</v>
      </c>
      <c r="F124" s="8">
        <f t="shared" si="114"/>
        <v>-2.2194782400001145</v>
      </c>
      <c r="G124" s="8">
        <f t="shared" si="114"/>
        <v>-2.2999901999999111</v>
      </c>
      <c r="H124" s="8">
        <f t="shared" si="114"/>
        <v>-2.1439059497483868</v>
      </c>
      <c r="I124" s="8">
        <f t="shared" si="114"/>
        <v>-2.2648199497484143</v>
      </c>
      <c r="J124" s="8">
        <f t="shared" si="114"/>
        <v>-2.4405059497483421</v>
      </c>
      <c r="K124" s="8">
        <f t="shared" si="114"/>
        <v>-1.2897484297484425</v>
      </c>
      <c r="L124" s="8">
        <f t="shared" si="114"/>
        <v>-1.7267760637781748</v>
      </c>
      <c r="M124" s="8">
        <f t="shared" si="114"/>
        <v>-5.1511262030768421</v>
      </c>
      <c r="N124" s="8">
        <f t="shared" si="114"/>
        <v>-1.8570963097482718</v>
      </c>
      <c r="O124" s="8">
        <f t="shared" si="114"/>
        <v>-5.4728086990872953</v>
      </c>
      <c r="P124" s="8">
        <f t="shared" si="114"/>
        <v>-8.1491844169294723</v>
      </c>
      <c r="Q124" s="8">
        <f t="shared" si="114"/>
        <v>-4.9207693068879621</v>
      </c>
      <c r="R124" s="8">
        <f t="shared" si="114"/>
        <v>1.7695290126143277</v>
      </c>
      <c r="S124" s="8">
        <f t="shared" si="114"/>
        <v>2.3882715161826127</v>
      </c>
      <c r="T124" s="8">
        <f t="shared" si="114"/>
        <v>-1.2643152665561956</v>
      </c>
      <c r="U124" s="8">
        <f t="shared" si="114"/>
        <v>-0.78900001112032214</v>
      </c>
      <c r="V124" s="8">
        <f t="shared" si="114"/>
        <v>-1.2162996375103603</v>
      </c>
      <c r="W124" s="8">
        <f t="shared" si="114"/>
        <v>-1.1066538126140131</v>
      </c>
      <c r="X124" s="8">
        <f t="shared" ref="X124:Y124" si="115">X26-X77</f>
        <v>-1.3598330350207561</v>
      </c>
      <c r="Y124" s="8">
        <f t="shared" si="115"/>
        <v>-6.9958348146057006</v>
      </c>
    </row>
    <row r="125" spans="1:25" x14ac:dyDescent="0.25">
      <c r="A125" s="10" t="s">
        <v>62</v>
      </c>
      <c r="B125" s="8">
        <f t="shared" ref="B125:W125" si="116">B27-B78</f>
        <v>4.1604335600000582</v>
      </c>
      <c r="C125" s="8">
        <f t="shared" si="116"/>
        <v>13.715015600000015</v>
      </c>
      <c r="D125" s="8">
        <f t="shared" si="116"/>
        <v>11.813808319999964</v>
      </c>
      <c r="E125" s="8">
        <f t="shared" si="116"/>
        <v>13.107684229748315</v>
      </c>
      <c r="F125" s="8">
        <f t="shared" si="116"/>
        <v>10.013901189748253</v>
      </c>
      <c r="G125" s="8">
        <f t="shared" si="116"/>
        <v>7.4227065497483409</v>
      </c>
      <c r="H125" s="8">
        <f t="shared" si="116"/>
        <v>7.7153792297482937</v>
      </c>
      <c r="I125" s="8">
        <f t="shared" si="116"/>
        <v>9.3858228697482105</v>
      </c>
      <c r="J125" s="8">
        <f t="shared" si="116"/>
        <v>8.6311101097483061</v>
      </c>
      <c r="K125" s="8">
        <f t="shared" si="116"/>
        <v>18.185584530251731</v>
      </c>
      <c r="L125" s="8">
        <f t="shared" si="116"/>
        <v>22.076139050251754</v>
      </c>
      <c r="M125" s="8">
        <f t="shared" si="116"/>
        <v>19.531099530251709</v>
      </c>
      <c r="N125" s="8">
        <f t="shared" si="116"/>
        <v>22.721101149748279</v>
      </c>
      <c r="O125" s="8">
        <f t="shared" si="116"/>
        <v>24.490512893941855</v>
      </c>
      <c r="P125" s="8">
        <f t="shared" si="116"/>
        <v>23.410975589875591</v>
      </c>
      <c r="Q125" s="8">
        <f t="shared" si="116"/>
        <v>18.888979360000178</v>
      </c>
      <c r="R125" s="8">
        <f t="shared" si="116"/>
        <v>19.161198160000026</v>
      </c>
      <c r="S125" s="8">
        <f t="shared" si="116"/>
        <v>24.376502070207437</v>
      </c>
      <c r="T125" s="8">
        <f t="shared" si="116"/>
        <v>16.816814701168482</v>
      </c>
      <c r="U125" s="8">
        <f t="shared" si="116"/>
        <v>16.912590733579918</v>
      </c>
      <c r="V125" s="8">
        <f t="shared" si="116"/>
        <v>14.947795932945894</v>
      </c>
      <c r="W125" s="8">
        <f t="shared" si="116"/>
        <v>14.711080879999827</v>
      </c>
      <c r="X125" s="8">
        <f t="shared" ref="X125:Y125" si="117">X27-X78</f>
        <v>9.9418543459931925</v>
      </c>
      <c r="Y125" s="8">
        <f t="shared" si="117"/>
        <v>5.8536582804185286</v>
      </c>
    </row>
    <row r="126" spans="1:25" x14ac:dyDescent="0.25">
      <c r="A126" s="15" t="s">
        <v>35</v>
      </c>
      <c r="B126" s="16">
        <f>SUM(B127:B128)</f>
        <v>0</v>
      </c>
      <c r="C126" s="16">
        <f t="shared" ref="C126:W126" si="118">SUM(C127:C128)</f>
        <v>0</v>
      </c>
      <c r="D126" s="16">
        <f t="shared" si="118"/>
        <v>0</v>
      </c>
      <c r="E126" s="16">
        <f t="shared" si="118"/>
        <v>0</v>
      </c>
      <c r="F126" s="16">
        <f t="shared" si="118"/>
        <v>0</v>
      </c>
      <c r="G126" s="16">
        <f t="shared" si="118"/>
        <v>0</v>
      </c>
      <c r="H126" s="16">
        <f t="shared" si="118"/>
        <v>0</v>
      </c>
      <c r="I126" s="16">
        <f t="shared" si="118"/>
        <v>0</v>
      </c>
      <c r="J126" s="16">
        <f t="shared" si="118"/>
        <v>0</v>
      </c>
      <c r="K126" s="16">
        <f t="shared" si="118"/>
        <v>0</v>
      </c>
      <c r="L126" s="16">
        <f t="shared" si="118"/>
        <v>0</v>
      </c>
      <c r="M126" s="16">
        <f t="shared" si="118"/>
        <v>0</v>
      </c>
      <c r="N126" s="16">
        <f t="shared" si="118"/>
        <v>0</v>
      </c>
      <c r="O126" s="16">
        <f t="shared" si="118"/>
        <v>0</v>
      </c>
      <c r="P126" s="16">
        <f t="shared" si="118"/>
        <v>0</v>
      </c>
      <c r="Q126" s="16">
        <f t="shared" si="118"/>
        <v>0</v>
      </c>
      <c r="R126" s="16">
        <f t="shared" si="118"/>
        <v>0</v>
      </c>
      <c r="S126" s="16">
        <f t="shared" si="118"/>
        <v>0</v>
      </c>
      <c r="T126" s="16">
        <f t="shared" si="118"/>
        <v>0</v>
      </c>
      <c r="U126" s="16">
        <f t="shared" si="118"/>
        <v>0</v>
      </c>
      <c r="V126" s="16">
        <f t="shared" si="118"/>
        <v>0</v>
      </c>
      <c r="W126" s="16">
        <f t="shared" si="118"/>
        <v>0</v>
      </c>
      <c r="X126" s="16">
        <f t="shared" ref="X126:Y126" si="119">SUM(X127:X128)</f>
        <v>0</v>
      </c>
      <c r="Y126" s="16">
        <f t="shared" si="119"/>
        <v>0</v>
      </c>
    </row>
    <row r="127" spans="1:25" x14ac:dyDescent="0.25">
      <c r="A127" s="10" t="s">
        <v>36</v>
      </c>
      <c r="B127" s="8">
        <f t="shared" ref="B127:W127" si="120">B29-B80</f>
        <v>0</v>
      </c>
      <c r="C127" s="8">
        <f t="shared" si="120"/>
        <v>0</v>
      </c>
      <c r="D127" s="8">
        <f t="shared" si="120"/>
        <v>0</v>
      </c>
      <c r="E127" s="8">
        <f t="shared" si="120"/>
        <v>0</v>
      </c>
      <c r="F127" s="8">
        <f t="shared" si="120"/>
        <v>0</v>
      </c>
      <c r="G127" s="8">
        <f t="shared" si="120"/>
        <v>0</v>
      </c>
      <c r="H127" s="8">
        <f t="shared" si="120"/>
        <v>0</v>
      </c>
      <c r="I127" s="8">
        <f t="shared" si="120"/>
        <v>0</v>
      </c>
      <c r="J127" s="8">
        <f t="shared" si="120"/>
        <v>0</v>
      </c>
      <c r="K127" s="8">
        <f t="shared" si="120"/>
        <v>0</v>
      </c>
      <c r="L127" s="8">
        <f t="shared" si="120"/>
        <v>0</v>
      </c>
      <c r="M127" s="8">
        <f t="shared" si="120"/>
        <v>0</v>
      </c>
      <c r="N127" s="8">
        <f t="shared" si="120"/>
        <v>0</v>
      </c>
      <c r="O127" s="8">
        <f t="shared" si="120"/>
        <v>0</v>
      </c>
      <c r="P127" s="8">
        <f t="shared" si="120"/>
        <v>0</v>
      </c>
      <c r="Q127" s="8">
        <f t="shared" si="120"/>
        <v>0</v>
      </c>
      <c r="R127" s="8">
        <f t="shared" si="120"/>
        <v>0</v>
      </c>
      <c r="S127" s="8">
        <f t="shared" si="120"/>
        <v>0</v>
      </c>
      <c r="T127" s="8">
        <f t="shared" si="120"/>
        <v>0</v>
      </c>
      <c r="U127" s="8">
        <f t="shared" si="120"/>
        <v>0</v>
      </c>
      <c r="V127" s="8">
        <f t="shared" si="120"/>
        <v>0</v>
      </c>
      <c r="W127" s="8">
        <f t="shared" si="120"/>
        <v>0</v>
      </c>
      <c r="X127" s="8">
        <f t="shared" ref="X127:Y127" si="121">X29-X80</f>
        <v>0</v>
      </c>
      <c r="Y127" s="8">
        <f t="shared" si="121"/>
        <v>0</v>
      </c>
    </row>
    <row r="128" spans="1:25" x14ac:dyDescent="0.25">
      <c r="A128" s="10" t="s">
        <v>37</v>
      </c>
      <c r="B128" s="8">
        <f t="shared" ref="B128:W128" si="122">B30-B81</f>
        <v>0</v>
      </c>
      <c r="C128" s="8">
        <f t="shared" si="122"/>
        <v>0</v>
      </c>
      <c r="D128" s="8">
        <f t="shared" si="122"/>
        <v>0</v>
      </c>
      <c r="E128" s="8">
        <f t="shared" si="122"/>
        <v>0</v>
      </c>
      <c r="F128" s="8">
        <f t="shared" si="122"/>
        <v>0</v>
      </c>
      <c r="G128" s="8">
        <f t="shared" si="122"/>
        <v>0</v>
      </c>
      <c r="H128" s="8">
        <f t="shared" si="122"/>
        <v>0</v>
      </c>
      <c r="I128" s="8">
        <f t="shared" si="122"/>
        <v>0</v>
      </c>
      <c r="J128" s="8">
        <f t="shared" si="122"/>
        <v>0</v>
      </c>
      <c r="K128" s="8">
        <f t="shared" si="122"/>
        <v>0</v>
      </c>
      <c r="L128" s="8">
        <f t="shared" si="122"/>
        <v>0</v>
      </c>
      <c r="M128" s="8">
        <f t="shared" si="122"/>
        <v>0</v>
      </c>
      <c r="N128" s="8">
        <f t="shared" si="122"/>
        <v>0</v>
      </c>
      <c r="O128" s="8">
        <f t="shared" si="122"/>
        <v>0</v>
      </c>
      <c r="P128" s="8">
        <f t="shared" si="122"/>
        <v>0</v>
      </c>
      <c r="Q128" s="8">
        <f t="shared" si="122"/>
        <v>0</v>
      </c>
      <c r="R128" s="8">
        <f t="shared" si="122"/>
        <v>0</v>
      </c>
      <c r="S128" s="8">
        <f t="shared" si="122"/>
        <v>0</v>
      </c>
      <c r="T128" s="8">
        <f t="shared" si="122"/>
        <v>0</v>
      </c>
      <c r="U128" s="8">
        <f t="shared" si="122"/>
        <v>0</v>
      </c>
      <c r="V128" s="8">
        <f t="shared" si="122"/>
        <v>0</v>
      </c>
      <c r="W128" s="8">
        <f t="shared" si="122"/>
        <v>0</v>
      </c>
      <c r="X128" s="8">
        <f t="shared" ref="X128:Y128" si="123">X30-X81</f>
        <v>0</v>
      </c>
      <c r="Y128" s="8">
        <f t="shared" si="123"/>
        <v>0</v>
      </c>
    </row>
    <row r="129" spans="1:25" x14ac:dyDescent="0.25">
      <c r="A129" s="17" t="s">
        <v>38</v>
      </c>
      <c r="B129" s="16">
        <f t="shared" ref="B129:W129" si="124">B31-B82</f>
        <v>0</v>
      </c>
      <c r="C129" s="16">
        <f t="shared" si="124"/>
        <v>0</v>
      </c>
      <c r="D129" s="16">
        <f t="shared" si="124"/>
        <v>0</v>
      </c>
      <c r="E129" s="16">
        <f t="shared" si="124"/>
        <v>0</v>
      </c>
      <c r="F129" s="16">
        <f t="shared" si="124"/>
        <v>0</v>
      </c>
      <c r="G129" s="16">
        <f t="shared" si="124"/>
        <v>0</v>
      </c>
      <c r="H129" s="16">
        <f t="shared" si="124"/>
        <v>0</v>
      </c>
      <c r="I129" s="16">
        <f t="shared" si="124"/>
        <v>0</v>
      </c>
      <c r="J129" s="16">
        <f t="shared" si="124"/>
        <v>0</v>
      </c>
      <c r="K129" s="16">
        <f t="shared" si="124"/>
        <v>0</v>
      </c>
      <c r="L129" s="16">
        <f t="shared" si="124"/>
        <v>0</v>
      </c>
      <c r="M129" s="16">
        <f t="shared" si="124"/>
        <v>0</v>
      </c>
      <c r="N129" s="16">
        <f t="shared" si="124"/>
        <v>0</v>
      </c>
      <c r="O129" s="16">
        <f t="shared" si="124"/>
        <v>0</v>
      </c>
      <c r="P129" s="16">
        <f t="shared" si="124"/>
        <v>0</v>
      </c>
      <c r="Q129" s="16">
        <f t="shared" si="124"/>
        <v>0</v>
      </c>
      <c r="R129" s="16">
        <f t="shared" si="124"/>
        <v>0</v>
      </c>
      <c r="S129" s="16">
        <f t="shared" si="124"/>
        <v>0</v>
      </c>
      <c r="T129" s="16">
        <f t="shared" si="124"/>
        <v>0</v>
      </c>
      <c r="U129" s="16">
        <f t="shared" si="124"/>
        <v>0</v>
      </c>
      <c r="V129" s="16">
        <f t="shared" si="124"/>
        <v>0</v>
      </c>
      <c r="W129" s="16">
        <f t="shared" si="124"/>
        <v>0</v>
      </c>
      <c r="X129" s="16">
        <f t="shared" ref="X129:Y129" si="125">X31-X82</f>
        <v>0</v>
      </c>
      <c r="Y129" s="16">
        <f t="shared" si="125"/>
        <v>0</v>
      </c>
    </row>
    <row r="130" spans="1:25" x14ac:dyDescent="0.25">
      <c r="A130" s="9" t="s">
        <v>39</v>
      </c>
      <c r="B130" s="8">
        <f t="shared" ref="B130:W130" si="126">B32-B83</f>
        <v>0</v>
      </c>
      <c r="C130" s="8">
        <f t="shared" si="126"/>
        <v>0</v>
      </c>
      <c r="D130" s="8">
        <f t="shared" si="126"/>
        <v>0</v>
      </c>
      <c r="E130" s="8">
        <f t="shared" si="126"/>
        <v>0</v>
      </c>
      <c r="F130" s="8">
        <f t="shared" si="126"/>
        <v>0</v>
      </c>
      <c r="G130" s="8">
        <f t="shared" si="126"/>
        <v>0</v>
      </c>
      <c r="H130" s="8">
        <f t="shared" si="126"/>
        <v>0</v>
      </c>
      <c r="I130" s="8">
        <f t="shared" si="126"/>
        <v>0</v>
      </c>
      <c r="J130" s="8">
        <f t="shared" si="126"/>
        <v>0</v>
      </c>
      <c r="K130" s="8">
        <f t="shared" si="126"/>
        <v>0</v>
      </c>
      <c r="L130" s="8">
        <f t="shared" si="126"/>
        <v>0</v>
      </c>
      <c r="M130" s="8">
        <f t="shared" si="126"/>
        <v>0</v>
      </c>
      <c r="N130" s="8">
        <f t="shared" si="126"/>
        <v>0</v>
      </c>
      <c r="O130" s="8">
        <f t="shared" si="126"/>
        <v>0</v>
      </c>
      <c r="P130" s="8">
        <f t="shared" si="126"/>
        <v>0</v>
      </c>
      <c r="Q130" s="8">
        <f t="shared" si="126"/>
        <v>0</v>
      </c>
      <c r="R130" s="8">
        <f t="shared" si="126"/>
        <v>0</v>
      </c>
      <c r="S130" s="8">
        <f t="shared" si="126"/>
        <v>0</v>
      </c>
      <c r="T130" s="8">
        <f t="shared" si="126"/>
        <v>0</v>
      </c>
      <c r="U130" s="8">
        <f t="shared" si="126"/>
        <v>0</v>
      </c>
      <c r="V130" s="8">
        <f t="shared" si="126"/>
        <v>0</v>
      </c>
      <c r="W130" s="8">
        <f t="shared" si="126"/>
        <v>0</v>
      </c>
      <c r="X130" s="8">
        <f t="shared" ref="X130:Y130" si="127">X32-X83</f>
        <v>0</v>
      </c>
      <c r="Y130" s="8">
        <f t="shared" si="127"/>
        <v>0</v>
      </c>
    </row>
    <row r="131" spans="1:25" x14ac:dyDescent="0.25">
      <c r="A131" s="18" t="s">
        <v>66</v>
      </c>
      <c r="B131" s="16">
        <f>SUM(B132:B135)</f>
        <v>0</v>
      </c>
      <c r="C131" s="16">
        <f t="shared" ref="C131:W131" si="128">SUM(C132:C135)</f>
        <v>0</v>
      </c>
      <c r="D131" s="16">
        <f t="shared" si="128"/>
        <v>0</v>
      </c>
      <c r="E131" s="16">
        <f t="shared" si="128"/>
        <v>0</v>
      </c>
      <c r="F131" s="16">
        <f t="shared" si="128"/>
        <v>0</v>
      </c>
      <c r="G131" s="16">
        <f t="shared" si="128"/>
        <v>0</v>
      </c>
      <c r="H131" s="16">
        <f t="shared" si="128"/>
        <v>0</v>
      </c>
      <c r="I131" s="16">
        <f t="shared" si="128"/>
        <v>0</v>
      </c>
      <c r="J131" s="16">
        <f t="shared" si="128"/>
        <v>0</v>
      </c>
      <c r="K131" s="16">
        <f t="shared" si="128"/>
        <v>0</v>
      </c>
      <c r="L131" s="16">
        <f t="shared" si="128"/>
        <v>0</v>
      </c>
      <c r="M131" s="16">
        <f t="shared" si="128"/>
        <v>0</v>
      </c>
      <c r="N131" s="16">
        <f t="shared" si="128"/>
        <v>0</v>
      </c>
      <c r="O131" s="16">
        <f t="shared" si="128"/>
        <v>0</v>
      </c>
      <c r="P131" s="16">
        <f t="shared" si="128"/>
        <v>0</v>
      </c>
      <c r="Q131" s="16">
        <f t="shared" si="128"/>
        <v>0</v>
      </c>
      <c r="R131" s="16">
        <f t="shared" si="128"/>
        <v>0</v>
      </c>
      <c r="S131" s="16">
        <f t="shared" si="128"/>
        <v>0</v>
      </c>
      <c r="T131" s="16">
        <f t="shared" si="128"/>
        <v>0</v>
      </c>
      <c r="U131" s="16">
        <f t="shared" si="128"/>
        <v>0</v>
      </c>
      <c r="V131" s="16">
        <f t="shared" si="128"/>
        <v>0</v>
      </c>
      <c r="W131" s="16">
        <f t="shared" si="128"/>
        <v>0</v>
      </c>
      <c r="X131" s="16">
        <f t="shared" ref="X131:Y131" si="129">SUM(X132:X135)</f>
        <v>0</v>
      </c>
      <c r="Y131" s="16">
        <f t="shared" si="129"/>
        <v>0</v>
      </c>
    </row>
    <row r="132" spans="1:25" x14ac:dyDescent="0.25">
      <c r="A132" s="9" t="s">
        <v>67</v>
      </c>
      <c r="B132" s="8">
        <f t="shared" ref="B132:W132" si="130">B34-B85</f>
        <v>0</v>
      </c>
      <c r="C132" s="8">
        <f t="shared" si="130"/>
        <v>0</v>
      </c>
      <c r="D132" s="8">
        <f t="shared" si="130"/>
        <v>0</v>
      </c>
      <c r="E132" s="8">
        <f t="shared" si="130"/>
        <v>0</v>
      </c>
      <c r="F132" s="8">
        <f t="shared" si="130"/>
        <v>0</v>
      </c>
      <c r="G132" s="8">
        <f t="shared" si="130"/>
        <v>0</v>
      </c>
      <c r="H132" s="8">
        <f t="shared" si="130"/>
        <v>0</v>
      </c>
      <c r="I132" s="8">
        <f t="shared" si="130"/>
        <v>0</v>
      </c>
      <c r="J132" s="8">
        <f t="shared" si="130"/>
        <v>0</v>
      </c>
      <c r="K132" s="8">
        <f t="shared" si="130"/>
        <v>0</v>
      </c>
      <c r="L132" s="8">
        <f t="shared" si="130"/>
        <v>0</v>
      </c>
      <c r="M132" s="8">
        <f t="shared" si="130"/>
        <v>0</v>
      </c>
      <c r="N132" s="8">
        <f t="shared" si="130"/>
        <v>0</v>
      </c>
      <c r="O132" s="8">
        <f t="shared" si="130"/>
        <v>0</v>
      </c>
      <c r="P132" s="8">
        <f t="shared" si="130"/>
        <v>0</v>
      </c>
      <c r="Q132" s="8">
        <f t="shared" si="130"/>
        <v>0</v>
      </c>
      <c r="R132" s="8">
        <f t="shared" si="130"/>
        <v>0</v>
      </c>
      <c r="S132" s="8">
        <f t="shared" si="130"/>
        <v>0</v>
      </c>
      <c r="T132" s="8">
        <f t="shared" si="130"/>
        <v>0</v>
      </c>
      <c r="U132" s="8">
        <f t="shared" si="130"/>
        <v>0</v>
      </c>
      <c r="V132" s="8">
        <f t="shared" si="130"/>
        <v>0</v>
      </c>
      <c r="W132" s="8">
        <f t="shared" si="130"/>
        <v>0</v>
      </c>
      <c r="X132" s="8">
        <f t="shared" ref="X132:Y132" si="131">X34-X85</f>
        <v>0</v>
      </c>
      <c r="Y132" s="8">
        <f t="shared" si="131"/>
        <v>0</v>
      </c>
    </row>
    <row r="133" spans="1:25" x14ac:dyDescent="0.25">
      <c r="A133" s="9" t="s">
        <v>68</v>
      </c>
      <c r="B133" s="8">
        <f t="shared" ref="B133:W133" si="132">B35-B86</f>
        <v>0</v>
      </c>
      <c r="C133" s="8">
        <f t="shared" si="132"/>
        <v>0</v>
      </c>
      <c r="D133" s="8">
        <f t="shared" si="132"/>
        <v>0</v>
      </c>
      <c r="E133" s="8">
        <f t="shared" si="132"/>
        <v>0</v>
      </c>
      <c r="F133" s="8">
        <f t="shared" si="132"/>
        <v>0</v>
      </c>
      <c r="G133" s="8">
        <f t="shared" si="132"/>
        <v>0</v>
      </c>
      <c r="H133" s="8">
        <f t="shared" si="132"/>
        <v>0</v>
      </c>
      <c r="I133" s="8">
        <f t="shared" si="132"/>
        <v>0</v>
      </c>
      <c r="J133" s="8">
        <f t="shared" si="132"/>
        <v>0</v>
      </c>
      <c r="K133" s="8">
        <f t="shared" si="132"/>
        <v>0</v>
      </c>
      <c r="L133" s="8">
        <f t="shared" si="132"/>
        <v>0</v>
      </c>
      <c r="M133" s="8">
        <f t="shared" si="132"/>
        <v>0</v>
      </c>
      <c r="N133" s="8">
        <f t="shared" si="132"/>
        <v>0</v>
      </c>
      <c r="O133" s="8">
        <f t="shared" si="132"/>
        <v>0</v>
      </c>
      <c r="P133" s="8">
        <f t="shared" si="132"/>
        <v>0</v>
      </c>
      <c r="Q133" s="8">
        <f t="shared" si="132"/>
        <v>0</v>
      </c>
      <c r="R133" s="8">
        <f t="shared" si="132"/>
        <v>0</v>
      </c>
      <c r="S133" s="8">
        <f t="shared" si="132"/>
        <v>0</v>
      </c>
      <c r="T133" s="8">
        <f t="shared" si="132"/>
        <v>0</v>
      </c>
      <c r="U133" s="8">
        <f t="shared" si="132"/>
        <v>0</v>
      </c>
      <c r="V133" s="8">
        <f t="shared" si="132"/>
        <v>0</v>
      </c>
      <c r="W133" s="8">
        <f t="shared" si="132"/>
        <v>0</v>
      </c>
      <c r="X133" s="8">
        <f t="shared" ref="X133:Y133" si="133">X35-X86</f>
        <v>0</v>
      </c>
      <c r="Y133" s="8">
        <f t="shared" si="133"/>
        <v>0</v>
      </c>
    </row>
    <row r="134" spans="1:25" x14ac:dyDescent="0.25">
      <c r="A134" s="9" t="s">
        <v>69</v>
      </c>
      <c r="B134" s="8">
        <f t="shared" ref="B134:W134" si="134">B36-B87</f>
        <v>0</v>
      </c>
      <c r="C134" s="8">
        <f t="shared" si="134"/>
        <v>0</v>
      </c>
      <c r="D134" s="8">
        <f t="shared" si="134"/>
        <v>0</v>
      </c>
      <c r="E134" s="8">
        <f t="shared" si="134"/>
        <v>0</v>
      </c>
      <c r="F134" s="8">
        <f t="shared" si="134"/>
        <v>0</v>
      </c>
      <c r="G134" s="8">
        <f t="shared" si="134"/>
        <v>0</v>
      </c>
      <c r="H134" s="8">
        <f t="shared" si="134"/>
        <v>0</v>
      </c>
      <c r="I134" s="8">
        <f t="shared" si="134"/>
        <v>0</v>
      </c>
      <c r="J134" s="8">
        <f t="shared" si="134"/>
        <v>0</v>
      </c>
      <c r="K134" s="8">
        <f t="shared" si="134"/>
        <v>0</v>
      </c>
      <c r="L134" s="8">
        <f t="shared" si="134"/>
        <v>0</v>
      </c>
      <c r="M134" s="8">
        <f t="shared" si="134"/>
        <v>0</v>
      </c>
      <c r="N134" s="8">
        <f t="shared" si="134"/>
        <v>0</v>
      </c>
      <c r="O134" s="8">
        <f t="shared" si="134"/>
        <v>0</v>
      </c>
      <c r="P134" s="8">
        <f t="shared" si="134"/>
        <v>0</v>
      </c>
      <c r="Q134" s="8">
        <f t="shared" si="134"/>
        <v>0</v>
      </c>
      <c r="R134" s="8">
        <f t="shared" si="134"/>
        <v>0</v>
      </c>
      <c r="S134" s="8">
        <f t="shared" si="134"/>
        <v>0</v>
      </c>
      <c r="T134" s="8">
        <f t="shared" si="134"/>
        <v>0</v>
      </c>
      <c r="U134" s="8">
        <f t="shared" si="134"/>
        <v>0</v>
      </c>
      <c r="V134" s="8">
        <f t="shared" si="134"/>
        <v>0</v>
      </c>
      <c r="W134" s="8">
        <f t="shared" si="134"/>
        <v>0</v>
      </c>
      <c r="X134" s="8">
        <f t="shared" ref="X134:Y134" si="135">X36-X87</f>
        <v>0</v>
      </c>
      <c r="Y134" s="8">
        <f t="shared" si="135"/>
        <v>0</v>
      </c>
    </row>
    <row r="135" spans="1:25" x14ac:dyDescent="0.25">
      <c r="A135" s="9" t="s">
        <v>65</v>
      </c>
      <c r="B135" s="8">
        <f t="shared" ref="B135:W135" si="136">SUM(B37:B41)-B88</f>
        <v>0</v>
      </c>
      <c r="C135" s="8">
        <f t="shared" si="136"/>
        <v>0</v>
      </c>
      <c r="D135" s="8">
        <f t="shared" si="136"/>
        <v>0</v>
      </c>
      <c r="E135" s="8">
        <f t="shared" si="136"/>
        <v>0</v>
      </c>
      <c r="F135" s="8">
        <f t="shared" si="136"/>
        <v>0</v>
      </c>
      <c r="G135" s="8">
        <f t="shared" si="136"/>
        <v>0</v>
      </c>
      <c r="H135" s="8">
        <f t="shared" si="136"/>
        <v>0</v>
      </c>
      <c r="I135" s="8">
        <f t="shared" si="136"/>
        <v>0</v>
      </c>
      <c r="J135" s="8">
        <f t="shared" si="136"/>
        <v>0</v>
      </c>
      <c r="K135" s="8">
        <f t="shared" si="136"/>
        <v>0</v>
      </c>
      <c r="L135" s="8">
        <f t="shared" si="136"/>
        <v>0</v>
      </c>
      <c r="M135" s="8">
        <f t="shared" si="136"/>
        <v>0</v>
      </c>
      <c r="N135" s="8">
        <f t="shared" si="136"/>
        <v>0</v>
      </c>
      <c r="O135" s="8">
        <f t="shared" si="136"/>
        <v>0</v>
      </c>
      <c r="P135" s="8">
        <f t="shared" si="136"/>
        <v>0</v>
      </c>
      <c r="Q135" s="8">
        <f t="shared" si="136"/>
        <v>0</v>
      </c>
      <c r="R135" s="8">
        <f t="shared" si="136"/>
        <v>0</v>
      </c>
      <c r="S135" s="8">
        <f t="shared" si="136"/>
        <v>0</v>
      </c>
      <c r="T135" s="8">
        <f t="shared" si="136"/>
        <v>0</v>
      </c>
      <c r="U135" s="8">
        <f t="shared" si="136"/>
        <v>0</v>
      </c>
      <c r="V135" s="8">
        <f t="shared" si="136"/>
        <v>0</v>
      </c>
      <c r="W135" s="8">
        <f t="shared" si="136"/>
        <v>0</v>
      </c>
      <c r="X135" s="8">
        <f t="shared" ref="X135:Y135" si="137">SUM(X37:X41)-X88</f>
        <v>0</v>
      </c>
      <c r="Y135" s="8">
        <f t="shared" si="137"/>
        <v>0</v>
      </c>
    </row>
    <row r="136" spans="1:25" x14ac:dyDescent="0.25">
      <c r="A136" s="18" t="s">
        <v>40</v>
      </c>
      <c r="B136" s="16">
        <f t="shared" ref="B136:W136" si="138">B42-B89</f>
        <v>0</v>
      </c>
      <c r="C136" s="16">
        <f t="shared" si="138"/>
        <v>0</v>
      </c>
      <c r="D136" s="16">
        <f t="shared" si="138"/>
        <v>0</v>
      </c>
      <c r="E136" s="16">
        <f t="shared" si="138"/>
        <v>0</v>
      </c>
      <c r="F136" s="16">
        <f t="shared" si="138"/>
        <v>0</v>
      </c>
      <c r="G136" s="16">
        <f t="shared" si="138"/>
        <v>0</v>
      </c>
      <c r="H136" s="16">
        <f t="shared" si="138"/>
        <v>0</v>
      </c>
      <c r="I136" s="16">
        <f t="shared" si="138"/>
        <v>0</v>
      </c>
      <c r="J136" s="16">
        <f t="shared" si="138"/>
        <v>0</v>
      </c>
      <c r="K136" s="16">
        <f t="shared" si="138"/>
        <v>0</v>
      </c>
      <c r="L136" s="16">
        <f t="shared" si="138"/>
        <v>0</v>
      </c>
      <c r="M136" s="16">
        <f t="shared" si="138"/>
        <v>0</v>
      </c>
      <c r="N136" s="16">
        <f t="shared" si="138"/>
        <v>0</v>
      </c>
      <c r="O136" s="16">
        <f t="shared" si="138"/>
        <v>0</v>
      </c>
      <c r="P136" s="16">
        <f t="shared" si="138"/>
        <v>0</v>
      </c>
      <c r="Q136" s="16">
        <f t="shared" si="138"/>
        <v>0</v>
      </c>
      <c r="R136" s="16">
        <f t="shared" si="138"/>
        <v>0</v>
      </c>
      <c r="S136" s="16">
        <f t="shared" si="138"/>
        <v>0</v>
      </c>
      <c r="T136" s="16">
        <f t="shared" si="138"/>
        <v>0</v>
      </c>
      <c r="U136" s="16">
        <f t="shared" si="138"/>
        <v>0</v>
      </c>
      <c r="V136" s="16">
        <f t="shared" si="138"/>
        <v>0</v>
      </c>
      <c r="W136" s="16">
        <f t="shared" si="138"/>
        <v>0</v>
      </c>
      <c r="X136" s="16">
        <f t="shared" ref="X136:Y136" si="139">X42-X89</f>
        <v>0</v>
      </c>
      <c r="Y136" s="16">
        <f t="shared" si="139"/>
        <v>0</v>
      </c>
    </row>
    <row r="137" spans="1:25" x14ac:dyDescent="0.25">
      <c r="A137" s="18" t="s">
        <v>63</v>
      </c>
      <c r="B137" s="16">
        <f t="shared" ref="B137:W137" si="140">B43-B90</f>
        <v>0</v>
      </c>
      <c r="C137" s="16">
        <f t="shared" si="140"/>
        <v>0</v>
      </c>
      <c r="D137" s="16">
        <f t="shared" si="140"/>
        <v>0</v>
      </c>
      <c r="E137" s="16">
        <f t="shared" si="140"/>
        <v>0</v>
      </c>
      <c r="F137" s="16">
        <f t="shared" si="140"/>
        <v>0</v>
      </c>
      <c r="G137" s="16">
        <f t="shared" si="140"/>
        <v>0</v>
      </c>
      <c r="H137" s="16">
        <f t="shared" si="140"/>
        <v>0</v>
      </c>
      <c r="I137" s="16">
        <f t="shared" si="140"/>
        <v>0</v>
      </c>
      <c r="J137" s="16">
        <f t="shared" si="140"/>
        <v>0</v>
      </c>
      <c r="K137" s="16">
        <f t="shared" si="140"/>
        <v>0</v>
      </c>
      <c r="L137" s="16">
        <f t="shared" si="140"/>
        <v>0</v>
      </c>
      <c r="M137" s="16">
        <f t="shared" si="140"/>
        <v>0</v>
      </c>
      <c r="N137" s="16">
        <f t="shared" si="140"/>
        <v>0</v>
      </c>
      <c r="O137" s="16">
        <f t="shared" si="140"/>
        <v>0</v>
      </c>
      <c r="P137" s="16">
        <f t="shared" si="140"/>
        <v>0</v>
      </c>
      <c r="Q137" s="16">
        <f t="shared" si="140"/>
        <v>0</v>
      </c>
      <c r="R137" s="16">
        <f t="shared" si="140"/>
        <v>0</v>
      </c>
      <c r="S137" s="16">
        <f t="shared" si="140"/>
        <v>0</v>
      </c>
      <c r="T137" s="16">
        <f t="shared" si="140"/>
        <v>0</v>
      </c>
      <c r="U137" s="16">
        <f t="shared" si="140"/>
        <v>0</v>
      </c>
      <c r="V137" s="16">
        <f t="shared" si="140"/>
        <v>0</v>
      </c>
      <c r="W137" s="16">
        <f t="shared" si="140"/>
        <v>0</v>
      </c>
      <c r="X137" s="16">
        <f t="shared" ref="X137:Y137" si="141">X43-X90</f>
        <v>0</v>
      </c>
      <c r="Y137" s="16">
        <f t="shared" si="141"/>
        <v>0</v>
      </c>
    </row>
    <row r="138" spans="1:25" x14ac:dyDescent="0.25">
      <c r="A138" s="18" t="s">
        <v>64</v>
      </c>
      <c r="B138" s="16">
        <f t="shared" ref="B138:W138" si="142">B44-B91</f>
        <v>0</v>
      </c>
      <c r="C138" s="16">
        <f t="shared" si="142"/>
        <v>0</v>
      </c>
      <c r="D138" s="16">
        <f t="shared" si="142"/>
        <v>0</v>
      </c>
      <c r="E138" s="16">
        <f t="shared" si="142"/>
        <v>0</v>
      </c>
      <c r="F138" s="16">
        <f t="shared" si="142"/>
        <v>0</v>
      </c>
      <c r="G138" s="16">
        <f t="shared" si="142"/>
        <v>0</v>
      </c>
      <c r="H138" s="16">
        <f t="shared" si="142"/>
        <v>0</v>
      </c>
      <c r="I138" s="16">
        <f t="shared" si="142"/>
        <v>0</v>
      </c>
      <c r="J138" s="16">
        <f t="shared" si="142"/>
        <v>0</v>
      </c>
      <c r="K138" s="16">
        <f t="shared" si="142"/>
        <v>0</v>
      </c>
      <c r="L138" s="16">
        <f t="shared" si="142"/>
        <v>0</v>
      </c>
      <c r="M138" s="16">
        <f t="shared" si="142"/>
        <v>0</v>
      </c>
      <c r="N138" s="16">
        <f t="shared" si="142"/>
        <v>0</v>
      </c>
      <c r="O138" s="16">
        <f t="shared" si="142"/>
        <v>0</v>
      </c>
      <c r="P138" s="16">
        <f t="shared" si="142"/>
        <v>0</v>
      </c>
      <c r="Q138" s="16">
        <f t="shared" si="142"/>
        <v>0</v>
      </c>
      <c r="R138" s="16">
        <f t="shared" si="142"/>
        <v>0</v>
      </c>
      <c r="S138" s="16">
        <f t="shared" si="142"/>
        <v>0</v>
      </c>
      <c r="T138" s="16">
        <f t="shared" si="142"/>
        <v>0</v>
      </c>
      <c r="U138" s="16">
        <f t="shared" si="142"/>
        <v>0</v>
      </c>
      <c r="V138" s="16">
        <f t="shared" si="142"/>
        <v>0</v>
      </c>
      <c r="W138" s="16">
        <f t="shared" si="142"/>
        <v>0</v>
      </c>
      <c r="X138" s="16">
        <f t="shared" ref="X138:Y138" si="143">X44-X91</f>
        <v>0</v>
      </c>
      <c r="Y138" s="16">
        <f t="shared" si="143"/>
        <v>0</v>
      </c>
    </row>
    <row r="139" spans="1:25" x14ac:dyDescent="0.25">
      <c r="A139" s="18" t="s">
        <v>70</v>
      </c>
      <c r="B139" s="16">
        <f>SUM(B140:B141)</f>
        <v>0.44564728000000997</v>
      </c>
      <c r="C139" s="16">
        <f t="shared" ref="C139:W139" si="144">SUM(C140:C141)</f>
        <v>2.9865545600001582</v>
      </c>
      <c r="D139" s="16">
        <f t="shared" si="144"/>
        <v>2.5807917599999541</v>
      </c>
      <c r="E139" s="16">
        <f t="shared" si="144"/>
        <v>2.3532190000000526</v>
      </c>
      <c r="F139" s="16">
        <f t="shared" si="144"/>
        <v>4.1113168399998017</v>
      </c>
      <c r="G139" s="16">
        <f t="shared" si="144"/>
        <v>4.9504961600001138</v>
      </c>
      <c r="H139" s="16">
        <f t="shared" si="144"/>
        <v>4.5278129199999455</v>
      </c>
      <c r="I139" s="16">
        <f t="shared" si="144"/>
        <v>5.0442201200000909</v>
      </c>
      <c r="J139" s="16">
        <f t="shared" si="144"/>
        <v>4.5938106400000152</v>
      </c>
      <c r="K139" s="16">
        <f t="shared" si="144"/>
        <v>5.9769347200000311</v>
      </c>
      <c r="L139" s="16">
        <f t="shared" si="144"/>
        <v>5.448541639999803</v>
      </c>
      <c r="M139" s="16">
        <f t="shared" si="144"/>
        <v>6.2060135599999171</v>
      </c>
      <c r="N139" s="16">
        <f t="shared" si="144"/>
        <v>8.4657190799996442</v>
      </c>
      <c r="O139" s="16">
        <f t="shared" si="144"/>
        <v>-11.457210599999939</v>
      </c>
      <c r="P139" s="16">
        <f t="shared" si="144"/>
        <v>6.4647501599998805</v>
      </c>
      <c r="Q139" s="16">
        <f t="shared" si="144"/>
        <v>7.8504412399996681</v>
      </c>
      <c r="R139" s="16">
        <f t="shared" si="144"/>
        <v>9.4456193999999982</v>
      </c>
      <c r="S139" s="16">
        <f t="shared" si="144"/>
        <v>9.6616936400002942</v>
      </c>
      <c r="T139" s="16">
        <f t="shared" si="144"/>
        <v>7.4152961599997695</v>
      </c>
      <c r="U139" s="16">
        <f t="shared" si="144"/>
        <v>13.414006719999804</v>
      </c>
      <c r="V139" s="16">
        <f t="shared" si="144"/>
        <v>7.9776183599998092</v>
      </c>
      <c r="W139" s="16">
        <f t="shared" si="144"/>
        <v>8.5755457200000933</v>
      </c>
      <c r="X139" s="16">
        <f t="shared" ref="X139:Y139" si="145">SUM(X140:X141)</f>
        <v>117.70788615999993</v>
      </c>
      <c r="Y139" s="16">
        <f t="shared" si="145"/>
        <v>6.4863685600000593</v>
      </c>
    </row>
    <row r="140" spans="1:25" x14ac:dyDescent="0.25">
      <c r="A140" s="9" t="s">
        <v>71</v>
      </c>
      <c r="B140" s="8">
        <f t="shared" ref="B140:W140" si="146">B46-B93</f>
        <v>0.22464000000000794</v>
      </c>
      <c r="C140" s="8">
        <f t="shared" si="146"/>
        <v>0.22464000000000794</v>
      </c>
      <c r="D140" s="8">
        <f t="shared" si="146"/>
        <v>0.23327999999997928</v>
      </c>
      <c r="E140" s="8">
        <f t="shared" si="146"/>
        <v>0.33712527999998088</v>
      </c>
      <c r="F140" s="8">
        <f t="shared" si="146"/>
        <v>2.0398119600000086</v>
      </c>
      <c r="G140" s="8">
        <f t="shared" si="146"/>
        <v>2.4647332799999617</v>
      </c>
      <c r="H140" s="8">
        <f t="shared" si="146"/>
        <v>2.7327264799999682</v>
      </c>
      <c r="I140" s="8">
        <f t="shared" si="146"/>
        <v>3.4147917200000393</v>
      </c>
      <c r="J140" s="8">
        <f t="shared" si="146"/>
        <v>3.3508827599999904</v>
      </c>
      <c r="K140" s="8">
        <f t="shared" si="146"/>
        <v>4.2922089999999571</v>
      </c>
      <c r="L140" s="8">
        <f t="shared" si="146"/>
        <v>3.5441077200000564</v>
      </c>
      <c r="M140" s="8">
        <f t="shared" si="146"/>
        <v>4.5647077200000581</v>
      </c>
      <c r="N140" s="8">
        <f t="shared" si="146"/>
        <v>6.0507900399999244</v>
      </c>
      <c r="O140" s="8">
        <f t="shared" si="146"/>
        <v>5.1415339600001744</v>
      </c>
      <c r="P140" s="8">
        <f t="shared" si="146"/>
        <v>4.5604710399999249</v>
      </c>
      <c r="Q140" s="8">
        <f t="shared" si="146"/>
        <v>4.5045352399998819</v>
      </c>
      <c r="R140" s="8">
        <f t="shared" si="146"/>
        <v>3.2461339600000088</v>
      </c>
      <c r="S140" s="8">
        <f t="shared" si="146"/>
        <v>5.8477669200001401</v>
      </c>
      <c r="T140" s="8">
        <f t="shared" si="146"/>
        <v>6.4154825999997911</v>
      </c>
      <c r="U140" s="8">
        <f t="shared" si="146"/>
        <v>6.563980799999797</v>
      </c>
      <c r="V140" s="8">
        <f t="shared" si="146"/>
        <v>2.4331953599999849</v>
      </c>
      <c r="W140" s="8">
        <f t="shared" si="146"/>
        <v>3.2745207600000299</v>
      </c>
      <c r="X140" s="8">
        <f t="shared" ref="X140:Y140" si="147">X46-X93</f>
        <v>115.33307939999992</v>
      </c>
      <c r="Y140" s="8">
        <f t="shared" si="147"/>
        <v>5.5652638000000252</v>
      </c>
    </row>
    <row r="141" spans="1:25" x14ac:dyDescent="0.25">
      <c r="A141" s="11" t="s">
        <v>72</v>
      </c>
      <c r="B141" s="12">
        <f t="shared" ref="B141:W141" si="148">B47-B94</f>
        <v>0.22100728000000203</v>
      </c>
      <c r="C141" s="12">
        <f t="shared" si="148"/>
        <v>2.7619145600001502</v>
      </c>
      <c r="D141" s="12">
        <f t="shared" si="148"/>
        <v>2.3475117599999749</v>
      </c>
      <c r="E141" s="12">
        <f t="shared" si="148"/>
        <v>2.0160937200000717</v>
      </c>
      <c r="F141" s="12">
        <f t="shared" si="148"/>
        <v>2.071504879999793</v>
      </c>
      <c r="G141" s="12">
        <f t="shared" si="148"/>
        <v>2.4857628800001521</v>
      </c>
      <c r="H141" s="12">
        <f t="shared" si="148"/>
        <v>1.7950864399999773</v>
      </c>
      <c r="I141" s="12">
        <f t="shared" si="148"/>
        <v>1.6294284000000516</v>
      </c>
      <c r="J141" s="12">
        <f t="shared" si="148"/>
        <v>1.2429278800000247</v>
      </c>
      <c r="K141" s="12">
        <f t="shared" si="148"/>
        <v>1.684725720000074</v>
      </c>
      <c r="L141" s="12">
        <f t="shared" si="148"/>
        <v>1.9044339199997466</v>
      </c>
      <c r="M141" s="12">
        <f t="shared" si="148"/>
        <v>1.641305839999859</v>
      </c>
      <c r="N141" s="12">
        <f t="shared" si="148"/>
        <v>2.4149290399997199</v>
      </c>
      <c r="O141" s="12">
        <f t="shared" si="148"/>
        <v>-16.598744560000114</v>
      </c>
      <c r="P141" s="12">
        <f t="shared" si="148"/>
        <v>1.9042791199999556</v>
      </c>
      <c r="Q141" s="12">
        <f t="shared" si="148"/>
        <v>3.3459059999997862</v>
      </c>
      <c r="R141" s="12">
        <f t="shared" si="148"/>
        <v>6.1994854399999895</v>
      </c>
      <c r="S141" s="12">
        <f t="shared" si="148"/>
        <v>3.8139267200001541</v>
      </c>
      <c r="T141" s="12">
        <f t="shared" si="148"/>
        <v>0.99981355999997845</v>
      </c>
      <c r="U141" s="12">
        <f t="shared" si="148"/>
        <v>6.8500259200000073</v>
      </c>
      <c r="V141" s="12">
        <f t="shared" si="148"/>
        <v>5.5444229999998242</v>
      </c>
      <c r="W141" s="12">
        <f t="shared" si="148"/>
        <v>5.3010249600000634</v>
      </c>
      <c r="X141" s="12">
        <f t="shared" ref="X141:Y141" si="149">X47-X94</f>
        <v>2.3748067600000127</v>
      </c>
      <c r="Y141" s="12">
        <f t="shared" si="149"/>
        <v>0.92110476000003416</v>
      </c>
    </row>
  </sheetData>
  <pageMargins left="0.7" right="0.7" top="0.75" bottom="0.75" header="0.3" footer="0.3"/>
  <pageSetup paperSize="9" scale="89" fitToHeight="0" orientation="landscape" r:id="rId1"/>
  <headerFooter alignWithMargins="0"/>
  <ignoredErrors>
    <ignoredError sqref="B104:V104 B122:V122 B126:V126 B131:V131 B139:V139" formula="1"/>
    <ignoredError sqref="B28:Y28 B33:Y33 B135:Y135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pageSetUpPr fitToPage="1"/>
  </sheetPr>
  <dimension ref="A1:Y141"/>
  <sheetViews>
    <sheetView showGridLines="0" zoomScaleNormal="100" workbookViewId="0">
      <pane xSplit="1" ySplit="1" topLeftCell="D2" activePane="bottomRight" state="frozen"/>
      <selection activeCell="Y1" sqref="Y1"/>
      <selection pane="topRight" activeCell="Y1" sqref="Y1"/>
      <selection pane="bottomLeft" activeCell="Y1" sqref="Y1"/>
      <selection pane="bottomRight" activeCell="Y2" sqref="Y2"/>
    </sheetView>
  </sheetViews>
  <sheetFormatPr defaultRowHeight="11.25" x14ac:dyDescent="0.25"/>
  <cols>
    <col min="1" max="1" width="56" style="1" bestFit="1" customWidth="1"/>
    <col min="2" max="25" width="9.28515625" style="1" customWidth="1"/>
    <col min="26" max="16384" width="9.140625" style="1"/>
  </cols>
  <sheetData>
    <row r="1" spans="1:25" ht="12.75" x14ac:dyDescent="0.25">
      <c r="A1" s="2" t="s">
        <v>20</v>
      </c>
      <c r="B1" s="3">
        <v>2000</v>
      </c>
      <c r="C1" s="3">
        <v>2001</v>
      </c>
      <c r="D1" s="3">
        <v>2002</v>
      </c>
      <c r="E1" s="3">
        <v>2003</v>
      </c>
      <c r="F1" s="3">
        <v>2004</v>
      </c>
      <c r="G1" s="3">
        <v>2005</v>
      </c>
      <c r="H1" s="3">
        <v>2006</v>
      </c>
      <c r="I1" s="3">
        <v>2007</v>
      </c>
      <c r="J1" s="3">
        <v>2008</v>
      </c>
      <c r="K1" s="3">
        <v>2009</v>
      </c>
      <c r="L1" s="3">
        <v>2010</v>
      </c>
      <c r="M1" s="3">
        <v>2011</v>
      </c>
      <c r="N1" s="3">
        <v>2012</v>
      </c>
      <c r="O1" s="3">
        <v>2013</v>
      </c>
      <c r="P1" s="3">
        <v>2014</v>
      </c>
      <c r="Q1" s="3">
        <v>2015</v>
      </c>
      <c r="R1" s="3">
        <v>2016</v>
      </c>
      <c r="S1" s="3">
        <v>2017</v>
      </c>
      <c r="T1" s="3">
        <v>2018</v>
      </c>
      <c r="U1" s="3">
        <v>2019</v>
      </c>
      <c r="V1" s="3">
        <v>2020</v>
      </c>
      <c r="W1" s="3">
        <v>2021</v>
      </c>
      <c r="X1" s="3">
        <v>2022</v>
      </c>
      <c r="Y1" s="3">
        <v>2023</v>
      </c>
    </row>
    <row r="2" spans="1:25" x14ac:dyDescent="0.25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 x14ac:dyDescent="0.25">
      <c r="A3" s="4" t="s">
        <v>110</v>
      </c>
      <c r="B3" s="5">
        <f>SUM(B4,B33,B42,B43,B44,B45)</f>
        <v>5035.6492799999996</v>
      </c>
      <c r="C3" s="5">
        <f t="shared" ref="C3:W3" si="0">SUM(C4,C33,C42,C43,C44,C45)</f>
        <v>5333.5355200000004</v>
      </c>
      <c r="D3" s="5">
        <f t="shared" si="0"/>
        <v>5774.0955300000005</v>
      </c>
      <c r="E3" s="5">
        <f t="shared" si="0"/>
        <v>6164.2003999999997</v>
      </c>
      <c r="F3" s="5">
        <f t="shared" si="0"/>
        <v>6263.3456200000001</v>
      </c>
      <c r="G3" s="5">
        <f t="shared" si="0"/>
        <v>5028.8993699999992</v>
      </c>
      <c r="H3" s="5">
        <f t="shared" si="0"/>
        <v>5327.0809699999991</v>
      </c>
      <c r="I3" s="5">
        <f t="shared" si="0"/>
        <v>5706.3549800000001</v>
      </c>
      <c r="J3" s="5">
        <f t="shared" si="0"/>
        <v>5928.411970000001</v>
      </c>
      <c r="K3" s="5">
        <f t="shared" si="0"/>
        <v>6447.6642199999997</v>
      </c>
      <c r="L3" s="5">
        <f t="shared" si="0"/>
        <v>7571.9328699999996</v>
      </c>
      <c r="M3" s="5">
        <f t="shared" si="0"/>
        <v>7203.5990000000002</v>
      </c>
      <c r="N3" s="5">
        <f t="shared" si="0"/>
        <v>6857.0324199999995</v>
      </c>
      <c r="O3" s="5">
        <f t="shared" si="0"/>
        <v>6573.8818900000006</v>
      </c>
      <c r="P3" s="5">
        <f t="shared" si="0"/>
        <v>6696.1810300000006</v>
      </c>
      <c r="Q3" s="5">
        <f t="shared" si="0"/>
        <v>6998.0825999999997</v>
      </c>
      <c r="R3" s="5">
        <f t="shared" si="0"/>
        <v>7397.5526099999997</v>
      </c>
      <c r="S3" s="5">
        <f t="shared" si="0"/>
        <v>8834.4146999999994</v>
      </c>
      <c r="T3" s="5">
        <f t="shared" si="0"/>
        <v>9117.6755499999999</v>
      </c>
      <c r="U3" s="5">
        <f t="shared" si="0"/>
        <v>9429.5278800000015</v>
      </c>
      <c r="V3" s="5">
        <f t="shared" si="0"/>
        <v>8820.8633300000001</v>
      </c>
      <c r="W3" s="5">
        <f t="shared" si="0"/>
        <v>8087.9080199999999</v>
      </c>
      <c r="X3" s="5">
        <f t="shared" ref="X3:Y3" si="1">SUM(X4,X33,X42,X43,X44,X45)</f>
        <v>8979.769769999999</v>
      </c>
      <c r="Y3" s="5">
        <f t="shared" si="1"/>
        <v>9462.3824800000002</v>
      </c>
    </row>
    <row r="4" spans="1:25" x14ac:dyDescent="0.25">
      <c r="A4" s="13" t="s">
        <v>115</v>
      </c>
      <c r="B4" s="14">
        <f>SUM(B5,B31,B32)</f>
        <v>2464.1499199999998</v>
      </c>
      <c r="C4" s="14">
        <f t="shared" ref="C4:W4" si="2">SUM(C5,C31,C32)</f>
        <v>2732.3671800000002</v>
      </c>
      <c r="D4" s="14">
        <f t="shared" si="2"/>
        <v>2743.1279300000001</v>
      </c>
      <c r="E4" s="14">
        <f t="shared" si="2"/>
        <v>2956.8674899999996</v>
      </c>
      <c r="F4" s="14">
        <f t="shared" si="2"/>
        <v>2845.27279</v>
      </c>
      <c r="G4" s="14">
        <f t="shared" si="2"/>
        <v>2645.8285299999998</v>
      </c>
      <c r="H4" s="14">
        <f t="shared" si="2"/>
        <v>2650.8157399999996</v>
      </c>
      <c r="I4" s="14">
        <f t="shared" si="2"/>
        <v>2724.1096899999998</v>
      </c>
      <c r="J4" s="14">
        <f t="shared" si="2"/>
        <v>2717.3217000000004</v>
      </c>
      <c r="K4" s="14">
        <f t="shared" si="2"/>
        <v>2556.4292</v>
      </c>
      <c r="L4" s="14">
        <f t="shared" si="2"/>
        <v>2615.12518</v>
      </c>
      <c r="M4" s="14">
        <f t="shared" si="2"/>
        <v>2603.4269199999999</v>
      </c>
      <c r="N4" s="14">
        <f t="shared" si="2"/>
        <v>2743.2006499999998</v>
      </c>
      <c r="O4" s="14">
        <f t="shared" si="2"/>
        <v>2417.9887899999999</v>
      </c>
      <c r="P4" s="14">
        <f t="shared" si="2"/>
        <v>2405.6532400000001</v>
      </c>
      <c r="Q4" s="14">
        <f t="shared" si="2"/>
        <v>1687.28198</v>
      </c>
      <c r="R4" s="14">
        <f t="shared" si="2"/>
        <v>1367.8482000000001</v>
      </c>
      <c r="S4" s="14">
        <f t="shared" si="2"/>
        <v>1531.83791</v>
      </c>
      <c r="T4" s="14">
        <f t="shared" si="2"/>
        <v>1541.7698599999999</v>
      </c>
      <c r="U4" s="14">
        <f t="shared" si="2"/>
        <v>1643.8839700000001</v>
      </c>
      <c r="V4" s="14">
        <f t="shared" si="2"/>
        <v>1595.7830099999999</v>
      </c>
      <c r="W4" s="14">
        <f t="shared" si="2"/>
        <v>1606.2056700000001</v>
      </c>
      <c r="X4" s="14">
        <f t="shared" ref="X4:Y4" si="3">SUM(X5,X31,X32)</f>
        <v>1768.29592</v>
      </c>
      <c r="Y4" s="14">
        <f t="shared" si="3"/>
        <v>1761.7004300000001</v>
      </c>
    </row>
    <row r="5" spans="1:25" x14ac:dyDescent="0.25">
      <c r="A5" s="9" t="s">
        <v>116</v>
      </c>
      <c r="B5" s="8">
        <f>SUM(B6,B10,B18,B24,B28)</f>
        <v>2464.1499199999998</v>
      </c>
      <c r="C5" s="8">
        <f t="shared" ref="C5:W5" si="4">SUM(C6,C10,C18,C24,C28)</f>
        <v>2732.3671800000002</v>
      </c>
      <c r="D5" s="8">
        <f t="shared" si="4"/>
        <v>2743.1279300000001</v>
      </c>
      <c r="E5" s="8">
        <f t="shared" si="4"/>
        <v>2956.8674899999996</v>
      </c>
      <c r="F5" s="8">
        <f t="shared" si="4"/>
        <v>2845.27279</v>
      </c>
      <c r="G5" s="8">
        <f t="shared" si="4"/>
        <v>2645.8285299999998</v>
      </c>
      <c r="H5" s="8">
        <f t="shared" si="4"/>
        <v>2650.8157399999996</v>
      </c>
      <c r="I5" s="8">
        <f t="shared" si="4"/>
        <v>2724.1096899999998</v>
      </c>
      <c r="J5" s="8">
        <f t="shared" si="4"/>
        <v>2717.3217000000004</v>
      </c>
      <c r="K5" s="8">
        <f t="shared" si="4"/>
        <v>2556.4292</v>
      </c>
      <c r="L5" s="8">
        <f t="shared" si="4"/>
        <v>2615.12518</v>
      </c>
      <c r="M5" s="8">
        <f t="shared" si="4"/>
        <v>2603.4269199999999</v>
      </c>
      <c r="N5" s="8">
        <f t="shared" si="4"/>
        <v>2743.2006499999998</v>
      </c>
      <c r="O5" s="8">
        <f t="shared" si="4"/>
        <v>2417.9887899999999</v>
      </c>
      <c r="P5" s="8">
        <f t="shared" si="4"/>
        <v>2405.6532400000001</v>
      </c>
      <c r="Q5" s="8">
        <f t="shared" si="4"/>
        <v>1687.28198</v>
      </c>
      <c r="R5" s="8">
        <f t="shared" si="4"/>
        <v>1367.8482000000001</v>
      </c>
      <c r="S5" s="8">
        <f t="shared" si="4"/>
        <v>1531.83791</v>
      </c>
      <c r="T5" s="8">
        <f t="shared" si="4"/>
        <v>1541.7698599999999</v>
      </c>
      <c r="U5" s="8">
        <f t="shared" si="4"/>
        <v>1643.8839700000001</v>
      </c>
      <c r="V5" s="8">
        <f t="shared" si="4"/>
        <v>1595.7830099999999</v>
      </c>
      <c r="W5" s="8">
        <f t="shared" si="4"/>
        <v>1606.2056700000001</v>
      </c>
      <c r="X5" s="8">
        <f t="shared" ref="X5:Y5" si="5">SUM(X6,X10,X18,X24,X28)</f>
        <v>1768.29592</v>
      </c>
      <c r="Y5" s="8">
        <f t="shared" si="5"/>
        <v>1761.7004300000001</v>
      </c>
    </row>
    <row r="6" spans="1:25" x14ac:dyDescent="0.25">
      <c r="A6" s="15" t="s">
        <v>117</v>
      </c>
      <c r="B6" s="16">
        <f>SUM(B7:B9)</f>
        <v>1602.3270600000001</v>
      </c>
      <c r="C6" s="16">
        <f t="shared" ref="C6:W6" si="6">SUM(C7:C9)</f>
        <v>1943.92146</v>
      </c>
      <c r="D6" s="16">
        <f t="shared" si="6"/>
        <v>1956.86034</v>
      </c>
      <c r="E6" s="16">
        <f t="shared" si="6"/>
        <v>2159.6560800000002</v>
      </c>
      <c r="F6" s="16">
        <f t="shared" si="6"/>
        <v>2065.5325200000002</v>
      </c>
      <c r="G6" s="16">
        <f t="shared" si="6"/>
        <v>1971.258</v>
      </c>
      <c r="H6" s="16">
        <f t="shared" si="6"/>
        <v>1985.7650000000001</v>
      </c>
      <c r="I6" s="16">
        <f t="shared" si="6"/>
        <v>2027.365</v>
      </c>
      <c r="J6" s="16">
        <f t="shared" si="6"/>
        <v>2018.585</v>
      </c>
      <c r="K6" s="16">
        <f t="shared" si="6"/>
        <v>1897.1130000000001</v>
      </c>
      <c r="L6" s="16">
        <f t="shared" si="6"/>
        <v>1878.308</v>
      </c>
      <c r="M6" s="16">
        <f t="shared" si="6"/>
        <v>1931.566</v>
      </c>
      <c r="N6" s="16">
        <f t="shared" si="6"/>
        <v>2050.6640000000002</v>
      </c>
      <c r="O6" s="16">
        <f t="shared" si="6"/>
        <v>1689.836</v>
      </c>
      <c r="P6" s="16">
        <f t="shared" si="6"/>
        <v>1651.59157</v>
      </c>
      <c r="Q6" s="16">
        <f t="shared" si="6"/>
        <v>883.81214</v>
      </c>
      <c r="R6" s="16">
        <f t="shared" si="6"/>
        <v>576.56669999999997</v>
      </c>
      <c r="S6" s="16">
        <f t="shared" si="6"/>
        <v>723.42453999999998</v>
      </c>
      <c r="T6" s="16">
        <f t="shared" si="6"/>
        <v>697.85598000000005</v>
      </c>
      <c r="U6" s="16">
        <f t="shared" si="6"/>
        <v>739.07768999999996</v>
      </c>
      <c r="V6" s="16">
        <f t="shared" si="6"/>
        <v>809.84708000000001</v>
      </c>
      <c r="W6" s="16">
        <f t="shared" si="6"/>
        <v>771.63140999999996</v>
      </c>
      <c r="X6" s="16">
        <f t="shared" ref="X6:Y6" si="7">SUM(X7:X9)</f>
        <v>796.42220999999995</v>
      </c>
      <c r="Y6" s="16">
        <f t="shared" si="7"/>
        <v>798.70230000000004</v>
      </c>
    </row>
    <row r="7" spans="1:25" x14ac:dyDescent="0.25">
      <c r="A7" s="10" t="s">
        <v>118</v>
      </c>
      <c r="B7" s="8">
        <v>1602.3270600000001</v>
      </c>
      <c r="C7" s="8">
        <v>1943.92146</v>
      </c>
      <c r="D7" s="8">
        <v>1956.86034</v>
      </c>
      <c r="E7" s="8">
        <v>2159.6560800000002</v>
      </c>
      <c r="F7" s="8">
        <v>2065.5325200000002</v>
      </c>
      <c r="G7" s="8">
        <v>1971.258</v>
      </c>
      <c r="H7" s="8">
        <v>1985.7650000000001</v>
      </c>
      <c r="I7" s="8">
        <v>2027.365</v>
      </c>
      <c r="J7" s="8">
        <v>2018.585</v>
      </c>
      <c r="K7" s="8">
        <v>1897.1130000000001</v>
      </c>
      <c r="L7" s="8">
        <v>1878.308</v>
      </c>
      <c r="M7" s="8">
        <v>1931.566</v>
      </c>
      <c r="N7" s="8">
        <v>2050.6640000000002</v>
      </c>
      <c r="O7" s="8">
        <v>1689.836</v>
      </c>
      <c r="P7" s="8">
        <v>1651.59157</v>
      </c>
      <c r="Q7" s="8">
        <v>883.81214</v>
      </c>
      <c r="R7" s="8">
        <v>576.56669999999997</v>
      </c>
      <c r="S7" s="8">
        <v>723.42453999999998</v>
      </c>
      <c r="T7" s="8">
        <v>697.85598000000005</v>
      </c>
      <c r="U7" s="8">
        <v>739.07768999999996</v>
      </c>
      <c r="V7" s="8">
        <v>809.84708000000001</v>
      </c>
      <c r="W7" s="8">
        <v>771.63140999999996</v>
      </c>
      <c r="X7" s="8">
        <v>796.42220999999995</v>
      </c>
      <c r="Y7" s="8">
        <v>798.70230000000004</v>
      </c>
    </row>
    <row r="8" spans="1:25" x14ac:dyDescent="0.25">
      <c r="A8" s="10" t="s">
        <v>119</v>
      </c>
      <c r="B8" s="8">
        <v>0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</row>
    <row r="9" spans="1:25" x14ac:dyDescent="0.25">
      <c r="A9" s="10" t="s">
        <v>120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</row>
    <row r="10" spans="1:25" x14ac:dyDescent="0.25">
      <c r="A10" s="15" t="s">
        <v>121</v>
      </c>
      <c r="B10" s="16">
        <f>SUM(B11:B17)</f>
        <v>62.436549999999997</v>
      </c>
      <c r="C10" s="16">
        <f t="shared" ref="C10:W10" si="8">SUM(C11:C17)</f>
        <v>56.457810000000002</v>
      </c>
      <c r="D10" s="16">
        <f t="shared" si="8"/>
        <v>59.590609999999998</v>
      </c>
      <c r="E10" s="16">
        <f t="shared" si="8"/>
        <v>64.036879999999996</v>
      </c>
      <c r="F10" s="16">
        <f t="shared" si="8"/>
        <v>64.183959999999999</v>
      </c>
      <c r="G10" s="16">
        <f t="shared" si="8"/>
        <v>27.760899999999999</v>
      </c>
      <c r="H10" s="16">
        <f t="shared" si="8"/>
        <v>30.663499999999999</v>
      </c>
      <c r="I10" s="16">
        <f t="shared" si="8"/>
        <v>36.855499999999999</v>
      </c>
      <c r="J10" s="16">
        <f t="shared" si="8"/>
        <v>36.855499999999999</v>
      </c>
      <c r="K10" s="16">
        <f t="shared" si="8"/>
        <v>24.615020000000001</v>
      </c>
      <c r="L10" s="16">
        <f t="shared" si="8"/>
        <v>30.753799999999998</v>
      </c>
      <c r="M10" s="16">
        <f t="shared" si="8"/>
        <v>15.2738</v>
      </c>
      <c r="N10" s="16">
        <f t="shared" si="8"/>
        <v>27.748100000000001</v>
      </c>
      <c r="O10" s="16">
        <f t="shared" si="8"/>
        <v>53.481020000000001</v>
      </c>
      <c r="P10" s="16">
        <f t="shared" si="8"/>
        <v>62.69688</v>
      </c>
      <c r="Q10" s="16">
        <f t="shared" si="8"/>
        <v>59.7014</v>
      </c>
      <c r="R10" s="16">
        <f t="shared" si="8"/>
        <v>59.508000000000003</v>
      </c>
      <c r="S10" s="16">
        <f t="shared" si="8"/>
        <v>53.504770000000001</v>
      </c>
      <c r="T10" s="16">
        <f t="shared" si="8"/>
        <v>53.67033</v>
      </c>
      <c r="U10" s="16">
        <f t="shared" si="8"/>
        <v>62.261189999999999</v>
      </c>
      <c r="V10" s="16">
        <f t="shared" si="8"/>
        <v>81.026399999999995</v>
      </c>
      <c r="W10" s="16">
        <f t="shared" si="8"/>
        <v>85.281080000000003</v>
      </c>
      <c r="X10" s="16">
        <f t="shared" ref="X10:Y10" si="9">SUM(X11:X17)</f>
        <v>93.776109999999989</v>
      </c>
      <c r="Y10" s="16">
        <f t="shared" si="9"/>
        <v>64.680549999999997</v>
      </c>
    </row>
    <row r="11" spans="1:25" x14ac:dyDescent="0.25">
      <c r="A11" s="10" t="s">
        <v>122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5.2249999999999998E-2</v>
      </c>
      <c r="U11" s="8">
        <v>5.2249999999999998E-2</v>
      </c>
      <c r="V11" s="8">
        <v>3.193E-2</v>
      </c>
      <c r="W11" s="8">
        <v>4.0640000000000003E-2</v>
      </c>
      <c r="X11" s="8">
        <v>5.5149999999999998E-2</v>
      </c>
      <c r="Y11" s="8">
        <v>5.2249999999999998E-2</v>
      </c>
    </row>
    <row r="12" spans="1:25" x14ac:dyDescent="0.25">
      <c r="A12" s="10" t="s">
        <v>123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2.8999999999999998E-3</v>
      </c>
      <c r="U12" s="8">
        <v>2.8999999999999998E-3</v>
      </c>
      <c r="V12" s="8">
        <v>0</v>
      </c>
      <c r="W12" s="8">
        <v>0</v>
      </c>
      <c r="X12" s="8">
        <v>0</v>
      </c>
      <c r="Y12" s="8">
        <v>0</v>
      </c>
    </row>
    <row r="13" spans="1:25" x14ac:dyDescent="0.25">
      <c r="A13" s="10" t="s">
        <v>124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9.1883700000000008</v>
      </c>
      <c r="U13" s="8">
        <v>7.2408099999999997</v>
      </c>
      <c r="V13" s="8">
        <v>7.7201500000000003</v>
      </c>
      <c r="W13" s="8">
        <v>6.8825000000000003</v>
      </c>
      <c r="X13" s="8">
        <v>5.7713299999999998</v>
      </c>
      <c r="Y13" s="8">
        <v>4.5830500000000001</v>
      </c>
    </row>
    <row r="14" spans="1:25" x14ac:dyDescent="0.25">
      <c r="A14" s="10" t="s">
        <v>125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1.1897500000000001</v>
      </c>
      <c r="U14" s="8">
        <v>1.3223499999999999</v>
      </c>
      <c r="V14" s="8">
        <v>0.71255999999999997</v>
      </c>
      <c r="W14" s="8">
        <v>0.73606000000000005</v>
      </c>
      <c r="X14" s="8">
        <v>1.1240699999999999</v>
      </c>
      <c r="Y14" s="8">
        <v>1.1395900000000001</v>
      </c>
    </row>
    <row r="15" spans="1:25" x14ac:dyDescent="0.25">
      <c r="A15" s="10" t="s">
        <v>126</v>
      </c>
      <c r="B15" s="8">
        <v>0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13.62017</v>
      </c>
      <c r="U15" s="8">
        <v>11.526870000000001</v>
      </c>
      <c r="V15" s="8">
        <v>11.58431</v>
      </c>
      <c r="W15" s="8">
        <v>11.586830000000001</v>
      </c>
      <c r="X15" s="8">
        <v>10.603529999999999</v>
      </c>
      <c r="Y15" s="8">
        <v>9.0527599999999993</v>
      </c>
    </row>
    <row r="16" spans="1:25" x14ac:dyDescent="0.25">
      <c r="A16" s="10" t="s">
        <v>127</v>
      </c>
      <c r="B16" s="8">
        <v>0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15.373889999999999</v>
      </c>
      <c r="U16" s="8">
        <v>16.53435</v>
      </c>
      <c r="V16" s="8">
        <v>16.80808</v>
      </c>
      <c r="W16" s="8">
        <v>17.937349999999999</v>
      </c>
      <c r="X16" s="8">
        <v>20.331569999999999</v>
      </c>
      <c r="Y16" s="8">
        <v>14.995799999999999</v>
      </c>
    </row>
    <row r="17" spans="1:25" x14ac:dyDescent="0.25">
      <c r="A17" s="10" t="s">
        <v>128</v>
      </c>
      <c r="B17" s="8">
        <v>62.436549999999997</v>
      </c>
      <c r="C17" s="8">
        <v>56.457810000000002</v>
      </c>
      <c r="D17" s="8">
        <v>59.590609999999998</v>
      </c>
      <c r="E17" s="8">
        <v>64.036879999999996</v>
      </c>
      <c r="F17" s="8">
        <v>64.183959999999999</v>
      </c>
      <c r="G17" s="8">
        <v>27.760899999999999</v>
      </c>
      <c r="H17" s="8">
        <v>30.663499999999999</v>
      </c>
      <c r="I17" s="8">
        <v>36.855499999999999</v>
      </c>
      <c r="J17" s="8">
        <v>36.855499999999999</v>
      </c>
      <c r="K17" s="8">
        <v>24.615020000000001</v>
      </c>
      <c r="L17" s="8">
        <v>30.753799999999998</v>
      </c>
      <c r="M17" s="8">
        <v>15.2738</v>
      </c>
      <c r="N17" s="8">
        <v>27.748100000000001</v>
      </c>
      <c r="O17" s="8">
        <v>53.481020000000001</v>
      </c>
      <c r="P17" s="8">
        <v>62.69688</v>
      </c>
      <c r="Q17" s="8">
        <v>59.7014</v>
      </c>
      <c r="R17" s="8">
        <v>59.508000000000003</v>
      </c>
      <c r="S17" s="8">
        <v>53.504770000000001</v>
      </c>
      <c r="T17" s="8">
        <v>14.243</v>
      </c>
      <c r="U17" s="8">
        <v>25.581659999999999</v>
      </c>
      <c r="V17" s="8">
        <v>44.169370000000001</v>
      </c>
      <c r="W17" s="8">
        <v>48.097700000000003</v>
      </c>
      <c r="X17" s="8">
        <v>55.890459999999997</v>
      </c>
      <c r="Y17" s="8">
        <v>34.857100000000003</v>
      </c>
    </row>
    <row r="18" spans="1:25" x14ac:dyDescent="0.25">
      <c r="A18" s="15" t="s">
        <v>129</v>
      </c>
      <c r="B18" s="16">
        <f>SUM(B19:B23)</f>
        <v>497.00997999999998</v>
      </c>
      <c r="C18" s="16">
        <f t="shared" ref="C18:W18" si="10">SUM(C19:C23)</f>
        <v>522.03523999999993</v>
      </c>
      <c r="D18" s="16">
        <f t="shared" si="10"/>
        <v>523.67309999999998</v>
      </c>
      <c r="E18" s="16">
        <f t="shared" si="10"/>
        <v>524.48496</v>
      </c>
      <c r="F18" s="16">
        <f t="shared" si="10"/>
        <v>501.20533999999998</v>
      </c>
      <c r="G18" s="16">
        <f t="shared" si="10"/>
        <v>523.91932000000008</v>
      </c>
      <c r="H18" s="16">
        <f t="shared" si="10"/>
        <v>527.44495999999992</v>
      </c>
      <c r="I18" s="16">
        <f t="shared" si="10"/>
        <v>543.31353000000001</v>
      </c>
      <c r="J18" s="16">
        <f t="shared" si="10"/>
        <v>542.35379</v>
      </c>
      <c r="K18" s="16">
        <f t="shared" si="10"/>
        <v>527.74835999999993</v>
      </c>
      <c r="L18" s="16">
        <f t="shared" si="10"/>
        <v>573.64625999999998</v>
      </c>
      <c r="M18" s="16">
        <f t="shared" si="10"/>
        <v>557.59091999999998</v>
      </c>
      <c r="N18" s="16">
        <f t="shared" si="10"/>
        <v>537.93144000000007</v>
      </c>
      <c r="O18" s="16">
        <f t="shared" si="10"/>
        <v>537.94515999999999</v>
      </c>
      <c r="P18" s="16">
        <f t="shared" si="10"/>
        <v>547.72888</v>
      </c>
      <c r="Q18" s="16">
        <f t="shared" si="10"/>
        <v>581.58050000000003</v>
      </c>
      <c r="R18" s="16">
        <f t="shared" si="10"/>
        <v>581.2559500000001</v>
      </c>
      <c r="S18" s="16">
        <f t="shared" si="10"/>
        <v>602.09228000000007</v>
      </c>
      <c r="T18" s="16">
        <f t="shared" si="10"/>
        <v>655.73103999999989</v>
      </c>
      <c r="U18" s="16">
        <f t="shared" si="10"/>
        <v>695.69066999999995</v>
      </c>
      <c r="V18" s="16">
        <f t="shared" si="10"/>
        <v>575.19821000000002</v>
      </c>
      <c r="W18" s="16">
        <f t="shared" si="10"/>
        <v>616.61573999999996</v>
      </c>
      <c r="X18" s="16">
        <f t="shared" ref="X18:Y18" si="11">SUM(X19:X23)</f>
        <v>718.53747999999996</v>
      </c>
      <c r="Y18" s="16">
        <f t="shared" si="11"/>
        <v>759.10633000000007</v>
      </c>
    </row>
    <row r="19" spans="1:25" x14ac:dyDescent="0.25">
      <c r="A19" s="10" t="s">
        <v>130</v>
      </c>
      <c r="B19" s="8">
        <v>2.0643099999999999</v>
      </c>
      <c r="C19" s="8">
        <v>1.7888599999999999</v>
      </c>
      <c r="D19" s="8">
        <v>1.5870200000000001</v>
      </c>
      <c r="E19" s="8">
        <v>1.50702</v>
      </c>
      <c r="F19" s="8">
        <v>1.79199</v>
      </c>
      <c r="G19" s="8">
        <v>1.8569100000000001</v>
      </c>
      <c r="H19" s="8">
        <v>1.5709500000000001</v>
      </c>
      <c r="I19" s="8">
        <v>1.8390899999999999</v>
      </c>
      <c r="J19" s="8">
        <v>2.4319899999999999</v>
      </c>
      <c r="K19" s="8">
        <v>2.5173399999999999</v>
      </c>
      <c r="L19" s="8">
        <v>2.6905600000000001</v>
      </c>
      <c r="M19" s="8">
        <v>2.25651</v>
      </c>
      <c r="N19" s="8">
        <v>2.0192299999999999</v>
      </c>
      <c r="O19" s="8">
        <v>1.7942100000000001</v>
      </c>
      <c r="P19" s="8">
        <v>1.79461</v>
      </c>
      <c r="Q19" s="8">
        <v>1.4270700000000001</v>
      </c>
      <c r="R19" s="8">
        <v>1.7122999999999999</v>
      </c>
      <c r="S19" s="8">
        <v>1.6771</v>
      </c>
      <c r="T19" s="8">
        <v>0.54432000000000003</v>
      </c>
      <c r="U19" s="8">
        <v>0.26729000000000003</v>
      </c>
      <c r="V19" s="8">
        <v>0.14938000000000001</v>
      </c>
      <c r="W19" s="8">
        <v>0.15389</v>
      </c>
      <c r="X19" s="8">
        <v>0.30681999999999998</v>
      </c>
      <c r="Y19" s="8">
        <v>0.24238000000000001</v>
      </c>
    </row>
    <row r="20" spans="1:25" x14ac:dyDescent="0.25">
      <c r="A20" s="10" t="s">
        <v>131</v>
      </c>
      <c r="B20" s="8">
        <v>478.42568</v>
      </c>
      <c r="C20" s="8">
        <v>500.07675999999998</v>
      </c>
      <c r="D20" s="8">
        <v>503.04730999999998</v>
      </c>
      <c r="E20" s="8">
        <v>503.07821999999999</v>
      </c>
      <c r="F20" s="8">
        <v>479.75907000000001</v>
      </c>
      <c r="G20" s="8">
        <v>489.55936000000003</v>
      </c>
      <c r="H20" s="8">
        <v>495.54631999999998</v>
      </c>
      <c r="I20" s="8">
        <v>507.32992000000002</v>
      </c>
      <c r="J20" s="8">
        <v>508.58321999999998</v>
      </c>
      <c r="K20" s="8">
        <v>489.21328999999997</v>
      </c>
      <c r="L20" s="8">
        <v>517.75617999999997</v>
      </c>
      <c r="M20" s="8">
        <v>501.37146999999999</v>
      </c>
      <c r="N20" s="8">
        <v>491.96039000000002</v>
      </c>
      <c r="O20" s="8">
        <v>501.72138999999999</v>
      </c>
      <c r="P20" s="8">
        <v>511.64594</v>
      </c>
      <c r="Q20" s="8">
        <v>542.55348000000004</v>
      </c>
      <c r="R20" s="8">
        <v>545.45347000000004</v>
      </c>
      <c r="S20" s="8">
        <v>561.28407000000004</v>
      </c>
      <c r="T20" s="8">
        <v>623.60253999999998</v>
      </c>
      <c r="U20" s="8">
        <v>651.07146</v>
      </c>
      <c r="V20" s="8">
        <v>520.72185000000002</v>
      </c>
      <c r="W20" s="8">
        <v>547.76572999999996</v>
      </c>
      <c r="X20" s="8">
        <v>660.97713999999996</v>
      </c>
      <c r="Y20" s="8">
        <v>681.15656000000001</v>
      </c>
    </row>
    <row r="21" spans="1:25" x14ac:dyDescent="0.25">
      <c r="A21" s="10" t="s">
        <v>132</v>
      </c>
      <c r="B21" s="8">
        <v>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</row>
    <row r="22" spans="1:25" x14ac:dyDescent="0.25">
      <c r="A22" s="10" t="s">
        <v>133</v>
      </c>
      <c r="B22" s="8">
        <v>16.51999</v>
      </c>
      <c r="C22" s="8">
        <v>20.169619999999998</v>
      </c>
      <c r="D22" s="8">
        <v>19.03877</v>
      </c>
      <c r="E22" s="8">
        <v>19.899719999999999</v>
      </c>
      <c r="F22" s="8">
        <v>19.65428</v>
      </c>
      <c r="G22" s="8">
        <v>32.503050000000002</v>
      </c>
      <c r="H22" s="8">
        <v>30.32769</v>
      </c>
      <c r="I22" s="8">
        <v>34.14452</v>
      </c>
      <c r="J22" s="8">
        <v>31.33858</v>
      </c>
      <c r="K22" s="8">
        <v>36.01773</v>
      </c>
      <c r="L22" s="8">
        <v>53.19952</v>
      </c>
      <c r="M22" s="8">
        <v>53.962940000000003</v>
      </c>
      <c r="N22" s="8">
        <v>43.951819999999998</v>
      </c>
      <c r="O22" s="8">
        <v>34.429560000000002</v>
      </c>
      <c r="P22" s="8">
        <v>34.288330000000002</v>
      </c>
      <c r="Q22" s="8">
        <v>37.59995</v>
      </c>
      <c r="R22" s="8">
        <v>34.090179999999997</v>
      </c>
      <c r="S22" s="8">
        <v>39.13111</v>
      </c>
      <c r="T22" s="8">
        <v>31.58418</v>
      </c>
      <c r="U22" s="8">
        <v>44.35192</v>
      </c>
      <c r="V22" s="8">
        <v>54.326979999999999</v>
      </c>
      <c r="W22" s="8">
        <v>68.696119999999993</v>
      </c>
      <c r="X22" s="8">
        <v>57.253520000000002</v>
      </c>
      <c r="Y22" s="8">
        <v>77.707390000000004</v>
      </c>
    </row>
    <row r="23" spans="1:25" x14ac:dyDescent="0.25">
      <c r="A23" s="10" t="s">
        <v>134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</row>
    <row r="24" spans="1:25" x14ac:dyDescent="0.25">
      <c r="A24" s="15" t="s">
        <v>135</v>
      </c>
      <c r="B24" s="16">
        <f>SUM(B25:B27)</f>
        <v>301.10730999999998</v>
      </c>
      <c r="C24" s="16">
        <f t="shared" ref="C24:W24" si="12">SUM(C25:C27)</f>
        <v>208.58357000000001</v>
      </c>
      <c r="D24" s="16">
        <f t="shared" si="12"/>
        <v>201.56162999999998</v>
      </c>
      <c r="E24" s="16">
        <f t="shared" si="12"/>
        <v>207.38598999999999</v>
      </c>
      <c r="F24" s="16">
        <f t="shared" si="12"/>
        <v>213.04138</v>
      </c>
      <c r="G24" s="16">
        <f t="shared" si="12"/>
        <v>121.58870999999999</v>
      </c>
      <c r="H24" s="16">
        <f t="shared" si="12"/>
        <v>105.50112</v>
      </c>
      <c r="I24" s="16">
        <f t="shared" si="12"/>
        <v>114.91650000000001</v>
      </c>
      <c r="J24" s="16">
        <f t="shared" si="12"/>
        <v>117.81910000000001</v>
      </c>
      <c r="K24" s="16">
        <f t="shared" si="12"/>
        <v>105.08538</v>
      </c>
      <c r="L24" s="16">
        <f t="shared" si="12"/>
        <v>130.40787</v>
      </c>
      <c r="M24" s="16">
        <f t="shared" si="12"/>
        <v>96.274479999999997</v>
      </c>
      <c r="N24" s="16">
        <f t="shared" si="12"/>
        <v>124.39635</v>
      </c>
      <c r="O24" s="16">
        <f t="shared" si="12"/>
        <v>133.90118999999999</v>
      </c>
      <c r="P24" s="16">
        <f t="shared" si="12"/>
        <v>140.55749</v>
      </c>
      <c r="Q24" s="16">
        <f t="shared" si="12"/>
        <v>158.81387000000001</v>
      </c>
      <c r="R24" s="16">
        <f t="shared" si="12"/>
        <v>146.98426999999998</v>
      </c>
      <c r="S24" s="16">
        <f t="shared" si="12"/>
        <v>149.13558</v>
      </c>
      <c r="T24" s="16">
        <f t="shared" si="12"/>
        <v>131.23089999999999</v>
      </c>
      <c r="U24" s="16">
        <f t="shared" si="12"/>
        <v>143.54588999999999</v>
      </c>
      <c r="V24" s="16">
        <f t="shared" si="12"/>
        <v>125.60521</v>
      </c>
      <c r="W24" s="16">
        <f t="shared" si="12"/>
        <v>129.48959000000002</v>
      </c>
      <c r="X24" s="16">
        <f t="shared" ref="X24:Y24" si="13">SUM(X25:X27)</f>
        <v>156.17287999999999</v>
      </c>
      <c r="Y24" s="16">
        <f t="shared" si="13"/>
        <v>135.52352000000002</v>
      </c>
    </row>
    <row r="25" spans="1:25" x14ac:dyDescent="0.25">
      <c r="A25" s="10" t="s">
        <v>136</v>
      </c>
      <c r="B25" s="8">
        <v>209.97902999999999</v>
      </c>
      <c r="C25" s="8">
        <v>119.09952</v>
      </c>
      <c r="D25" s="8">
        <v>100.82499</v>
      </c>
      <c r="E25" s="8">
        <v>95.842470000000006</v>
      </c>
      <c r="F25" s="8">
        <v>96.896720000000002</v>
      </c>
      <c r="G25" s="8">
        <v>46.220999999999997</v>
      </c>
      <c r="H25" s="8">
        <v>45.743899999999996</v>
      </c>
      <c r="I25" s="8">
        <v>58.024799999999999</v>
      </c>
      <c r="J25" s="8">
        <v>58.024799999999999</v>
      </c>
      <c r="K25" s="8">
        <v>48.723999999999997</v>
      </c>
      <c r="L25" s="8">
        <v>70.576599999999999</v>
      </c>
      <c r="M25" s="8">
        <v>45.718299999999999</v>
      </c>
      <c r="N25" s="8">
        <v>67.751499999999993</v>
      </c>
      <c r="O25" s="8">
        <v>77.539919999999995</v>
      </c>
      <c r="P25" s="8">
        <v>87.098820000000003</v>
      </c>
      <c r="Q25" s="8">
        <v>102.5299</v>
      </c>
      <c r="R25" s="8">
        <v>96.7119</v>
      </c>
      <c r="S25" s="8">
        <v>89.299480000000003</v>
      </c>
      <c r="T25" s="8">
        <v>63.153889999999997</v>
      </c>
      <c r="U25" s="8">
        <v>62.942639999999997</v>
      </c>
      <c r="V25" s="8">
        <v>48.674869999999999</v>
      </c>
      <c r="W25" s="8">
        <v>52.749040000000001</v>
      </c>
      <c r="X25" s="8">
        <v>65.29271</v>
      </c>
      <c r="Y25" s="8">
        <v>57.154240000000001</v>
      </c>
    </row>
    <row r="26" spans="1:25" x14ac:dyDescent="0.25">
      <c r="A26" s="10" t="s">
        <v>137</v>
      </c>
      <c r="B26" s="8">
        <v>79.246279999999999</v>
      </c>
      <c r="C26" s="8">
        <v>79.246279999999999</v>
      </c>
      <c r="D26" s="8">
        <v>88.529349999999994</v>
      </c>
      <c r="E26" s="8">
        <v>97.977010000000007</v>
      </c>
      <c r="F26" s="8">
        <v>101.12623000000001</v>
      </c>
      <c r="G26" s="8">
        <v>50.084060000000001</v>
      </c>
      <c r="H26" s="8">
        <v>44.032240000000002</v>
      </c>
      <c r="I26" s="8">
        <v>37.980420000000002</v>
      </c>
      <c r="J26" s="8">
        <v>40.883020000000002</v>
      </c>
      <c r="K26" s="8">
        <v>40.636400000000002</v>
      </c>
      <c r="L26" s="8">
        <v>37.733800000000002</v>
      </c>
      <c r="M26" s="8">
        <v>34.831200000000003</v>
      </c>
      <c r="N26" s="8">
        <v>37.733800000000002</v>
      </c>
      <c r="O26" s="8">
        <v>43.822699999999998</v>
      </c>
      <c r="P26" s="8">
        <v>40.920099999999998</v>
      </c>
      <c r="Q26" s="8">
        <v>46.725299999999997</v>
      </c>
      <c r="R26" s="8">
        <v>37.733800000000002</v>
      </c>
      <c r="S26" s="8">
        <v>43.4313</v>
      </c>
      <c r="T26" s="8">
        <v>32.983330000000002</v>
      </c>
      <c r="U26" s="8">
        <v>34.674199999999999</v>
      </c>
      <c r="V26" s="8">
        <v>36.771419999999999</v>
      </c>
      <c r="W26" s="8">
        <v>33.825569999999999</v>
      </c>
      <c r="X26" s="8">
        <v>32.204149999999998</v>
      </c>
      <c r="Y26" s="8">
        <v>29.523060000000001</v>
      </c>
    </row>
    <row r="27" spans="1:25" x14ac:dyDescent="0.25">
      <c r="A27" s="10" t="s">
        <v>138</v>
      </c>
      <c r="B27" s="8">
        <v>11.882</v>
      </c>
      <c r="C27" s="8">
        <v>10.237769999999999</v>
      </c>
      <c r="D27" s="8">
        <v>12.20729</v>
      </c>
      <c r="E27" s="8">
        <v>13.566509999999999</v>
      </c>
      <c r="F27" s="8">
        <v>15.01843</v>
      </c>
      <c r="G27" s="8">
        <v>25.283650000000002</v>
      </c>
      <c r="H27" s="8">
        <v>15.72498</v>
      </c>
      <c r="I27" s="8">
        <v>18.911280000000001</v>
      </c>
      <c r="J27" s="8">
        <v>18.911280000000001</v>
      </c>
      <c r="K27" s="8">
        <v>15.72498</v>
      </c>
      <c r="L27" s="8">
        <v>22.097470000000001</v>
      </c>
      <c r="M27" s="8">
        <v>15.72498</v>
      </c>
      <c r="N27" s="8">
        <v>18.911049999999999</v>
      </c>
      <c r="O27" s="8">
        <v>12.53857</v>
      </c>
      <c r="P27" s="8">
        <v>12.53857</v>
      </c>
      <c r="Q27" s="8">
        <v>9.5586699999999993</v>
      </c>
      <c r="R27" s="8">
        <v>12.53857</v>
      </c>
      <c r="S27" s="8">
        <v>16.404800000000002</v>
      </c>
      <c r="T27" s="8">
        <v>35.093679999999999</v>
      </c>
      <c r="U27" s="8">
        <v>45.929049999999997</v>
      </c>
      <c r="V27" s="8">
        <v>40.158920000000002</v>
      </c>
      <c r="W27" s="8">
        <v>42.91498</v>
      </c>
      <c r="X27" s="8">
        <v>58.676020000000001</v>
      </c>
      <c r="Y27" s="8">
        <v>48.846220000000002</v>
      </c>
    </row>
    <row r="28" spans="1:25" x14ac:dyDescent="0.25">
      <c r="A28" s="15" t="s">
        <v>35</v>
      </c>
      <c r="B28" s="16">
        <f>SUM(B29:B30)</f>
        <v>1.26902</v>
      </c>
      <c r="C28" s="16">
        <f t="shared" ref="C28:W28" si="14">SUM(C29:C30)</f>
        <v>1.3691</v>
      </c>
      <c r="D28" s="16">
        <f t="shared" si="14"/>
        <v>1.44225</v>
      </c>
      <c r="E28" s="16">
        <f t="shared" si="14"/>
        <v>1.30358</v>
      </c>
      <c r="F28" s="16">
        <f t="shared" si="14"/>
        <v>1.30959</v>
      </c>
      <c r="G28" s="16">
        <f t="shared" si="14"/>
        <v>1.3016000000000001</v>
      </c>
      <c r="H28" s="16">
        <f t="shared" si="14"/>
        <v>1.44116</v>
      </c>
      <c r="I28" s="16">
        <f t="shared" si="14"/>
        <v>1.65916</v>
      </c>
      <c r="J28" s="16">
        <f t="shared" si="14"/>
        <v>1.70831</v>
      </c>
      <c r="K28" s="16">
        <f t="shared" si="14"/>
        <v>1.86744</v>
      </c>
      <c r="L28" s="16">
        <f t="shared" si="14"/>
        <v>2.0092500000000002</v>
      </c>
      <c r="M28" s="16">
        <f t="shared" si="14"/>
        <v>2.7217199999999999</v>
      </c>
      <c r="N28" s="16">
        <f t="shared" si="14"/>
        <v>2.4607600000000001</v>
      </c>
      <c r="O28" s="16">
        <f t="shared" si="14"/>
        <v>2.8254199999999998</v>
      </c>
      <c r="P28" s="16">
        <f t="shared" si="14"/>
        <v>3.0784199999999999</v>
      </c>
      <c r="Q28" s="16">
        <f t="shared" si="14"/>
        <v>3.3740700000000001</v>
      </c>
      <c r="R28" s="16">
        <f t="shared" si="14"/>
        <v>3.53328</v>
      </c>
      <c r="S28" s="16">
        <f t="shared" si="14"/>
        <v>3.6807400000000001</v>
      </c>
      <c r="T28" s="16">
        <f t="shared" si="14"/>
        <v>3.2816100000000001</v>
      </c>
      <c r="U28" s="16">
        <f t="shared" si="14"/>
        <v>3.3085300000000002</v>
      </c>
      <c r="V28" s="16">
        <f t="shared" si="14"/>
        <v>4.1061100000000001</v>
      </c>
      <c r="W28" s="16">
        <f t="shared" si="14"/>
        <v>3.1878500000000001</v>
      </c>
      <c r="X28" s="16">
        <f t="shared" ref="X28:Y28" si="15">SUM(X29:X30)</f>
        <v>3.3872399999999998</v>
      </c>
      <c r="Y28" s="16">
        <f t="shared" si="15"/>
        <v>3.6877300000000002</v>
      </c>
    </row>
    <row r="29" spans="1:25" x14ac:dyDescent="0.25">
      <c r="A29" s="10" t="s">
        <v>36</v>
      </c>
      <c r="B29" s="8">
        <v>0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</row>
    <row r="30" spans="1:25" x14ac:dyDescent="0.25">
      <c r="A30" s="10" t="s">
        <v>37</v>
      </c>
      <c r="B30" s="8">
        <v>1.26902</v>
      </c>
      <c r="C30" s="8">
        <v>1.3691</v>
      </c>
      <c r="D30" s="8">
        <v>1.44225</v>
      </c>
      <c r="E30" s="8">
        <v>1.30358</v>
      </c>
      <c r="F30" s="8">
        <v>1.30959</v>
      </c>
      <c r="G30" s="8">
        <v>1.3016000000000001</v>
      </c>
      <c r="H30" s="8">
        <v>1.44116</v>
      </c>
      <c r="I30" s="8">
        <v>1.65916</v>
      </c>
      <c r="J30" s="8">
        <v>1.70831</v>
      </c>
      <c r="K30" s="8">
        <v>1.86744</v>
      </c>
      <c r="L30" s="8">
        <v>2.0092500000000002</v>
      </c>
      <c r="M30" s="8">
        <v>2.7217199999999999</v>
      </c>
      <c r="N30" s="8">
        <v>2.4607600000000001</v>
      </c>
      <c r="O30" s="8">
        <v>2.8254199999999998</v>
      </c>
      <c r="P30" s="8">
        <v>3.0784199999999999</v>
      </c>
      <c r="Q30" s="8">
        <v>3.3740700000000001</v>
      </c>
      <c r="R30" s="8">
        <v>3.53328</v>
      </c>
      <c r="S30" s="8">
        <v>3.6807400000000001</v>
      </c>
      <c r="T30" s="8">
        <v>3.2816100000000001</v>
      </c>
      <c r="U30" s="8">
        <v>3.3085300000000002</v>
      </c>
      <c r="V30" s="8">
        <v>4.1061100000000001</v>
      </c>
      <c r="W30" s="8">
        <v>3.1878500000000001</v>
      </c>
      <c r="X30" s="8">
        <v>3.3872399999999998</v>
      </c>
      <c r="Y30" s="8">
        <v>3.6877300000000002</v>
      </c>
    </row>
    <row r="31" spans="1:25" x14ac:dyDescent="0.25">
      <c r="A31" s="17" t="s">
        <v>38</v>
      </c>
      <c r="B31" s="16">
        <v>0</v>
      </c>
      <c r="C31" s="16">
        <v>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</row>
    <row r="32" spans="1:25" x14ac:dyDescent="0.25">
      <c r="A32" s="9" t="s">
        <v>39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</row>
    <row r="33" spans="1:25" x14ac:dyDescent="0.25">
      <c r="A33" s="18" t="s">
        <v>139</v>
      </c>
      <c r="B33" s="16">
        <f>SUM(B34:B41)</f>
        <v>3.6745000000000001</v>
      </c>
      <c r="C33" s="16">
        <f t="shared" ref="C33:W33" si="16">SUM(C34:C41)</f>
        <v>3.8652100000000003</v>
      </c>
      <c r="D33" s="16">
        <f t="shared" si="16"/>
        <v>3.77704</v>
      </c>
      <c r="E33" s="16">
        <f t="shared" si="16"/>
        <v>3.6520199999999998</v>
      </c>
      <c r="F33" s="16">
        <f t="shared" si="16"/>
        <v>3.5140600000000002</v>
      </c>
      <c r="G33" s="16">
        <f t="shared" si="16"/>
        <v>3.66621</v>
      </c>
      <c r="H33" s="16">
        <f t="shared" si="16"/>
        <v>4.2197700000000005</v>
      </c>
      <c r="I33" s="16">
        <f t="shared" si="16"/>
        <v>3.37459</v>
      </c>
      <c r="J33" s="16">
        <f t="shared" si="16"/>
        <v>3.61368</v>
      </c>
      <c r="K33" s="16">
        <f t="shared" si="16"/>
        <v>3.9567300000000003</v>
      </c>
      <c r="L33" s="16">
        <f t="shared" si="16"/>
        <v>3.6116600000000001</v>
      </c>
      <c r="M33" s="16">
        <f t="shared" si="16"/>
        <v>4.0812499999999998</v>
      </c>
      <c r="N33" s="16">
        <f t="shared" si="16"/>
        <v>5.2437100000000001</v>
      </c>
      <c r="O33" s="16">
        <f t="shared" si="16"/>
        <v>11.197699999999999</v>
      </c>
      <c r="P33" s="16">
        <f t="shared" si="16"/>
        <v>11.02345</v>
      </c>
      <c r="Q33" s="16">
        <f t="shared" si="16"/>
        <v>9.6151099999999996</v>
      </c>
      <c r="R33" s="16">
        <f t="shared" si="16"/>
        <v>7.5066699999999997</v>
      </c>
      <c r="S33" s="16">
        <f t="shared" si="16"/>
        <v>4.8597099999999998</v>
      </c>
      <c r="T33" s="16">
        <f t="shared" si="16"/>
        <v>5.3778199999999998</v>
      </c>
      <c r="U33" s="16">
        <f t="shared" si="16"/>
        <v>4.7581599999999993</v>
      </c>
      <c r="V33" s="16">
        <f t="shared" si="16"/>
        <v>4.4609699999999997</v>
      </c>
      <c r="W33" s="16">
        <f t="shared" si="16"/>
        <v>4.7645399999999993</v>
      </c>
      <c r="X33" s="16">
        <f t="shared" ref="X33:Y33" si="17">SUM(X34:X41)</f>
        <v>5.6997600000000004</v>
      </c>
      <c r="Y33" s="16">
        <f t="shared" si="17"/>
        <v>6.0590100000000007</v>
      </c>
    </row>
    <row r="34" spans="1:25" x14ac:dyDescent="0.25">
      <c r="A34" s="9" t="s">
        <v>140</v>
      </c>
      <c r="B34" s="8">
        <v>0.21310999999999999</v>
      </c>
      <c r="C34" s="8">
        <v>0.20115</v>
      </c>
      <c r="D34" s="8">
        <v>0.19828999999999999</v>
      </c>
      <c r="E34" s="8">
        <v>0.12908</v>
      </c>
      <c r="F34" s="8">
        <v>0.18221999999999999</v>
      </c>
      <c r="G34" s="8">
        <v>5.74E-2</v>
      </c>
      <c r="H34" s="8">
        <v>0.17917</v>
      </c>
      <c r="I34" s="8">
        <v>6.6640000000000005E-2</v>
      </c>
      <c r="J34" s="8">
        <v>4.6309999999999997E-2</v>
      </c>
      <c r="K34" s="8">
        <v>0.11073</v>
      </c>
      <c r="L34" s="8">
        <v>0.18457999999999999</v>
      </c>
      <c r="M34" s="8">
        <v>0.17476</v>
      </c>
      <c r="N34" s="8">
        <v>0.90107000000000004</v>
      </c>
      <c r="O34" s="8">
        <v>2.5376699999999999</v>
      </c>
      <c r="P34" s="8">
        <v>2.4776699999999998</v>
      </c>
      <c r="Q34" s="8">
        <v>1.88601</v>
      </c>
      <c r="R34" s="8">
        <v>1.1250599999999999</v>
      </c>
      <c r="S34" s="8">
        <v>0.29136000000000001</v>
      </c>
      <c r="T34" s="8">
        <v>0.20416000000000001</v>
      </c>
      <c r="U34" s="8">
        <v>0.18278</v>
      </c>
      <c r="V34" s="8">
        <v>0.19078999999999999</v>
      </c>
      <c r="W34" s="8">
        <v>0.15173</v>
      </c>
      <c r="X34" s="8">
        <v>0.13158</v>
      </c>
      <c r="Y34" s="8">
        <v>0.16020999999999999</v>
      </c>
    </row>
    <row r="35" spans="1:25" x14ac:dyDescent="0.25">
      <c r="A35" s="9" t="s">
        <v>141</v>
      </c>
      <c r="B35" s="8">
        <v>8.5629999999999998E-2</v>
      </c>
      <c r="C35" s="8">
        <v>0.20405000000000001</v>
      </c>
      <c r="D35" s="8">
        <v>0.17016000000000001</v>
      </c>
      <c r="E35" s="8">
        <v>9.4880000000000006E-2</v>
      </c>
      <c r="F35" s="8">
        <v>0.15653</v>
      </c>
      <c r="G35" s="8">
        <v>0.25677</v>
      </c>
      <c r="H35" s="8">
        <v>9.4420000000000004E-2</v>
      </c>
      <c r="I35" s="8">
        <v>0.10098</v>
      </c>
      <c r="J35" s="8">
        <v>5.9610000000000003E-2</v>
      </c>
      <c r="K35" s="8">
        <v>9.5560000000000006E-2</v>
      </c>
      <c r="L35" s="8">
        <v>9.6250000000000002E-2</v>
      </c>
      <c r="M35" s="8">
        <v>0.12884000000000001</v>
      </c>
      <c r="N35" s="8">
        <v>3.3599999999999998E-2</v>
      </c>
      <c r="O35" s="8">
        <v>3.3599999999999998E-2</v>
      </c>
      <c r="P35" s="8">
        <v>7.0139999999999994E-2</v>
      </c>
      <c r="Q35" s="8">
        <v>7.0099999999999996E-2</v>
      </c>
      <c r="R35" s="8">
        <v>3.4529999999999998E-2</v>
      </c>
      <c r="S35" s="8">
        <v>3.5310000000000001E-2</v>
      </c>
      <c r="T35" s="8">
        <v>3.5310000000000001E-2</v>
      </c>
      <c r="U35" s="8">
        <v>3.3000000000000002E-2</v>
      </c>
      <c r="V35" s="8">
        <v>0</v>
      </c>
      <c r="W35" s="8">
        <v>0</v>
      </c>
      <c r="X35" s="8">
        <v>2.2880000000000001E-2</v>
      </c>
      <c r="Y35" s="8">
        <v>2.1180000000000001E-2</v>
      </c>
    </row>
    <row r="36" spans="1:25" x14ac:dyDescent="0.25">
      <c r="A36" s="9" t="s">
        <v>142</v>
      </c>
      <c r="B36" s="8">
        <v>0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</row>
    <row r="37" spans="1:25" x14ac:dyDescent="0.25">
      <c r="A37" s="9" t="s">
        <v>143</v>
      </c>
      <c r="B37" s="8">
        <v>3.3757600000000001</v>
      </c>
      <c r="C37" s="8">
        <v>3.46001</v>
      </c>
      <c r="D37" s="8">
        <v>3.4085899999999998</v>
      </c>
      <c r="E37" s="8">
        <v>3.4280599999999999</v>
      </c>
      <c r="F37" s="8">
        <v>3.1753100000000001</v>
      </c>
      <c r="G37" s="8">
        <v>3.3520400000000001</v>
      </c>
      <c r="H37" s="8">
        <v>3.94618</v>
      </c>
      <c r="I37" s="8">
        <v>3.2069700000000001</v>
      </c>
      <c r="J37" s="8">
        <v>3.5077600000000002</v>
      </c>
      <c r="K37" s="8">
        <v>3.7504400000000002</v>
      </c>
      <c r="L37" s="8">
        <v>3.3308300000000002</v>
      </c>
      <c r="M37" s="8">
        <v>3.77765</v>
      </c>
      <c r="N37" s="8">
        <v>4.3090400000000004</v>
      </c>
      <c r="O37" s="8">
        <v>8.6264299999999992</v>
      </c>
      <c r="P37" s="8">
        <v>8.4756400000000003</v>
      </c>
      <c r="Q37" s="8">
        <v>7.6589999999999998</v>
      </c>
      <c r="R37" s="8">
        <v>6.3470800000000001</v>
      </c>
      <c r="S37" s="8">
        <v>4.5330399999999997</v>
      </c>
      <c r="T37" s="8">
        <v>5.13835</v>
      </c>
      <c r="U37" s="8">
        <v>4.5423799999999996</v>
      </c>
      <c r="V37" s="8">
        <v>4.2701799999999999</v>
      </c>
      <c r="W37" s="8">
        <v>4.6128099999999996</v>
      </c>
      <c r="X37" s="8">
        <v>5.5453000000000001</v>
      </c>
      <c r="Y37" s="8">
        <v>5.8776200000000003</v>
      </c>
    </row>
    <row r="38" spans="1:25" x14ac:dyDescent="0.25">
      <c r="A38" s="9" t="s">
        <v>144</v>
      </c>
      <c r="B38" s="8">
        <v>0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</row>
    <row r="39" spans="1:25" x14ac:dyDescent="0.25">
      <c r="A39" s="9" t="s">
        <v>145</v>
      </c>
      <c r="B39" s="8">
        <v>0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</row>
    <row r="40" spans="1:25" x14ac:dyDescent="0.25">
      <c r="A40" s="9" t="s">
        <v>146</v>
      </c>
      <c r="B40" s="8">
        <v>0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</row>
    <row r="41" spans="1:25" x14ac:dyDescent="0.25">
      <c r="A41" s="9" t="s">
        <v>147</v>
      </c>
      <c r="B41" s="8">
        <v>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</row>
    <row r="42" spans="1:25" x14ac:dyDescent="0.25">
      <c r="A42" s="18" t="s">
        <v>40</v>
      </c>
      <c r="B42" s="16">
        <v>0</v>
      </c>
      <c r="C42" s="16">
        <v>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</row>
    <row r="43" spans="1:25" x14ac:dyDescent="0.25">
      <c r="A43" s="18" t="s">
        <v>63</v>
      </c>
      <c r="B43" s="16">
        <v>0.34538999999999997</v>
      </c>
      <c r="C43" s="16">
        <v>0.34538999999999997</v>
      </c>
      <c r="D43" s="16">
        <v>0.34538999999999997</v>
      </c>
      <c r="E43" s="16">
        <v>0.34538999999999997</v>
      </c>
      <c r="F43" s="16">
        <v>0.31559999999999999</v>
      </c>
      <c r="G43" s="16">
        <v>0.31559999999999999</v>
      </c>
      <c r="H43" s="16">
        <v>0.31559999999999999</v>
      </c>
      <c r="I43" s="16">
        <v>0.31559999999999999</v>
      </c>
      <c r="J43" s="16">
        <v>0.35194999999999999</v>
      </c>
      <c r="K43" s="16">
        <v>0.47792000000000001</v>
      </c>
      <c r="L43" s="16">
        <v>0.52164999999999995</v>
      </c>
      <c r="M43" s="16">
        <v>0.68737000000000004</v>
      </c>
      <c r="N43" s="16">
        <v>0.61512999999999995</v>
      </c>
      <c r="O43" s="16">
        <v>0.46067000000000002</v>
      </c>
      <c r="P43" s="16">
        <v>0.64368000000000003</v>
      </c>
      <c r="Q43" s="16">
        <v>0.57101999999999997</v>
      </c>
      <c r="R43" s="16">
        <v>0.52412999999999998</v>
      </c>
      <c r="S43" s="16">
        <v>0.50802999999999998</v>
      </c>
      <c r="T43" s="16">
        <v>0.55496999999999996</v>
      </c>
      <c r="U43" s="16">
        <v>0.55432999999999999</v>
      </c>
      <c r="V43" s="16">
        <v>0.64512999999999998</v>
      </c>
      <c r="W43" s="16">
        <v>0.43836999999999998</v>
      </c>
      <c r="X43" s="16">
        <v>0.24945999999999999</v>
      </c>
      <c r="Y43" s="16">
        <v>0.24273</v>
      </c>
    </row>
    <row r="44" spans="1:25" x14ac:dyDescent="0.25">
      <c r="A44" s="18" t="s">
        <v>64</v>
      </c>
      <c r="B44" s="16">
        <v>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</row>
    <row r="45" spans="1:25" x14ac:dyDescent="0.25">
      <c r="A45" s="18" t="s">
        <v>148</v>
      </c>
      <c r="B45" s="16">
        <f>SUM(B46:B47)</f>
        <v>2567.4794699999998</v>
      </c>
      <c r="C45" s="16">
        <f t="shared" ref="C45:W45" si="18">SUM(C46:C47)</f>
        <v>2596.9577400000003</v>
      </c>
      <c r="D45" s="16">
        <f t="shared" si="18"/>
        <v>3026.8451700000001</v>
      </c>
      <c r="E45" s="16">
        <f t="shared" si="18"/>
        <v>3203.3355000000001</v>
      </c>
      <c r="F45" s="16">
        <f t="shared" si="18"/>
        <v>3414.2431700000002</v>
      </c>
      <c r="G45" s="16">
        <f t="shared" si="18"/>
        <v>2379.0890300000001</v>
      </c>
      <c r="H45" s="16">
        <f t="shared" si="18"/>
        <v>2671.7298599999999</v>
      </c>
      <c r="I45" s="16">
        <f t="shared" si="18"/>
        <v>2978.5551</v>
      </c>
      <c r="J45" s="16">
        <f t="shared" si="18"/>
        <v>3207.12464</v>
      </c>
      <c r="K45" s="16">
        <f t="shared" si="18"/>
        <v>3886.8003699999999</v>
      </c>
      <c r="L45" s="16">
        <f t="shared" si="18"/>
        <v>4952.6743799999995</v>
      </c>
      <c r="M45" s="16">
        <f t="shared" si="18"/>
        <v>4595.4034599999995</v>
      </c>
      <c r="N45" s="16">
        <f t="shared" si="18"/>
        <v>4107.9729299999999</v>
      </c>
      <c r="O45" s="16">
        <f t="shared" si="18"/>
        <v>4144.2347300000001</v>
      </c>
      <c r="P45" s="16">
        <f t="shared" si="18"/>
        <v>4278.8606600000003</v>
      </c>
      <c r="Q45" s="16">
        <f t="shared" si="18"/>
        <v>5300.6144899999999</v>
      </c>
      <c r="R45" s="16">
        <f t="shared" si="18"/>
        <v>6021.6736099999998</v>
      </c>
      <c r="S45" s="16">
        <f t="shared" si="18"/>
        <v>7297.2090499999995</v>
      </c>
      <c r="T45" s="16">
        <f t="shared" si="18"/>
        <v>7569.9729000000007</v>
      </c>
      <c r="U45" s="16">
        <f t="shared" si="18"/>
        <v>7780.3314200000004</v>
      </c>
      <c r="V45" s="16">
        <f t="shared" si="18"/>
        <v>7219.9742200000001</v>
      </c>
      <c r="W45" s="16">
        <f t="shared" si="18"/>
        <v>6476.4994399999996</v>
      </c>
      <c r="X45" s="16">
        <f t="shared" ref="X45:Y45" si="19">SUM(X46:X47)</f>
        <v>7205.5246299999999</v>
      </c>
      <c r="Y45" s="16">
        <f t="shared" si="19"/>
        <v>7694.3803100000005</v>
      </c>
    </row>
    <row r="46" spans="1:25" x14ac:dyDescent="0.25">
      <c r="A46" s="9" t="s">
        <v>149</v>
      </c>
      <c r="B46" s="8">
        <v>325.29084999999998</v>
      </c>
      <c r="C46" s="8">
        <v>274.64657999999997</v>
      </c>
      <c r="D46" s="8">
        <v>254.36959999999999</v>
      </c>
      <c r="E46" s="8">
        <v>255.44992999999999</v>
      </c>
      <c r="F46" s="8">
        <v>260.96751999999998</v>
      </c>
      <c r="G46" s="8">
        <v>266.45328999999998</v>
      </c>
      <c r="H46" s="8">
        <v>258.89947999999998</v>
      </c>
      <c r="I46" s="8">
        <v>274.97194000000002</v>
      </c>
      <c r="J46" s="8">
        <v>282.67057999999997</v>
      </c>
      <c r="K46" s="8">
        <v>266.48199</v>
      </c>
      <c r="L46" s="8">
        <v>291.83775000000003</v>
      </c>
      <c r="M46" s="8">
        <v>302.87839000000002</v>
      </c>
      <c r="N46" s="8">
        <v>298.51256999999998</v>
      </c>
      <c r="O46" s="8">
        <v>322.14560999999998</v>
      </c>
      <c r="P46" s="8">
        <v>340.42066</v>
      </c>
      <c r="Q46" s="8">
        <v>357.68232999999998</v>
      </c>
      <c r="R46" s="8">
        <v>381.87141000000003</v>
      </c>
      <c r="S46" s="8">
        <v>426.14141999999998</v>
      </c>
      <c r="T46" s="8">
        <v>468.59593000000001</v>
      </c>
      <c r="U46" s="8">
        <v>502.58845000000002</v>
      </c>
      <c r="V46" s="8">
        <v>192.73187999999999</v>
      </c>
      <c r="W46" s="8">
        <v>245.71773999999999</v>
      </c>
      <c r="X46" s="8">
        <v>379.36621000000002</v>
      </c>
      <c r="Y46" s="8">
        <v>468.98057999999997</v>
      </c>
    </row>
    <row r="47" spans="1:25" x14ac:dyDescent="0.25">
      <c r="A47" s="11" t="s">
        <v>150</v>
      </c>
      <c r="B47" s="12">
        <v>2242.1886199999999</v>
      </c>
      <c r="C47" s="12">
        <v>2322.3111600000002</v>
      </c>
      <c r="D47" s="12">
        <v>2772.4755700000001</v>
      </c>
      <c r="E47" s="12">
        <v>2947.8855699999999</v>
      </c>
      <c r="F47" s="12">
        <v>3153.27565</v>
      </c>
      <c r="G47" s="12">
        <v>2112.6357400000002</v>
      </c>
      <c r="H47" s="12">
        <v>2412.8303799999999</v>
      </c>
      <c r="I47" s="12">
        <v>2703.5831600000001</v>
      </c>
      <c r="J47" s="12">
        <v>2924.45406</v>
      </c>
      <c r="K47" s="12">
        <v>3620.3183800000002</v>
      </c>
      <c r="L47" s="12">
        <v>4660.8366299999998</v>
      </c>
      <c r="M47" s="12">
        <v>4292.5250699999997</v>
      </c>
      <c r="N47" s="12">
        <v>3809.46036</v>
      </c>
      <c r="O47" s="12">
        <v>3822.0891200000001</v>
      </c>
      <c r="P47" s="12">
        <v>3938.44</v>
      </c>
      <c r="Q47" s="12">
        <v>4942.9321600000003</v>
      </c>
      <c r="R47" s="12">
        <v>5639.8022000000001</v>
      </c>
      <c r="S47" s="12">
        <v>6871.0676299999996</v>
      </c>
      <c r="T47" s="12">
        <v>7101.3769700000003</v>
      </c>
      <c r="U47" s="12">
        <v>7277.7429700000002</v>
      </c>
      <c r="V47" s="12">
        <v>7027.2423399999998</v>
      </c>
      <c r="W47" s="12">
        <v>6230.7816999999995</v>
      </c>
      <c r="X47" s="12">
        <v>6826.1584199999998</v>
      </c>
      <c r="Y47" s="12">
        <v>7225.3997300000001</v>
      </c>
    </row>
    <row r="49" spans="1:25" x14ac:dyDescent="0.25">
      <c r="A49" s="4" t="s">
        <v>111</v>
      </c>
      <c r="B49" s="5">
        <f>SUM(B50,B84,B89,B90,B91,B92)</f>
        <v>4651.4218650000003</v>
      </c>
      <c r="C49" s="5">
        <f t="shared" ref="C49:W49" si="20">SUM(C50,C84,C89,C90,C91,C92)</f>
        <v>5138.1940001999992</v>
      </c>
      <c r="D49" s="5">
        <f t="shared" si="20"/>
        <v>5011.2395033200009</v>
      </c>
      <c r="E49" s="5">
        <f t="shared" si="20"/>
        <v>5831.6538971600003</v>
      </c>
      <c r="F49" s="5">
        <f t="shared" si="20"/>
        <v>6096.6472235199999</v>
      </c>
      <c r="G49" s="5">
        <f t="shared" si="20"/>
        <v>5005.8459341599992</v>
      </c>
      <c r="H49" s="5">
        <f t="shared" si="20"/>
        <v>5333.9734516400003</v>
      </c>
      <c r="I49" s="5">
        <f t="shared" si="20"/>
        <v>5701.1711268800009</v>
      </c>
      <c r="J49" s="5">
        <f t="shared" si="20"/>
        <v>5939.217185200001</v>
      </c>
      <c r="K49" s="5">
        <f t="shared" si="20"/>
        <v>6403.6391855600014</v>
      </c>
      <c r="L49" s="5">
        <f t="shared" si="20"/>
        <v>7554.6182310000013</v>
      </c>
      <c r="M49" s="5">
        <f t="shared" si="20"/>
        <v>7183.3834432800022</v>
      </c>
      <c r="N49" s="5">
        <f t="shared" si="20"/>
        <v>6828.2970516000005</v>
      </c>
      <c r="O49" s="5">
        <f t="shared" si="20"/>
        <v>6533.2456300800022</v>
      </c>
      <c r="P49" s="5">
        <f t="shared" si="20"/>
        <v>6656.0783252799993</v>
      </c>
      <c r="Q49" s="5">
        <f t="shared" si="20"/>
        <v>6957.7220866400003</v>
      </c>
      <c r="R49" s="5">
        <f t="shared" si="20"/>
        <v>7372.4644938399988</v>
      </c>
      <c r="S49" s="5">
        <f t="shared" si="20"/>
        <v>8815.5010597199998</v>
      </c>
      <c r="T49" s="5">
        <f t="shared" si="20"/>
        <v>9129.6594027199972</v>
      </c>
      <c r="U49" s="5">
        <f t="shared" si="20"/>
        <v>9435.3900666400004</v>
      </c>
      <c r="V49" s="5">
        <f t="shared" si="20"/>
        <v>8820.5508382400021</v>
      </c>
      <c r="W49" s="5">
        <f t="shared" si="20"/>
        <v>8081.7683456399991</v>
      </c>
      <c r="X49" s="5">
        <f t="shared" ref="X49:Y49" si="21">SUM(X50,X84,X89,X90,X91,X92)</f>
        <v>8993.8978416400005</v>
      </c>
      <c r="Y49" s="5">
        <f t="shared" si="21"/>
        <v>9463.6866192399975</v>
      </c>
    </row>
    <row r="50" spans="1:25" x14ac:dyDescent="0.25">
      <c r="A50" s="13" t="s">
        <v>77</v>
      </c>
      <c r="B50" s="14">
        <f>SUM(B51,B82,B83)</f>
        <v>2151.8103562400001</v>
      </c>
      <c r="C50" s="14">
        <f t="shared" ref="C50:W50" si="22">SUM(C51,C82,C83)</f>
        <v>2515.4588892799998</v>
      </c>
      <c r="D50" s="14">
        <f t="shared" si="22"/>
        <v>2343.2746924799999</v>
      </c>
      <c r="E50" s="14">
        <f t="shared" si="22"/>
        <v>2635.6182661999997</v>
      </c>
      <c r="F50" s="14">
        <f t="shared" si="22"/>
        <v>2625.7031244</v>
      </c>
      <c r="G50" s="14">
        <f t="shared" si="22"/>
        <v>2623.3447998799998</v>
      </c>
      <c r="H50" s="14">
        <f t="shared" si="22"/>
        <v>2647.6311914000003</v>
      </c>
      <c r="I50" s="14">
        <f t="shared" si="22"/>
        <v>2712.5544757600005</v>
      </c>
      <c r="J50" s="14">
        <f t="shared" si="22"/>
        <v>2720.1760472000001</v>
      </c>
      <c r="K50" s="14">
        <f t="shared" si="22"/>
        <v>2506.8144979200006</v>
      </c>
      <c r="L50" s="14">
        <f t="shared" si="22"/>
        <v>2583.5722408800002</v>
      </c>
      <c r="M50" s="14">
        <f t="shared" si="22"/>
        <v>2570.7347277600006</v>
      </c>
      <c r="N50" s="14">
        <f t="shared" si="22"/>
        <v>2713.08322348</v>
      </c>
      <c r="O50" s="14">
        <f t="shared" si="22"/>
        <v>2384.1446972000003</v>
      </c>
      <c r="P50" s="14">
        <f t="shared" si="22"/>
        <v>2368.9764096000004</v>
      </c>
      <c r="Q50" s="14">
        <f t="shared" si="22"/>
        <v>1655.2421818800003</v>
      </c>
      <c r="R50" s="14">
        <f t="shared" si="22"/>
        <v>1350.5355787200001</v>
      </c>
      <c r="S50" s="14">
        <f t="shared" si="22"/>
        <v>1519.4761199200002</v>
      </c>
      <c r="T50" s="14">
        <f t="shared" si="22"/>
        <v>1550.3358395999996</v>
      </c>
      <c r="U50" s="14">
        <f t="shared" si="22"/>
        <v>1656.1775743600001</v>
      </c>
      <c r="V50" s="14">
        <f t="shared" si="22"/>
        <v>1609.9854728800001</v>
      </c>
      <c r="W50" s="14">
        <f t="shared" si="22"/>
        <v>1613.3985968</v>
      </c>
      <c r="X50" s="14">
        <f t="shared" ref="X50:Y50" si="23">SUM(X51,X82,X83)</f>
        <v>1782.56631924</v>
      </c>
      <c r="Y50" s="14">
        <f t="shared" si="23"/>
        <v>1774.3487437600002</v>
      </c>
    </row>
    <row r="51" spans="1:25" x14ac:dyDescent="0.25">
      <c r="A51" s="9" t="s">
        <v>78</v>
      </c>
      <c r="B51" s="8">
        <f>SUM(B52,B69,B75,B79)</f>
        <v>2151.8103562400001</v>
      </c>
      <c r="C51" s="8">
        <f t="shared" ref="C51:W51" si="24">SUM(C52,C69,C75,C79)</f>
        <v>2515.4588892799998</v>
      </c>
      <c r="D51" s="8">
        <f t="shared" si="24"/>
        <v>2343.2746924799999</v>
      </c>
      <c r="E51" s="8">
        <f t="shared" si="24"/>
        <v>2635.6182661999997</v>
      </c>
      <c r="F51" s="8">
        <f t="shared" si="24"/>
        <v>2625.7031244</v>
      </c>
      <c r="G51" s="8">
        <f t="shared" si="24"/>
        <v>2623.3447998799998</v>
      </c>
      <c r="H51" s="8">
        <f t="shared" si="24"/>
        <v>2647.6311914000003</v>
      </c>
      <c r="I51" s="8">
        <f t="shared" si="24"/>
        <v>2712.5544757600005</v>
      </c>
      <c r="J51" s="8">
        <f t="shared" si="24"/>
        <v>2720.1760472000001</v>
      </c>
      <c r="K51" s="8">
        <f t="shared" si="24"/>
        <v>2506.8144979200006</v>
      </c>
      <c r="L51" s="8">
        <f t="shared" si="24"/>
        <v>2583.5722408800002</v>
      </c>
      <c r="M51" s="8">
        <f t="shared" si="24"/>
        <v>2570.7347277600006</v>
      </c>
      <c r="N51" s="8">
        <f t="shared" si="24"/>
        <v>2713.08322348</v>
      </c>
      <c r="O51" s="8">
        <f t="shared" si="24"/>
        <v>2384.1446972000003</v>
      </c>
      <c r="P51" s="8">
        <f t="shared" si="24"/>
        <v>2368.9764096000004</v>
      </c>
      <c r="Q51" s="8">
        <f t="shared" si="24"/>
        <v>1655.2421818800003</v>
      </c>
      <c r="R51" s="8">
        <f t="shared" si="24"/>
        <v>1350.5355787200001</v>
      </c>
      <c r="S51" s="8">
        <f t="shared" si="24"/>
        <v>1519.4761199200002</v>
      </c>
      <c r="T51" s="8">
        <f t="shared" si="24"/>
        <v>1550.3358395999996</v>
      </c>
      <c r="U51" s="8">
        <f t="shared" si="24"/>
        <v>1656.1775743600001</v>
      </c>
      <c r="V51" s="8">
        <f t="shared" si="24"/>
        <v>1609.9854728800001</v>
      </c>
      <c r="W51" s="8">
        <f t="shared" si="24"/>
        <v>1613.3985968</v>
      </c>
      <c r="X51" s="8">
        <f t="shared" ref="X51:Y51" si="25">SUM(X52,X69,X75,X79)</f>
        <v>1782.56631924</v>
      </c>
      <c r="Y51" s="8">
        <f t="shared" si="25"/>
        <v>1774.3487437600002</v>
      </c>
    </row>
    <row r="52" spans="1:25" x14ac:dyDescent="0.25">
      <c r="A52" s="15" t="s">
        <v>79</v>
      </c>
      <c r="B52" s="16">
        <f>SUM(B53,B57)</f>
        <v>1602.3270020400003</v>
      </c>
      <c r="C52" s="16">
        <f t="shared" ref="C52:W52" si="26">SUM(C53,C57)</f>
        <v>1997.2732485600002</v>
      </c>
      <c r="D52" s="16">
        <f t="shared" si="26"/>
        <v>1956.86040456</v>
      </c>
      <c r="E52" s="16">
        <f t="shared" si="26"/>
        <v>2159.65608264</v>
      </c>
      <c r="F52" s="16">
        <f t="shared" si="26"/>
        <v>2065.5323395200003</v>
      </c>
      <c r="G52" s="16">
        <f t="shared" si="26"/>
        <v>2001.2415911999999</v>
      </c>
      <c r="H52" s="16">
        <f t="shared" si="26"/>
        <v>2025.5451328800004</v>
      </c>
      <c r="I52" s="16">
        <f t="shared" si="26"/>
        <v>2065.5223837200001</v>
      </c>
      <c r="J52" s="16">
        <f t="shared" si="26"/>
        <v>2022.6039948000002</v>
      </c>
      <c r="K52" s="16">
        <f t="shared" si="26"/>
        <v>1889.1681537600005</v>
      </c>
      <c r="L52" s="16">
        <f t="shared" si="26"/>
        <v>1892.7528602400005</v>
      </c>
      <c r="M52" s="16">
        <f t="shared" si="26"/>
        <v>1922.8096501200005</v>
      </c>
      <c r="N52" s="16">
        <f t="shared" si="26"/>
        <v>2046.7397386800001</v>
      </c>
      <c r="O52" s="16">
        <f t="shared" si="26"/>
        <v>1707.9573250800001</v>
      </c>
      <c r="P52" s="16">
        <f t="shared" si="26"/>
        <v>1679.4123840000002</v>
      </c>
      <c r="Q52" s="16">
        <f t="shared" si="26"/>
        <v>909.81104976000029</v>
      </c>
      <c r="R52" s="16">
        <f t="shared" si="26"/>
        <v>617.05844028000001</v>
      </c>
      <c r="S52" s="16">
        <f t="shared" si="26"/>
        <v>762.85259208000002</v>
      </c>
      <c r="T52" s="16">
        <f t="shared" si="26"/>
        <v>757.01305871999989</v>
      </c>
      <c r="U52" s="16">
        <f t="shared" si="26"/>
        <v>810.43171164000012</v>
      </c>
      <c r="V52" s="16">
        <f t="shared" si="26"/>
        <v>902.10392892000004</v>
      </c>
      <c r="W52" s="16">
        <f t="shared" si="26"/>
        <v>863.87988780000001</v>
      </c>
      <c r="X52" s="16">
        <f t="shared" ref="X52:Y52" si="27">SUM(X53,X57)</f>
        <v>900.83557727999982</v>
      </c>
      <c r="Y52" s="16">
        <f t="shared" si="27"/>
        <v>872.31619620000015</v>
      </c>
    </row>
    <row r="53" spans="1:25" x14ac:dyDescent="0.25">
      <c r="A53" s="19" t="s">
        <v>75</v>
      </c>
      <c r="B53" s="16">
        <f>SUM(B54:B56)</f>
        <v>1602.3270020400003</v>
      </c>
      <c r="C53" s="16">
        <f t="shared" ref="C53:W53" si="28">SUM(C54:C56)</f>
        <v>1997.2732485600002</v>
      </c>
      <c r="D53" s="16">
        <f t="shared" si="28"/>
        <v>1956.86040456</v>
      </c>
      <c r="E53" s="16">
        <f t="shared" si="28"/>
        <v>2159.65608264</v>
      </c>
      <c r="F53" s="16">
        <f t="shared" si="28"/>
        <v>2065.5323395200003</v>
      </c>
      <c r="G53" s="16">
        <f t="shared" si="28"/>
        <v>1973.4806973599998</v>
      </c>
      <c r="H53" s="16">
        <f t="shared" si="28"/>
        <v>1994.8815885600004</v>
      </c>
      <c r="I53" s="16">
        <f t="shared" si="28"/>
        <v>2028.6669013200001</v>
      </c>
      <c r="J53" s="16">
        <f t="shared" si="28"/>
        <v>1985.7485124000002</v>
      </c>
      <c r="K53" s="16">
        <f t="shared" si="28"/>
        <v>1864.5530097600004</v>
      </c>
      <c r="L53" s="16">
        <f t="shared" si="28"/>
        <v>1861.9988367600004</v>
      </c>
      <c r="M53" s="16">
        <f t="shared" si="28"/>
        <v>1907.5357504800004</v>
      </c>
      <c r="N53" s="16">
        <f t="shared" si="28"/>
        <v>2018.9917504800001</v>
      </c>
      <c r="O53" s="16">
        <f t="shared" si="28"/>
        <v>1654.4765354400001</v>
      </c>
      <c r="P53" s="16">
        <f t="shared" si="28"/>
        <v>1616.7158128800002</v>
      </c>
      <c r="Q53" s="16">
        <f t="shared" si="28"/>
        <v>850.10996772000033</v>
      </c>
      <c r="R53" s="16">
        <f t="shared" si="28"/>
        <v>557.55090396000003</v>
      </c>
      <c r="S53" s="16">
        <f t="shared" si="28"/>
        <v>709.34772924000004</v>
      </c>
      <c r="T53" s="16">
        <f t="shared" si="28"/>
        <v>703.34209223999994</v>
      </c>
      <c r="U53" s="16">
        <f t="shared" si="28"/>
        <v>748.17036180000014</v>
      </c>
      <c r="V53" s="16">
        <f t="shared" si="28"/>
        <v>821.07672840000009</v>
      </c>
      <c r="W53" s="16">
        <f t="shared" si="28"/>
        <v>778.59937367999999</v>
      </c>
      <c r="X53" s="16">
        <f t="shared" ref="X53:Y53" si="29">SUM(X54:X56)</f>
        <v>807.05967731999988</v>
      </c>
      <c r="Y53" s="16">
        <f t="shared" si="29"/>
        <v>807.63514020000014</v>
      </c>
    </row>
    <row r="54" spans="1:25" x14ac:dyDescent="0.25">
      <c r="A54" s="20" t="s">
        <v>41</v>
      </c>
      <c r="B54" s="8">
        <v>1602.3270020400003</v>
      </c>
      <c r="C54" s="8">
        <v>1997.2732485600002</v>
      </c>
      <c r="D54" s="8">
        <v>1956.86040456</v>
      </c>
      <c r="E54" s="8">
        <v>2159.65608264</v>
      </c>
      <c r="F54" s="8">
        <v>2065.5323395200003</v>
      </c>
      <c r="G54" s="8">
        <v>1973.4806973599998</v>
      </c>
      <c r="H54" s="8">
        <v>1994.8815885600004</v>
      </c>
      <c r="I54" s="8">
        <v>2028.6669013200001</v>
      </c>
      <c r="J54" s="8">
        <v>1985.7485124000002</v>
      </c>
      <c r="K54" s="8">
        <v>1864.5530097600004</v>
      </c>
      <c r="L54" s="8">
        <v>1861.9988367600004</v>
      </c>
      <c r="M54" s="8">
        <v>1907.5357504800004</v>
      </c>
      <c r="N54" s="8">
        <v>2018.9917504800001</v>
      </c>
      <c r="O54" s="8">
        <v>1654.4765354400001</v>
      </c>
      <c r="P54" s="8">
        <v>1616.7158128800002</v>
      </c>
      <c r="Q54" s="8">
        <v>850.10996772000033</v>
      </c>
      <c r="R54" s="8">
        <v>557.55090396000003</v>
      </c>
      <c r="S54" s="8">
        <v>709.34772924000004</v>
      </c>
      <c r="T54" s="8">
        <v>703.34209223999994</v>
      </c>
      <c r="U54" s="8">
        <v>748.17036180000014</v>
      </c>
      <c r="V54" s="8">
        <v>821.07672840000009</v>
      </c>
      <c r="W54" s="8">
        <v>778.59937367999999</v>
      </c>
      <c r="X54" s="8">
        <v>807.05967731999988</v>
      </c>
      <c r="Y54" s="8">
        <v>807.63514020000014</v>
      </c>
    </row>
    <row r="55" spans="1:25" x14ac:dyDescent="0.25">
      <c r="A55" s="20" t="s">
        <v>42</v>
      </c>
      <c r="B55" s="8">
        <v>0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</row>
    <row r="56" spans="1:25" x14ac:dyDescent="0.25">
      <c r="A56" s="20" t="s">
        <v>76</v>
      </c>
      <c r="B56" s="8">
        <v>0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</row>
    <row r="57" spans="1:25" x14ac:dyDescent="0.25">
      <c r="A57" s="19" t="s">
        <v>43</v>
      </c>
      <c r="B57" s="16">
        <f>SUM(B58:B68)</f>
        <v>0</v>
      </c>
      <c r="C57" s="16">
        <f t="shared" ref="C57:W57" si="30">SUM(C58:C68)</f>
        <v>0</v>
      </c>
      <c r="D57" s="16">
        <f t="shared" si="30"/>
        <v>0</v>
      </c>
      <c r="E57" s="16">
        <f t="shared" si="30"/>
        <v>0</v>
      </c>
      <c r="F57" s="16">
        <f t="shared" si="30"/>
        <v>0</v>
      </c>
      <c r="G57" s="16">
        <f t="shared" si="30"/>
        <v>27.760893840000001</v>
      </c>
      <c r="H57" s="16">
        <f t="shared" si="30"/>
        <v>30.66354432</v>
      </c>
      <c r="I57" s="16">
        <f t="shared" si="30"/>
        <v>36.855482400000007</v>
      </c>
      <c r="J57" s="16">
        <f t="shared" si="30"/>
        <v>36.855482400000007</v>
      </c>
      <c r="K57" s="16">
        <f t="shared" si="30"/>
        <v>24.615144000000001</v>
      </c>
      <c r="L57" s="16">
        <f t="shared" si="30"/>
        <v>30.754023480000004</v>
      </c>
      <c r="M57" s="16">
        <f t="shared" si="30"/>
        <v>15.27389964</v>
      </c>
      <c r="N57" s="16">
        <f t="shared" si="30"/>
        <v>27.747988200000002</v>
      </c>
      <c r="O57" s="16">
        <f t="shared" si="30"/>
        <v>53.48078963999999</v>
      </c>
      <c r="P57" s="16">
        <f t="shared" si="30"/>
        <v>62.696571119999987</v>
      </c>
      <c r="Q57" s="16">
        <f t="shared" si="30"/>
        <v>59.701082039999989</v>
      </c>
      <c r="R57" s="16">
        <f t="shared" si="30"/>
        <v>59.507536319999986</v>
      </c>
      <c r="S57" s="16">
        <f t="shared" si="30"/>
        <v>53.504862839999987</v>
      </c>
      <c r="T57" s="16">
        <f t="shared" si="30"/>
        <v>53.670966479999997</v>
      </c>
      <c r="U57" s="16">
        <f t="shared" si="30"/>
        <v>62.261349840000008</v>
      </c>
      <c r="V57" s="16">
        <f t="shared" si="30"/>
        <v>81.027200520000008</v>
      </c>
      <c r="W57" s="16">
        <f t="shared" si="30"/>
        <v>85.280514119999992</v>
      </c>
      <c r="X57" s="16">
        <f t="shared" ref="X57:Y57" si="31">SUM(X58:X68)</f>
        <v>93.775899960000004</v>
      </c>
      <c r="Y57" s="16">
        <f t="shared" si="31"/>
        <v>64.681055999999998</v>
      </c>
    </row>
    <row r="58" spans="1:25" x14ac:dyDescent="0.25">
      <c r="A58" s="20" t="s">
        <v>44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</row>
    <row r="59" spans="1:25" x14ac:dyDescent="0.25">
      <c r="A59" s="20" t="s">
        <v>45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</row>
    <row r="60" spans="1:25" x14ac:dyDescent="0.25">
      <c r="A60" s="20" t="s">
        <v>46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9.1884938399999996</v>
      </c>
      <c r="U60" s="8">
        <v>7.2405356400000001</v>
      </c>
      <c r="V60" s="8">
        <v>7.7199577200000009</v>
      </c>
      <c r="W60" s="8">
        <v>6.8823309599999991</v>
      </c>
      <c r="X60" s="8">
        <v>5.7710764800000023</v>
      </c>
      <c r="Y60" s="8">
        <v>4.5830332799999995</v>
      </c>
    </row>
    <row r="61" spans="1:25" x14ac:dyDescent="0.25">
      <c r="A61" s="20" t="s">
        <v>48</v>
      </c>
      <c r="B61" s="8">
        <v>0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9.60336E-3</v>
      </c>
      <c r="U61" s="8">
        <v>3.1744439999999985E-2</v>
      </c>
      <c r="V61" s="8">
        <v>1.6005599999999998E-2</v>
      </c>
      <c r="W61" s="8">
        <v>1.920672E-2</v>
      </c>
      <c r="X61" s="8">
        <v>4.7750040000000007E-2</v>
      </c>
      <c r="Y61" s="8">
        <v>2.8810079999999998E-2</v>
      </c>
    </row>
    <row r="62" spans="1:25" x14ac:dyDescent="0.25">
      <c r="A62" s="20" t="s">
        <v>49</v>
      </c>
      <c r="B62" s="8">
        <v>0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13.62017736</v>
      </c>
      <c r="U62" s="8">
        <v>11.5269084</v>
      </c>
      <c r="V62" s="8">
        <v>11.584638719999997</v>
      </c>
      <c r="W62" s="8">
        <v>11.586656519999998</v>
      </c>
      <c r="X62" s="8">
        <v>10.6033464</v>
      </c>
      <c r="Y62" s="8">
        <v>9.0528865199999995</v>
      </c>
    </row>
    <row r="63" spans="1:25" x14ac:dyDescent="0.25">
      <c r="A63" s="20" t="s">
        <v>47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</row>
    <row r="64" spans="1:25" x14ac:dyDescent="0.25">
      <c r="A64" s="20" t="s">
        <v>50</v>
      </c>
      <c r="B64" s="8">
        <v>0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5.9061600000000014E-3</v>
      </c>
      <c r="U64" s="8">
        <v>5.9061600000000014E-3</v>
      </c>
      <c r="V64" s="8">
        <v>8.9712000000000021E-3</v>
      </c>
      <c r="W64" s="8">
        <v>8.9712000000000021E-3</v>
      </c>
      <c r="X64" s="8">
        <v>8.9712000000000021E-3</v>
      </c>
      <c r="Y64" s="8">
        <v>1.169712E-2</v>
      </c>
    </row>
    <row r="65" spans="1:25" x14ac:dyDescent="0.25">
      <c r="A65" s="20" t="s">
        <v>51</v>
      </c>
      <c r="B65" s="8">
        <v>0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1.2595629600000002</v>
      </c>
      <c r="U65" s="8">
        <v>1.4132552400000002</v>
      </c>
      <c r="V65" s="8">
        <v>1.8073220400000001</v>
      </c>
      <c r="W65" s="8">
        <v>1.8945723600000002</v>
      </c>
      <c r="X65" s="8">
        <v>1.7952130800000001</v>
      </c>
      <c r="Y65" s="8">
        <v>1.80737064</v>
      </c>
    </row>
    <row r="66" spans="1:25" x14ac:dyDescent="0.25">
      <c r="A66" s="20" t="s">
        <v>52</v>
      </c>
      <c r="B66" s="8">
        <v>0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2.6664879599999995</v>
      </c>
      <c r="U66" s="8">
        <v>2.9036192400000007</v>
      </c>
      <c r="V66" s="8">
        <v>2.3286106799999997</v>
      </c>
      <c r="W66" s="8">
        <v>2.3835834</v>
      </c>
      <c r="X66" s="8">
        <v>2.8198202400000003</v>
      </c>
      <c r="Y66" s="8">
        <v>2.91793572</v>
      </c>
    </row>
    <row r="67" spans="1:25" x14ac:dyDescent="0.25">
      <c r="A67" s="20" t="s">
        <v>53</v>
      </c>
      <c r="B67" s="8">
        <v>0</v>
      </c>
      <c r="C67" s="8"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</row>
    <row r="68" spans="1:25" x14ac:dyDescent="0.25">
      <c r="A68" s="20" t="s">
        <v>74</v>
      </c>
      <c r="B68" s="8">
        <v>0</v>
      </c>
      <c r="C68" s="8">
        <v>0</v>
      </c>
      <c r="D68" s="8">
        <v>0</v>
      </c>
      <c r="E68" s="8">
        <v>0</v>
      </c>
      <c r="F68" s="8">
        <v>0</v>
      </c>
      <c r="G68" s="8">
        <v>27.760893840000001</v>
      </c>
      <c r="H68" s="8">
        <v>30.66354432</v>
      </c>
      <c r="I68" s="8">
        <v>36.855482400000007</v>
      </c>
      <c r="J68" s="8">
        <v>36.855482400000007</v>
      </c>
      <c r="K68" s="8">
        <v>24.615144000000001</v>
      </c>
      <c r="L68" s="8">
        <v>30.754023480000004</v>
      </c>
      <c r="M68" s="8">
        <v>15.27389964</v>
      </c>
      <c r="N68" s="8">
        <v>27.747988200000002</v>
      </c>
      <c r="O68" s="8">
        <v>53.48078963999999</v>
      </c>
      <c r="P68" s="8">
        <v>62.696571119999987</v>
      </c>
      <c r="Q68" s="8">
        <v>59.701082039999989</v>
      </c>
      <c r="R68" s="8">
        <v>59.507536319999986</v>
      </c>
      <c r="S68" s="8">
        <v>53.504862839999987</v>
      </c>
      <c r="T68" s="8">
        <v>26.920734840000001</v>
      </c>
      <c r="U68" s="8">
        <v>39.139380720000005</v>
      </c>
      <c r="V68" s="8">
        <v>57.561694560000007</v>
      </c>
      <c r="W68" s="8">
        <v>62.505192959999995</v>
      </c>
      <c r="X68" s="8">
        <v>72.729722519999996</v>
      </c>
      <c r="Y68" s="8">
        <v>46.279322640000004</v>
      </c>
    </row>
    <row r="69" spans="1:25" x14ac:dyDescent="0.25">
      <c r="A69" s="15" t="s">
        <v>54</v>
      </c>
      <c r="B69" s="16">
        <f>SUM(B70:B74)</f>
        <v>460.12803840000004</v>
      </c>
      <c r="C69" s="16">
        <f t="shared" ref="C69:W69" si="32">SUM(C70:C74)</f>
        <v>428.7302449199999</v>
      </c>
      <c r="D69" s="16">
        <f t="shared" si="32"/>
        <v>287.60273316000001</v>
      </c>
      <c r="E69" s="16">
        <f t="shared" si="32"/>
        <v>367.8416388</v>
      </c>
      <c r="F69" s="16">
        <f t="shared" si="32"/>
        <v>448.89492383999999</v>
      </c>
      <c r="G69" s="16">
        <f t="shared" si="32"/>
        <v>496.12106448000003</v>
      </c>
      <c r="H69" s="16">
        <f t="shared" si="32"/>
        <v>512.05250520000004</v>
      </c>
      <c r="I69" s="16">
        <f t="shared" si="32"/>
        <v>527.36475167999993</v>
      </c>
      <c r="J69" s="16">
        <f t="shared" si="32"/>
        <v>574.95291155999996</v>
      </c>
      <c r="K69" s="16">
        <f t="shared" si="32"/>
        <v>507.60221723999996</v>
      </c>
      <c r="L69" s="16">
        <f t="shared" si="32"/>
        <v>558.40202928000008</v>
      </c>
      <c r="M69" s="16">
        <f t="shared" si="32"/>
        <v>545.83772832</v>
      </c>
      <c r="N69" s="16">
        <f t="shared" si="32"/>
        <v>536.39483039999993</v>
      </c>
      <c r="O69" s="16">
        <f t="shared" si="32"/>
        <v>536.36912963999998</v>
      </c>
      <c r="P69" s="16">
        <f t="shared" si="32"/>
        <v>545.92794072000004</v>
      </c>
      <c r="Q69" s="16">
        <f t="shared" si="32"/>
        <v>580.15166651999994</v>
      </c>
      <c r="R69" s="16">
        <f t="shared" si="32"/>
        <v>579.86813555999993</v>
      </c>
      <c r="S69" s="16">
        <f t="shared" si="32"/>
        <v>602.1439221600001</v>
      </c>
      <c r="T69" s="16">
        <f t="shared" si="32"/>
        <v>656.71825247999982</v>
      </c>
      <c r="U69" s="16">
        <f t="shared" si="32"/>
        <v>697.02731388000007</v>
      </c>
      <c r="V69" s="16">
        <f t="shared" si="32"/>
        <v>576.14484563999997</v>
      </c>
      <c r="W69" s="16">
        <f t="shared" si="32"/>
        <v>614.70462348000001</v>
      </c>
      <c r="X69" s="16">
        <f t="shared" ref="X69:Y69" si="33">SUM(X70:X74)</f>
        <v>720.01912572000015</v>
      </c>
      <c r="Y69" s="16">
        <f t="shared" si="33"/>
        <v>760.22144387999992</v>
      </c>
    </row>
    <row r="70" spans="1:25" x14ac:dyDescent="0.25">
      <c r="A70" s="10" t="s">
        <v>73</v>
      </c>
      <c r="B70" s="8">
        <v>0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</row>
    <row r="71" spans="1:25" x14ac:dyDescent="0.25">
      <c r="A71" s="10" t="s">
        <v>56</v>
      </c>
      <c r="B71" s="8">
        <v>460.12803840000004</v>
      </c>
      <c r="C71" s="8">
        <v>428.7302449199999</v>
      </c>
      <c r="D71" s="8">
        <v>287.60273316000001</v>
      </c>
      <c r="E71" s="8">
        <v>367.8416388</v>
      </c>
      <c r="F71" s="8">
        <v>448.89492383999999</v>
      </c>
      <c r="G71" s="8">
        <v>470.90171664000002</v>
      </c>
      <c r="H71" s="8">
        <v>483.64670916</v>
      </c>
      <c r="I71" s="8">
        <v>495.7727741999999</v>
      </c>
      <c r="J71" s="8">
        <v>543.45114647999992</v>
      </c>
      <c r="K71" s="8">
        <v>479.01572963999996</v>
      </c>
      <c r="L71" s="8">
        <v>504.50598144000003</v>
      </c>
      <c r="M71" s="8">
        <v>494.94717035999997</v>
      </c>
      <c r="N71" s="8">
        <v>491.96738123999995</v>
      </c>
      <c r="O71" s="8">
        <v>501.31979999999999</v>
      </c>
      <c r="P71" s="8">
        <v>510.87861108000004</v>
      </c>
      <c r="Q71" s="8">
        <v>541.9161554399999</v>
      </c>
      <c r="R71" s="8">
        <v>544.81880591999993</v>
      </c>
      <c r="S71" s="8">
        <v>560.8873897200001</v>
      </c>
      <c r="T71" s="8">
        <v>623.30900975999975</v>
      </c>
      <c r="U71" s="8">
        <v>650.88876672000004</v>
      </c>
      <c r="V71" s="8">
        <v>520.33192955999994</v>
      </c>
      <c r="W71" s="8">
        <v>547.56999287999997</v>
      </c>
      <c r="X71" s="8">
        <v>660.93630876000009</v>
      </c>
      <c r="Y71" s="8">
        <v>681.0934046399999</v>
      </c>
    </row>
    <row r="72" spans="1:25" x14ac:dyDescent="0.25">
      <c r="A72" s="10" t="s">
        <v>55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</row>
    <row r="73" spans="1:25" x14ac:dyDescent="0.25">
      <c r="A73" s="10" t="s">
        <v>57</v>
      </c>
      <c r="B73" s="8">
        <v>0</v>
      </c>
      <c r="C73" s="8">
        <v>0</v>
      </c>
      <c r="D73" s="8">
        <v>0</v>
      </c>
      <c r="E73" s="8">
        <v>0</v>
      </c>
      <c r="F73" s="8">
        <v>0</v>
      </c>
      <c r="G73" s="8">
        <v>25.219347840000001</v>
      </c>
      <c r="H73" s="8">
        <v>28.405796039999998</v>
      </c>
      <c r="I73" s="8">
        <v>31.591977480000004</v>
      </c>
      <c r="J73" s="8">
        <v>31.501765080000002</v>
      </c>
      <c r="K73" s="8">
        <v>28.586487599999998</v>
      </c>
      <c r="L73" s="8">
        <v>53.896047840000016</v>
      </c>
      <c r="M73" s="8">
        <v>50.890557959999995</v>
      </c>
      <c r="N73" s="8">
        <v>44.427449159999988</v>
      </c>
      <c r="O73" s="8">
        <v>35.049329639999996</v>
      </c>
      <c r="P73" s="8">
        <v>35.049329639999996</v>
      </c>
      <c r="Q73" s="8">
        <v>38.235511079999988</v>
      </c>
      <c r="R73" s="8">
        <v>35.049329639999996</v>
      </c>
      <c r="S73" s="8">
        <v>41.256532440000001</v>
      </c>
      <c r="T73" s="8">
        <v>33.409242720000009</v>
      </c>
      <c r="U73" s="8">
        <v>46.138547160000002</v>
      </c>
      <c r="V73" s="8">
        <v>55.812916079999994</v>
      </c>
      <c r="W73" s="8">
        <v>67.134630600000008</v>
      </c>
      <c r="X73" s="8">
        <v>59.082816960000002</v>
      </c>
      <c r="Y73" s="8">
        <v>79.128039240000007</v>
      </c>
    </row>
    <row r="74" spans="1:25" x14ac:dyDescent="0.25">
      <c r="A74" s="10" t="s">
        <v>58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</row>
    <row r="75" spans="1:25" x14ac:dyDescent="0.25">
      <c r="A75" s="15" t="s">
        <v>59</v>
      </c>
      <c r="B75" s="16">
        <f>SUM(B76:B78)</f>
        <v>88.086295800000002</v>
      </c>
      <c r="C75" s="16">
        <f t="shared" ref="C75:W75" si="34">SUM(C76:C78)</f>
        <v>88.086295800000002</v>
      </c>
      <c r="D75" s="16">
        <f t="shared" si="34"/>
        <v>97.369304760000006</v>
      </c>
      <c r="E75" s="16">
        <f t="shared" si="34"/>
        <v>106.81696475999998</v>
      </c>
      <c r="F75" s="16">
        <f t="shared" si="34"/>
        <v>109.96627104000001</v>
      </c>
      <c r="G75" s="16">
        <f t="shared" si="34"/>
        <v>124.68054419999999</v>
      </c>
      <c r="H75" s="16">
        <f t="shared" si="34"/>
        <v>108.59239332000001</v>
      </c>
      <c r="I75" s="16">
        <f t="shared" si="34"/>
        <v>118.00818036000004</v>
      </c>
      <c r="J75" s="16">
        <f t="shared" si="34"/>
        <v>120.91083084000002</v>
      </c>
      <c r="K75" s="16">
        <f t="shared" si="34"/>
        <v>108.17668691999998</v>
      </c>
      <c r="L75" s="16">
        <f t="shared" si="34"/>
        <v>130.40810136000002</v>
      </c>
      <c r="M75" s="16">
        <f t="shared" si="34"/>
        <v>99.365629320000011</v>
      </c>
      <c r="N75" s="16">
        <f t="shared" si="34"/>
        <v>127.48789439999999</v>
      </c>
      <c r="O75" s="16">
        <f t="shared" si="34"/>
        <v>136.99282247999994</v>
      </c>
      <c r="P75" s="16">
        <f t="shared" si="34"/>
        <v>140.55766488</v>
      </c>
      <c r="Q75" s="16">
        <f t="shared" si="34"/>
        <v>161.90539559999993</v>
      </c>
      <c r="R75" s="16">
        <f t="shared" si="34"/>
        <v>150.07572288000003</v>
      </c>
      <c r="S75" s="16">
        <f t="shared" si="34"/>
        <v>150.79886568000001</v>
      </c>
      <c r="T75" s="16">
        <f t="shared" si="34"/>
        <v>133.32291839999999</v>
      </c>
      <c r="U75" s="16">
        <f t="shared" si="34"/>
        <v>145.41001883999999</v>
      </c>
      <c r="V75" s="16">
        <f t="shared" si="34"/>
        <v>127.63058832</v>
      </c>
      <c r="W75" s="16">
        <f t="shared" si="34"/>
        <v>131.62623551999999</v>
      </c>
      <c r="X75" s="16">
        <f t="shared" ref="X75:Y75" si="35">SUM(X76:X78)</f>
        <v>158.32437623999999</v>
      </c>
      <c r="Y75" s="16">
        <f t="shared" si="35"/>
        <v>138.12337367999999</v>
      </c>
    </row>
    <row r="76" spans="1:25" x14ac:dyDescent="0.25">
      <c r="A76" s="10" t="s">
        <v>60</v>
      </c>
      <c r="B76" s="8">
        <v>48.078090234720122</v>
      </c>
      <c r="C76" s="8">
        <v>48.078090234720122</v>
      </c>
      <c r="D76" s="8">
        <v>54.894832792548797</v>
      </c>
      <c r="E76" s="8">
        <v>64.342492792548768</v>
      </c>
      <c r="F76" s="8">
        <v>67.491799072548801</v>
      </c>
      <c r="G76" s="8">
        <v>58.074488507756001</v>
      </c>
      <c r="H76" s="8">
        <v>54.45815538710977</v>
      </c>
      <c r="I76" s="8">
        <v>63.600875463704739</v>
      </c>
      <c r="J76" s="8">
        <v>63.590144707109786</v>
      </c>
      <c r="K76" s="8">
        <v>51.108725811303451</v>
      </c>
      <c r="L76" s="8">
        <v>69.88029248785584</v>
      </c>
      <c r="M76" s="8">
        <v>48.124426424708204</v>
      </c>
      <c r="N76" s="8">
        <v>70.146533727855811</v>
      </c>
      <c r="O76" s="8">
        <v>83.111042811303435</v>
      </c>
      <c r="P76" s="8">
        <v>89.588933847855827</v>
      </c>
      <c r="Q76" s="8">
        <v>108.09093461656659</v>
      </c>
      <c r="R76" s="8">
        <v>99.106991847855852</v>
      </c>
      <c r="S76" s="8">
        <v>90.956541599999994</v>
      </c>
      <c r="T76" s="8">
        <v>65.246223239999992</v>
      </c>
      <c r="U76" s="8">
        <v>64.806378839999994</v>
      </c>
      <c r="V76" s="8">
        <v>50.699870279999985</v>
      </c>
      <c r="W76" s="8">
        <v>54.885231719999993</v>
      </c>
      <c r="X76" s="8">
        <v>67.44424751999999</v>
      </c>
      <c r="Y76" s="8">
        <v>59.754051359999977</v>
      </c>
    </row>
    <row r="77" spans="1:25" x14ac:dyDescent="0.25">
      <c r="A77" s="10" t="s">
        <v>61</v>
      </c>
      <c r="B77" s="8">
        <v>40.00820556527988</v>
      </c>
      <c r="C77" s="8">
        <v>40.00820556527988</v>
      </c>
      <c r="D77" s="8">
        <v>42.474471967451215</v>
      </c>
      <c r="E77" s="8">
        <v>42.474471967451208</v>
      </c>
      <c r="F77" s="8">
        <v>42.474471967451208</v>
      </c>
      <c r="G77" s="8">
        <v>41.322196212243995</v>
      </c>
      <c r="H77" s="8">
        <v>38.409456292890233</v>
      </c>
      <c r="I77" s="8">
        <v>35.49607505629529</v>
      </c>
      <c r="J77" s="8">
        <v>38.409456292890233</v>
      </c>
      <c r="K77" s="8">
        <v>41.343179468696519</v>
      </c>
      <c r="L77" s="8">
        <v>38.430130832144172</v>
      </c>
      <c r="M77" s="8">
        <v>35.516421255291803</v>
      </c>
      <c r="N77" s="8">
        <v>38.430130832144179</v>
      </c>
      <c r="O77" s="8">
        <v>41.343179468696519</v>
      </c>
      <c r="P77" s="8">
        <v>38.430130832144179</v>
      </c>
      <c r="Q77" s="8">
        <v>44.255649903433351</v>
      </c>
      <c r="R77" s="8">
        <v>38.430130832144179</v>
      </c>
      <c r="S77" s="8">
        <v>43.431514919999991</v>
      </c>
      <c r="T77" s="8">
        <v>32.983298640000008</v>
      </c>
      <c r="U77" s="8">
        <v>34.674231239999997</v>
      </c>
      <c r="V77" s="8">
        <v>36.771553080000018</v>
      </c>
      <c r="W77" s="8">
        <v>33.825763080000009</v>
      </c>
      <c r="X77" s="8">
        <v>32.204111760000004</v>
      </c>
      <c r="Y77" s="8">
        <v>29.523062879999991</v>
      </c>
    </row>
    <row r="78" spans="1:25" x14ac:dyDescent="0.25">
      <c r="A78" s="10" t="s">
        <v>62</v>
      </c>
      <c r="B78" s="8">
        <v>0</v>
      </c>
      <c r="C78" s="8">
        <v>0</v>
      </c>
      <c r="D78" s="8">
        <v>0</v>
      </c>
      <c r="E78" s="8">
        <v>0</v>
      </c>
      <c r="F78" s="8">
        <v>0</v>
      </c>
      <c r="G78" s="8">
        <v>25.283859479999997</v>
      </c>
      <c r="H78" s="8">
        <v>15.72478164</v>
      </c>
      <c r="I78" s="8">
        <v>18.911229840000001</v>
      </c>
      <c r="J78" s="8">
        <v>18.911229840000001</v>
      </c>
      <c r="K78" s="8">
        <v>15.72478164</v>
      </c>
      <c r="L78" s="8">
        <v>22.097678039999998</v>
      </c>
      <c r="M78" s="8">
        <v>15.72478164</v>
      </c>
      <c r="N78" s="8">
        <v>18.911229840000001</v>
      </c>
      <c r="O78" s="8">
        <v>12.538600199999999</v>
      </c>
      <c r="P78" s="8">
        <v>12.538600199999999</v>
      </c>
      <c r="Q78" s="8">
        <v>9.5588110799999999</v>
      </c>
      <c r="R78" s="8">
        <v>12.538600199999999</v>
      </c>
      <c r="S78" s="8">
        <v>16.410809159999999</v>
      </c>
      <c r="T78" s="8">
        <v>35.093396519999999</v>
      </c>
      <c r="U78" s="8">
        <v>45.929408759999994</v>
      </c>
      <c r="V78" s="8">
        <v>40.159164959999998</v>
      </c>
      <c r="W78" s="8">
        <v>42.915240719999993</v>
      </c>
      <c r="X78" s="8">
        <v>58.676016960000005</v>
      </c>
      <c r="Y78" s="8">
        <v>48.846259440000011</v>
      </c>
    </row>
    <row r="79" spans="1:25" x14ac:dyDescent="0.25">
      <c r="A79" s="15" t="s">
        <v>35</v>
      </c>
      <c r="B79" s="16">
        <f>SUM(B80:B81)</f>
        <v>1.26902</v>
      </c>
      <c r="C79" s="16">
        <f t="shared" ref="C79:W79" si="36">SUM(C80:C81)</f>
        <v>1.3691</v>
      </c>
      <c r="D79" s="16">
        <f t="shared" si="36"/>
        <v>1.44225</v>
      </c>
      <c r="E79" s="16">
        <f t="shared" si="36"/>
        <v>1.30358</v>
      </c>
      <c r="F79" s="16">
        <f t="shared" si="36"/>
        <v>1.30959</v>
      </c>
      <c r="G79" s="16">
        <f t="shared" si="36"/>
        <v>1.3016000000000001</v>
      </c>
      <c r="H79" s="16">
        <f t="shared" si="36"/>
        <v>1.44116</v>
      </c>
      <c r="I79" s="16">
        <f t="shared" si="36"/>
        <v>1.65916</v>
      </c>
      <c r="J79" s="16">
        <f t="shared" si="36"/>
        <v>1.70831</v>
      </c>
      <c r="K79" s="16">
        <f t="shared" si="36"/>
        <v>1.86744</v>
      </c>
      <c r="L79" s="16">
        <f t="shared" si="36"/>
        <v>2.0092500000000002</v>
      </c>
      <c r="M79" s="16">
        <f t="shared" si="36"/>
        <v>2.7217199999999999</v>
      </c>
      <c r="N79" s="16">
        <f t="shared" si="36"/>
        <v>2.4607600000000001</v>
      </c>
      <c r="O79" s="16">
        <f t="shared" si="36"/>
        <v>2.8254199999999998</v>
      </c>
      <c r="P79" s="16">
        <f t="shared" si="36"/>
        <v>3.0784199999999999</v>
      </c>
      <c r="Q79" s="16">
        <f t="shared" si="36"/>
        <v>3.3740700000000001</v>
      </c>
      <c r="R79" s="16">
        <f t="shared" si="36"/>
        <v>3.53328</v>
      </c>
      <c r="S79" s="16">
        <f t="shared" si="36"/>
        <v>3.6807400000000001</v>
      </c>
      <c r="T79" s="16">
        <f t="shared" si="36"/>
        <v>3.2816100000000001</v>
      </c>
      <c r="U79" s="16">
        <f t="shared" si="36"/>
        <v>3.3085300000000002</v>
      </c>
      <c r="V79" s="16">
        <f t="shared" si="36"/>
        <v>4.1061100000000001</v>
      </c>
      <c r="W79" s="16">
        <f t="shared" si="36"/>
        <v>3.1878500000000001</v>
      </c>
      <c r="X79" s="16">
        <f t="shared" ref="X79:Y79" si="37">SUM(X80:X81)</f>
        <v>3.3872399999999998</v>
      </c>
      <c r="Y79" s="16">
        <f t="shared" si="37"/>
        <v>3.6877300000000002</v>
      </c>
    </row>
    <row r="80" spans="1:25" x14ac:dyDescent="0.25">
      <c r="A80" s="10" t="s">
        <v>36</v>
      </c>
      <c r="B80" s="8">
        <f t="shared" ref="B80:W80" si="38">B29</f>
        <v>0</v>
      </c>
      <c r="C80" s="8">
        <f t="shared" si="38"/>
        <v>0</v>
      </c>
      <c r="D80" s="8">
        <f t="shared" si="38"/>
        <v>0</v>
      </c>
      <c r="E80" s="8">
        <f t="shared" si="38"/>
        <v>0</v>
      </c>
      <c r="F80" s="8">
        <f t="shared" si="38"/>
        <v>0</v>
      </c>
      <c r="G80" s="8">
        <f t="shared" si="38"/>
        <v>0</v>
      </c>
      <c r="H80" s="8">
        <f t="shared" si="38"/>
        <v>0</v>
      </c>
      <c r="I80" s="8">
        <f t="shared" si="38"/>
        <v>0</v>
      </c>
      <c r="J80" s="8">
        <f t="shared" si="38"/>
        <v>0</v>
      </c>
      <c r="K80" s="8">
        <f t="shared" si="38"/>
        <v>0</v>
      </c>
      <c r="L80" s="8">
        <f t="shared" si="38"/>
        <v>0</v>
      </c>
      <c r="M80" s="8">
        <f t="shared" si="38"/>
        <v>0</v>
      </c>
      <c r="N80" s="8">
        <f t="shared" si="38"/>
        <v>0</v>
      </c>
      <c r="O80" s="8">
        <f t="shared" si="38"/>
        <v>0</v>
      </c>
      <c r="P80" s="8">
        <f t="shared" si="38"/>
        <v>0</v>
      </c>
      <c r="Q80" s="8">
        <f t="shared" si="38"/>
        <v>0</v>
      </c>
      <c r="R80" s="8">
        <f t="shared" si="38"/>
        <v>0</v>
      </c>
      <c r="S80" s="8">
        <f t="shared" si="38"/>
        <v>0</v>
      </c>
      <c r="T80" s="8">
        <f t="shared" si="38"/>
        <v>0</v>
      </c>
      <c r="U80" s="8">
        <f t="shared" si="38"/>
        <v>0</v>
      </c>
      <c r="V80" s="8">
        <f t="shared" si="38"/>
        <v>0</v>
      </c>
      <c r="W80" s="8">
        <f t="shared" si="38"/>
        <v>0</v>
      </c>
      <c r="X80" s="8">
        <f t="shared" ref="X80:Y80" si="39">X29</f>
        <v>0</v>
      </c>
      <c r="Y80" s="8">
        <f t="shared" si="39"/>
        <v>0</v>
      </c>
    </row>
    <row r="81" spans="1:25" x14ac:dyDescent="0.25">
      <c r="A81" s="10" t="s">
        <v>37</v>
      </c>
      <c r="B81" s="8">
        <f t="shared" ref="B81:W81" si="40">B30</f>
        <v>1.26902</v>
      </c>
      <c r="C81" s="8">
        <f t="shared" si="40"/>
        <v>1.3691</v>
      </c>
      <c r="D81" s="8">
        <f t="shared" si="40"/>
        <v>1.44225</v>
      </c>
      <c r="E81" s="8">
        <f t="shared" si="40"/>
        <v>1.30358</v>
      </c>
      <c r="F81" s="8">
        <f t="shared" si="40"/>
        <v>1.30959</v>
      </c>
      <c r="G81" s="8">
        <f t="shared" si="40"/>
        <v>1.3016000000000001</v>
      </c>
      <c r="H81" s="8">
        <f t="shared" si="40"/>
        <v>1.44116</v>
      </c>
      <c r="I81" s="8">
        <f t="shared" si="40"/>
        <v>1.65916</v>
      </c>
      <c r="J81" s="8">
        <f t="shared" si="40"/>
        <v>1.70831</v>
      </c>
      <c r="K81" s="8">
        <f t="shared" si="40"/>
        <v>1.86744</v>
      </c>
      <c r="L81" s="8">
        <f t="shared" si="40"/>
        <v>2.0092500000000002</v>
      </c>
      <c r="M81" s="8">
        <f t="shared" si="40"/>
        <v>2.7217199999999999</v>
      </c>
      <c r="N81" s="8">
        <f t="shared" si="40"/>
        <v>2.4607600000000001</v>
      </c>
      <c r="O81" s="8">
        <f t="shared" si="40"/>
        <v>2.8254199999999998</v>
      </c>
      <c r="P81" s="8">
        <f t="shared" si="40"/>
        <v>3.0784199999999999</v>
      </c>
      <c r="Q81" s="8">
        <f t="shared" si="40"/>
        <v>3.3740700000000001</v>
      </c>
      <c r="R81" s="8">
        <f t="shared" si="40"/>
        <v>3.53328</v>
      </c>
      <c r="S81" s="8">
        <f t="shared" si="40"/>
        <v>3.6807400000000001</v>
      </c>
      <c r="T81" s="8">
        <f t="shared" si="40"/>
        <v>3.2816100000000001</v>
      </c>
      <c r="U81" s="8">
        <f t="shared" si="40"/>
        <v>3.3085300000000002</v>
      </c>
      <c r="V81" s="8">
        <f t="shared" si="40"/>
        <v>4.1061100000000001</v>
      </c>
      <c r="W81" s="8">
        <f t="shared" si="40"/>
        <v>3.1878500000000001</v>
      </c>
      <c r="X81" s="8">
        <f t="shared" ref="X81:Y81" si="41">X30</f>
        <v>3.3872399999999998</v>
      </c>
      <c r="Y81" s="8">
        <f t="shared" si="41"/>
        <v>3.6877300000000002</v>
      </c>
    </row>
    <row r="82" spans="1:25" x14ac:dyDescent="0.25">
      <c r="A82" s="17" t="s">
        <v>38</v>
      </c>
      <c r="B82" s="16">
        <f t="shared" ref="B82:W82" si="42">B31</f>
        <v>0</v>
      </c>
      <c r="C82" s="16">
        <f t="shared" si="42"/>
        <v>0</v>
      </c>
      <c r="D82" s="16">
        <f t="shared" si="42"/>
        <v>0</v>
      </c>
      <c r="E82" s="16">
        <f t="shared" si="42"/>
        <v>0</v>
      </c>
      <c r="F82" s="16">
        <f t="shared" si="42"/>
        <v>0</v>
      </c>
      <c r="G82" s="16">
        <f t="shared" si="42"/>
        <v>0</v>
      </c>
      <c r="H82" s="16">
        <f t="shared" si="42"/>
        <v>0</v>
      </c>
      <c r="I82" s="16">
        <f t="shared" si="42"/>
        <v>0</v>
      </c>
      <c r="J82" s="16">
        <f t="shared" si="42"/>
        <v>0</v>
      </c>
      <c r="K82" s="16">
        <f t="shared" si="42"/>
        <v>0</v>
      </c>
      <c r="L82" s="16">
        <f t="shared" si="42"/>
        <v>0</v>
      </c>
      <c r="M82" s="16">
        <f t="shared" si="42"/>
        <v>0</v>
      </c>
      <c r="N82" s="16">
        <f t="shared" si="42"/>
        <v>0</v>
      </c>
      <c r="O82" s="16">
        <f t="shared" si="42"/>
        <v>0</v>
      </c>
      <c r="P82" s="16">
        <f t="shared" si="42"/>
        <v>0</v>
      </c>
      <c r="Q82" s="16">
        <f t="shared" si="42"/>
        <v>0</v>
      </c>
      <c r="R82" s="16">
        <f t="shared" si="42"/>
        <v>0</v>
      </c>
      <c r="S82" s="16">
        <f t="shared" si="42"/>
        <v>0</v>
      </c>
      <c r="T82" s="16">
        <f t="shared" si="42"/>
        <v>0</v>
      </c>
      <c r="U82" s="16">
        <f t="shared" si="42"/>
        <v>0</v>
      </c>
      <c r="V82" s="16">
        <f t="shared" si="42"/>
        <v>0</v>
      </c>
      <c r="W82" s="16">
        <f t="shared" si="42"/>
        <v>0</v>
      </c>
      <c r="X82" s="16">
        <f t="shared" ref="X82:Y82" si="43">X31</f>
        <v>0</v>
      </c>
      <c r="Y82" s="16">
        <f t="shared" si="43"/>
        <v>0</v>
      </c>
    </row>
    <row r="83" spans="1:25" x14ac:dyDescent="0.25">
      <c r="A83" s="9" t="s">
        <v>39</v>
      </c>
      <c r="B83" s="8">
        <f t="shared" ref="B83:W83" si="44">B32</f>
        <v>0</v>
      </c>
      <c r="C83" s="8">
        <f t="shared" si="44"/>
        <v>0</v>
      </c>
      <c r="D83" s="8">
        <f t="shared" si="44"/>
        <v>0</v>
      </c>
      <c r="E83" s="8">
        <f t="shared" si="44"/>
        <v>0</v>
      </c>
      <c r="F83" s="8">
        <f t="shared" si="44"/>
        <v>0</v>
      </c>
      <c r="G83" s="8">
        <f t="shared" si="44"/>
        <v>0</v>
      </c>
      <c r="H83" s="8">
        <f t="shared" si="44"/>
        <v>0</v>
      </c>
      <c r="I83" s="8">
        <f t="shared" si="44"/>
        <v>0</v>
      </c>
      <c r="J83" s="8">
        <f t="shared" si="44"/>
        <v>0</v>
      </c>
      <c r="K83" s="8">
        <f t="shared" si="44"/>
        <v>0</v>
      </c>
      <c r="L83" s="8">
        <f t="shared" si="44"/>
        <v>0</v>
      </c>
      <c r="M83" s="8">
        <f t="shared" si="44"/>
        <v>0</v>
      </c>
      <c r="N83" s="8">
        <f t="shared" si="44"/>
        <v>0</v>
      </c>
      <c r="O83" s="8">
        <f t="shared" si="44"/>
        <v>0</v>
      </c>
      <c r="P83" s="8">
        <f t="shared" si="44"/>
        <v>0</v>
      </c>
      <c r="Q83" s="8">
        <f t="shared" si="44"/>
        <v>0</v>
      </c>
      <c r="R83" s="8">
        <f t="shared" si="44"/>
        <v>0</v>
      </c>
      <c r="S83" s="8">
        <f t="shared" si="44"/>
        <v>0</v>
      </c>
      <c r="T83" s="8">
        <f t="shared" si="44"/>
        <v>0</v>
      </c>
      <c r="U83" s="8">
        <f t="shared" si="44"/>
        <v>0</v>
      </c>
      <c r="V83" s="8">
        <f t="shared" si="44"/>
        <v>0</v>
      </c>
      <c r="W83" s="8">
        <f t="shared" si="44"/>
        <v>0</v>
      </c>
      <c r="X83" s="8">
        <f t="shared" ref="X83:Y83" si="45">X32</f>
        <v>0</v>
      </c>
      <c r="Y83" s="8">
        <f t="shared" si="45"/>
        <v>0</v>
      </c>
    </row>
    <row r="84" spans="1:25" x14ac:dyDescent="0.25">
      <c r="A84" s="18" t="s">
        <v>66</v>
      </c>
      <c r="B84" s="16">
        <f>SUM(B85:B88)</f>
        <v>3.6745000000000001</v>
      </c>
      <c r="C84" s="16">
        <f t="shared" ref="C84:W84" si="46">SUM(C85:C88)</f>
        <v>3.8652099999999998</v>
      </c>
      <c r="D84" s="16">
        <f t="shared" si="46"/>
        <v>3.77704</v>
      </c>
      <c r="E84" s="16">
        <f t="shared" si="46"/>
        <v>3.6520199999999998</v>
      </c>
      <c r="F84" s="16">
        <f t="shared" si="46"/>
        <v>3.5140600000000002</v>
      </c>
      <c r="G84" s="16">
        <f t="shared" si="46"/>
        <v>3.66621</v>
      </c>
      <c r="H84" s="16">
        <f t="shared" si="46"/>
        <v>4.2197699999999996</v>
      </c>
      <c r="I84" s="16">
        <f t="shared" si="46"/>
        <v>3.37459</v>
      </c>
      <c r="J84" s="16">
        <f t="shared" si="46"/>
        <v>3.61368</v>
      </c>
      <c r="K84" s="16">
        <f t="shared" si="46"/>
        <v>3.9567299999999999</v>
      </c>
      <c r="L84" s="16">
        <f t="shared" si="46"/>
        <v>3.6116600000000001</v>
      </c>
      <c r="M84" s="16">
        <f t="shared" si="46"/>
        <v>4.0812499999999998</v>
      </c>
      <c r="N84" s="16">
        <f t="shared" si="46"/>
        <v>5.2437100000000001</v>
      </c>
      <c r="O84" s="16">
        <f t="shared" si="46"/>
        <v>11.197699999999999</v>
      </c>
      <c r="P84" s="16">
        <f t="shared" si="46"/>
        <v>11.02345</v>
      </c>
      <c r="Q84" s="16">
        <f t="shared" si="46"/>
        <v>9.6151099999999996</v>
      </c>
      <c r="R84" s="16">
        <f t="shared" si="46"/>
        <v>7.5066699999999997</v>
      </c>
      <c r="S84" s="16">
        <f t="shared" si="46"/>
        <v>4.8597099999999998</v>
      </c>
      <c r="T84" s="16">
        <f t="shared" si="46"/>
        <v>5.3778199999999998</v>
      </c>
      <c r="U84" s="16">
        <f t="shared" si="46"/>
        <v>4.7581600000000002</v>
      </c>
      <c r="V84" s="16">
        <f t="shared" si="46"/>
        <v>4.4609699999999997</v>
      </c>
      <c r="W84" s="16">
        <f t="shared" si="46"/>
        <v>4.7645399999999993</v>
      </c>
      <c r="X84" s="16">
        <f t="shared" ref="X84:Y84" si="47">SUM(X85:X88)</f>
        <v>5.6997599999999986</v>
      </c>
      <c r="Y84" s="16">
        <f t="shared" si="47"/>
        <v>6.0590100000000007</v>
      </c>
    </row>
    <row r="85" spans="1:25" x14ac:dyDescent="0.25">
      <c r="A85" s="9" t="s">
        <v>67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</row>
    <row r="86" spans="1:25" x14ac:dyDescent="0.25">
      <c r="A86" s="9" t="s">
        <v>68</v>
      </c>
      <c r="B86" s="8">
        <v>0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</row>
    <row r="87" spans="1:25" x14ac:dyDescent="0.25">
      <c r="A87" s="9" t="s">
        <v>69</v>
      </c>
      <c r="B87" s="8">
        <v>0</v>
      </c>
      <c r="C87" s="8">
        <v>0</v>
      </c>
      <c r="D87" s="8">
        <v>0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</row>
    <row r="88" spans="1:25" x14ac:dyDescent="0.25">
      <c r="A88" s="9" t="s">
        <v>65</v>
      </c>
      <c r="B88" s="8">
        <v>3.6745000000000001</v>
      </c>
      <c r="C88" s="8">
        <v>3.8652099999999998</v>
      </c>
      <c r="D88" s="8">
        <v>3.77704</v>
      </c>
      <c r="E88" s="8">
        <v>3.6520199999999998</v>
      </c>
      <c r="F88" s="8">
        <v>3.5140600000000002</v>
      </c>
      <c r="G88" s="8">
        <v>3.66621</v>
      </c>
      <c r="H88" s="8">
        <v>4.2197699999999996</v>
      </c>
      <c r="I88" s="8">
        <v>3.37459</v>
      </c>
      <c r="J88" s="8">
        <v>3.61368</v>
      </c>
      <c r="K88" s="8">
        <v>3.9567299999999999</v>
      </c>
      <c r="L88" s="8">
        <v>3.6116600000000001</v>
      </c>
      <c r="M88" s="8">
        <v>4.0812499999999998</v>
      </c>
      <c r="N88" s="8">
        <v>5.2437100000000001</v>
      </c>
      <c r="O88" s="8">
        <v>11.197699999999999</v>
      </c>
      <c r="P88" s="8">
        <v>11.02345</v>
      </c>
      <c r="Q88" s="8">
        <v>9.6151099999999996</v>
      </c>
      <c r="R88" s="8">
        <v>7.5066699999999997</v>
      </c>
      <c r="S88" s="8">
        <v>4.8597099999999998</v>
      </c>
      <c r="T88" s="8">
        <v>5.3778199999999998</v>
      </c>
      <c r="U88" s="8">
        <v>4.7581600000000002</v>
      </c>
      <c r="V88" s="8">
        <v>4.4609699999999997</v>
      </c>
      <c r="W88" s="8">
        <v>4.7645399999999993</v>
      </c>
      <c r="X88" s="8">
        <v>5.6997599999999986</v>
      </c>
      <c r="Y88" s="8">
        <v>6.0590100000000007</v>
      </c>
    </row>
    <row r="89" spans="1:25" x14ac:dyDescent="0.25">
      <c r="A89" s="18" t="s">
        <v>40</v>
      </c>
      <c r="B89" s="16">
        <f t="shared" ref="B89:W89" si="48">B42</f>
        <v>0</v>
      </c>
      <c r="C89" s="16">
        <f t="shared" si="48"/>
        <v>0</v>
      </c>
      <c r="D89" s="16">
        <f t="shared" si="48"/>
        <v>0</v>
      </c>
      <c r="E89" s="16">
        <f t="shared" si="48"/>
        <v>0</v>
      </c>
      <c r="F89" s="16">
        <f t="shared" si="48"/>
        <v>0</v>
      </c>
      <c r="G89" s="16">
        <f t="shared" si="48"/>
        <v>0</v>
      </c>
      <c r="H89" s="16">
        <f t="shared" si="48"/>
        <v>0</v>
      </c>
      <c r="I89" s="16">
        <f t="shared" si="48"/>
        <v>0</v>
      </c>
      <c r="J89" s="16">
        <f t="shared" si="48"/>
        <v>0</v>
      </c>
      <c r="K89" s="16">
        <f t="shared" si="48"/>
        <v>0</v>
      </c>
      <c r="L89" s="16">
        <f t="shared" si="48"/>
        <v>0</v>
      </c>
      <c r="M89" s="16">
        <f t="shared" si="48"/>
        <v>0</v>
      </c>
      <c r="N89" s="16">
        <f t="shared" si="48"/>
        <v>0</v>
      </c>
      <c r="O89" s="16">
        <f t="shared" si="48"/>
        <v>0</v>
      </c>
      <c r="P89" s="16">
        <f t="shared" si="48"/>
        <v>0</v>
      </c>
      <c r="Q89" s="16">
        <f t="shared" si="48"/>
        <v>0</v>
      </c>
      <c r="R89" s="16">
        <f t="shared" si="48"/>
        <v>0</v>
      </c>
      <c r="S89" s="16">
        <f t="shared" si="48"/>
        <v>0</v>
      </c>
      <c r="T89" s="16">
        <f t="shared" si="48"/>
        <v>0</v>
      </c>
      <c r="U89" s="16">
        <f t="shared" si="48"/>
        <v>0</v>
      </c>
      <c r="V89" s="16">
        <f t="shared" si="48"/>
        <v>0</v>
      </c>
      <c r="W89" s="16">
        <f t="shared" si="48"/>
        <v>0</v>
      </c>
      <c r="X89" s="16">
        <f t="shared" ref="X89:Y89" si="49">X42</f>
        <v>0</v>
      </c>
      <c r="Y89" s="16">
        <f t="shared" si="49"/>
        <v>0</v>
      </c>
    </row>
    <row r="90" spans="1:25" x14ac:dyDescent="0.25">
      <c r="A90" s="18" t="s">
        <v>63</v>
      </c>
      <c r="B90" s="16">
        <f t="shared" ref="B90:W90" si="50">B43</f>
        <v>0.34538999999999997</v>
      </c>
      <c r="C90" s="16">
        <f t="shared" si="50"/>
        <v>0.34538999999999997</v>
      </c>
      <c r="D90" s="16">
        <f t="shared" si="50"/>
        <v>0.34538999999999997</v>
      </c>
      <c r="E90" s="16">
        <f t="shared" si="50"/>
        <v>0.34538999999999997</v>
      </c>
      <c r="F90" s="16">
        <f t="shared" si="50"/>
        <v>0.31559999999999999</v>
      </c>
      <c r="G90" s="16">
        <f t="shared" si="50"/>
        <v>0.31559999999999999</v>
      </c>
      <c r="H90" s="16">
        <f t="shared" si="50"/>
        <v>0.31559999999999999</v>
      </c>
      <c r="I90" s="16">
        <f t="shared" si="50"/>
        <v>0.31559999999999999</v>
      </c>
      <c r="J90" s="16">
        <f t="shared" si="50"/>
        <v>0.35194999999999999</v>
      </c>
      <c r="K90" s="16">
        <f t="shared" si="50"/>
        <v>0.47792000000000001</v>
      </c>
      <c r="L90" s="16">
        <f t="shared" si="50"/>
        <v>0.52164999999999995</v>
      </c>
      <c r="M90" s="16">
        <f t="shared" si="50"/>
        <v>0.68737000000000004</v>
      </c>
      <c r="N90" s="16">
        <f t="shared" si="50"/>
        <v>0.61512999999999995</v>
      </c>
      <c r="O90" s="16">
        <f t="shared" si="50"/>
        <v>0.46067000000000002</v>
      </c>
      <c r="P90" s="16">
        <f t="shared" si="50"/>
        <v>0.64368000000000003</v>
      </c>
      <c r="Q90" s="16">
        <f t="shared" si="50"/>
        <v>0.57101999999999997</v>
      </c>
      <c r="R90" s="16">
        <f t="shared" si="50"/>
        <v>0.52412999999999998</v>
      </c>
      <c r="S90" s="16">
        <f t="shared" si="50"/>
        <v>0.50802999999999998</v>
      </c>
      <c r="T90" s="16">
        <f t="shared" si="50"/>
        <v>0.55496999999999996</v>
      </c>
      <c r="U90" s="16">
        <f t="shared" si="50"/>
        <v>0.55432999999999999</v>
      </c>
      <c r="V90" s="16">
        <f t="shared" si="50"/>
        <v>0.64512999999999998</v>
      </c>
      <c r="W90" s="16">
        <f t="shared" si="50"/>
        <v>0.43836999999999998</v>
      </c>
      <c r="X90" s="16">
        <f t="shared" ref="X90:Y90" si="51">X43</f>
        <v>0.24945999999999999</v>
      </c>
      <c r="Y90" s="16">
        <f t="shared" si="51"/>
        <v>0.24273</v>
      </c>
    </row>
    <row r="91" spans="1:25" x14ac:dyDescent="0.25">
      <c r="A91" s="18" t="s">
        <v>64</v>
      </c>
      <c r="B91" s="16">
        <f t="shared" ref="B91:W91" si="52">B44</f>
        <v>0</v>
      </c>
      <c r="C91" s="16">
        <f t="shared" si="52"/>
        <v>0</v>
      </c>
      <c r="D91" s="16">
        <f t="shared" si="52"/>
        <v>0</v>
      </c>
      <c r="E91" s="16">
        <f t="shared" si="52"/>
        <v>0</v>
      </c>
      <c r="F91" s="16">
        <f t="shared" si="52"/>
        <v>0</v>
      </c>
      <c r="G91" s="16">
        <f t="shared" si="52"/>
        <v>0</v>
      </c>
      <c r="H91" s="16">
        <f t="shared" si="52"/>
        <v>0</v>
      </c>
      <c r="I91" s="16">
        <f t="shared" si="52"/>
        <v>0</v>
      </c>
      <c r="J91" s="16">
        <f t="shared" si="52"/>
        <v>0</v>
      </c>
      <c r="K91" s="16">
        <f t="shared" si="52"/>
        <v>0</v>
      </c>
      <c r="L91" s="16">
        <f t="shared" si="52"/>
        <v>0</v>
      </c>
      <c r="M91" s="16">
        <f t="shared" si="52"/>
        <v>0</v>
      </c>
      <c r="N91" s="16">
        <f t="shared" si="52"/>
        <v>0</v>
      </c>
      <c r="O91" s="16">
        <f t="shared" si="52"/>
        <v>0</v>
      </c>
      <c r="P91" s="16">
        <f t="shared" si="52"/>
        <v>0</v>
      </c>
      <c r="Q91" s="16">
        <f t="shared" si="52"/>
        <v>0</v>
      </c>
      <c r="R91" s="16">
        <f t="shared" si="52"/>
        <v>0</v>
      </c>
      <c r="S91" s="16">
        <f t="shared" si="52"/>
        <v>0</v>
      </c>
      <c r="T91" s="16">
        <f t="shared" si="52"/>
        <v>0</v>
      </c>
      <c r="U91" s="16">
        <f t="shared" si="52"/>
        <v>0</v>
      </c>
      <c r="V91" s="16">
        <f t="shared" si="52"/>
        <v>0</v>
      </c>
      <c r="W91" s="16">
        <f t="shared" si="52"/>
        <v>0</v>
      </c>
      <c r="X91" s="16">
        <f t="shared" ref="X91:Y91" si="53">X44</f>
        <v>0</v>
      </c>
      <c r="Y91" s="16">
        <f t="shared" si="53"/>
        <v>0</v>
      </c>
    </row>
    <row r="92" spans="1:25" x14ac:dyDescent="0.25">
      <c r="A92" s="18" t="s">
        <v>70</v>
      </c>
      <c r="B92" s="16">
        <f>SUM(B93:B94)</f>
        <v>2495.5916187600001</v>
      </c>
      <c r="C92" s="16">
        <f t="shared" ref="C92:W92" si="54">SUM(C93:C94)</f>
        <v>2618.52451092</v>
      </c>
      <c r="D92" s="16">
        <f t="shared" si="54"/>
        <v>2663.8423808400007</v>
      </c>
      <c r="E92" s="16">
        <f t="shared" si="54"/>
        <v>3192.0382209600002</v>
      </c>
      <c r="F92" s="16">
        <f t="shared" si="54"/>
        <v>3467.11443912</v>
      </c>
      <c r="G92" s="16">
        <f t="shared" si="54"/>
        <v>2378.5193242800001</v>
      </c>
      <c r="H92" s="16">
        <f t="shared" si="54"/>
        <v>2681.8068902400005</v>
      </c>
      <c r="I92" s="16">
        <f t="shared" si="54"/>
        <v>2984.9264611200006</v>
      </c>
      <c r="J92" s="16">
        <f t="shared" si="54"/>
        <v>3215.0755080000004</v>
      </c>
      <c r="K92" s="16">
        <f t="shared" si="54"/>
        <v>3892.3900376400006</v>
      </c>
      <c r="L92" s="16">
        <f t="shared" si="54"/>
        <v>4966.9126801200009</v>
      </c>
      <c r="M92" s="16">
        <f t="shared" si="54"/>
        <v>4607.8800955200013</v>
      </c>
      <c r="N92" s="16">
        <f t="shared" si="54"/>
        <v>4109.3549881199997</v>
      </c>
      <c r="O92" s="16">
        <f t="shared" si="54"/>
        <v>4137.4425628800018</v>
      </c>
      <c r="P92" s="16">
        <f t="shared" si="54"/>
        <v>4275.4347856799986</v>
      </c>
      <c r="Q92" s="16">
        <f t="shared" si="54"/>
        <v>5292.2937747599999</v>
      </c>
      <c r="R92" s="16">
        <f t="shared" si="54"/>
        <v>6013.8981151199987</v>
      </c>
      <c r="S92" s="16">
        <f t="shared" si="54"/>
        <v>7290.6571997999999</v>
      </c>
      <c r="T92" s="16">
        <f t="shared" si="54"/>
        <v>7573.3907731199979</v>
      </c>
      <c r="U92" s="16">
        <f t="shared" si="54"/>
        <v>7773.9000022800001</v>
      </c>
      <c r="V92" s="16">
        <f t="shared" si="54"/>
        <v>7205.4592653600012</v>
      </c>
      <c r="W92" s="16">
        <f t="shared" si="54"/>
        <v>6463.1668388399994</v>
      </c>
      <c r="X92" s="16">
        <f t="shared" ref="X92:Y92" si="55">SUM(X93:X94)</f>
        <v>7205.3823024000012</v>
      </c>
      <c r="Y92" s="16">
        <f t="shared" si="55"/>
        <v>7683.0361354799979</v>
      </c>
    </row>
    <row r="93" spans="1:25" x14ac:dyDescent="0.25">
      <c r="A93" s="9" t="s">
        <v>71</v>
      </c>
      <c r="B93" s="8">
        <v>380.42512200000016</v>
      </c>
      <c r="C93" s="8">
        <v>285.301422</v>
      </c>
      <c r="D93" s="8">
        <v>275.85872999999992</v>
      </c>
      <c r="E93" s="8">
        <v>244.15082999999998</v>
      </c>
      <c r="F93" s="8">
        <v>313.83853200000004</v>
      </c>
      <c r="G93" s="8">
        <v>265.88614248000005</v>
      </c>
      <c r="H93" s="8">
        <v>268.97798628000004</v>
      </c>
      <c r="I93" s="8">
        <v>281.34458496000008</v>
      </c>
      <c r="J93" s="8">
        <v>290.61985752000004</v>
      </c>
      <c r="K93" s="8">
        <v>272.06957124000002</v>
      </c>
      <c r="L93" s="8">
        <v>306.07829999999996</v>
      </c>
      <c r="M93" s="8">
        <v>315.3533137199999</v>
      </c>
      <c r="N93" s="8">
        <v>299.89487123999993</v>
      </c>
      <c r="O93" s="8">
        <v>315.35331372000002</v>
      </c>
      <c r="P93" s="8">
        <v>336.99518496000007</v>
      </c>
      <c r="Q93" s="8">
        <v>349.3620424799999</v>
      </c>
      <c r="R93" s="8">
        <v>374.09575752000023</v>
      </c>
      <c r="S93" s="8">
        <v>419.58999360000018</v>
      </c>
      <c r="T93" s="8">
        <v>472.01280660000009</v>
      </c>
      <c r="U93" s="8">
        <v>496.1557850399999</v>
      </c>
      <c r="V93" s="8">
        <v>178.21783512000002</v>
      </c>
      <c r="W93" s="8">
        <v>232.38413640000002</v>
      </c>
      <c r="X93" s="8">
        <v>379.22464980000018</v>
      </c>
      <c r="Y93" s="8">
        <v>452.84115168000011</v>
      </c>
    </row>
    <row r="94" spans="1:25" x14ac:dyDescent="0.25">
      <c r="A94" s="11" t="s">
        <v>72</v>
      </c>
      <c r="B94" s="12">
        <v>2115.16649676</v>
      </c>
      <c r="C94" s="12">
        <v>2333.22308892</v>
      </c>
      <c r="D94" s="12">
        <v>2387.9836508400008</v>
      </c>
      <c r="E94" s="12">
        <v>2947.8873909600002</v>
      </c>
      <c r="F94" s="12">
        <v>3153.2759071199998</v>
      </c>
      <c r="G94" s="12">
        <v>2112.6331817999999</v>
      </c>
      <c r="H94" s="12">
        <v>2412.8289039600004</v>
      </c>
      <c r="I94" s="12">
        <v>2703.5818761600003</v>
      </c>
      <c r="J94" s="12">
        <v>2924.4556504800003</v>
      </c>
      <c r="K94" s="12">
        <v>3620.3204664000004</v>
      </c>
      <c r="L94" s="12">
        <v>4660.8343801200008</v>
      </c>
      <c r="M94" s="12">
        <v>4292.5267818000011</v>
      </c>
      <c r="N94" s="12">
        <v>3809.46011688</v>
      </c>
      <c r="O94" s="12">
        <v>3822.0892491600016</v>
      </c>
      <c r="P94" s="12">
        <v>3938.4396007199989</v>
      </c>
      <c r="Q94" s="12">
        <v>4942.9317322799998</v>
      </c>
      <c r="R94" s="12">
        <v>5639.8023575999987</v>
      </c>
      <c r="S94" s="12">
        <v>6871.0672061999994</v>
      </c>
      <c r="T94" s="12">
        <v>7101.3779665199982</v>
      </c>
      <c r="U94" s="12">
        <v>7277.7442172400006</v>
      </c>
      <c r="V94" s="12">
        <v>7027.2414302400011</v>
      </c>
      <c r="W94" s="12">
        <v>6230.7827024399994</v>
      </c>
      <c r="X94" s="12">
        <v>6826.1576526000008</v>
      </c>
      <c r="Y94" s="12">
        <v>7230.1949837999982</v>
      </c>
    </row>
    <row r="96" spans="1:25" x14ac:dyDescent="0.25">
      <c r="A96" s="4" t="s">
        <v>112</v>
      </c>
      <c r="B96" s="5">
        <f>SUM(B97,B131,B136,B137,B138,B139)</f>
        <v>384.22741499999944</v>
      </c>
      <c r="C96" s="5">
        <f t="shared" ref="C96:W96" si="56">SUM(C97,C131,C136,C137,C138,C139)</f>
        <v>195.34151980000019</v>
      </c>
      <c r="D96" s="5">
        <f t="shared" si="56"/>
        <v>762.85602667999922</v>
      </c>
      <c r="E96" s="5">
        <f t="shared" si="56"/>
        <v>332.54650284000007</v>
      </c>
      <c r="F96" s="5">
        <f t="shared" si="56"/>
        <v>166.69839647999993</v>
      </c>
      <c r="G96" s="5">
        <f t="shared" si="56"/>
        <v>23.053435840000372</v>
      </c>
      <c r="H96" s="5">
        <f t="shared" si="56"/>
        <v>-6.8924816400010425</v>
      </c>
      <c r="I96" s="5">
        <f t="shared" si="56"/>
        <v>5.1838531199996343</v>
      </c>
      <c r="J96" s="5">
        <f t="shared" si="56"/>
        <v>-10.80521520000034</v>
      </c>
      <c r="K96" s="5">
        <f t="shared" si="56"/>
        <v>44.02503443999931</v>
      </c>
      <c r="L96" s="5">
        <f t="shared" si="56"/>
        <v>17.314638999998465</v>
      </c>
      <c r="M96" s="5">
        <f t="shared" si="56"/>
        <v>20.215556719998204</v>
      </c>
      <c r="N96" s="5">
        <f t="shared" si="56"/>
        <v>28.735368400000119</v>
      </c>
      <c r="O96" s="5">
        <f t="shared" si="56"/>
        <v>40.636259919998309</v>
      </c>
      <c r="P96" s="5">
        <f t="shared" si="56"/>
        <v>40.102704720000837</v>
      </c>
      <c r="Q96" s="5">
        <f t="shared" si="56"/>
        <v>40.360513360000553</v>
      </c>
      <c r="R96" s="5">
        <f t="shared" si="56"/>
        <v>25.088116160001263</v>
      </c>
      <c r="S96" s="5">
        <f t="shared" si="56"/>
        <v>18.913640279999857</v>
      </c>
      <c r="T96" s="5">
        <f t="shared" si="56"/>
        <v>-11.983852719997575</v>
      </c>
      <c r="U96" s="5">
        <f t="shared" si="56"/>
        <v>-5.862186640000342</v>
      </c>
      <c r="V96" s="5">
        <f t="shared" si="56"/>
        <v>0.3124917599986361</v>
      </c>
      <c r="W96" s="5">
        <f t="shared" si="56"/>
        <v>6.1396743600000185</v>
      </c>
      <c r="X96" s="5">
        <f t="shared" ref="X96:Y96" si="57">SUM(X97,X131,X136,X137,X138,X139)</f>
        <v>-14.128071640001188</v>
      </c>
      <c r="Y96" s="5">
        <f t="shared" si="57"/>
        <v>-1.3041392399982108</v>
      </c>
    </row>
    <row r="97" spans="1:25" x14ac:dyDescent="0.25">
      <c r="A97" s="13" t="s">
        <v>77</v>
      </c>
      <c r="B97" s="14">
        <f>SUM(B98,B129,B130)</f>
        <v>312.33956375999969</v>
      </c>
      <c r="C97" s="14">
        <f t="shared" ref="C97:W97" si="58">SUM(C98,C129,C130)</f>
        <v>216.90829072000002</v>
      </c>
      <c r="D97" s="14">
        <f t="shared" si="58"/>
        <v>399.85323751999988</v>
      </c>
      <c r="E97" s="14">
        <f t="shared" si="58"/>
        <v>321.24922380000032</v>
      </c>
      <c r="F97" s="14">
        <f t="shared" si="58"/>
        <v>219.56966559999978</v>
      </c>
      <c r="G97" s="14">
        <f t="shared" si="58"/>
        <v>22.483730120000143</v>
      </c>
      <c r="H97" s="14">
        <f t="shared" si="58"/>
        <v>3.1845485999995251</v>
      </c>
      <c r="I97" s="14">
        <f t="shared" si="58"/>
        <v>11.555214239999879</v>
      </c>
      <c r="J97" s="14">
        <f t="shared" si="58"/>
        <v>-2.8543472000000421</v>
      </c>
      <c r="K97" s="14">
        <f t="shared" si="58"/>
        <v>49.61470207999961</v>
      </c>
      <c r="L97" s="14">
        <f t="shared" si="58"/>
        <v>31.552939119999394</v>
      </c>
      <c r="M97" s="14">
        <f t="shared" si="58"/>
        <v>32.692192239999514</v>
      </c>
      <c r="N97" s="14">
        <f t="shared" si="58"/>
        <v>30.117426520000016</v>
      </c>
      <c r="O97" s="14">
        <f t="shared" si="58"/>
        <v>33.844092799999856</v>
      </c>
      <c r="P97" s="14">
        <f t="shared" si="58"/>
        <v>36.676830399999766</v>
      </c>
      <c r="Q97" s="14">
        <f t="shared" si="58"/>
        <v>32.039798119999958</v>
      </c>
      <c r="R97" s="14">
        <f t="shared" si="58"/>
        <v>17.312621280000073</v>
      </c>
      <c r="S97" s="14">
        <f t="shared" si="58"/>
        <v>12.361790079999924</v>
      </c>
      <c r="T97" s="14">
        <f t="shared" si="58"/>
        <v>-8.5659795999995971</v>
      </c>
      <c r="U97" s="14">
        <f t="shared" si="58"/>
        <v>-12.293604360000128</v>
      </c>
      <c r="V97" s="14">
        <f t="shared" si="58"/>
        <v>-14.202462879999985</v>
      </c>
      <c r="W97" s="14">
        <f t="shared" si="58"/>
        <v>-7.192926800000091</v>
      </c>
      <c r="X97" s="14">
        <f t="shared" ref="X97:Y97" si="59">SUM(X98,X129,X130)</f>
        <v>-14.270399239999984</v>
      </c>
      <c r="Y97" s="14">
        <f t="shared" si="59"/>
        <v>-12.64831375999994</v>
      </c>
    </row>
    <row r="98" spans="1:25" x14ac:dyDescent="0.25">
      <c r="A98" s="9" t="s">
        <v>78</v>
      </c>
      <c r="B98" s="8">
        <f>SUM(B99,B116,B122,B126)</f>
        <v>312.33956375999969</v>
      </c>
      <c r="C98" s="8">
        <f t="shared" ref="C98:W98" si="60">SUM(C99,C116,C122,C126)</f>
        <v>216.90829072000002</v>
      </c>
      <c r="D98" s="8">
        <f t="shared" si="60"/>
        <v>399.85323751999988</v>
      </c>
      <c r="E98" s="8">
        <f t="shared" si="60"/>
        <v>321.24922380000032</v>
      </c>
      <c r="F98" s="8">
        <f t="shared" si="60"/>
        <v>219.56966559999978</v>
      </c>
      <c r="G98" s="8">
        <f t="shared" si="60"/>
        <v>22.483730120000143</v>
      </c>
      <c r="H98" s="8">
        <f t="shared" si="60"/>
        <v>3.1845485999995251</v>
      </c>
      <c r="I98" s="8">
        <f t="shared" si="60"/>
        <v>11.555214239999879</v>
      </c>
      <c r="J98" s="8">
        <f t="shared" si="60"/>
        <v>-2.8543472000000421</v>
      </c>
      <c r="K98" s="8">
        <f t="shared" si="60"/>
        <v>49.61470207999961</v>
      </c>
      <c r="L98" s="8">
        <f t="shared" si="60"/>
        <v>31.552939119999394</v>
      </c>
      <c r="M98" s="8">
        <f t="shared" si="60"/>
        <v>32.692192239999514</v>
      </c>
      <c r="N98" s="8">
        <f t="shared" si="60"/>
        <v>30.117426520000016</v>
      </c>
      <c r="O98" s="8">
        <f t="shared" si="60"/>
        <v>33.844092799999856</v>
      </c>
      <c r="P98" s="8">
        <f t="shared" si="60"/>
        <v>36.676830399999766</v>
      </c>
      <c r="Q98" s="8">
        <f t="shared" si="60"/>
        <v>32.039798119999958</v>
      </c>
      <c r="R98" s="8">
        <f t="shared" si="60"/>
        <v>17.312621280000073</v>
      </c>
      <c r="S98" s="8">
        <f t="shared" si="60"/>
        <v>12.361790079999924</v>
      </c>
      <c r="T98" s="8">
        <f t="shared" si="60"/>
        <v>-8.5659795999995971</v>
      </c>
      <c r="U98" s="8">
        <f t="shared" si="60"/>
        <v>-12.293604360000128</v>
      </c>
      <c r="V98" s="8">
        <f t="shared" si="60"/>
        <v>-14.202462879999985</v>
      </c>
      <c r="W98" s="8">
        <f t="shared" si="60"/>
        <v>-7.192926800000091</v>
      </c>
      <c r="X98" s="8">
        <f t="shared" ref="X98:Y98" si="61">SUM(X99,X116,X122,X126)</f>
        <v>-14.270399239999984</v>
      </c>
      <c r="Y98" s="8">
        <f t="shared" si="61"/>
        <v>-12.64831375999994</v>
      </c>
    </row>
    <row r="99" spans="1:25" x14ac:dyDescent="0.25">
      <c r="A99" s="15" t="s">
        <v>79</v>
      </c>
      <c r="B99" s="16">
        <f t="shared" ref="B99:W99" si="62">(B6+B10)-B52</f>
        <v>62.436607959999719</v>
      </c>
      <c r="C99" s="16">
        <f t="shared" si="62"/>
        <v>3.1060214399999495</v>
      </c>
      <c r="D99" s="16">
        <f t="shared" si="62"/>
        <v>59.590545439999914</v>
      </c>
      <c r="E99" s="16">
        <f t="shared" si="62"/>
        <v>64.03687736000029</v>
      </c>
      <c r="F99" s="16">
        <f t="shared" si="62"/>
        <v>64.184140479999769</v>
      </c>
      <c r="G99" s="16">
        <f t="shared" si="62"/>
        <v>-2.222691199999872</v>
      </c>
      <c r="H99" s="16">
        <f t="shared" si="62"/>
        <v>-9.1166328800004521</v>
      </c>
      <c r="I99" s="16">
        <f t="shared" si="62"/>
        <v>-1.3018837200002054</v>
      </c>
      <c r="J99" s="16">
        <f t="shared" si="62"/>
        <v>32.83650519999992</v>
      </c>
      <c r="K99" s="16">
        <f t="shared" si="62"/>
        <v>32.559866239999565</v>
      </c>
      <c r="L99" s="16">
        <f t="shared" si="62"/>
        <v>16.308939759999475</v>
      </c>
      <c r="M99" s="16">
        <f t="shared" si="62"/>
        <v>24.030149879999499</v>
      </c>
      <c r="N99" s="16">
        <f t="shared" si="62"/>
        <v>31.672361319999936</v>
      </c>
      <c r="O99" s="16">
        <f t="shared" si="62"/>
        <v>35.359694919999811</v>
      </c>
      <c r="P99" s="16">
        <f t="shared" si="62"/>
        <v>34.87606599999981</v>
      </c>
      <c r="Q99" s="16">
        <f t="shared" si="62"/>
        <v>33.702490239999747</v>
      </c>
      <c r="R99" s="16">
        <f t="shared" si="62"/>
        <v>19.016259719999994</v>
      </c>
      <c r="S99" s="16">
        <f t="shared" si="62"/>
        <v>14.076717919999965</v>
      </c>
      <c r="T99" s="16">
        <f t="shared" si="62"/>
        <v>-5.4867487199998095</v>
      </c>
      <c r="U99" s="16">
        <f t="shared" si="62"/>
        <v>-9.0928316400000995</v>
      </c>
      <c r="V99" s="16">
        <f t="shared" si="62"/>
        <v>-11.230448920000072</v>
      </c>
      <c r="W99" s="16">
        <f t="shared" si="62"/>
        <v>-6.9673978000000716</v>
      </c>
      <c r="X99" s="16">
        <f t="shared" ref="X99:Y99" si="63">(X6+X10)-X52</f>
        <v>-10.637257279999858</v>
      </c>
      <c r="Y99" s="16">
        <f t="shared" si="63"/>
        <v>-8.9333462000000736</v>
      </c>
    </row>
    <row r="100" spans="1:25" x14ac:dyDescent="0.25">
      <c r="A100" s="19" t="s">
        <v>75</v>
      </c>
      <c r="B100" s="16">
        <f>SUM(B101:B103)</f>
        <v>62.436607959999719</v>
      </c>
      <c r="C100" s="16">
        <f t="shared" ref="C100:W100" si="64">SUM(C101:C103)</f>
        <v>3.1060214399999495</v>
      </c>
      <c r="D100" s="16">
        <f t="shared" si="64"/>
        <v>59.590545439999914</v>
      </c>
      <c r="E100" s="16">
        <f t="shared" si="64"/>
        <v>64.03687736000029</v>
      </c>
      <c r="F100" s="16">
        <f t="shared" si="64"/>
        <v>64.184140479999769</v>
      </c>
      <c r="G100" s="16">
        <f t="shared" si="64"/>
        <v>-2.1918583936492406</v>
      </c>
      <c r="H100" s="16">
        <f t="shared" si="64"/>
        <v>-8.9786215013215731</v>
      </c>
      <c r="I100" s="16">
        <f t="shared" si="64"/>
        <v>-1.2786539777773689</v>
      </c>
      <c r="J100" s="16">
        <f t="shared" si="64"/>
        <v>32.238165019427015</v>
      </c>
      <c r="K100" s="16">
        <f t="shared" si="64"/>
        <v>32.13562354115713</v>
      </c>
      <c r="L100" s="16">
        <f t="shared" si="64"/>
        <v>16.043947152222181</v>
      </c>
      <c r="M100" s="16">
        <f t="shared" si="64"/>
        <v>23.839265619782495</v>
      </c>
      <c r="N100" s="16">
        <f t="shared" si="64"/>
        <v>31.242973893956073</v>
      </c>
      <c r="O100" s="16">
        <f t="shared" si="64"/>
        <v>34.25248669062411</v>
      </c>
      <c r="P100" s="16">
        <f t="shared" si="64"/>
        <v>33.574057170490782</v>
      </c>
      <c r="Q100" s="16">
        <f t="shared" si="64"/>
        <v>31.490959466328345</v>
      </c>
      <c r="R100" s="16">
        <f t="shared" si="64"/>
        <v>17.182380313950599</v>
      </c>
      <c r="S100" s="16">
        <f t="shared" si="64"/>
        <v>13.089406781037507</v>
      </c>
      <c r="T100" s="16">
        <f t="shared" si="64"/>
        <v>-5.097747363625305</v>
      </c>
      <c r="U100" s="16">
        <f t="shared" si="64"/>
        <v>-8.3942755943233642</v>
      </c>
      <c r="V100" s="16">
        <f t="shared" si="64"/>
        <v>-10.221727189168146</v>
      </c>
      <c r="W100" s="16">
        <f t="shared" si="64"/>
        <v>-6.2795900678676109</v>
      </c>
      <c r="X100" s="16">
        <f t="shared" ref="X100:Y100" si="65">SUM(X101:X103)</f>
        <v>-9.5299315929416561</v>
      </c>
      <c r="Y100" s="16">
        <f t="shared" si="65"/>
        <v>-8.2709507654699177</v>
      </c>
    </row>
    <row r="101" spans="1:25" x14ac:dyDescent="0.25">
      <c r="A101" s="20" t="s">
        <v>41</v>
      </c>
      <c r="B101" s="8">
        <f>B99-SUM(B102:B104)</f>
        <v>62.436607959999719</v>
      </c>
      <c r="C101" s="8">
        <f t="shared" ref="C101:W101" si="66">C99-SUM(C102:C104)</f>
        <v>3.1060214399999495</v>
      </c>
      <c r="D101" s="8">
        <f t="shared" si="66"/>
        <v>59.590545439999914</v>
      </c>
      <c r="E101" s="8">
        <f t="shared" si="66"/>
        <v>64.03687736000029</v>
      </c>
      <c r="F101" s="8">
        <f t="shared" si="66"/>
        <v>64.184140479999769</v>
      </c>
      <c r="G101" s="8">
        <f t="shared" si="66"/>
        <v>-2.1918583936492406</v>
      </c>
      <c r="H101" s="8">
        <f t="shared" si="66"/>
        <v>-8.9786215013215731</v>
      </c>
      <c r="I101" s="8">
        <f t="shared" si="66"/>
        <v>-1.2786539777773689</v>
      </c>
      <c r="J101" s="8">
        <f t="shared" si="66"/>
        <v>32.238165019427015</v>
      </c>
      <c r="K101" s="8">
        <f t="shared" si="66"/>
        <v>32.13562354115713</v>
      </c>
      <c r="L101" s="8">
        <f t="shared" si="66"/>
        <v>16.043947152222181</v>
      </c>
      <c r="M101" s="8">
        <f t="shared" si="66"/>
        <v>23.839265619782495</v>
      </c>
      <c r="N101" s="8">
        <f t="shared" si="66"/>
        <v>31.242973893956073</v>
      </c>
      <c r="O101" s="8">
        <f t="shared" si="66"/>
        <v>34.25248669062411</v>
      </c>
      <c r="P101" s="8">
        <f t="shared" si="66"/>
        <v>33.574057170490782</v>
      </c>
      <c r="Q101" s="8">
        <f t="shared" si="66"/>
        <v>31.490959466328345</v>
      </c>
      <c r="R101" s="8">
        <f t="shared" si="66"/>
        <v>17.182380313950599</v>
      </c>
      <c r="S101" s="8">
        <f t="shared" si="66"/>
        <v>13.089406781037507</v>
      </c>
      <c r="T101" s="8">
        <f t="shared" si="66"/>
        <v>-5.097747363625305</v>
      </c>
      <c r="U101" s="8">
        <f t="shared" si="66"/>
        <v>-8.3942755943233642</v>
      </c>
      <c r="V101" s="8">
        <f t="shared" si="66"/>
        <v>-10.221727189168146</v>
      </c>
      <c r="W101" s="8">
        <f t="shared" si="66"/>
        <v>-6.2795900678676109</v>
      </c>
      <c r="X101" s="8">
        <f t="shared" ref="X101:Y101" si="67">X99-SUM(X102:X104)</f>
        <v>-9.5299315929416561</v>
      </c>
      <c r="Y101" s="8">
        <f t="shared" si="67"/>
        <v>-8.2709507654699177</v>
      </c>
    </row>
    <row r="102" spans="1:25" x14ac:dyDescent="0.25">
      <c r="A102" s="20" t="s">
        <v>42</v>
      </c>
      <c r="B102" s="8">
        <f t="shared" ref="B102:B103" si="68">IF(B55=0,0,B55/B$52*B$99)</f>
        <v>0</v>
      </c>
      <c r="C102" s="8">
        <f t="shared" ref="C102:W102" si="69">IF(C55=0,0,C55/C$52*C$99)</f>
        <v>0</v>
      </c>
      <c r="D102" s="8">
        <f t="shared" si="69"/>
        <v>0</v>
      </c>
      <c r="E102" s="8">
        <f t="shared" si="69"/>
        <v>0</v>
      </c>
      <c r="F102" s="8">
        <f t="shared" si="69"/>
        <v>0</v>
      </c>
      <c r="G102" s="8">
        <f t="shared" si="69"/>
        <v>0</v>
      </c>
      <c r="H102" s="8">
        <f t="shared" si="69"/>
        <v>0</v>
      </c>
      <c r="I102" s="8">
        <f t="shared" si="69"/>
        <v>0</v>
      </c>
      <c r="J102" s="8">
        <f t="shared" si="69"/>
        <v>0</v>
      </c>
      <c r="K102" s="8">
        <f t="shared" si="69"/>
        <v>0</v>
      </c>
      <c r="L102" s="8">
        <f t="shared" si="69"/>
        <v>0</v>
      </c>
      <c r="M102" s="8">
        <f t="shared" si="69"/>
        <v>0</v>
      </c>
      <c r="N102" s="8">
        <f t="shared" si="69"/>
        <v>0</v>
      </c>
      <c r="O102" s="8">
        <f t="shared" si="69"/>
        <v>0</v>
      </c>
      <c r="P102" s="8">
        <f t="shared" si="69"/>
        <v>0</v>
      </c>
      <c r="Q102" s="8">
        <f t="shared" si="69"/>
        <v>0</v>
      </c>
      <c r="R102" s="8">
        <f t="shared" si="69"/>
        <v>0</v>
      </c>
      <c r="S102" s="8">
        <f t="shared" si="69"/>
        <v>0</v>
      </c>
      <c r="T102" s="8">
        <f t="shared" si="69"/>
        <v>0</v>
      </c>
      <c r="U102" s="8">
        <f t="shared" si="69"/>
        <v>0</v>
      </c>
      <c r="V102" s="8">
        <f t="shared" si="69"/>
        <v>0</v>
      </c>
      <c r="W102" s="8">
        <f t="shared" si="69"/>
        <v>0</v>
      </c>
      <c r="X102" s="8">
        <f t="shared" ref="X102:Y102" si="70">IF(X55=0,0,X55/X$52*X$99)</f>
        <v>0</v>
      </c>
      <c r="Y102" s="8">
        <f t="shared" si="70"/>
        <v>0</v>
      </c>
    </row>
    <row r="103" spans="1:25" x14ac:dyDescent="0.25">
      <c r="A103" s="20" t="s">
        <v>76</v>
      </c>
      <c r="B103" s="8">
        <f t="shared" si="68"/>
        <v>0</v>
      </c>
      <c r="C103" s="8">
        <f t="shared" ref="C103:W103" si="71">IF(C56=0,0,C56/C$52*C$99)</f>
        <v>0</v>
      </c>
      <c r="D103" s="8">
        <f t="shared" si="71"/>
        <v>0</v>
      </c>
      <c r="E103" s="8">
        <f t="shared" si="71"/>
        <v>0</v>
      </c>
      <c r="F103" s="8">
        <f t="shared" si="71"/>
        <v>0</v>
      </c>
      <c r="G103" s="8">
        <f t="shared" si="71"/>
        <v>0</v>
      </c>
      <c r="H103" s="8">
        <f t="shared" si="71"/>
        <v>0</v>
      </c>
      <c r="I103" s="8">
        <f t="shared" si="71"/>
        <v>0</v>
      </c>
      <c r="J103" s="8">
        <f t="shared" si="71"/>
        <v>0</v>
      </c>
      <c r="K103" s="8">
        <f t="shared" si="71"/>
        <v>0</v>
      </c>
      <c r="L103" s="8">
        <f t="shared" si="71"/>
        <v>0</v>
      </c>
      <c r="M103" s="8">
        <f t="shared" si="71"/>
        <v>0</v>
      </c>
      <c r="N103" s="8">
        <f t="shared" si="71"/>
        <v>0</v>
      </c>
      <c r="O103" s="8">
        <f t="shared" si="71"/>
        <v>0</v>
      </c>
      <c r="P103" s="8">
        <f t="shared" si="71"/>
        <v>0</v>
      </c>
      <c r="Q103" s="8">
        <f t="shared" si="71"/>
        <v>0</v>
      </c>
      <c r="R103" s="8">
        <f t="shared" si="71"/>
        <v>0</v>
      </c>
      <c r="S103" s="8">
        <f t="shared" si="71"/>
        <v>0</v>
      </c>
      <c r="T103" s="8">
        <f t="shared" si="71"/>
        <v>0</v>
      </c>
      <c r="U103" s="8">
        <f t="shared" si="71"/>
        <v>0</v>
      </c>
      <c r="V103" s="8">
        <f t="shared" si="71"/>
        <v>0</v>
      </c>
      <c r="W103" s="8">
        <f t="shared" si="71"/>
        <v>0</v>
      </c>
      <c r="X103" s="8">
        <f t="shared" ref="X103:Y103" si="72">IF(X56=0,0,X56/X$52*X$99)</f>
        <v>0</v>
      </c>
      <c r="Y103" s="8">
        <f t="shared" si="72"/>
        <v>0</v>
      </c>
    </row>
    <row r="104" spans="1:25" x14ac:dyDescent="0.25">
      <c r="A104" s="19" t="s">
        <v>43</v>
      </c>
      <c r="B104" s="16">
        <f>SUM(B105:B115)</f>
        <v>0</v>
      </c>
      <c r="C104" s="16">
        <f t="shared" ref="C104:W104" si="73">SUM(C105:C115)</f>
        <v>0</v>
      </c>
      <c r="D104" s="16">
        <f t="shared" si="73"/>
        <v>0</v>
      </c>
      <c r="E104" s="16">
        <f t="shared" si="73"/>
        <v>0</v>
      </c>
      <c r="F104" s="16">
        <f t="shared" si="73"/>
        <v>0</v>
      </c>
      <c r="G104" s="16">
        <f t="shared" si="73"/>
        <v>-3.0832806350631205E-2</v>
      </c>
      <c r="H104" s="16">
        <f t="shared" si="73"/>
        <v>-0.13801137867887953</v>
      </c>
      <c r="I104" s="16">
        <f t="shared" si="73"/>
        <v>-2.3229742222836365E-2</v>
      </c>
      <c r="J104" s="16">
        <f t="shared" si="73"/>
        <v>0.59834018057290239</v>
      </c>
      <c r="K104" s="16">
        <f t="shared" si="73"/>
        <v>0.4242426988424377</v>
      </c>
      <c r="L104" s="16">
        <f t="shared" si="73"/>
        <v>0.26499260777729383</v>
      </c>
      <c r="M104" s="16">
        <f t="shared" si="73"/>
        <v>0.19088426021700283</v>
      </c>
      <c r="N104" s="16">
        <f t="shared" si="73"/>
        <v>0.42938742604386332</v>
      </c>
      <c r="O104" s="16">
        <f t="shared" si="73"/>
        <v>1.1072082293757013</v>
      </c>
      <c r="P104" s="16">
        <f t="shared" si="73"/>
        <v>1.3020088295090251</v>
      </c>
      <c r="Q104" s="16">
        <f t="shared" si="73"/>
        <v>2.2115307736714018</v>
      </c>
      <c r="R104" s="16">
        <f t="shared" si="73"/>
        <v>1.8338794060493948</v>
      </c>
      <c r="S104" s="16">
        <f t="shared" si="73"/>
        <v>0.98731113896245781</v>
      </c>
      <c r="T104" s="16">
        <f t="shared" si="73"/>
        <v>-0.38900135637450484</v>
      </c>
      <c r="U104" s="16">
        <f t="shared" si="73"/>
        <v>-0.6985560456767359</v>
      </c>
      <c r="V104" s="16">
        <f t="shared" si="73"/>
        <v>-1.0087217308319261</v>
      </c>
      <c r="W104" s="16">
        <f t="shared" si="73"/>
        <v>-0.68780773213246116</v>
      </c>
      <c r="X104" s="16">
        <f t="shared" ref="X104:Y104" si="74">SUM(X105:X115)</f>
        <v>-1.1073256870582024</v>
      </c>
      <c r="Y104" s="16">
        <f t="shared" si="74"/>
        <v>-0.66239543453015615</v>
      </c>
    </row>
    <row r="105" spans="1:25" x14ac:dyDescent="0.25">
      <c r="A105" s="20" t="s">
        <v>44</v>
      </c>
      <c r="B105" s="8">
        <f>IF(B58=0,0,B58/B$52*B$99)</f>
        <v>0</v>
      </c>
      <c r="C105" s="8">
        <f t="shared" ref="C105:W105" si="75">IF(C58=0,0,C58/C$52*C$99)</f>
        <v>0</v>
      </c>
      <c r="D105" s="8">
        <f t="shared" si="75"/>
        <v>0</v>
      </c>
      <c r="E105" s="8">
        <f t="shared" si="75"/>
        <v>0</v>
      </c>
      <c r="F105" s="8">
        <f t="shared" si="75"/>
        <v>0</v>
      </c>
      <c r="G105" s="8">
        <f t="shared" si="75"/>
        <v>0</v>
      </c>
      <c r="H105" s="8">
        <f t="shared" si="75"/>
        <v>0</v>
      </c>
      <c r="I105" s="8">
        <f t="shared" si="75"/>
        <v>0</v>
      </c>
      <c r="J105" s="8">
        <f t="shared" si="75"/>
        <v>0</v>
      </c>
      <c r="K105" s="8">
        <f t="shared" si="75"/>
        <v>0</v>
      </c>
      <c r="L105" s="8">
        <f t="shared" si="75"/>
        <v>0</v>
      </c>
      <c r="M105" s="8">
        <f t="shared" si="75"/>
        <v>0</v>
      </c>
      <c r="N105" s="8">
        <f t="shared" si="75"/>
        <v>0</v>
      </c>
      <c r="O105" s="8">
        <f t="shared" si="75"/>
        <v>0</v>
      </c>
      <c r="P105" s="8">
        <f t="shared" si="75"/>
        <v>0</v>
      </c>
      <c r="Q105" s="8">
        <f t="shared" si="75"/>
        <v>0</v>
      </c>
      <c r="R105" s="8">
        <f t="shared" si="75"/>
        <v>0</v>
      </c>
      <c r="S105" s="8">
        <f t="shared" si="75"/>
        <v>0</v>
      </c>
      <c r="T105" s="8">
        <f t="shared" si="75"/>
        <v>0</v>
      </c>
      <c r="U105" s="8">
        <f t="shared" si="75"/>
        <v>0</v>
      </c>
      <c r="V105" s="8">
        <f t="shared" si="75"/>
        <v>0</v>
      </c>
      <c r="W105" s="8">
        <f t="shared" si="75"/>
        <v>0</v>
      </c>
      <c r="X105" s="8">
        <f t="shared" ref="X105:Y105" si="76">IF(X58=0,0,X58/X$52*X$99)</f>
        <v>0</v>
      </c>
      <c r="Y105" s="8">
        <f t="shared" si="76"/>
        <v>0</v>
      </c>
    </row>
    <row r="106" spans="1:25" x14ac:dyDescent="0.25">
      <c r="A106" s="20" t="s">
        <v>45</v>
      </c>
      <c r="B106" s="8">
        <f t="shared" ref="B106:B115" si="77">IF(B59=0,0,B59/B$52*B$99)</f>
        <v>0</v>
      </c>
      <c r="C106" s="8">
        <f t="shared" ref="C106:W106" si="78">IF(C59=0,0,C59/C$52*C$99)</f>
        <v>0</v>
      </c>
      <c r="D106" s="8">
        <f t="shared" si="78"/>
        <v>0</v>
      </c>
      <c r="E106" s="8">
        <f t="shared" si="78"/>
        <v>0</v>
      </c>
      <c r="F106" s="8">
        <f t="shared" si="78"/>
        <v>0</v>
      </c>
      <c r="G106" s="8">
        <f t="shared" si="78"/>
        <v>0</v>
      </c>
      <c r="H106" s="8">
        <f t="shared" si="78"/>
        <v>0</v>
      </c>
      <c r="I106" s="8">
        <f t="shared" si="78"/>
        <v>0</v>
      </c>
      <c r="J106" s="8">
        <f t="shared" si="78"/>
        <v>0</v>
      </c>
      <c r="K106" s="8">
        <f t="shared" si="78"/>
        <v>0</v>
      </c>
      <c r="L106" s="8">
        <f t="shared" si="78"/>
        <v>0</v>
      </c>
      <c r="M106" s="8">
        <f t="shared" si="78"/>
        <v>0</v>
      </c>
      <c r="N106" s="8">
        <f t="shared" si="78"/>
        <v>0</v>
      </c>
      <c r="O106" s="8">
        <f t="shared" si="78"/>
        <v>0</v>
      </c>
      <c r="P106" s="8">
        <f t="shared" si="78"/>
        <v>0</v>
      </c>
      <c r="Q106" s="8">
        <f t="shared" si="78"/>
        <v>0</v>
      </c>
      <c r="R106" s="8">
        <f t="shared" si="78"/>
        <v>0</v>
      </c>
      <c r="S106" s="8">
        <f t="shared" si="78"/>
        <v>0</v>
      </c>
      <c r="T106" s="8">
        <f t="shared" si="78"/>
        <v>0</v>
      </c>
      <c r="U106" s="8">
        <f t="shared" si="78"/>
        <v>0</v>
      </c>
      <c r="V106" s="8">
        <f t="shared" si="78"/>
        <v>0</v>
      </c>
      <c r="W106" s="8">
        <f t="shared" si="78"/>
        <v>0</v>
      </c>
      <c r="X106" s="8">
        <f t="shared" ref="X106:Y106" si="79">IF(X59=0,0,X59/X$52*X$99)</f>
        <v>0</v>
      </c>
      <c r="Y106" s="8">
        <f t="shared" si="79"/>
        <v>0</v>
      </c>
    </row>
    <row r="107" spans="1:25" x14ac:dyDescent="0.25">
      <c r="A107" s="20" t="s">
        <v>46</v>
      </c>
      <c r="B107" s="8">
        <f t="shared" si="77"/>
        <v>0</v>
      </c>
      <c r="C107" s="8">
        <f t="shared" ref="C107:W107" si="80">IF(C60=0,0,C60/C$52*C$99)</f>
        <v>0</v>
      </c>
      <c r="D107" s="8">
        <f t="shared" si="80"/>
        <v>0</v>
      </c>
      <c r="E107" s="8">
        <f t="shared" si="80"/>
        <v>0</v>
      </c>
      <c r="F107" s="8">
        <f t="shared" si="80"/>
        <v>0</v>
      </c>
      <c r="G107" s="8">
        <f t="shared" si="80"/>
        <v>0</v>
      </c>
      <c r="H107" s="8">
        <f t="shared" si="80"/>
        <v>0</v>
      </c>
      <c r="I107" s="8">
        <f t="shared" si="80"/>
        <v>0</v>
      </c>
      <c r="J107" s="8">
        <f t="shared" si="80"/>
        <v>0</v>
      </c>
      <c r="K107" s="8">
        <f t="shared" si="80"/>
        <v>0</v>
      </c>
      <c r="L107" s="8">
        <f t="shared" si="80"/>
        <v>0</v>
      </c>
      <c r="M107" s="8">
        <f t="shared" si="80"/>
        <v>0</v>
      </c>
      <c r="N107" s="8">
        <f t="shared" si="80"/>
        <v>0</v>
      </c>
      <c r="O107" s="8">
        <f t="shared" si="80"/>
        <v>0</v>
      </c>
      <c r="P107" s="8">
        <f t="shared" si="80"/>
        <v>0</v>
      </c>
      <c r="Q107" s="8">
        <f t="shared" si="80"/>
        <v>0</v>
      </c>
      <c r="R107" s="8">
        <f t="shared" si="80"/>
        <v>0</v>
      </c>
      <c r="S107" s="8">
        <f t="shared" si="80"/>
        <v>0</v>
      </c>
      <c r="T107" s="8">
        <f t="shared" si="80"/>
        <v>-6.6597208904943542E-2</v>
      </c>
      <c r="U107" s="8">
        <f t="shared" si="80"/>
        <v>-8.1236914365939383E-2</v>
      </c>
      <c r="V107" s="8">
        <f t="shared" si="80"/>
        <v>-9.6107098150892536E-2</v>
      </c>
      <c r="W107" s="8">
        <f t="shared" si="80"/>
        <v>-5.5507644369049029E-2</v>
      </c>
      <c r="X107" s="8">
        <f t="shared" ref="X107:Y107" si="81">IF(X60=0,0,X60/X$52*X$99)</f>
        <v>-6.8146093303367711E-2</v>
      </c>
      <c r="Y107" s="8">
        <f t="shared" si="81"/>
        <v>-4.6934612832724411E-2</v>
      </c>
    </row>
    <row r="108" spans="1:25" x14ac:dyDescent="0.25">
      <c r="A108" s="20" t="s">
        <v>48</v>
      </c>
      <c r="B108" s="8">
        <f t="shared" si="77"/>
        <v>0</v>
      </c>
      <c r="C108" s="8">
        <f t="shared" ref="C108:W108" si="82">IF(C61=0,0,C61/C$52*C$99)</f>
        <v>0</v>
      </c>
      <c r="D108" s="8">
        <f t="shared" si="82"/>
        <v>0</v>
      </c>
      <c r="E108" s="8">
        <f t="shared" si="82"/>
        <v>0</v>
      </c>
      <c r="F108" s="8">
        <f t="shared" si="82"/>
        <v>0</v>
      </c>
      <c r="G108" s="8">
        <f t="shared" si="82"/>
        <v>0</v>
      </c>
      <c r="H108" s="8">
        <f t="shared" si="82"/>
        <v>0</v>
      </c>
      <c r="I108" s="8">
        <f t="shared" si="82"/>
        <v>0</v>
      </c>
      <c r="J108" s="8">
        <f t="shared" si="82"/>
        <v>0</v>
      </c>
      <c r="K108" s="8">
        <f t="shared" si="82"/>
        <v>0</v>
      </c>
      <c r="L108" s="8">
        <f t="shared" si="82"/>
        <v>0</v>
      </c>
      <c r="M108" s="8">
        <f t="shared" si="82"/>
        <v>0</v>
      </c>
      <c r="N108" s="8">
        <f t="shared" si="82"/>
        <v>0</v>
      </c>
      <c r="O108" s="8">
        <f t="shared" si="82"/>
        <v>0</v>
      </c>
      <c r="P108" s="8">
        <f t="shared" si="82"/>
        <v>0</v>
      </c>
      <c r="Q108" s="8">
        <f t="shared" si="82"/>
        <v>0</v>
      </c>
      <c r="R108" s="8">
        <f t="shared" si="82"/>
        <v>0</v>
      </c>
      <c r="S108" s="8">
        <f t="shared" si="82"/>
        <v>0</v>
      </c>
      <c r="T108" s="8">
        <f t="shared" si="82"/>
        <v>-6.9604113932711606E-5</v>
      </c>
      <c r="U108" s="8">
        <f t="shared" si="82"/>
        <v>-3.5616430635713298E-4</v>
      </c>
      <c r="V108" s="8">
        <f t="shared" si="82"/>
        <v>-1.9925650190787898E-4</v>
      </c>
      <c r="W108" s="8">
        <f t="shared" si="82"/>
        <v>-1.5490678804204171E-4</v>
      </c>
      <c r="X108" s="8">
        <f t="shared" ref="X108:Y108" si="83">IF(X61=0,0,X61/X$52*X$99)</f>
        <v>-5.6384258506301057E-4</v>
      </c>
      <c r="Y108" s="8">
        <f t="shared" si="83"/>
        <v>-2.9504257723387444E-4</v>
      </c>
    </row>
    <row r="109" spans="1:25" x14ac:dyDescent="0.25">
      <c r="A109" s="20" t="s">
        <v>49</v>
      </c>
      <c r="B109" s="8">
        <f t="shared" si="77"/>
        <v>0</v>
      </c>
      <c r="C109" s="8">
        <f t="shared" ref="C109:W109" si="84">IF(C62=0,0,C62/C$52*C$99)</f>
        <v>0</v>
      </c>
      <c r="D109" s="8">
        <f t="shared" si="84"/>
        <v>0</v>
      </c>
      <c r="E109" s="8">
        <f t="shared" si="84"/>
        <v>0</v>
      </c>
      <c r="F109" s="8">
        <f t="shared" si="84"/>
        <v>0</v>
      </c>
      <c r="G109" s="8">
        <f t="shared" si="84"/>
        <v>0</v>
      </c>
      <c r="H109" s="8">
        <f t="shared" si="84"/>
        <v>0</v>
      </c>
      <c r="I109" s="8">
        <f t="shared" si="84"/>
        <v>0</v>
      </c>
      <c r="J109" s="8">
        <f t="shared" si="84"/>
        <v>0</v>
      </c>
      <c r="K109" s="8">
        <f t="shared" si="84"/>
        <v>0</v>
      </c>
      <c r="L109" s="8">
        <f t="shared" si="84"/>
        <v>0</v>
      </c>
      <c r="M109" s="8">
        <f t="shared" si="84"/>
        <v>0</v>
      </c>
      <c r="N109" s="8">
        <f t="shared" si="84"/>
        <v>0</v>
      </c>
      <c r="O109" s="8">
        <f t="shared" si="84"/>
        <v>0</v>
      </c>
      <c r="P109" s="8">
        <f t="shared" si="84"/>
        <v>0</v>
      </c>
      <c r="Q109" s="8">
        <f t="shared" si="84"/>
        <v>0</v>
      </c>
      <c r="R109" s="8">
        <f t="shared" si="84"/>
        <v>0</v>
      </c>
      <c r="S109" s="8">
        <f t="shared" si="84"/>
        <v>0</v>
      </c>
      <c r="T109" s="8">
        <f t="shared" si="84"/>
        <v>-9.8717571428039663E-2</v>
      </c>
      <c r="U109" s="8">
        <f t="shared" si="84"/>
        <v>-0.12932889459471364</v>
      </c>
      <c r="V109" s="8">
        <f t="shared" si="84"/>
        <v>-0.14421918498611538</v>
      </c>
      <c r="W109" s="8">
        <f t="shared" si="84"/>
        <v>-9.3449154549010982E-2</v>
      </c>
      <c r="X109" s="8">
        <f t="shared" ref="X109:Y109" si="85">IF(X62=0,0,X62/X$52*X$99)</f>
        <v>-0.12520655992109253</v>
      </c>
      <c r="Y109" s="8">
        <f t="shared" si="85"/>
        <v>-9.2710154580153914E-2</v>
      </c>
    </row>
    <row r="110" spans="1:25" x14ac:dyDescent="0.25">
      <c r="A110" s="20" t="s">
        <v>47</v>
      </c>
      <c r="B110" s="8">
        <f t="shared" si="77"/>
        <v>0</v>
      </c>
      <c r="C110" s="8">
        <f t="shared" ref="C110:W110" si="86">IF(C63=0,0,C63/C$52*C$99)</f>
        <v>0</v>
      </c>
      <c r="D110" s="8">
        <f t="shared" si="86"/>
        <v>0</v>
      </c>
      <c r="E110" s="8">
        <f t="shared" si="86"/>
        <v>0</v>
      </c>
      <c r="F110" s="8">
        <f t="shared" si="86"/>
        <v>0</v>
      </c>
      <c r="G110" s="8">
        <f t="shared" si="86"/>
        <v>0</v>
      </c>
      <c r="H110" s="8">
        <f t="shared" si="86"/>
        <v>0</v>
      </c>
      <c r="I110" s="8">
        <f t="shared" si="86"/>
        <v>0</v>
      </c>
      <c r="J110" s="8">
        <f t="shared" si="86"/>
        <v>0</v>
      </c>
      <c r="K110" s="8">
        <f t="shared" si="86"/>
        <v>0</v>
      </c>
      <c r="L110" s="8">
        <f t="shared" si="86"/>
        <v>0</v>
      </c>
      <c r="M110" s="8">
        <f t="shared" si="86"/>
        <v>0</v>
      </c>
      <c r="N110" s="8">
        <f t="shared" si="86"/>
        <v>0</v>
      </c>
      <c r="O110" s="8">
        <f t="shared" si="86"/>
        <v>0</v>
      </c>
      <c r="P110" s="8">
        <f t="shared" si="86"/>
        <v>0</v>
      </c>
      <c r="Q110" s="8">
        <f t="shared" si="86"/>
        <v>0</v>
      </c>
      <c r="R110" s="8">
        <f t="shared" si="86"/>
        <v>0</v>
      </c>
      <c r="S110" s="8">
        <f t="shared" si="86"/>
        <v>0</v>
      </c>
      <c r="T110" s="8">
        <f t="shared" si="86"/>
        <v>0</v>
      </c>
      <c r="U110" s="8">
        <f t="shared" si="86"/>
        <v>0</v>
      </c>
      <c r="V110" s="8">
        <f t="shared" si="86"/>
        <v>0</v>
      </c>
      <c r="W110" s="8">
        <f t="shared" si="86"/>
        <v>0</v>
      </c>
      <c r="X110" s="8">
        <f t="shared" ref="X110:Y110" si="87">IF(X63=0,0,X63/X$52*X$99)</f>
        <v>0</v>
      </c>
      <c r="Y110" s="8">
        <f t="shared" si="87"/>
        <v>0</v>
      </c>
    </row>
    <row r="111" spans="1:25" x14ac:dyDescent="0.25">
      <c r="A111" s="20" t="s">
        <v>50</v>
      </c>
      <c r="B111" s="8">
        <f t="shared" si="77"/>
        <v>0</v>
      </c>
      <c r="C111" s="8">
        <f t="shared" ref="C111:W111" si="88">IF(C64=0,0,C64/C$52*C$99)</f>
        <v>0</v>
      </c>
      <c r="D111" s="8">
        <f t="shared" si="88"/>
        <v>0</v>
      </c>
      <c r="E111" s="8">
        <f t="shared" si="88"/>
        <v>0</v>
      </c>
      <c r="F111" s="8">
        <f t="shared" si="88"/>
        <v>0</v>
      </c>
      <c r="G111" s="8">
        <f t="shared" si="88"/>
        <v>0</v>
      </c>
      <c r="H111" s="8">
        <f t="shared" si="88"/>
        <v>0</v>
      </c>
      <c r="I111" s="8">
        <f t="shared" si="88"/>
        <v>0</v>
      </c>
      <c r="J111" s="8">
        <f t="shared" si="88"/>
        <v>0</v>
      </c>
      <c r="K111" s="8">
        <f t="shared" si="88"/>
        <v>0</v>
      </c>
      <c r="L111" s="8">
        <f t="shared" si="88"/>
        <v>0</v>
      </c>
      <c r="M111" s="8">
        <f t="shared" si="88"/>
        <v>0</v>
      </c>
      <c r="N111" s="8">
        <f t="shared" si="88"/>
        <v>0</v>
      </c>
      <c r="O111" s="8">
        <f t="shared" si="88"/>
        <v>0</v>
      </c>
      <c r="P111" s="8">
        <f t="shared" si="88"/>
        <v>0</v>
      </c>
      <c r="Q111" s="8">
        <f t="shared" si="88"/>
        <v>0</v>
      </c>
      <c r="R111" s="8">
        <f t="shared" si="88"/>
        <v>0</v>
      </c>
      <c r="S111" s="8">
        <f t="shared" si="88"/>
        <v>0</v>
      </c>
      <c r="T111" s="8">
        <f t="shared" si="88"/>
        <v>-4.2807208471287561E-5</v>
      </c>
      <c r="U111" s="8">
        <f t="shared" si="88"/>
        <v>-6.6265569014109109E-5</v>
      </c>
      <c r="V111" s="8">
        <f t="shared" si="88"/>
        <v>-1.1168403120882471E-4</v>
      </c>
      <c r="W111" s="8">
        <f t="shared" si="88"/>
        <v>-7.2354872507266461E-5</v>
      </c>
      <c r="X111" s="8">
        <f t="shared" ref="X111:Y111" si="89">IF(X64=0,0,X64/X$52*X$99)</f>
        <v>-1.0593382956574027E-4</v>
      </c>
      <c r="Y111" s="8">
        <f t="shared" si="89"/>
        <v>-1.1978961637780588E-4</v>
      </c>
    </row>
    <row r="112" spans="1:25" x14ac:dyDescent="0.25">
      <c r="A112" s="20" t="s">
        <v>51</v>
      </c>
      <c r="B112" s="8">
        <f t="shared" si="77"/>
        <v>0</v>
      </c>
      <c r="C112" s="8">
        <f t="shared" ref="C112:W112" si="90">IF(C65=0,0,C65/C$52*C$99)</f>
        <v>0</v>
      </c>
      <c r="D112" s="8">
        <f t="shared" si="90"/>
        <v>0</v>
      </c>
      <c r="E112" s="8">
        <f t="shared" si="90"/>
        <v>0</v>
      </c>
      <c r="F112" s="8">
        <f t="shared" si="90"/>
        <v>0</v>
      </c>
      <c r="G112" s="8">
        <f t="shared" si="90"/>
        <v>0</v>
      </c>
      <c r="H112" s="8">
        <f t="shared" si="90"/>
        <v>0</v>
      </c>
      <c r="I112" s="8">
        <f t="shared" si="90"/>
        <v>0</v>
      </c>
      <c r="J112" s="8">
        <f t="shared" si="90"/>
        <v>0</v>
      </c>
      <c r="K112" s="8">
        <f t="shared" si="90"/>
        <v>0</v>
      </c>
      <c r="L112" s="8">
        <f t="shared" si="90"/>
        <v>0</v>
      </c>
      <c r="M112" s="8">
        <f t="shared" si="90"/>
        <v>0</v>
      </c>
      <c r="N112" s="8">
        <f t="shared" si="90"/>
        <v>0</v>
      </c>
      <c r="O112" s="8">
        <f t="shared" si="90"/>
        <v>0</v>
      </c>
      <c r="P112" s="8">
        <f t="shared" si="90"/>
        <v>0</v>
      </c>
      <c r="Q112" s="8">
        <f t="shared" si="90"/>
        <v>0</v>
      </c>
      <c r="R112" s="8">
        <f t="shared" si="90"/>
        <v>0</v>
      </c>
      <c r="S112" s="8">
        <f t="shared" si="90"/>
        <v>0</v>
      </c>
      <c r="T112" s="8">
        <f t="shared" si="90"/>
        <v>-9.1291760147764415E-3</v>
      </c>
      <c r="U112" s="8">
        <f t="shared" si="90"/>
        <v>-1.5856353813776012E-2</v>
      </c>
      <c r="V112" s="8">
        <f t="shared" si="90"/>
        <v>-2.2499666836070614E-2</v>
      </c>
      <c r="W112" s="8">
        <f t="shared" si="90"/>
        <v>-1.5280178968654242E-2</v>
      </c>
      <c r="X112" s="8">
        <f t="shared" ref="X112:Y112" si="91">IF(X65=0,0,X65/X$52*X$99)</f>
        <v>-2.1198256247871812E-2</v>
      </c>
      <c r="Y112" s="8">
        <f t="shared" si="91"/>
        <v>-1.8509191631624664E-2</v>
      </c>
    </row>
    <row r="113" spans="1:25" x14ac:dyDescent="0.25">
      <c r="A113" s="20" t="s">
        <v>52</v>
      </c>
      <c r="B113" s="8">
        <f t="shared" si="77"/>
        <v>0</v>
      </c>
      <c r="C113" s="8">
        <f t="shared" ref="C113:W113" si="92">IF(C66=0,0,C66/C$52*C$99)</f>
        <v>0</v>
      </c>
      <c r="D113" s="8">
        <f t="shared" si="92"/>
        <v>0</v>
      </c>
      <c r="E113" s="8">
        <f t="shared" si="92"/>
        <v>0</v>
      </c>
      <c r="F113" s="8">
        <f t="shared" si="92"/>
        <v>0</v>
      </c>
      <c r="G113" s="8">
        <f t="shared" si="92"/>
        <v>0</v>
      </c>
      <c r="H113" s="8">
        <f t="shared" si="92"/>
        <v>0</v>
      </c>
      <c r="I113" s="8">
        <f t="shared" si="92"/>
        <v>0</v>
      </c>
      <c r="J113" s="8">
        <f t="shared" si="92"/>
        <v>0</v>
      </c>
      <c r="K113" s="8">
        <f t="shared" si="92"/>
        <v>0</v>
      </c>
      <c r="L113" s="8">
        <f t="shared" si="92"/>
        <v>0</v>
      </c>
      <c r="M113" s="8">
        <f t="shared" si="92"/>
        <v>0</v>
      </c>
      <c r="N113" s="8">
        <f t="shared" si="92"/>
        <v>0</v>
      </c>
      <c r="O113" s="8">
        <f t="shared" si="92"/>
        <v>0</v>
      </c>
      <c r="P113" s="8">
        <f t="shared" si="92"/>
        <v>0</v>
      </c>
      <c r="Q113" s="8">
        <f t="shared" si="92"/>
        <v>0</v>
      </c>
      <c r="R113" s="8">
        <f t="shared" si="92"/>
        <v>0</v>
      </c>
      <c r="S113" s="8">
        <f t="shared" si="92"/>
        <v>0</v>
      </c>
      <c r="T113" s="8">
        <f t="shared" si="92"/>
        <v>-1.9326416146853154E-2</v>
      </c>
      <c r="U113" s="8">
        <f t="shared" si="92"/>
        <v>-3.2577847728289623E-2</v>
      </c>
      <c r="V113" s="8">
        <f t="shared" si="92"/>
        <v>-2.8989279902167205E-2</v>
      </c>
      <c r="W113" s="8">
        <f t="shared" si="92"/>
        <v>-1.922416990117673E-2</v>
      </c>
      <c r="X113" s="8">
        <f t="shared" ref="X113:Y113" si="93">IF(X66=0,0,X66/X$52*X$99)</f>
        <v>-3.3297034589596132E-2</v>
      </c>
      <c r="Y113" s="8">
        <f t="shared" si="93"/>
        <v>-2.9882432642727164E-2</v>
      </c>
    </row>
    <row r="114" spans="1:25" x14ac:dyDescent="0.25">
      <c r="A114" s="20" t="s">
        <v>53</v>
      </c>
      <c r="B114" s="8">
        <f t="shared" si="77"/>
        <v>0</v>
      </c>
      <c r="C114" s="8">
        <f t="shared" ref="C114:W114" si="94">IF(C67=0,0,C67/C$52*C$99)</f>
        <v>0</v>
      </c>
      <c r="D114" s="8">
        <f t="shared" si="94"/>
        <v>0</v>
      </c>
      <c r="E114" s="8">
        <f t="shared" si="94"/>
        <v>0</v>
      </c>
      <c r="F114" s="8">
        <f t="shared" si="94"/>
        <v>0</v>
      </c>
      <c r="G114" s="8">
        <f t="shared" si="94"/>
        <v>0</v>
      </c>
      <c r="H114" s="8">
        <f t="shared" si="94"/>
        <v>0</v>
      </c>
      <c r="I114" s="8">
        <f t="shared" si="94"/>
        <v>0</v>
      </c>
      <c r="J114" s="8">
        <f t="shared" si="94"/>
        <v>0</v>
      </c>
      <c r="K114" s="8">
        <f t="shared" si="94"/>
        <v>0</v>
      </c>
      <c r="L114" s="8">
        <f t="shared" si="94"/>
        <v>0</v>
      </c>
      <c r="M114" s="8">
        <f t="shared" si="94"/>
        <v>0</v>
      </c>
      <c r="N114" s="8">
        <f t="shared" si="94"/>
        <v>0</v>
      </c>
      <c r="O114" s="8">
        <f t="shared" si="94"/>
        <v>0</v>
      </c>
      <c r="P114" s="8">
        <f t="shared" si="94"/>
        <v>0</v>
      </c>
      <c r="Q114" s="8">
        <f t="shared" si="94"/>
        <v>0</v>
      </c>
      <c r="R114" s="8">
        <f t="shared" si="94"/>
        <v>0</v>
      </c>
      <c r="S114" s="8">
        <f t="shared" si="94"/>
        <v>0</v>
      </c>
      <c r="T114" s="8">
        <f t="shared" si="94"/>
        <v>0</v>
      </c>
      <c r="U114" s="8">
        <f t="shared" si="94"/>
        <v>0</v>
      </c>
      <c r="V114" s="8">
        <f t="shared" si="94"/>
        <v>0</v>
      </c>
      <c r="W114" s="8">
        <f t="shared" si="94"/>
        <v>0</v>
      </c>
      <c r="X114" s="8">
        <f t="shared" ref="X114:Y114" si="95">IF(X67=0,0,X67/X$52*X$99)</f>
        <v>0</v>
      </c>
      <c r="Y114" s="8">
        <f t="shared" si="95"/>
        <v>0</v>
      </c>
    </row>
    <row r="115" spans="1:25" x14ac:dyDescent="0.25">
      <c r="A115" s="20" t="s">
        <v>74</v>
      </c>
      <c r="B115" s="8">
        <f t="shared" si="77"/>
        <v>0</v>
      </c>
      <c r="C115" s="8">
        <f t="shared" ref="C115:W115" si="96">IF(C68=0,0,C68/C$52*C$99)</f>
        <v>0</v>
      </c>
      <c r="D115" s="8">
        <f t="shared" si="96"/>
        <v>0</v>
      </c>
      <c r="E115" s="8">
        <f t="shared" si="96"/>
        <v>0</v>
      </c>
      <c r="F115" s="8">
        <f t="shared" si="96"/>
        <v>0</v>
      </c>
      <c r="G115" s="8">
        <f t="shared" si="96"/>
        <v>-3.0832806350631205E-2</v>
      </c>
      <c r="H115" s="8">
        <f t="shared" si="96"/>
        <v>-0.13801137867887953</v>
      </c>
      <c r="I115" s="8">
        <f t="shared" si="96"/>
        <v>-2.3229742222836365E-2</v>
      </c>
      <c r="J115" s="8">
        <f t="shared" si="96"/>
        <v>0.59834018057290239</v>
      </c>
      <c r="K115" s="8">
        <f t="shared" si="96"/>
        <v>0.4242426988424377</v>
      </c>
      <c r="L115" s="8">
        <f t="shared" si="96"/>
        <v>0.26499260777729383</v>
      </c>
      <c r="M115" s="8">
        <f t="shared" si="96"/>
        <v>0.19088426021700283</v>
      </c>
      <c r="N115" s="8">
        <f t="shared" si="96"/>
        <v>0.42938742604386332</v>
      </c>
      <c r="O115" s="8">
        <f t="shared" si="96"/>
        <v>1.1072082293757013</v>
      </c>
      <c r="P115" s="8">
        <f t="shared" si="96"/>
        <v>1.3020088295090251</v>
      </c>
      <c r="Q115" s="8">
        <f t="shared" si="96"/>
        <v>2.2115307736714018</v>
      </c>
      <c r="R115" s="8">
        <f t="shared" si="96"/>
        <v>1.8338794060493948</v>
      </c>
      <c r="S115" s="8">
        <f t="shared" si="96"/>
        <v>0.98731113896245781</v>
      </c>
      <c r="T115" s="8">
        <f t="shared" si="96"/>
        <v>-0.19511857255748807</v>
      </c>
      <c r="U115" s="8">
        <f t="shared" si="96"/>
        <v>-0.43913360529864603</v>
      </c>
      <c r="V115" s="8">
        <f t="shared" si="96"/>
        <v>-0.71659556042356365</v>
      </c>
      <c r="W115" s="8">
        <f t="shared" si="96"/>
        <v>-0.50411932268402082</v>
      </c>
      <c r="X115" s="8">
        <f t="shared" ref="X115:Y115" si="97">IF(X68=0,0,X68/X$52*X$99)</f>
        <v>-0.8588079665816456</v>
      </c>
      <c r="Y115" s="8">
        <f t="shared" si="97"/>
        <v>-0.47394421064931425</v>
      </c>
    </row>
    <row r="116" spans="1:25" x14ac:dyDescent="0.25">
      <c r="A116" s="15" t="s">
        <v>54</v>
      </c>
      <c r="B116" s="16">
        <f>SUM(B117:B121)</f>
        <v>36.881941599999962</v>
      </c>
      <c r="C116" s="16">
        <f t="shared" ref="C116:W116" si="98">SUM(C117:C121)</f>
        <v>93.304995080000069</v>
      </c>
      <c r="D116" s="16">
        <f t="shared" si="98"/>
        <v>236.07036683999996</v>
      </c>
      <c r="E116" s="16">
        <f t="shared" si="98"/>
        <v>156.6433212</v>
      </c>
      <c r="F116" s="16">
        <f t="shared" si="98"/>
        <v>52.310416160000017</v>
      </c>
      <c r="G116" s="16">
        <f t="shared" si="98"/>
        <v>27.798255520000009</v>
      </c>
      <c r="H116" s="16">
        <f t="shared" si="98"/>
        <v>15.392454799999982</v>
      </c>
      <c r="I116" s="16">
        <f t="shared" si="98"/>
        <v>15.948778320000111</v>
      </c>
      <c r="J116" s="16">
        <f t="shared" si="98"/>
        <v>-32.599121559999944</v>
      </c>
      <c r="K116" s="16">
        <f t="shared" si="98"/>
        <v>20.146142760000014</v>
      </c>
      <c r="L116" s="16">
        <f t="shared" si="98"/>
        <v>15.244230719999928</v>
      </c>
      <c r="M116" s="16">
        <f t="shared" si="98"/>
        <v>11.753191680000024</v>
      </c>
      <c r="N116" s="16">
        <f t="shared" si="98"/>
        <v>1.5366096000000762</v>
      </c>
      <c r="O116" s="16">
        <f t="shared" si="98"/>
        <v>1.5760303600000047</v>
      </c>
      <c r="P116" s="16">
        <f t="shared" si="98"/>
        <v>1.8009392799999602</v>
      </c>
      <c r="Q116" s="16">
        <f t="shared" si="98"/>
        <v>1.4288334800001503</v>
      </c>
      <c r="R116" s="16">
        <f t="shared" si="98"/>
        <v>1.3878144400001071</v>
      </c>
      <c r="S116" s="16">
        <f t="shared" si="98"/>
        <v>-5.1642160000059611E-2</v>
      </c>
      <c r="T116" s="16">
        <f t="shared" si="98"/>
        <v>-0.98721247999978601</v>
      </c>
      <c r="U116" s="16">
        <f t="shared" si="98"/>
        <v>-1.3366438800000351</v>
      </c>
      <c r="V116" s="16">
        <f t="shared" si="98"/>
        <v>-0.94663563999991207</v>
      </c>
      <c r="W116" s="16">
        <f t="shared" si="98"/>
        <v>1.9111165199999749</v>
      </c>
      <c r="X116" s="16">
        <f t="shared" ref="X116:Y116" si="99">SUM(X117:X121)</f>
        <v>-1.4816457200001256</v>
      </c>
      <c r="Y116" s="16">
        <f t="shared" si="99"/>
        <v>-1.1151138799998932</v>
      </c>
    </row>
    <row r="117" spans="1:25" x14ac:dyDescent="0.25">
      <c r="A117" s="10" t="s">
        <v>73</v>
      </c>
      <c r="B117" s="8">
        <f t="shared" ref="B117:W117" si="100">B19-B70</f>
        <v>2.0643099999999999</v>
      </c>
      <c r="C117" s="8">
        <f t="shared" si="100"/>
        <v>1.7888599999999999</v>
      </c>
      <c r="D117" s="8">
        <f t="shared" si="100"/>
        <v>1.5870200000000001</v>
      </c>
      <c r="E117" s="8">
        <f t="shared" si="100"/>
        <v>1.50702</v>
      </c>
      <c r="F117" s="8">
        <f t="shared" si="100"/>
        <v>1.79199</v>
      </c>
      <c r="G117" s="8">
        <f t="shared" si="100"/>
        <v>1.8569100000000001</v>
      </c>
      <c r="H117" s="8">
        <f t="shared" si="100"/>
        <v>1.5709500000000001</v>
      </c>
      <c r="I117" s="8">
        <f t="shared" si="100"/>
        <v>1.8390899999999999</v>
      </c>
      <c r="J117" s="8">
        <f t="shared" si="100"/>
        <v>2.4319899999999999</v>
      </c>
      <c r="K117" s="8">
        <f t="shared" si="100"/>
        <v>2.5173399999999999</v>
      </c>
      <c r="L117" s="8">
        <f t="shared" si="100"/>
        <v>2.6905600000000001</v>
      </c>
      <c r="M117" s="8">
        <f t="shared" si="100"/>
        <v>2.25651</v>
      </c>
      <c r="N117" s="8">
        <f t="shared" si="100"/>
        <v>2.0192299999999999</v>
      </c>
      <c r="O117" s="8">
        <f t="shared" si="100"/>
        <v>1.7942100000000001</v>
      </c>
      <c r="P117" s="8">
        <f t="shared" si="100"/>
        <v>1.79461</v>
      </c>
      <c r="Q117" s="8">
        <f t="shared" si="100"/>
        <v>1.4270700000000001</v>
      </c>
      <c r="R117" s="8">
        <f t="shared" si="100"/>
        <v>1.7122999999999999</v>
      </c>
      <c r="S117" s="8">
        <f t="shared" si="100"/>
        <v>1.6771</v>
      </c>
      <c r="T117" s="8">
        <f t="shared" si="100"/>
        <v>0.54432000000000003</v>
      </c>
      <c r="U117" s="8">
        <f t="shared" si="100"/>
        <v>0.26729000000000003</v>
      </c>
      <c r="V117" s="8">
        <f t="shared" si="100"/>
        <v>0.14938000000000001</v>
      </c>
      <c r="W117" s="8">
        <f t="shared" si="100"/>
        <v>0.15389</v>
      </c>
      <c r="X117" s="8">
        <f t="shared" ref="X117:Y117" si="101">X19-X70</f>
        <v>0.30681999999999998</v>
      </c>
      <c r="Y117" s="8">
        <f t="shared" si="101"/>
        <v>0.24238000000000001</v>
      </c>
    </row>
    <row r="118" spans="1:25" x14ac:dyDescent="0.25">
      <c r="A118" s="10" t="s">
        <v>56</v>
      </c>
      <c r="B118" s="8">
        <f t="shared" ref="B118:W118" si="102">B20-B71</f>
        <v>18.297641599999963</v>
      </c>
      <c r="C118" s="8">
        <f t="shared" si="102"/>
        <v>71.346515080000074</v>
      </c>
      <c r="D118" s="8">
        <f t="shared" si="102"/>
        <v>215.44457683999997</v>
      </c>
      <c r="E118" s="8">
        <f t="shared" si="102"/>
        <v>135.23658119999999</v>
      </c>
      <c r="F118" s="8">
        <f t="shared" si="102"/>
        <v>30.864146160000018</v>
      </c>
      <c r="G118" s="8">
        <f t="shared" si="102"/>
        <v>18.657643360000009</v>
      </c>
      <c r="H118" s="8">
        <f t="shared" si="102"/>
        <v>11.89961083999998</v>
      </c>
      <c r="I118" s="8">
        <f t="shared" si="102"/>
        <v>11.557145800000114</v>
      </c>
      <c r="J118" s="8">
        <f t="shared" si="102"/>
        <v>-34.867926479999937</v>
      </c>
      <c r="K118" s="8">
        <f t="shared" si="102"/>
        <v>10.197560360000011</v>
      </c>
      <c r="L118" s="8">
        <f t="shared" si="102"/>
        <v>13.250198559999944</v>
      </c>
      <c r="M118" s="8">
        <f t="shared" si="102"/>
        <v>6.4242996400000152</v>
      </c>
      <c r="N118" s="8">
        <f t="shared" si="102"/>
        <v>-6.9912399999338959E-3</v>
      </c>
      <c r="O118" s="8">
        <f t="shared" si="102"/>
        <v>0.40158999999999878</v>
      </c>
      <c r="P118" s="8">
        <f t="shared" si="102"/>
        <v>0.76732891999995445</v>
      </c>
      <c r="Q118" s="8">
        <f t="shared" si="102"/>
        <v>0.63732456000013826</v>
      </c>
      <c r="R118" s="8">
        <f t="shared" si="102"/>
        <v>0.63466408000010688</v>
      </c>
      <c r="S118" s="8">
        <f t="shared" si="102"/>
        <v>0.39668027999994138</v>
      </c>
      <c r="T118" s="8">
        <f t="shared" si="102"/>
        <v>0.29353024000022288</v>
      </c>
      <c r="U118" s="8">
        <f t="shared" si="102"/>
        <v>0.18269327999996676</v>
      </c>
      <c r="V118" s="8">
        <f t="shared" si="102"/>
        <v>0.38992044000008264</v>
      </c>
      <c r="W118" s="8">
        <f t="shared" si="102"/>
        <v>0.19573711999998977</v>
      </c>
      <c r="X118" s="8">
        <f t="shared" ref="X118:Y118" si="103">X20-X71</f>
        <v>4.0831239999874924E-2</v>
      </c>
      <c r="Y118" s="8">
        <f t="shared" si="103"/>
        <v>6.3155360000109795E-2</v>
      </c>
    </row>
    <row r="119" spans="1:25" x14ac:dyDescent="0.25">
      <c r="A119" s="10" t="s">
        <v>55</v>
      </c>
      <c r="B119" s="8">
        <f t="shared" ref="B119:W119" si="104">B21-B72</f>
        <v>0</v>
      </c>
      <c r="C119" s="8">
        <f t="shared" si="104"/>
        <v>0</v>
      </c>
      <c r="D119" s="8">
        <f t="shared" si="104"/>
        <v>0</v>
      </c>
      <c r="E119" s="8">
        <f t="shared" si="104"/>
        <v>0</v>
      </c>
      <c r="F119" s="8">
        <f t="shared" si="104"/>
        <v>0</v>
      </c>
      <c r="G119" s="8">
        <f t="shared" si="104"/>
        <v>0</v>
      </c>
      <c r="H119" s="8">
        <f t="shared" si="104"/>
        <v>0</v>
      </c>
      <c r="I119" s="8">
        <f t="shared" si="104"/>
        <v>0</v>
      </c>
      <c r="J119" s="8">
        <f t="shared" si="104"/>
        <v>0</v>
      </c>
      <c r="K119" s="8">
        <f t="shared" si="104"/>
        <v>0</v>
      </c>
      <c r="L119" s="8">
        <f t="shared" si="104"/>
        <v>0</v>
      </c>
      <c r="M119" s="8">
        <f t="shared" si="104"/>
        <v>0</v>
      </c>
      <c r="N119" s="8">
        <f t="shared" si="104"/>
        <v>0</v>
      </c>
      <c r="O119" s="8">
        <f t="shared" si="104"/>
        <v>0</v>
      </c>
      <c r="P119" s="8">
        <f t="shared" si="104"/>
        <v>0</v>
      </c>
      <c r="Q119" s="8">
        <f t="shared" si="104"/>
        <v>0</v>
      </c>
      <c r="R119" s="8">
        <f t="shared" si="104"/>
        <v>0</v>
      </c>
      <c r="S119" s="8">
        <f t="shared" si="104"/>
        <v>0</v>
      </c>
      <c r="T119" s="8">
        <f t="shared" si="104"/>
        <v>0</v>
      </c>
      <c r="U119" s="8">
        <f t="shared" si="104"/>
        <v>0</v>
      </c>
      <c r="V119" s="8">
        <f t="shared" si="104"/>
        <v>0</v>
      </c>
      <c r="W119" s="8">
        <f t="shared" si="104"/>
        <v>0</v>
      </c>
      <c r="X119" s="8">
        <f t="shared" ref="X119:Y119" si="105">X21-X72</f>
        <v>0</v>
      </c>
      <c r="Y119" s="8">
        <f t="shared" si="105"/>
        <v>0</v>
      </c>
    </row>
    <row r="120" spans="1:25" x14ac:dyDescent="0.25">
      <c r="A120" s="10" t="s">
        <v>57</v>
      </c>
      <c r="B120" s="8">
        <f t="shared" ref="B120:W120" si="106">B22-B73</f>
        <v>16.51999</v>
      </c>
      <c r="C120" s="8">
        <f t="shared" si="106"/>
        <v>20.169619999999998</v>
      </c>
      <c r="D120" s="8">
        <f t="shared" si="106"/>
        <v>19.03877</v>
      </c>
      <c r="E120" s="8">
        <f t="shared" si="106"/>
        <v>19.899719999999999</v>
      </c>
      <c r="F120" s="8">
        <f t="shared" si="106"/>
        <v>19.65428</v>
      </c>
      <c r="G120" s="8">
        <f t="shared" si="106"/>
        <v>7.2837021600000007</v>
      </c>
      <c r="H120" s="8">
        <f t="shared" si="106"/>
        <v>1.921893960000002</v>
      </c>
      <c r="I120" s="8">
        <f t="shared" si="106"/>
        <v>2.5525425199999958</v>
      </c>
      <c r="J120" s="8">
        <f t="shared" si="106"/>
        <v>-0.16318508000000165</v>
      </c>
      <c r="K120" s="8">
        <f t="shared" si="106"/>
        <v>7.4312424000000021</v>
      </c>
      <c r="L120" s="8">
        <f t="shared" si="106"/>
        <v>-0.69652784000001589</v>
      </c>
      <c r="M120" s="8">
        <f t="shared" si="106"/>
        <v>3.0723820400000079</v>
      </c>
      <c r="N120" s="8">
        <f t="shared" si="106"/>
        <v>-0.47562915999998978</v>
      </c>
      <c r="O120" s="8">
        <f t="shared" si="106"/>
        <v>-0.61976963999999413</v>
      </c>
      <c r="P120" s="8">
        <f t="shared" si="106"/>
        <v>-0.76099963999999432</v>
      </c>
      <c r="Q120" s="8">
        <f t="shared" si="106"/>
        <v>-0.63556107999998801</v>
      </c>
      <c r="R120" s="8">
        <f t="shared" si="106"/>
        <v>-0.95914963999999969</v>
      </c>
      <c r="S120" s="8">
        <f t="shared" si="106"/>
        <v>-2.1254224400000012</v>
      </c>
      <c r="T120" s="8">
        <f t="shared" si="106"/>
        <v>-1.8250627200000089</v>
      </c>
      <c r="U120" s="8">
        <f t="shared" si="106"/>
        <v>-1.7866271600000019</v>
      </c>
      <c r="V120" s="8">
        <f t="shared" si="106"/>
        <v>-1.4859360799999948</v>
      </c>
      <c r="W120" s="8">
        <f t="shared" si="106"/>
        <v>1.561489399999985</v>
      </c>
      <c r="X120" s="8">
        <f t="shared" ref="X120:Y120" si="107">X22-X73</f>
        <v>-1.8292969600000006</v>
      </c>
      <c r="Y120" s="8">
        <f t="shared" si="107"/>
        <v>-1.420649240000003</v>
      </c>
    </row>
    <row r="121" spans="1:25" x14ac:dyDescent="0.25">
      <c r="A121" s="10" t="s">
        <v>58</v>
      </c>
      <c r="B121" s="8">
        <f t="shared" ref="B121:W121" si="108">B23-B74</f>
        <v>0</v>
      </c>
      <c r="C121" s="8">
        <f t="shared" si="108"/>
        <v>0</v>
      </c>
      <c r="D121" s="8">
        <f t="shared" si="108"/>
        <v>0</v>
      </c>
      <c r="E121" s="8">
        <f t="shared" si="108"/>
        <v>0</v>
      </c>
      <c r="F121" s="8">
        <f t="shared" si="108"/>
        <v>0</v>
      </c>
      <c r="G121" s="8">
        <f t="shared" si="108"/>
        <v>0</v>
      </c>
      <c r="H121" s="8">
        <f t="shared" si="108"/>
        <v>0</v>
      </c>
      <c r="I121" s="8">
        <f t="shared" si="108"/>
        <v>0</v>
      </c>
      <c r="J121" s="8">
        <f t="shared" si="108"/>
        <v>0</v>
      </c>
      <c r="K121" s="8">
        <f t="shared" si="108"/>
        <v>0</v>
      </c>
      <c r="L121" s="8">
        <f t="shared" si="108"/>
        <v>0</v>
      </c>
      <c r="M121" s="8">
        <f t="shared" si="108"/>
        <v>0</v>
      </c>
      <c r="N121" s="8">
        <f t="shared" si="108"/>
        <v>0</v>
      </c>
      <c r="O121" s="8">
        <f t="shared" si="108"/>
        <v>0</v>
      </c>
      <c r="P121" s="8">
        <f t="shared" si="108"/>
        <v>0</v>
      </c>
      <c r="Q121" s="8">
        <f t="shared" si="108"/>
        <v>0</v>
      </c>
      <c r="R121" s="8">
        <f t="shared" si="108"/>
        <v>0</v>
      </c>
      <c r="S121" s="8">
        <f t="shared" si="108"/>
        <v>0</v>
      </c>
      <c r="T121" s="8">
        <f t="shared" si="108"/>
        <v>0</v>
      </c>
      <c r="U121" s="8">
        <f t="shared" si="108"/>
        <v>0</v>
      </c>
      <c r="V121" s="8">
        <f t="shared" si="108"/>
        <v>0</v>
      </c>
      <c r="W121" s="8">
        <f t="shared" si="108"/>
        <v>0</v>
      </c>
      <c r="X121" s="8">
        <f t="shared" ref="X121:Y121" si="109">X23-X74</f>
        <v>0</v>
      </c>
      <c r="Y121" s="8">
        <f t="shared" si="109"/>
        <v>0</v>
      </c>
    </row>
    <row r="122" spans="1:25" x14ac:dyDescent="0.25">
      <c r="A122" s="15" t="s">
        <v>59</v>
      </c>
      <c r="B122" s="16">
        <f>SUM(B123:B125)</f>
        <v>213.0210142</v>
      </c>
      <c r="C122" s="16">
        <f t="shared" ref="C122:W122" si="110">SUM(C123:C125)</f>
        <v>120.49727419999999</v>
      </c>
      <c r="D122" s="16">
        <f t="shared" si="110"/>
        <v>104.19232523999997</v>
      </c>
      <c r="E122" s="16">
        <f t="shared" si="110"/>
        <v>100.56902524000003</v>
      </c>
      <c r="F122" s="16">
        <f t="shared" si="110"/>
        <v>103.07510895999999</v>
      </c>
      <c r="G122" s="16">
        <f t="shared" si="110"/>
        <v>-3.0918341999999939</v>
      </c>
      <c r="H122" s="16">
        <f t="shared" si="110"/>
        <v>-3.0912733200000044</v>
      </c>
      <c r="I122" s="16">
        <f t="shared" si="110"/>
        <v>-3.0916803600000264</v>
      </c>
      <c r="J122" s="16">
        <f t="shared" si="110"/>
        <v>-3.0917308400000181</v>
      </c>
      <c r="K122" s="16">
        <f t="shared" si="110"/>
        <v>-3.0913069199999708</v>
      </c>
      <c r="L122" s="16">
        <f t="shared" si="110"/>
        <v>-2.3136000000789636E-4</v>
      </c>
      <c r="M122" s="16">
        <f t="shared" si="110"/>
        <v>-3.0911493200000049</v>
      </c>
      <c r="N122" s="16">
        <f t="shared" si="110"/>
        <v>-3.0915443999999965</v>
      </c>
      <c r="O122" s="16">
        <f t="shared" si="110"/>
        <v>-3.0916324799999604</v>
      </c>
      <c r="P122" s="16">
        <f t="shared" si="110"/>
        <v>-1.7488000000476234E-4</v>
      </c>
      <c r="Q122" s="16">
        <f t="shared" si="110"/>
        <v>-3.091525599999942</v>
      </c>
      <c r="R122" s="16">
        <f t="shared" si="110"/>
        <v>-3.0914528800000287</v>
      </c>
      <c r="S122" s="16">
        <f t="shared" si="110"/>
        <v>-1.66328567999998</v>
      </c>
      <c r="T122" s="16">
        <f t="shared" si="110"/>
        <v>-2.0920184000000006</v>
      </c>
      <c r="U122" s="16">
        <f t="shared" si="110"/>
        <v>-1.8641288399999922</v>
      </c>
      <c r="V122" s="16">
        <f t="shared" si="110"/>
        <v>-2.0253783200000015</v>
      </c>
      <c r="W122" s="16">
        <f t="shared" si="110"/>
        <v>-2.1366455199999947</v>
      </c>
      <c r="X122" s="16">
        <f t="shared" ref="X122:Y122" si="111">SUM(X123:X125)</f>
        <v>-2.1514962400000002</v>
      </c>
      <c r="Y122" s="16">
        <f t="shared" si="111"/>
        <v>-2.5998536799999741</v>
      </c>
    </row>
    <row r="123" spans="1:25" x14ac:dyDescent="0.25">
      <c r="A123" s="10" t="s">
        <v>60</v>
      </c>
      <c r="B123" s="8">
        <f t="shared" ref="B123:W123" si="112">B25-B76</f>
        <v>161.90093976527987</v>
      </c>
      <c r="C123" s="8">
        <f t="shared" si="112"/>
        <v>71.021429765279876</v>
      </c>
      <c r="D123" s="8">
        <f t="shared" si="112"/>
        <v>45.930157207451202</v>
      </c>
      <c r="E123" s="8">
        <f t="shared" si="112"/>
        <v>31.499977207451238</v>
      </c>
      <c r="F123" s="8">
        <f t="shared" si="112"/>
        <v>29.404920927451201</v>
      </c>
      <c r="G123" s="8">
        <f t="shared" si="112"/>
        <v>-11.853488507756005</v>
      </c>
      <c r="H123" s="8">
        <f t="shared" si="112"/>
        <v>-8.7142553871097732</v>
      </c>
      <c r="I123" s="8">
        <f t="shared" si="112"/>
        <v>-5.5760754637047398</v>
      </c>
      <c r="J123" s="8">
        <f t="shared" si="112"/>
        <v>-5.5653447071097872</v>
      </c>
      <c r="K123" s="8">
        <f t="shared" si="112"/>
        <v>-2.3847258113034542</v>
      </c>
      <c r="L123" s="8">
        <f t="shared" si="112"/>
        <v>0.69630751214415909</v>
      </c>
      <c r="M123" s="8">
        <f t="shared" si="112"/>
        <v>-2.406126424708205</v>
      </c>
      <c r="N123" s="8">
        <f t="shared" si="112"/>
        <v>-2.395033727855818</v>
      </c>
      <c r="O123" s="8">
        <f t="shared" si="112"/>
        <v>-5.5711228113034394</v>
      </c>
      <c r="P123" s="8">
        <f t="shared" si="112"/>
        <v>-2.4901138478558238</v>
      </c>
      <c r="Q123" s="8">
        <f t="shared" si="112"/>
        <v>-5.5610346165665874</v>
      </c>
      <c r="R123" s="8">
        <f t="shared" si="112"/>
        <v>-2.3950918478558521</v>
      </c>
      <c r="S123" s="8">
        <f t="shared" si="112"/>
        <v>-1.6570615999999916</v>
      </c>
      <c r="T123" s="8">
        <f t="shared" si="112"/>
        <v>-2.092333239999995</v>
      </c>
      <c r="U123" s="8">
        <f t="shared" si="112"/>
        <v>-1.8637388399999963</v>
      </c>
      <c r="V123" s="8">
        <f t="shared" si="112"/>
        <v>-2.0250002799999862</v>
      </c>
      <c r="W123" s="8">
        <f t="shared" si="112"/>
        <v>-2.1361917199999922</v>
      </c>
      <c r="X123" s="8">
        <f t="shared" ref="X123:Y123" si="113">X25-X76</f>
        <v>-2.1515375199999909</v>
      </c>
      <c r="Y123" s="8">
        <f t="shared" si="113"/>
        <v>-2.5998113599999755</v>
      </c>
    </row>
    <row r="124" spans="1:25" x14ac:dyDescent="0.25">
      <c r="A124" s="10" t="s">
        <v>61</v>
      </c>
      <c r="B124" s="8">
        <f t="shared" ref="B124:W124" si="114">B26-B77</f>
        <v>39.238074434720119</v>
      </c>
      <c r="C124" s="8">
        <f t="shared" si="114"/>
        <v>39.238074434720119</v>
      </c>
      <c r="D124" s="8">
        <f t="shared" si="114"/>
        <v>46.054878032548778</v>
      </c>
      <c r="E124" s="8">
        <f t="shared" si="114"/>
        <v>55.502538032548799</v>
      </c>
      <c r="F124" s="8">
        <f t="shared" si="114"/>
        <v>58.651758032548798</v>
      </c>
      <c r="G124" s="8">
        <f t="shared" si="114"/>
        <v>8.7618637877560062</v>
      </c>
      <c r="H124" s="8">
        <f t="shared" si="114"/>
        <v>5.6227837071097682</v>
      </c>
      <c r="I124" s="8">
        <f t="shared" si="114"/>
        <v>2.4843449437047127</v>
      </c>
      <c r="J124" s="8">
        <f t="shared" si="114"/>
        <v>2.4735637071097685</v>
      </c>
      <c r="K124" s="8">
        <f t="shared" si="114"/>
        <v>-0.7067794686965172</v>
      </c>
      <c r="L124" s="8">
        <f t="shared" si="114"/>
        <v>-0.69633083214417013</v>
      </c>
      <c r="M124" s="8">
        <f t="shared" si="114"/>
        <v>-0.68522125529180045</v>
      </c>
      <c r="N124" s="8">
        <f t="shared" si="114"/>
        <v>-0.69633083214417724</v>
      </c>
      <c r="O124" s="8">
        <f t="shared" si="114"/>
        <v>2.4795205313034785</v>
      </c>
      <c r="P124" s="8">
        <f t="shared" si="114"/>
        <v>2.4899691678558185</v>
      </c>
      <c r="Q124" s="8">
        <f t="shared" si="114"/>
        <v>2.4696500965666459</v>
      </c>
      <c r="R124" s="8">
        <f t="shared" si="114"/>
        <v>-0.69633083214417724</v>
      </c>
      <c r="S124" s="8">
        <f t="shared" si="114"/>
        <v>-2.1491999999057043E-4</v>
      </c>
      <c r="T124" s="8">
        <f t="shared" si="114"/>
        <v>3.1359999994151622E-5</v>
      </c>
      <c r="U124" s="8">
        <f t="shared" si="114"/>
        <v>-3.1239999998433632E-5</v>
      </c>
      <c r="V124" s="8">
        <f t="shared" si="114"/>
        <v>-1.3308000001899245E-4</v>
      </c>
      <c r="W124" s="8">
        <f t="shared" si="114"/>
        <v>-1.9308000000961556E-4</v>
      </c>
      <c r="X124" s="8">
        <f t="shared" ref="X124:Y124" si="115">X26-X77</f>
        <v>3.8239999994971186E-5</v>
      </c>
      <c r="Y124" s="8">
        <f t="shared" si="115"/>
        <v>-2.879999989602311E-6</v>
      </c>
    </row>
    <row r="125" spans="1:25" x14ac:dyDescent="0.25">
      <c r="A125" s="10" t="s">
        <v>62</v>
      </c>
      <c r="B125" s="8">
        <f t="shared" ref="B125:W125" si="116">B27-B78</f>
        <v>11.882</v>
      </c>
      <c r="C125" s="8">
        <f t="shared" si="116"/>
        <v>10.237769999999999</v>
      </c>
      <c r="D125" s="8">
        <f t="shared" si="116"/>
        <v>12.20729</v>
      </c>
      <c r="E125" s="8">
        <f t="shared" si="116"/>
        <v>13.566509999999999</v>
      </c>
      <c r="F125" s="8">
        <f t="shared" si="116"/>
        <v>15.01843</v>
      </c>
      <c r="G125" s="8">
        <f t="shared" si="116"/>
        <v>-2.0947999999521016E-4</v>
      </c>
      <c r="H125" s="8">
        <f t="shared" si="116"/>
        <v>1.9836000000061915E-4</v>
      </c>
      <c r="I125" s="8">
        <f t="shared" si="116"/>
        <v>5.0160000000687432E-5</v>
      </c>
      <c r="J125" s="8">
        <f t="shared" si="116"/>
        <v>5.0160000000687432E-5</v>
      </c>
      <c r="K125" s="8">
        <f t="shared" si="116"/>
        <v>1.9836000000061915E-4</v>
      </c>
      <c r="L125" s="8">
        <f t="shared" si="116"/>
        <v>-2.080399999968563E-4</v>
      </c>
      <c r="M125" s="8">
        <f t="shared" si="116"/>
        <v>1.9836000000061915E-4</v>
      </c>
      <c r="N125" s="8">
        <f t="shared" si="116"/>
        <v>-1.7984000000126343E-4</v>
      </c>
      <c r="O125" s="8">
        <f t="shared" si="116"/>
        <v>-3.0199999999425131E-5</v>
      </c>
      <c r="P125" s="8">
        <f t="shared" si="116"/>
        <v>-3.0199999999425131E-5</v>
      </c>
      <c r="Q125" s="8">
        <f t="shared" si="116"/>
        <v>-1.4108000000057075E-4</v>
      </c>
      <c r="R125" s="8">
        <f t="shared" si="116"/>
        <v>-3.0199999999425131E-5</v>
      </c>
      <c r="S125" s="8">
        <f t="shared" si="116"/>
        <v>-6.0091599999978484E-3</v>
      </c>
      <c r="T125" s="8">
        <f t="shared" si="116"/>
        <v>2.8348000000022466E-4</v>
      </c>
      <c r="U125" s="8">
        <f t="shared" si="116"/>
        <v>-3.5875999999746E-4</v>
      </c>
      <c r="V125" s="8">
        <f t="shared" si="116"/>
        <v>-2.4495999999629703E-4</v>
      </c>
      <c r="W125" s="8">
        <f t="shared" si="116"/>
        <v>-2.6071999999288664E-4</v>
      </c>
      <c r="X125" s="8">
        <f t="shared" ref="X125:Y125" si="117">X27-X78</f>
        <v>3.039999995735343E-6</v>
      </c>
      <c r="Y125" s="8">
        <f t="shared" si="117"/>
        <v>-3.9440000008994502E-5</v>
      </c>
    </row>
    <row r="126" spans="1:25" x14ac:dyDescent="0.25">
      <c r="A126" s="15" t="s">
        <v>35</v>
      </c>
      <c r="B126" s="16">
        <f>SUM(B127:B128)</f>
        <v>0</v>
      </c>
      <c r="C126" s="16">
        <f t="shared" ref="C126:W126" si="118">SUM(C127:C128)</f>
        <v>0</v>
      </c>
      <c r="D126" s="16">
        <f t="shared" si="118"/>
        <v>0</v>
      </c>
      <c r="E126" s="16">
        <f t="shared" si="118"/>
        <v>0</v>
      </c>
      <c r="F126" s="16">
        <f t="shared" si="118"/>
        <v>0</v>
      </c>
      <c r="G126" s="16">
        <f t="shared" si="118"/>
        <v>0</v>
      </c>
      <c r="H126" s="16">
        <f t="shared" si="118"/>
        <v>0</v>
      </c>
      <c r="I126" s="16">
        <f t="shared" si="118"/>
        <v>0</v>
      </c>
      <c r="J126" s="16">
        <f t="shared" si="118"/>
        <v>0</v>
      </c>
      <c r="K126" s="16">
        <f t="shared" si="118"/>
        <v>0</v>
      </c>
      <c r="L126" s="16">
        <f t="shared" si="118"/>
        <v>0</v>
      </c>
      <c r="M126" s="16">
        <f t="shared" si="118"/>
        <v>0</v>
      </c>
      <c r="N126" s="16">
        <f t="shared" si="118"/>
        <v>0</v>
      </c>
      <c r="O126" s="16">
        <f t="shared" si="118"/>
        <v>0</v>
      </c>
      <c r="P126" s="16">
        <f t="shared" si="118"/>
        <v>0</v>
      </c>
      <c r="Q126" s="16">
        <f t="shared" si="118"/>
        <v>0</v>
      </c>
      <c r="R126" s="16">
        <f t="shared" si="118"/>
        <v>0</v>
      </c>
      <c r="S126" s="16">
        <f t="shared" si="118"/>
        <v>0</v>
      </c>
      <c r="T126" s="16">
        <f t="shared" si="118"/>
        <v>0</v>
      </c>
      <c r="U126" s="16">
        <f t="shared" si="118"/>
        <v>0</v>
      </c>
      <c r="V126" s="16">
        <f t="shared" si="118"/>
        <v>0</v>
      </c>
      <c r="W126" s="16">
        <f t="shared" si="118"/>
        <v>0</v>
      </c>
      <c r="X126" s="16">
        <f t="shared" ref="X126:Y126" si="119">SUM(X127:X128)</f>
        <v>0</v>
      </c>
      <c r="Y126" s="16">
        <f t="shared" si="119"/>
        <v>0</v>
      </c>
    </row>
    <row r="127" spans="1:25" x14ac:dyDescent="0.25">
      <c r="A127" s="10" t="s">
        <v>36</v>
      </c>
      <c r="B127" s="8">
        <f t="shared" ref="B127:W127" si="120">B29-B80</f>
        <v>0</v>
      </c>
      <c r="C127" s="8">
        <f t="shared" si="120"/>
        <v>0</v>
      </c>
      <c r="D127" s="8">
        <f t="shared" si="120"/>
        <v>0</v>
      </c>
      <c r="E127" s="8">
        <f t="shared" si="120"/>
        <v>0</v>
      </c>
      <c r="F127" s="8">
        <f t="shared" si="120"/>
        <v>0</v>
      </c>
      <c r="G127" s="8">
        <f t="shared" si="120"/>
        <v>0</v>
      </c>
      <c r="H127" s="8">
        <f t="shared" si="120"/>
        <v>0</v>
      </c>
      <c r="I127" s="8">
        <f t="shared" si="120"/>
        <v>0</v>
      </c>
      <c r="J127" s="8">
        <f t="shared" si="120"/>
        <v>0</v>
      </c>
      <c r="K127" s="8">
        <f t="shared" si="120"/>
        <v>0</v>
      </c>
      <c r="L127" s="8">
        <f t="shared" si="120"/>
        <v>0</v>
      </c>
      <c r="M127" s="8">
        <f t="shared" si="120"/>
        <v>0</v>
      </c>
      <c r="N127" s="8">
        <f t="shared" si="120"/>
        <v>0</v>
      </c>
      <c r="O127" s="8">
        <f t="shared" si="120"/>
        <v>0</v>
      </c>
      <c r="P127" s="8">
        <f t="shared" si="120"/>
        <v>0</v>
      </c>
      <c r="Q127" s="8">
        <f t="shared" si="120"/>
        <v>0</v>
      </c>
      <c r="R127" s="8">
        <f t="shared" si="120"/>
        <v>0</v>
      </c>
      <c r="S127" s="8">
        <f t="shared" si="120"/>
        <v>0</v>
      </c>
      <c r="T127" s="8">
        <f t="shared" si="120"/>
        <v>0</v>
      </c>
      <c r="U127" s="8">
        <f t="shared" si="120"/>
        <v>0</v>
      </c>
      <c r="V127" s="8">
        <f t="shared" si="120"/>
        <v>0</v>
      </c>
      <c r="W127" s="8">
        <f t="shared" si="120"/>
        <v>0</v>
      </c>
      <c r="X127" s="8">
        <f t="shared" ref="X127:Y127" si="121">X29-X80</f>
        <v>0</v>
      </c>
      <c r="Y127" s="8">
        <f t="shared" si="121"/>
        <v>0</v>
      </c>
    </row>
    <row r="128" spans="1:25" x14ac:dyDescent="0.25">
      <c r="A128" s="10" t="s">
        <v>37</v>
      </c>
      <c r="B128" s="8">
        <f t="shared" ref="B128:W128" si="122">B30-B81</f>
        <v>0</v>
      </c>
      <c r="C128" s="8">
        <f t="shared" si="122"/>
        <v>0</v>
      </c>
      <c r="D128" s="8">
        <f t="shared" si="122"/>
        <v>0</v>
      </c>
      <c r="E128" s="8">
        <f t="shared" si="122"/>
        <v>0</v>
      </c>
      <c r="F128" s="8">
        <f t="shared" si="122"/>
        <v>0</v>
      </c>
      <c r="G128" s="8">
        <f t="shared" si="122"/>
        <v>0</v>
      </c>
      <c r="H128" s="8">
        <f t="shared" si="122"/>
        <v>0</v>
      </c>
      <c r="I128" s="8">
        <f t="shared" si="122"/>
        <v>0</v>
      </c>
      <c r="J128" s="8">
        <f t="shared" si="122"/>
        <v>0</v>
      </c>
      <c r="K128" s="8">
        <f t="shared" si="122"/>
        <v>0</v>
      </c>
      <c r="L128" s="8">
        <f t="shared" si="122"/>
        <v>0</v>
      </c>
      <c r="M128" s="8">
        <f t="shared" si="122"/>
        <v>0</v>
      </c>
      <c r="N128" s="8">
        <f t="shared" si="122"/>
        <v>0</v>
      </c>
      <c r="O128" s="8">
        <f t="shared" si="122"/>
        <v>0</v>
      </c>
      <c r="P128" s="8">
        <f t="shared" si="122"/>
        <v>0</v>
      </c>
      <c r="Q128" s="8">
        <f t="shared" si="122"/>
        <v>0</v>
      </c>
      <c r="R128" s="8">
        <f t="shared" si="122"/>
        <v>0</v>
      </c>
      <c r="S128" s="8">
        <f t="shared" si="122"/>
        <v>0</v>
      </c>
      <c r="T128" s="8">
        <f t="shared" si="122"/>
        <v>0</v>
      </c>
      <c r="U128" s="8">
        <f t="shared" si="122"/>
        <v>0</v>
      </c>
      <c r="V128" s="8">
        <f t="shared" si="122"/>
        <v>0</v>
      </c>
      <c r="W128" s="8">
        <f t="shared" si="122"/>
        <v>0</v>
      </c>
      <c r="X128" s="8">
        <f t="shared" ref="X128:Y128" si="123">X30-X81</f>
        <v>0</v>
      </c>
      <c r="Y128" s="8">
        <f t="shared" si="123"/>
        <v>0</v>
      </c>
    </row>
    <row r="129" spans="1:25" x14ac:dyDescent="0.25">
      <c r="A129" s="17" t="s">
        <v>38</v>
      </c>
      <c r="B129" s="16">
        <f t="shared" ref="B129:W129" si="124">B31-B82</f>
        <v>0</v>
      </c>
      <c r="C129" s="16">
        <f t="shared" si="124"/>
        <v>0</v>
      </c>
      <c r="D129" s="16">
        <f t="shared" si="124"/>
        <v>0</v>
      </c>
      <c r="E129" s="16">
        <f t="shared" si="124"/>
        <v>0</v>
      </c>
      <c r="F129" s="16">
        <f t="shared" si="124"/>
        <v>0</v>
      </c>
      <c r="G129" s="16">
        <f t="shared" si="124"/>
        <v>0</v>
      </c>
      <c r="H129" s="16">
        <f t="shared" si="124"/>
        <v>0</v>
      </c>
      <c r="I129" s="16">
        <f t="shared" si="124"/>
        <v>0</v>
      </c>
      <c r="J129" s="16">
        <f t="shared" si="124"/>
        <v>0</v>
      </c>
      <c r="K129" s="16">
        <f t="shared" si="124"/>
        <v>0</v>
      </c>
      <c r="L129" s="16">
        <f t="shared" si="124"/>
        <v>0</v>
      </c>
      <c r="M129" s="16">
        <f t="shared" si="124"/>
        <v>0</v>
      </c>
      <c r="N129" s="16">
        <f t="shared" si="124"/>
        <v>0</v>
      </c>
      <c r="O129" s="16">
        <f t="shared" si="124"/>
        <v>0</v>
      </c>
      <c r="P129" s="16">
        <f t="shared" si="124"/>
        <v>0</v>
      </c>
      <c r="Q129" s="16">
        <f t="shared" si="124"/>
        <v>0</v>
      </c>
      <c r="R129" s="16">
        <f t="shared" si="124"/>
        <v>0</v>
      </c>
      <c r="S129" s="16">
        <f t="shared" si="124"/>
        <v>0</v>
      </c>
      <c r="T129" s="16">
        <f t="shared" si="124"/>
        <v>0</v>
      </c>
      <c r="U129" s="16">
        <f t="shared" si="124"/>
        <v>0</v>
      </c>
      <c r="V129" s="16">
        <f t="shared" si="124"/>
        <v>0</v>
      </c>
      <c r="W129" s="16">
        <f t="shared" si="124"/>
        <v>0</v>
      </c>
      <c r="X129" s="16">
        <f t="shared" ref="X129:Y129" si="125">X31-X82</f>
        <v>0</v>
      </c>
      <c r="Y129" s="16">
        <f t="shared" si="125"/>
        <v>0</v>
      </c>
    </row>
    <row r="130" spans="1:25" x14ac:dyDescent="0.25">
      <c r="A130" s="9" t="s">
        <v>39</v>
      </c>
      <c r="B130" s="8">
        <f t="shared" ref="B130:W130" si="126">B32-B83</f>
        <v>0</v>
      </c>
      <c r="C130" s="8">
        <f t="shared" si="126"/>
        <v>0</v>
      </c>
      <c r="D130" s="8">
        <f t="shared" si="126"/>
        <v>0</v>
      </c>
      <c r="E130" s="8">
        <f t="shared" si="126"/>
        <v>0</v>
      </c>
      <c r="F130" s="8">
        <f t="shared" si="126"/>
        <v>0</v>
      </c>
      <c r="G130" s="8">
        <f t="shared" si="126"/>
        <v>0</v>
      </c>
      <c r="H130" s="8">
        <f t="shared" si="126"/>
        <v>0</v>
      </c>
      <c r="I130" s="8">
        <f t="shared" si="126"/>
        <v>0</v>
      </c>
      <c r="J130" s="8">
        <f t="shared" si="126"/>
        <v>0</v>
      </c>
      <c r="K130" s="8">
        <f t="shared" si="126"/>
        <v>0</v>
      </c>
      <c r="L130" s="8">
        <f t="shared" si="126"/>
        <v>0</v>
      </c>
      <c r="M130" s="8">
        <f t="shared" si="126"/>
        <v>0</v>
      </c>
      <c r="N130" s="8">
        <f t="shared" si="126"/>
        <v>0</v>
      </c>
      <c r="O130" s="8">
        <f t="shared" si="126"/>
        <v>0</v>
      </c>
      <c r="P130" s="8">
        <f t="shared" si="126"/>
        <v>0</v>
      </c>
      <c r="Q130" s="8">
        <f t="shared" si="126"/>
        <v>0</v>
      </c>
      <c r="R130" s="8">
        <f t="shared" si="126"/>
        <v>0</v>
      </c>
      <c r="S130" s="8">
        <f t="shared" si="126"/>
        <v>0</v>
      </c>
      <c r="T130" s="8">
        <f t="shared" si="126"/>
        <v>0</v>
      </c>
      <c r="U130" s="8">
        <f t="shared" si="126"/>
        <v>0</v>
      </c>
      <c r="V130" s="8">
        <f t="shared" si="126"/>
        <v>0</v>
      </c>
      <c r="W130" s="8">
        <f t="shared" si="126"/>
        <v>0</v>
      </c>
      <c r="X130" s="8">
        <f t="shared" ref="X130:Y130" si="127">X32-X83</f>
        <v>0</v>
      </c>
      <c r="Y130" s="8">
        <f t="shared" si="127"/>
        <v>0</v>
      </c>
    </row>
    <row r="131" spans="1:25" x14ac:dyDescent="0.25">
      <c r="A131" s="18" t="s">
        <v>66</v>
      </c>
      <c r="B131" s="16">
        <f>SUM(B132:B135)</f>
        <v>0</v>
      </c>
      <c r="C131" s="16">
        <f t="shared" ref="C131:W131" si="128">SUM(C132:C135)</f>
        <v>0</v>
      </c>
      <c r="D131" s="16">
        <f t="shared" si="128"/>
        <v>0</v>
      </c>
      <c r="E131" s="16">
        <f t="shared" si="128"/>
        <v>0</v>
      </c>
      <c r="F131" s="16">
        <f t="shared" si="128"/>
        <v>0</v>
      </c>
      <c r="G131" s="16">
        <f t="shared" si="128"/>
        <v>0</v>
      </c>
      <c r="H131" s="16">
        <f t="shared" si="128"/>
        <v>4.4408920985006262E-16</v>
      </c>
      <c r="I131" s="16">
        <f t="shared" si="128"/>
        <v>0</v>
      </c>
      <c r="J131" s="16">
        <f t="shared" si="128"/>
        <v>2.0816681711721685E-16</v>
      </c>
      <c r="K131" s="16">
        <f t="shared" si="128"/>
        <v>3.6082248300317588E-16</v>
      </c>
      <c r="L131" s="16">
        <f t="shared" si="128"/>
        <v>0</v>
      </c>
      <c r="M131" s="16">
        <f t="shared" si="128"/>
        <v>0</v>
      </c>
      <c r="N131" s="16">
        <f t="shared" si="128"/>
        <v>0</v>
      </c>
      <c r="O131" s="16">
        <f t="shared" si="128"/>
        <v>0</v>
      </c>
      <c r="P131" s="16">
        <f t="shared" si="128"/>
        <v>0</v>
      </c>
      <c r="Q131" s="16">
        <f t="shared" si="128"/>
        <v>0</v>
      </c>
      <c r="R131" s="16">
        <f t="shared" si="128"/>
        <v>0</v>
      </c>
      <c r="S131" s="16">
        <f t="shared" si="128"/>
        <v>0</v>
      </c>
      <c r="T131" s="16">
        <f t="shared" si="128"/>
        <v>0</v>
      </c>
      <c r="U131" s="16">
        <f t="shared" si="128"/>
        <v>-5.2735593669694936E-16</v>
      </c>
      <c r="V131" s="16">
        <f t="shared" si="128"/>
        <v>0</v>
      </c>
      <c r="W131" s="16">
        <f t="shared" si="128"/>
        <v>3.0531133177191805E-16</v>
      </c>
      <c r="X131" s="16">
        <f t="shared" ref="X131:Y131" si="129">SUM(X132:X135)</f>
        <v>1.5265566588595902E-15</v>
      </c>
      <c r="Y131" s="16">
        <f t="shared" si="129"/>
        <v>-3.8857805861880479E-16</v>
      </c>
    </row>
    <row r="132" spans="1:25" x14ac:dyDescent="0.25">
      <c r="A132" s="9" t="s">
        <v>67</v>
      </c>
      <c r="B132" s="8">
        <f t="shared" ref="B132:W132" si="130">B34-B85</f>
        <v>0.21310999999999999</v>
      </c>
      <c r="C132" s="8">
        <f t="shared" si="130"/>
        <v>0.20115</v>
      </c>
      <c r="D132" s="8">
        <f t="shared" si="130"/>
        <v>0.19828999999999999</v>
      </c>
      <c r="E132" s="8">
        <f t="shared" si="130"/>
        <v>0.12908</v>
      </c>
      <c r="F132" s="8">
        <f t="shared" si="130"/>
        <v>0.18221999999999999</v>
      </c>
      <c r="G132" s="8">
        <f t="shared" si="130"/>
        <v>5.74E-2</v>
      </c>
      <c r="H132" s="8">
        <f t="shared" si="130"/>
        <v>0.17917</v>
      </c>
      <c r="I132" s="8">
        <f t="shared" si="130"/>
        <v>6.6640000000000005E-2</v>
      </c>
      <c r="J132" s="8">
        <f t="shared" si="130"/>
        <v>4.6309999999999997E-2</v>
      </c>
      <c r="K132" s="8">
        <f t="shared" si="130"/>
        <v>0.11073</v>
      </c>
      <c r="L132" s="8">
        <f t="shared" si="130"/>
        <v>0.18457999999999999</v>
      </c>
      <c r="M132" s="8">
        <f t="shared" si="130"/>
        <v>0.17476</v>
      </c>
      <c r="N132" s="8">
        <f t="shared" si="130"/>
        <v>0.90107000000000004</v>
      </c>
      <c r="O132" s="8">
        <f t="shared" si="130"/>
        <v>2.5376699999999999</v>
      </c>
      <c r="P132" s="8">
        <f t="shared" si="130"/>
        <v>2.4776699999999998</v>
      </c>
      <c r="Q132" s="8">
        <f t="shared" si="130"/>
        <v>1.88601</v>
      </c>
      <c r="R132" s="8">
        <f t="shared" si="130"/>
        <v>1.1250599999999999</v>
      </c>
      <c r="S132" s="8">
        <f t="shared" si="130"/>
        <v>0.29136000000000001</v>
      </c>
      <c r="T132" s="8">
        <f t="shared" si="130"/>
        <v>0.20416000000000001</v>
      </c>
      <c r="U132" s="8">
        <f t="shared" si="130"/>
        <v>0.18278</v>
      </c>
      <c r="V132" s="8">
        <f t="shared" si="130"/>
        <v>0.19078999999999999</v>
      </c>
      <c r="W132" s="8">
        <f t="shared" si="130"/>
        <v>0.15173</v>
      </c>
      <c r="X132" s="8">
        <f t="shared" ref="X132:Y132" si="131">X34-X85</f>
        <v>0.13158</v>
      </c>
      <c r="Y132" s="8">
        <f t="shared" si="131"/>
        <v>0.16020999999999999</v>
      </c>
    </row>
    <row r="133" spans="1:25" x14ac:dyDescent="0.25">
      <c r="A133" s="9" t="s">
        <v>68</v>
      </c>
      <c r="B133" s="8">
        <f t="shared" ref="B133:W133" si="132">B35-B86</f>
        <v>8.5629999999999998E-2</v>
      </c>
      <c r="C133" s="8">
        <f t="shared" si="132"/>
        <v>0.20405000000000001</v>
      </c>
      <c r="D133" s="8">
        <f t="shared" si="132"/>
        <v>0.17016000000000001</v>
      </c>
      <c r="E133" s="8">
        <f t="shared" si="132"/>
        <v>9.4880000000000006E-2</v>
      </c>
      <c r="F133" s="8">
        <f t="shared" si="132"/>
        <v>0.15653</v>
      </c>
      <c r="G133" s="8">
        <f t="shared" si="132"/>
        <v>0.25677</v>
      </c>
      <c r="H133" s="8">
        <f t="shared" si="132"/>
        <v>9.4420000000000004E-2</v>
      </c>
      <c r="I133" s="8">
        <f t="shared" si="132"/>
        <v>0.10098</v>
      </c>
      <c r="J133" s="8">
        <f t="shared" si="132"/>
        <v>5.9610000000000003E-2</v>
      </c>
      <c r="K133" s="8">
        <f t="shared" si="132"/>
        <v>9.5560000000000006E-2</v>
      </c>
      <c r="L133" s="8">
        <f t="shared" si="132"/>
        <v>9.6250000000000002E-2</v>
      </c>
      <c r="M133" s="8">
        <f t="shared" si="132"/>
        <v>0.12884000000000001</v>
      </c>
      <c r="N133" s="8">
        <f t="shared" si="132"/>
        <v>3.3599999999999998E-2</v>
      </c>
      <c r="O133" s="8">
        <f t="shared" si="132"/>
        <v>3.3599999999999998E-2</v>
      </c>
      <c r="P133" s="8">
        <f t="shared" si="132"/>
        <v>7.0139999999999994E-2</v>
      </c>
      <c r="Q133" s="8">
        <f t="shared" si="132"/>
        <v>7.0099999999999996E-2</v>
      </c>
      <c r="R133" s="8">
        <f t="shared" si="132"/>
        <v>3.4529999999999998E-2</v>
      </c>
      <c r="S133" s="8">
        <f t="shared" si="132"/>
        <v>3.5310000000000001E-2</v>
      </c>
      <c r="T133" s="8">
        <f t="shared" si="132"/>
        <v>3.5310000000000001E-2</v>
      </c>
      <c r="U133" s="8">
        <f t="shared" si="132"/>
        <v>3.3000000000000002E-2</v>
      </c>
      <c r="V133" s="8">
        <f t="shared" si="132"/>
        <v>0</v>
      </c>
      <c r="W133" s="8">
        <f t="shared" si="132"/>
        <v>0</v>
      </c>
      <c r="X133" s="8">
        <f t="shared" ref="X133:Y133" si="133">X35-X86</f>
        <v>2.2880000000000001E-2</v>
      </c>
      <c r="Y133" s="8">
        <f t="shared" si="133"/>
        <v>2.1180000000000001E-2</v>
      </c>
    </row>
    <row r="134" spans="1:25" x14ac:dyDescent="0.25">
      <c r="A134" s="9" t="s">
        <v>69</v>
      </c>
      <c r="B134" s="8">
        <f t="shared" ref="B134:W134" si="134">B36-B87</f>
        <v>0</v>
      </c>
      <c r="C134" s="8">
        <f t="shared" si="134"/>
        <v>0</v>
      </c>
      <c r="D134" s="8">
        <f t="shared" si="134"/>
        <v>0</v>
      </c>
      <c r="E134" s="8">
        <f t="shared" si="134"/>
        <v>0</v>
      </c>
      <c r="F134" s="8">
        <f t="shared" si="134"/>
        <v>0</v>
      </c>
      <c r="G134" s="8">
        <f t="shared" si="134"/>
        <v>0</v>
      </c>
      <c r="H134" s="8">
        <f t="shared" si="134"/>
        <v>0</v>
      </c>
      <c r="I134" s="8">
        <f t="shared" si="134"/>
        <v>0</v>
      </c>
      <c r="J134" s="8">
        <f t="shared" si="134"/>
        <v>0</v>
      </c>
      <c r="K134" s="8">
        <f t="shared" si="134"/>
        <v>0</v>
      </c>
      <c r="L134" s="8">
        <f t="shared" si="134"/>
        <v>0</v>
      </c>
      <c r="M134" s="8">
        <f t="shared" si="134"/>
        <v>0</v>
      </c>
      <c r="N134" s="8">
        <f t="shared" si="134"/>
        <v>0</v>
      </c>
      <c r="O134" s="8">
        <f t="shared" si="134"/>
        <v>0</v>
      </c>
      <c r="P134" s="8">
        <f t="shared" si="134"/>
        <v>0</v>
      </c>
      <c r="Q134" s="8">
        <f t="shared" si="134"/>
        <v>0</v>
      </c>
      <c r="R134" s="8">
        <f t="shared" si="134"/>
        <v>0</v>
      </c>
      <c r="S134" s="8">
        <f t="shared" si="134"/>
        <v>0</v>
      </c>
      <c r="T134" s="8">
        <f t="shared" si="134"/>
        <v>0</v>
      </c>
      <c r="U134" s="8">
        <f t="shared" si="134"/>
        <v>0</v>
      </c>
      <c r="V134" s="8">
        <f t="shared" si="134"/>
        <v>0</v>
      </c>
      <c r="W134" s="8">
        <f t="shared" si="134"/>
        <v>0</v>
      </c>
      <c r="X134" s="8">
        <f t="shared" ref="X134:Y134" si="135">X36-X87</f>
        <v>0</v>
      </c>
      <c r="Y134" s="8">
        <f t="shared" si="135"/>
        <v>0</v>
      </c>
    </row>
    <row r="135" spans="1:25" x14ac:dyDescent="0.25">
      <c r="A135" s="9" t="s">
        <v>65</v>
      </c>
      <c r="B135" s="8">
        <f t="shared" ref="B135:W135" si="136">SUM(B37:B41)-B88</f>
        <v>-0.29874000000000001</v>
      </c>
      <c r="C135" s="8">
        <f t="shared" si="136"/>
        <v>-0.40519999999999978</v>
      </c>
      <c r="D135" s="8">
        <f t="shared" si="136"/>
        <v>-0.36845000000000017</v>
      </c>
      <c r="E135" s="8">
        <f t="shared" si="136"/>
        <v>-0.22395999999999994</v>
      </c>
      <c r="F135" s="8">
        <f t="shared" si="136"/>
        <v>-0.33875000000000011</v>
      </c>
      <c r="G135" s="8">
        <f t="shared" si="136"/>
        <v>-0.31416999999999984</v>
      </c>
      <c r="H135" s="8">
        <f t="shared" si="136"/>
        <v>-0.27358999999999956</v>
      </c>
      <c r="I135" s="8">
        <f t="shared" si="136"/>
        <v>-0.16761999999999988</v>
      </c>
      <c r="J135" s="8">
        <f t="shared" si="136"/>
        <v>-0.10591999999999979</v>
      </c>
      <c r="K135" s="8">
        <f t="shared" si="136"/>
        <v>-0.20628999999999964</v>
      </c>
      <c r="L135" s="8">
        <f t="shared" si="136"/>
        <v>-0.28082999999999991</v>
      </c>
      <c r="M135" s="8">
        <f t="shared" si="136"/>
        <v>-0.30359999999999987</v>
      </c>
      <c r="N135" s="8">
        <f t="shared" si="136"/>
        <v>-0.93466999999999967</v>
      </c>
      <c r="O135" s="8">
        <f t="shared" si="136"/>
        <v>-2.5712700000000002</v>
      </c>
      <c r="P135" s="8">
        <f t="shared" si="136"/>
        <v>-2.5478100000000001</v>
      </c>
      <c r="Q135" s="8">
        <f t="shared" si="136"/>
        <v>-1.9561099999999998</v>
      </c>
      <c r="R135" s="8">
        <f t="shared" si="136"/>
        <v>-1.1595899999999997</v>
      </c>
      <c r="S135" s="8">
        <f t="shared" si="136"/>
        <v>-0.32667000000000002</v>
      </c>
      <c r="T135" s="8">
        <f t="shared" si="136"/>
        <v>-0.23946999999999985</v>
      </c>
      <c r="U135" s="8">
        <f t="shared" si="136"/>
        <v>-0.21578000000000053</v>
      </c>
      <c r="V135" s="8">
        <f t="shared" si="136"/>
        <v>-0.19078999999999979</v>
      </c>
      <c r="W135" s="8">
        <f t="shared" si="136"/>
        <v>-0.1517299999999997</v>
      </c>
      <c r="X135" s="8">
        <f t="shared" ref="X135:Y135" si="137">SUM(X37:X41)-X88</f>
        <v>-0.15445999999999849</v>
      </c>
      <c r="Y135" s="8">
        <f t="shared" si="137"/>
        <v>-0.18139000000000038</v>
      </c>
    </row>
    <row r="136" spans="1:25" x14ac:dyDescent="0.25">
      <c r="A136" s="18" t="s">
        <v>40</v>
      </c>
      <c r="B136" s="16">
        <f t="shared" ref="B136:W136" si="138">B42-B89</f>
        <v>0</v>
      </c>
      <c r="C136" s="16">
        <f t="shared" si="138"/>
        <v>0</v>
      </c>
      <c r="D136" s="16">
        <f t="shared" si="138"/>
        <v>0</v>
      </c>
      <c r="E136" s="16">
        <f t="shared" si="138"/>
        <v>0</v>
      </c>
      <c r="F136" s="16">
        <f t="shared" si="138"/>
        <v>0</v>
      </c>
      <c r="G136" s="16">
        <f t="shared" si="138"/>
        <v>0</v>
      </c>
      <c r="H136" s="16">
        <f t="shared" si="138"/>
        <v>0</v>
      </c>
      <c r="I136" s="16">
        <f t="shared" si="138"/>
        <v>0</v>
      </c>
      <c r="J136" s="16">
        <f t="shared" si="138"/>
        <v>0</v>
      </c>
      <c r="K136" s="16">
        <f t="shared" si="138"/>
        <v>0</v>
      </c>
      <c r="L136" s="16">
        <f t="shared" si="138"/>
        <v>0</v>
      </c>
      <c r="M136" s="16">
        <f t="shared" si="138"/>
        <v>0</v>
      </c>
      <c r="N136" s="16">
        <f t="shared" si="138"/>
        <v>0</v>
      </c>
      <c r="O136" s="16">
        <f t="shared" si="138"/>
        <v>0</v>
      </c>
      <c r="P136" s="16">
        <f t="shared" si="138"/>
        <v>0</v>
      </c>
      <c r="Q136" s="16">
        <f t="shared" si="138"/>
        <v>0</v>
      </c>
      <c r="R136" s="16">
        <f t="shared" si="138"/>
        <v>0</v>
      </c>
      <c r="S136" s="16">
        <f t="shared" si="138"/>
        <v>0</v>
      </c>
      <c r="T136" s="16">
        <f t="shared" si="138"/>
        <v>0</v>
      </c>
      <c r="U136" s="16">
        <f t="shared" si="138"/>
        <v>0</v>
      </c>
      <c r="V136" s="16">
        <f t="shared" si="138"/>
        <v>0</v>
      </c>
      <c r="W136" s="16">
        <f t="shared" si="138"/>
        <v>0</v>
      </c>
      <c r="X136" s="16">
        <f t="shared" ref="X136:Y136" si="139">X42-X89</f>
        <v>0</v>
      </c>
      <c r="Y136" s="16">
        <f t="shared" si="139"/>
        <v>0</v>
      </c>
    </row>
    <row r="137" spans="1:25" x14ac:dyDescent="0.25">
      <c r="A137" s="18" t="s">
        <v>63</v>
      </c>
      <c r="B137" s="16">
        <f t="shared" ref="B137:W137" si="140">B43-B90</f>
        <v>0</v>
      </c>
      <c r="C137" s="16">
        <f t="shared" si="140"/>
        <v>0</v>
      </c>
      <c r="D137" s="16">
        <f t="shared" si="140"/>
        <v>0</v>
      </c>
      <c r="E137" s="16">
        <f t="shared" si="140"/>
        <v>0</v>
      </c>
      <c r="F137" s="16">
        <f t="shared" si="140"/>
        <v>0</v>
      </c>
      <c r="G137" s="16">
        <f t="shared" si="140"/>
        <v>0</v>
      </c>
      <c r="H137" s="16">
        <f t="shared" si="140"/>
        <v>0</v>
      </c>
      <c r="I137" s="16">
        <f t="shared" si="140"/>
        <v>0</v>
      </c>
      <c r="J137" s="16">
        <f t="shared" si="140"/>
        <v>0</v>
      </c>
      <c r="K137" s="16">
        <f t="shared" si="140"/>
        <v>0</v>
      </c>
      <c r="L137" s="16">
        <f t="shared" si="140"/>
        <v>0</v>
      </c>
      <c r="M137" s="16">
        <f t="shared" si="140"/>
        <v>0</v>
      </c>
      <c r="N137" s="16">
        <f t="shared" si="140"/>
        <v>0</v>
      </c>
      <c r="O137" s="16">
        <f t="shared" si="140"/>
        <v>0</v>
      </c>
      <c r="P137" s="16">
        <f t="shared" si="140"/>
        <v>0</v>
      </c>
      <c r="Q137" s="16">
        <f t="shared" si="140"/>
        <v>0</v>
      </c>
      <c r="R137" s="16">
        <f t="shared" si="140"/>
        <v>0</v>
      </c>
      <c r="S137" s="16">
        <f t="shared" si="140"/>
        <v>0</v>
      </c>
      <c r="T137" s="16">
        <f t="shared" si="140"/>
        <v>0</v>
      </c>
      <c r="U137" s="16">
        <f t="shared" si="140"/>
        <v>0</v>
      </c>
      <c r="V137" s="16">
        <f t="shared" si="140"/>
        <v>0</v>
      </c>
      <c r="W137" s="16">
        <f t="shared" si="140"/>
        <v>0</v>
      </c>
      <c r="X137" s="16">
        <f t="shared" ref="X137:Y137" si="141">X43-X90</f>
        <v>0</v>
      </c>
      <c r="Y137" s="16">
        <f t="shared" si="141"/>
        <v>0</v>
      </c>
    </row>
    <row r="138" spans="1:25" x14ac:dyDescent="0.25">
      <c r="A138" s="18" t="s">
        <v>64</v>
      </c>
      <c r="B138" s="16">
        <f t="shared" ref="B138:W138" si="142">B44-B91</f>
        <v>0</v>
      </c>
      <c r="C138" s="16">
        <f t="shared" si="142"/>
        <v>0</v>
      </c>
      <c r="D138" s="16">
        <f t="shared" si="142"/>
        <v>0</v>
      </c>
      <c r="E138" s="16">
        <f t="shared" si="142"/>
        <v>0</v>
      </c>
      <c r="F138" s="16">
        <f t="shared" si="142"/>
        <v>0</v>
      </c>
      <c r="G138" s="16">
        <f t="shared" si="142"/>
        <v>0</v>
      </c>
      <c r="H138" s="16">
        <f t="shared" si="142"/>
        <v>0</v>
      </c>
      <c r="I138" s="16">
        <f t="shared" si="142"/>
        <v>0</v>
      </c>
      <c r="J138" s="16">
        <f t="shared" si="142"/>
        <v>0</v>
      </c>
      <c r="K138" s="16">
        <f t="shared" si="142"/>
        <v>0</v>
      </c>
      <c r="L138" s="16">
        <f t="shared" si="142"/>
        <v>0</v>
      </c>
      <c r="M138" s="16">
        <f t="shared" si="142"/>
        <v>0</v>
      </c>
      <c r="N138" s="16">
        <f t="shared" si="142"/>
        <v>0</v>
      </c>
      <c r="O138" s="16">
        <f t="shared" si="142"/>
        <v>0</v>
      </c>
      <c r="P138" s="16">
        <f t="shared" si="142"/>
        <v>0</v>
      </c>
      <c r="Q138" s="16">
        <f t="shared" si="142"/>
        <v>0</v>
      </c>
      <c r="R138" s="16">
        <f t="shared" si="142"/>
        <v>0</v>
      </c>
      <c r="S138" s="16">
        <f t="shared" si="142"/>
        <v>0</v>
      </c>
      <c r="T138" s="16">
        <f t="shared" si="142"/>
        <v>0</v>
      </c>
      <c r="U138" s="16">
        <f t="shared" si="142"/>
        <v>0</v>
      </c>
      <c r="V138" s="16">
        <f t="shared" si="142"/>
        <v>0</v>
      </c>
      <c r="W138" s="16">
        <f t="shared" si="142"/>
        <v>0</v>
      </c>
      <c r="X138" s="16">
        <f t="shared" ref="X138:Y138" si="143">X44-X91</f>
        <v>0</v>
      </c>
      <c r="Y138" s="16">
        <f t="shared" si="143"/>
        <v>0</v>
      </c>
    </row>
    <row r="139" spans="1:25" x14ac:dyDescent="0.25">
      <c r="A139" s="18" t="s">
        <v>70</v>
      </c>
      <c r="B139" s="16">
        <f>SUM(B140:B141)</f>
        <v>71.887851239999748</v>
      </c>
      <c r="C139" s="16">
        <f t="shared" ref="C139:W139" si="144">SUM(C140:C141)</f>
        <v>-21.56677091999984</v>
      </c>
      <c r="D139" s="16">
        <f t="shared" si="144"/>
        <v>363.00278915999934</v>
      </c>
      <c r="E139" s="16">
        <f t="shared" si="144"/>
        <v>11.297279039999751</v>
      </c>
      <c r="F139" s="16">
        <f t="shared" si="144"/>
        <v>-52.871269119999852</v>
      </c>
      <c r="G139" s="16">
        <f t="shared" si="144"/>
        <v>0.56970572000022912</v>
      </c>
      <c r="H139" s="16">
        <f t="shared" si="144"/>
        <v>-10.077030240000568</v>
      </c>
      <c r="I139" s="16">
        <f t="shared" si="144"/>
        <v>-6.3713611200002447</v>
      </c>
      <c r="J139" s="16">
        <f t="shared" si="144"/>
        <v>-7.9508680000002983</v>
      </c>
      <c r="K139" s="16">
        <f t="shared" si="144"/>
        <v>-5.5896676400003003</v>
      </c>
      <c r="L139" s="16">
        <f t="shared" si="144"/>
        <v>-14.238300120000929</v>
      </c>
      <c r="M139" s="16">
        <f t="shared" si="144"/>
        <v>-12.476635520001309</v>
      </c>
      <c r="N139" s="16">
        <f t="shared" si="144"/>
        <v>-1.3820581199998969</v>
      </c>
      <c r="O139" s="16">
        <f t="shared" si="144"/>
        <v>6.792167119998453</v>
      </c>
      <c r="P139" s="16">
        <f t="shared" si="144"/>
        <v>3.4258743200010713</v>
      </c>
      <c r="Q139" s="16">
        <f t="shared" si="144"/>
        <v>8.3207152400005953</v>
      </c>
      <c r="R139" s="16">
        <f t="shared" si="144"/>
        <v>7.7754948800011903</v>
      </c>
      <c r="S139" s="16">
        <f t="shared" si="144"/>
        <v>6.551850199999933</v>
      </c>
      <c r="T139" s="16">
        <f t="shared" si="144"/>
        <v>-3.4178731199979779</v>
      </c>
      <c r="U139" s="16">
        <f t="shared" si="144"/>
        <v>6.4314177199997857</v>
      </c>
      <c r="V139" s="16">
        <f t="shared" si="144"/>
        <v>14.514954639998621</v>
      </c>
      <c r="W139" s="16">
        <f t="shared" si="144"/>
        <v>13.33260116000011</v>
      </c>
      <c r="X139" s="16">
        <f t="shared" ref="X139:Y139" si="145">SUM(X140:X141)</f>
        <v>0.14232759999879363</v>
      </c>
      <c r="Y139" s="16">
        <f t="shared" si="145"/>
        <v>11.344174520001729</v>
      </c>
    </row>
    <row r="140" spans="1:25" x14ac:dyDescent="0.25">
      <c r="A140" s="9" t="s">
        <v>71</v>
      </c>
      <c r="B140" s="8">
        <f t="shared" ref="B140:W140" si="146">B46-B93</f>
        <v>-55.13427200000018</v>
      </c>
      <c r="C140" s="8">
        <f t="shared" si="146"/>
        <v>-10.654842000000031</v>
      </c>
      <c r="D140" s="8">
        <f t="shared" si="146"/>
        <v>-21.489129999999932</v>
      </c>
      <c r="E140" s="8">
        <f t="shared" si="146"/>
        <v>11.29910000000001</v>
      </c>
      <c r="F140" s="8">
        <f t="shared" si="146"/>
        <v>-52.871012000000064</v>
      </c>
      <c r="G140" s="8">
        <f t="shared" si="146"/>
        <v>0.56714751999993496</v>
      </c>
      <c r="H140" s="8">
        <f t="shared" si="146"/>
        <v>-10.078506280000056</v>
      </c>
      <c r="I140" s="8">
        <f t="shared" si="146"/>
        <v>-6.3726449600000592</v>
      </c>
      <c r="J140" s="8">
        <f t="shared" si="146"/>
        <v>-7.9492775200000665</v>
      </c>
      <c r="K140" s="8">
        <f t="shared" si="146"/>
        <v>-5.58758124000002</v>
      </c>
      <c r="L140" s="8">
        <f t="shared" si="146"/>
        <v>-14.240549999999928</v>
      </c>
      <c r="M140" s="8">
        <f t="shared" si="146"/>
        <v>-12.474923719999879</v>
      </c>
      <c r="N140" s="8">
        <f t="shared" si="146"/>
        <v>-1.382301239999947</v>
      </c>
      <c r="O140" s="8">
        <f t="shared" si="146"/>
        <v>6.7922962799999596</v>
      </c>
      <c r="P140" s="8">
        <f t="shared" si="146"/>
        <v>3.4254750399999239</v>
      </c>
      <c r="Q140" s="8">
        <f t="shared" si="146"/>
        <v>8.320287520000079</v>
      </c>
      <c r="R140" s="8">
        <f t="shared" si="146"/>
        <v>7.7756524799997919</v>
      </c>
      <c r="S140" s="8">
        <f t="shared" si="146"/>
        <v>6.5514263999997979</v>
      </c>
      <c r="T140" s="8">
        <f t="shared" si="146"/>
        <v>-3.4168766000000801</v>
      </c>
      <c r="U140" s="8">
        <f t="shared" si="146"/>
        <v>6.4326649600001247</v>
      </c>
      <c r="V140" s="8">
        <f t="shared" si="146"/>
        <v>14.514044879999972</v>
      </c>
      <c r="W140" s="8">
        <f t="shared" si="146"/>
        <v>13.333603599999975</v>
      </c>
      <c r="X140" s="8">
        <f t="shared" ref="X140:Y140" si="147">X46-X93</f>
        <v>0.14156019999984437</v>
      </c>
      <c r="Y140" s="8">
        <f t="shared" si="147"/>
        <v>16.139428319999865</v>
      </c>
    </row>
    <row r="141" spans="1:25" x14ac:dyDescent="0.25">
      <c r="A141" s="11" t="s">
        <v>72</v>
      </c>
      <c r="B141" s="12">
        <f t="shared" ref="B141:W141" si="148">B47-B94</f>
        <v>127.02212323999993</v>
      </c>
      <c r="C141" s="12">
        <f t="shared" si="148"/>
        <v>-10.911928919999809</v>
      </c>
      <c r="D141" s="12">
        <f t="shared" si="148"/>
        <v>384.49191915999927</v>
      </c>
      <c r="E141" s="12">
        <f t="shared" si="148"/>
        <v>-1.8209600002592197E-3</v>
      </c>
      <c r="F141" s="12">
        <f t="shared" si="148"/>
        <v>-2.5711999978739186E-4</v>
      </c>
      <c r="G141" s="12">
        <f t="shared" si="148"/>
        <v>2.5582000002941641E-3</v>
      </c>
      <c r="H141" s="12">
        <f t="shared" si="148"/>
        <v>1.476039999488421E-3</v>
      </c>
      <c r="I141" s="12">
        <f t="shared" si="148"/>
        <v>1.2838399998145178E-3</v>
      </c>
      <c r="J141" s="12">
        <f t="shared" si="148"/>
        <v>-1.5904800002317643E-3</v>
      </c>
      <c r="K141" s="12">
        <f t="shared" si="148"/>
        <v>-2.0864000002802641E-3</v>
      </c>
      <c r="L141" s="12">
        <f t="shared" si="148"/>
        <v>2.2498799989989493E-3</v>
      </c>
      <c r="M141" s="12">
        <f t="shared" si="148"/>
        <v>-1.7118000014306745E-3</v>
      </c>
      <c r="N141" s="12">
        <f t="shared" si="148"/>
        <v>2.4312000005011214E-4</v>
      </c>
      <c r="O141" s="12">
        <f t="shared" si="148"/>
        <v>-1.2916000150653417E-4</v>
      </c>
      <c r="P141" s="12">
        <f t="shared" si="148"/>
        <v>3.9928000114741735E-4</v>
      </c>
      <c r="Q141" s="12">
        <f t="shared" si="148"/>
        <v>4.2772000051627401E-4</v>
      </c>
      <c r="R141" s="12">
        <f t="shared" si="148"/>
        <v>-1.5759999860165408E-4</v>
      </c>
      <c r="S141" s="12">
        <f t="shared" si="148"/>
        <v>4.2380000013508834E-4</v>
      </c>
      <c r="T141" s="12">
        <f t="shared" si="148"/>
        <v>-9.9651999789784895E-4</v>
      </c>
      <c r="U141" s="12">
        <f t="shared" si="148"/>
        <v>-1.2472400003389339E-3</v>
      </c>
      <c r="V141" s="12">
        <f t="shared" si="148"/>
        <v>9.097599986489513E-4</v>
      </c>
      <c r="W141" s="12">
        <f t="shared" si="148"/>
        <v>-1.0024399998656008E-3</v>
      </c>
      <c r="X141" s="12">
        <f t="shared" ref="X141:Y141" si="149">X47-X94</f>
        <v>7.6739999894925859E-4</v>
      </c>
      <c r="Y141" s="12">
        <f t="shared" si="149"/>
        <v>-4.7952537999981359</v>
      </c>
    </row>
  </sheetData>
  <pageMargins left="0.7" right="0.7" top="0.75" bottom="0.75" header="0.3" footer="0.3"/>
  <pageSetup paperSize="9" scale="89" fitToHeight="0" orientation="landscape" r:id="rId1"/>
  <headerFooter alignWithMargins="0"/>
  <ignoredErrors>
    <ignoredError sqref="B104:V104 B122:V122 B126:V126 B131:V131 B139:V139" formula="1"/>
    <ignoredError sqref="B28:Y28 B33:Y33 B135:Y135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pageSetUpPr fitToPage="1"/>
  </sheetPr>
  <dimension ref="A1:Y141"/>
  <sheetViews>
    <sheetView showGridLines="0" zoomScaleNormal="100" workbookViewId="0">
      <pane xSplit="1" ySplit="1" topLeftCell="D2" activePane="bottomRight" state="frozen"/>
      <selection activeCell="Y1" sqref="Y1"/>
      <selection pane="topRight" activeCell="Y1" sqref="Y1"/>
      <selection pane="bottomLeft" activeCell="Y1" sqref="Y1"/>
      <selection pane="bottomRight" activeCell="Y2" sqref="Y2"/>
    </sheetView>
  </sheetViews>
  <sheetFormatPr defaultRowHeight="11.25" x14ac:dyDescent="0.25"/>
  <cols>
    <col min="1" max="1" width="56" style="1" bestFit="1" customWidth="1"/>
    <col min="2" max="25" width="9.28515625" style="1" customWidth="1"/>
    <col min="26" max="16384" width="9.140625" style="1"/>
  </cols>
  <sheetData>
    <row r="1" spans="1:25" ht="12.75" x14ac:dyDescent="0.25">
      <c r="A1" s="2" t="s">
        <v>21</v>
      </c>
      <c r="B1" s="3">
        <v>2000</v>
      </c>
      <c r="C1" s="3">
        <v>2001</v>
      </c>
      <c r="D1" s="3">
        <v>2002</v>
      </c>
      <c r="E1" s="3">
        <v>2003</v>
      </c>
      <c r="F1" s="3">
        <v>2004</v>
      </c>
      <c r="G1" s="3">
        <v>2005</v>
      </c>
      <c r="H1" s="3">
        <v>2006</v>
      </c>
      <c r="I1" s="3">
        <v>2007</v>
      </c>
      <c r="J1" s="3">
        <v>2008</v>
      </c>
      <c r="K1" s="3">
        <v>2009</v>
      </c>
      <c r="L1" s="3">
        <v>2010</v>
      </c>
      <c r="M1" s="3">
        <v>2011</v>
      </c>
      <c r="N1" s="3">
        <v>2012</v>
      </c>
      <c r="O1" s="3">
        <v>2013</v>
      </c>
      <c r="P1" s="3">
        <v>2014</v>
      </c>
      <c r="Q1" s="3">
        <v>2015</v>
      </c>
      <c r="R1" s="3">
        <v>2016</v>
      </c>
      <c r="S1" s="3">
        <v>2017</v>
      </c>
      <c r="T1" s="3">
        <v>2018</v>
      </c>
      <c r="U1" s="3">
        <v>2019</v>
      </c>
      <c r="V1" s="3">
        <v>2020</v>
      </c>
      <c r="W1" s="3">
        <v>2021</v>
      </c>
      <c r="X1" s="3">
        <v>2022</v>
      </c>
      <c r="Y1" s="3">
        <v>2023</v>
      </c>
    </row>
    <row r="2" spans="1:25" x14ac:dyDescent="0.25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 x14ac:dyDescent="0.25">
      <c r="A3" s="4" t="s">
        <v>110</v>
      </c>
      <c r="B3" s="5">
        <f>SUM(B4,B33,B42,B43,B44,B45)</f>
        <v>224367.08656</v>
      </c>
      <c r="C3" s="5">
        <f t="shared" ref="C3:W3" si="0">SUM(C4,C33,C42,C43,C44,C45)</f>
        <v>233397.17290999996</v>
      </c>
      <c r="D3" s="5">
        <f t="shared" si="0"/>
        <v>232708.23848</v>
      </c>
      <c r="E3" s="5">
        <f t="shared" si="0"/>
        <v>233170.33825999999</v>
      </c>
      <c r="F3" s="5">
        <f t="shared" si="0"/>
        <v>239678.82429000002</v>
      </c>
      <c r="G3" s="5">
        <f t="shared" si="0"/>
        <v>239379.16715000002</v>
      </c>
      <c r="H3" s="5">
        <f t="shared" si="0"/>
        <v>238040.99495999998</v>
      </c>
      <c r="I3" s="5">
        <f t="shared" si="0"/>
        <v>239149.11117999995</v>
      </c>
      <c r="J3" s="5">
        <f t="shared" si="0"/>
        <v>240001.74809999997</v>
      </c>
      <c r="K3" s="5">
        <f t="shared" si="0"/>
        <v>228018.28947000002</v>
      </c>
      <c r="L3" s="5">
        <f t="shared" si="0"/>
        <v>237295.38885999998</v>
      </c>
      <c r="M3" s="5">
        <f t="shared" si="0"/>
        <v>228049.25042999999</v>
      </c>
      <c r="N3" s="5">
        <f t="shared" si="0"/>
        <v>220173.41432000004</v>
      </c>
      <c r="O3" s="5">
        <f t="shared" si="0"/>
        <v>217772.84781999997</v>
      </c>
      <c r="P3" s="5">
        <f t="shared" si="0"/>
        <v>209896.06228999997</v>
      </c>
      <c r="Q3" s="5">
        <f t="shared" si="0"/>
        <v>213624.7935</v>
      </c>
      <c r="R3" s="5">
        <f t="shared" si="0"/>
        <v>214516.62247</v>
      </c>
      <c r="S3" s="5">
        <f t="shared" si="0"/>
        <v>211615.85934</v>
      </c>
      <c r="T3" s="5">
        <f t="shared" si="0"/>
        <v>206252.00506999998</v>
      </c>
      <c r="U3" s="5">
        <f t="shared" si="0"/>
        <v>201035.00331999999</v>
      </c>
      <c r="V3" s="5">
        <f t="shared" si="0"/>
        <v>180893.20246</v>
      </c>
      <c r="W3" s="5">
        <f t="shared" si="0"/>
        <v>183163.68867</v>
      </c>
      <c r="X3" s="5">
        <f t="shared" ref="X3:Y3" si="1">SUM(X4,X33,X42,X43,X44,X45)</f>
        <v>172634.56536000001</v>
      </c>
      <c r="Y3" s="5">
        <f t="shared" si="1"/>
        <v>160158.94852999999</v>
      </c>
    </row>
    <row r="4" spans="1:25" x14ac:dyDescent="0.25">
      <c r="A4" s="13" t="s">
        <v>115</v>
      </c>
      <c r="B4" s="14">
        <f>SUM(B5,B31,B32)</f>
        <v>161243.84839</v>
      </c>
      <c r="C4" s="14">
        <f t="shared" ref="C4:W4" si="2">SUM(C5,C31,C32)</f>
        <v>166476.06921999998</v>
      </c>
      <c r="D4" s="14">
        <f t="shared" si="2"/>
        <v>165200.32548999999</v>
      </c>
      <c r="E4" s="14">
        <f t="shared" si="2"/>
        <v>168003.80670999998</v>
      </c>
      <c r="F4" s="14">
        <f t="shared" si="2"/>
        <v>169594.43903000001</v>
      </c>
      <c r="G4" s="14">
        <f t="shared" si="2"/>
        <v>165903.82826000001</v>
      </c>
      <c r="H4" s="14">
        <f t="shared" si="2"/>
        <v>160200.47352999999</v>
      </c>
      <c r="I4" s="14">
        <f t="shared" si="2"/>
        <v>159264.44506999996</v>
      </c>
      <c r="J4" s="14">
        <f t="shared" si="2"/>
        <v>162206.31801999998</v>
      </c>
      <c r="K4" s="14">
        <f t="shared" si="2"/>
        <v>157694.19312000001</v>
      </c>
      <c r="L4" s="14">
        <f t="shared" si="2"/>
        <v>168286.91485999999</v>
      </c>
      <c r="M4" s="14">
        <f t="shared" si="2"/>
        <v>155658.23379999999</v>
      </c>
      <c r="N4" s="14">
        <f t="shared" si="2"/>
        <v>152425.73690000002</v>
      </c>
      <c r="O4" s="14">
        <f t="shared" si="2"/>
        <v>152032.93907999998</v>
      </c>
      <c r="P4" s="14">
        <f t="shared" si="2"/>
        <v>144351.08420000001</v>
      </c>
      <c r="Q4" s="14">
        <f t="shared" si="2"/>
        <v>151656.70796999999</v>
      </c>
      <c r="R4" s="14">
        <f t="shared" si="2"/>
        <v>151584.73658</v>
      </c>
      <c r="S4" s="14">
        <f t="shared" si="2"/>
        <v>148693.36852000002</v>
      </c>
      <c r="T4" s="14">
        <f t="shared" si="2"/>
        <v>144113.47300999999</v>
      </c>
      <c r="U4" s="14">
        <f t="shared" si="2"/>
        <v>139738.33678999997</v>
      </c>
      <c r="V4" s="14">
        <f t="shared" si="2"/>
        <v>123574.2072</v>
      </c>
      <c r="W4" s="14">
        <f t="shared" si="2"/>
        <v>126924.25302999999</v>
      </c>
      <c r="X4" s="14">
        <f t="shared" ref="X4:Y4" si="3">SUM(X5,X31,X32)</f>
        <v>115744.30974</v>
      </c>
      <c r="Y4" s="14">
        <f t="shared" si="3"/>
        <v>105578.86401</v>
      </c>
    </row>
    <row r="5" spans="1:25" x14ac:dyDescent="0.25">
      <c r="A5" s="9" t="s">
        <v>116</v>
      </c>
      <c r="B5" s="8">
        <f>SUM(B6,B10,B18,B24,B28)</f>
        <v>160892.55071000001</v>
      </c>
      <c r="C5" s="8">
        <f t="shared" ref="C5:W5" si="4">SUM(C6,C10,C18,C24,C28)</f>
        <v>166221.57187999997</v>
      </c>
      <c r="D5" s="8">
        <f t="shared" si="4"/>
        <v>163998.04890999998</v>
      </c>
      <c r="E5" s="8">
        <f t="shared" si="4"/>
        <v>166877.14043999999</v>
      </c>
      <c r="F5" s="8">
        <f t="shared" si="4"/>
        <v>168513.96612</v>
      </c>
      <c r="G5" s="8">
        <f t="shared" si="4"/>
        <v>164742.35437000002</v>
      </c>
      <c r="H5" s="8">
        <f t="shared" si="4"/>
        <v>159053.10186</v>
      </c>
      <c r="I5" s="8">
        <f t="shared" si="4"/>
        <v>158053.40846999997</v>
      </c>
      <c r="J5" s="8">
        <f t="shared" si="4"/>
        <v>161206.40790999998</v>
      </c>
      <c r="K5" s="8">
        <f t="shared" si="4"/>
        <v>156567.1317</v>
      </c>
      <c r="L5" s="8">
        <f t="shared" si="4"/>
        <v>167152.51142</v>
      </c>
      <c r="M5" s="8">
        <f t="shared" si="4"/>
        <v>154681.56495</v>
      </c>
      <c r="N5" s="8">
        <f t="shared" si="4"/>
        <v>151561.86245000002</v>
      </c>
      <c r="O5" s="8">
        <f t="shared" si="4"/>
        <v>150895.55935</v>
      </c>
      <c r="P5" s="8">
        <f t="shared" si="4"/>
        <v>143259.15633</v>
      </c>
      <c r="Q5" s="8">
        <f t="shared" si="4"/>
        <v>150619.26186999999</v>
      </c>
      <c r="R5" s="8">
        <f t="shared" si="4"/>
        <v>150481.05007999999</v>
      </c>
      <c r="S5" s="8">
        <f t="shared" si="4"/>
        <v>147575.38786000002</v>
      </c>
      <c r="T5" s="8">
        <f t="shared" si="4"/>
        <v>143012.13931</v>
      </c>
      <c r="U5" s="8">
        <f t="shared" si="4"/>
        <v>138676.16627999998</v>
      </c>
      <c r="V5" s="8">
        <f t="shared" si="4"/>
        <v>122643.50062000001</v>
      </c>
      <c r="W5" s="8">
        <f t="shared" si="4"/>
        <v>125800.95363999999</v>
      </c>
      <c r="X5" s="8">
        <f t="shared" ref="X5:Y5" si="5">SUM(X6,X10,X18,X24,X28)</f>
        <v>114648.53846</v>
      </c>
      <c r="Y5" s="8">
        <f t="shared" si="5"/>
        <v>104539.99907000001</v>
      </c>
    </row>
    <row r="6" spans="1:25" x14ac:dyDescent="0.25">
      <c r="A6" s="15" t="s">
        <v>117</v>
      </c>
      <c r="B6" s="16">
        <f>SUM(B7:B9)</f>
        <v>64347.454150000005</v>
      </c>
      <c r="C6" s="16">
        <f t="shared" ref="C6:W6" si="6">SUM(C7:C9)</f>
        <v>68236.221639999989</v>
      </c>
      <c r="D6" s="16">
        <f t="shared" si="6"/>
        <v>67484.438469999994</v>
      </c>
      <c r="E6" s="16">
        <f t="shared" si="6"/>
        <v>68946.93449</v>
      </c>
      <c r="F6" s="16">
        <f t="shared" si="6"/>
        <v>70621.952990000005</v>
      </c>
      <c r="G6" s="16">
        <f t="shared" si="6"/>
        <v>67845.552160000007</v>
      </c>
      <c r="H6" s="16">
        <f t="shared" si="6"/>
        <v>62961.65812</v>
      </c>
      <c r="I6" s="16">
        <f t="shared" si="6"/>
        <v>65655.694799999997</v>
      </c>
      <c r="J6" s="16">
        <f t="shared" si="6"/>
        <v>65898.194189999995</v>
      </c>
      <c r="K6" s="16">
        <f t="shared" si="6"/>
        <v>64688.855379999994</v>
      </c>
      <c r="L6" s="16">
        <f t="shared" si="6"/>
        <v>67177.097829999999</v>
      </c>
      <c r="M6" s="16">
        <f t="shared" si="6"/>
        <v>63033.466029999996</v>
      </c>
      <c r="N6" s="16">
        <f t="shared" si="6"/>
        <v>59664.777630000004</v>
      </c>
      <c r="O6" s="16">
        <f t="shared" si="6"/>
        <v>60045.5916</v>
      </c>
      <c r="P6" s="16">
        <f t="shared" si="6"/>
        <v>64146.534640000005</v>
      </c>
      <c r="Q6" s="16">
        <f t="shared" si="6"/>
        <v>69201.561790000007</v>
      </c>
      <c r="R6" s="16">
        <f t="shared" si="6"/>
        <v>67303.255869999994</v>
      </c>
      <c r="S6" s="16">
        <f t="shared" si="6"/>
        <v>62950.210740000002</v>
      </c>
      <c r="T6" s="16">
        <f t="shared" si="6"/>
        <v>59262.801540000008</v>
      </c>
      <c r="U6" s="16">
        <f t="shared" si="6"/>
        <v>56732.927660000001</v>
      </c>
      <c r="V6" s="16">
        <f t="shared" si="6"/>
        <v>46912.401620000004</v>
      </c>
      <c r="W6" s="16">
        <f t="shared" si="6"/>
        <v>46930.348539999992</v>
      </c>
      <c r="X6" s="16">
        <f t="shared" ref="X6:Y6" si="7">SUM(X7:X9)</f>
        <v>44967.024100000002</v>
      </c>
      <c r="Y6" s="16">
        <f t="shared" si="7"/>
        <v>37102.344810000002</v>
      </c>
    </row>
    <row r="7" spans="1:25" x14ac:dyDescent="0.25">
      <c r="A7" s="10" t="s">
        <v>118</v>
      </c>
      <c r="B7" s="8">
        <v>49787.59519</v>
      </c>
      <c r="C7" s="8">
        <v>53262.258150000001</v>
      </c>
      <c r="D7" s="8">
        <v>54401.304029999999</v>
      </c>
      <c r="E7" s="8">
        <v>55288.453320000001</v>
      </c>
      <c r="F7" s="8">
        <v>56743.409670000001</v>
      </c>
      <c r="G7" s="8">
        <v>53982.453370000003</v>
      </c>
      <c r="H7" s="8">
        <v>49794.435519999999</v>
      </c>
      <c r="I7" s="8">
        <v>52666.463259999997</v>
      </c>
      <c r="J7" s="8">
        <v>52084.01541</v>
      </c>
      <c r="K7" s="8">
        <v>52312.575799999999</v>
      </c>
      <c r="L7" s="8">
        <v>54360.244379999996</v>
      </c>
      <c r="M7" s="8">
        <v>50251.571989999997</v>
      </c>
      <c r="N7" s="8">
        <v>47291.68578</v>
      </c>
      <c r="O7" s="8">
        <v>47636.450290000001</v>
      </c>
      <c r="P7" s="8">
        <v>51295.569020000003</v>
      </c>
      <c r="Q7" s="8">
        <v>55782.464</v>
      </c>
      <c r="R7" s="8">
        <v>54753.099399999999</v>
      </c>
      <c r="S7" s="8">
        <v>51131.335160000002</v>
      </c>
      <c r="T7" s="8">
        <v>47327.339590000003</v>
      </c>
      <c r="U7" s="8">
        <v>44209.146670000002</v>
      </c>
      <c r="V7" s="8">
        <v>35225.988980000002</v>
      </c>
      <c r="W7" s="8">
        <v>35052.041069999999</v>
      </c>
      <c r="X7" s="8">
        <v>33157.549720000003</v>
      </c>
      <c r="Y7" s="8">
        <v>26201.559509999999</v>
      </c>
    </row>
    <row r="8" spans="1:25" x14ac:dyDescent="0.25">
      <c r="A8" s="10" t="s">
        <v>119</v>
      </c>
      <c r="B8" s="8">
        <v>12346.405419999999</v>
      </c>
      <c r="C8" s="8">
        <v>12695.96329</v>
      </c>
      <c r="D8" s="8">
        <v>10743.758889999999</v>
      </c>
      <c r="E8" s="8">
        <v>11339.84316</v>
      </c>
      <c r="F8" s="8">
        <v>11324.005450000001</v>
      </c>
      <c r="G8" s="8">
        <v>11384.81724</v>
      </c>
      <c r="H8" s="8">
        <v>10633.3125</v>
      </c>
      <c r="I8" s="8">
        <v>10563.853999999999</v>
      </c>
      <c r="J8" s="8">
        <v>10935.54041</v>
      </c>
      <c r="K8" s="8">
        <v>9729.2477299999991</v>
      </c>
      <c r="L8" s="8">
        <v>9638.7006299999994</v>
      </c>
      <c r="M8" s="8">
        <v>9920.0390599999992</v>
      </c>
      <c r="N8" s="8">
        <v>9759.6120900000005</v>
      </c>
      <c r="O8" s="8">
        <v>9275.4913899999992</v>
      </c>
      <c r="P8" s="8">
        <v>9686.6489500000007</v>
      </c>
      <c r="Q8" s="8">
        <v>10235.646909999999</v>
      </c>
      <c r="R8" s="8">
        <v>9717.8238899999997</v>
      </c>
      <c r="S8" s="8">
        <v>9140.2727099999993</v>
      </c>
      <c r="T8" s="8">
        <v>9209.1678400000001</v>
      </c>
      <c r="U8" s="8">
        <v>10060.48863</v>
      </c>
      <c r="V8" s="8">
        <v>9136.54018</v>
      </c>
      <c r="W8" s="8">
        <v>9395.2792399999998</v>
      </c>
      <c r="X8" s="8">
        <v>9431.2124500000009</v>
      </c>
      <c r="Y8" s="8">
        <v>9291.5392300000003</v>
      </c>
    </row>
    <row r="9" spans="1:25" x14ac:dyDescent="0.25">
      <c r="A9" s="10" t="s">
        <v>120</v>
      </c>
      <c r="B9" s="8">
        <v>2213.45354</v>
      </c>
      <c r="C9" s="8">
        <v>2278.0001999999999</v>
      </c>
      <c r="D9" s="8">
        <v>2339.3755500000002</v>
      </c>
      <c r="E9" s="8">
        <v>2318.6380100000001</v>
      </c>
      <c r="F9" s="8">
        <v>2554.5378700000001</v>
      </c>
      <c r="G9" s="8">
        <v>2478.2815500000002</v>
      </c>
      <c r="H9" s="8">
        <v>2533.9101000000001</v>
      </c>
      <c r="I9" s="8">
        <v>2425.37754</v>
      </c>
      <c r="J9" s="8">
        <v>2878.6383700000001</v>
      </c>
      <c r="K9" s="8">
        <v>2647.0318499999998</v>
      </c>
      <c r="L9" s="8">
        <v>3178.1528199999998</v>
      </c>
      <c r="M9" s="8">
        <v>2861.8549800000001</v>
      </c>
      <c r="N9" s="8">
        <v>2613.4797600000002</v>
      </c>
      <c r="O9" s="8">
        <v>3133.6499199999998</v>
      </c>
      <c r="P9" s="8">
        <v>3164.3166700000002</v>
      </c>
      <c r="Q9" s="8">
        <v>3183.4508799999999</v>
      </c>
      <c r="R9" s="8">
        <v>2832.3325799999998</v>
      </c>
      <c r="S9" s="8">
        <v>2678.6028700000002</v>
      </c>
      <c r="T9" s="8">
        <v>2726.2941099999998</v>
      </c>
      <c r="U9" s="8">
        <v>2463.2923599999999</v>
      </c>
      <c r="V9" s="8">
        <v>2549.87246</v>
      </c>
      <c r="W9" s="8">
        <v>2483.0282299999999</v>
      </c>
      <c r="X9" s="8">
        <v>2378.2619300000001</v>
      </c>
      <c r="Y9" s="8">
        <v>1609.2460699999999</v>
      </c>
    </row>
    <row r="10" spans="1:25" x14ac:dyDescent="0.25">
      <c r="A10" s="15" t="s">
        <v>121</v>
      </c>
      <c r="B10" s="16">
        <f>SUM(B11:B17)</f>
        <v>24465.948259999997</v>
      </c>
      <c r="C10" s="16">
        <f t="shared" ref="C10:W10" si="8">SUM(C11:C17)</f>
        <v>24142.135630000004</v>
      </c>
      <c r="D10" s="16">
        <f t="shared" si="8"/>
        <v>23789.1283</v>
      </c>
      <c r="E10" s="16">
        <f t="shared" si="8"/>
        <v>23557.883089999999</v>
      </c>
      <c r="F10" s="16">
        <f t="shared" si="8"/>
        <v>23048.716560000001</v>
      </c>
      <c r="G10" s="16">
        <f t="shared" si="8"/>
        <v>23252.50087</v>
      </c>
      <c r="H10" s="16">
        <f t="shared" si="8"/>
        <v>22180.084360000001</v>
      </c>
      <c r="I10" s="16">
        <f t="shared" si="8"/>
        <v>22248.739269999998</v>
      </c>
      <c r="J10" s="16">
        <f t="shared" si="8"/>
        <v>21284.191499999997</v>
      </c>
      <c r="K10" s="16">
        <f t="shared" si="8"/>
        <v>19506.841560000001</v>
      </c>
      <c r="L10" s="16">
        <f t="shared" si="8"/>
        <v>20577.523519999999</v>
      </c>
      <c r="M10" s="16">
        <f t="shared" si="8"/>
        <v>20752.04507</v>
      </c>
      <c r="N10" s="16">
        <f t="shared" si="8"/>
        <v>20432.045209999997</v>
      </c>
      <c r="O10" s="16">
        <f t="shared" si="8"/>
        <v>19845.629219999999</v>
      </c>
      <c r="P10" s="16">
        <f t="shared" si="8"/>
        <v>18750.195090000001</v>
      </c>
      <c r="Q10" s="16">
        <f t="shared" si="8"/>
        <v>18984.371940000001</v>
      </c>
      <c r="R10" s="16">
        <f t="shared" si="8"/>
        <v>20095.590360000002</v>
      </c>
      <c r="S10" s="16">
        <f t="shared" si="8"/>
        <v>21371.849399999999</v>
      </c>
      <c r="T10" s="16">
        <f t="shared" si="8"/>
        <v>20297.935389999999</v>
      </c>
      <c r="U10" s="16">
        <f t="shared" si="8"/>
        <v>20130.450859999997</v>
      </c>
      <c r="V10" s="16">
        <f t="shared" si="8"/>
        <v>20052.789660000002</v>
      </c>
      <c r="W10" s="16">
        <f t="shared" si="8"/>
        <v>20448.09808</v>
      </c>
      <c r="X10" s="16">
        <f t="shared" ref="X10:Y10" si="9">SUM(X11:X17)</f>
        <v>18235.77491</v>
      </c>
      <c r="Y10" s="16">
        <f t="shared" si="9"/>
        <v>16986.261140000002</v>
      </c>
    </row>
    <row r="11" spans="1:25" x14ac:dyDescent="0.25">
      <c r="A11" s="10" t="s">
        <v>122</v>
      </c>
      <c r="B11" s="8">
        <v>4603.7596199999998</v>
      </c>
      <c r="C11" s="8">
        <v>4814.0057500000003</v>
      </c>
      <c r="D11" s="8">
        <v>4959.7519599999996</v>
      </c>
      <c r="E11" s="8">
        <v>5268.7181799999998</v>
      </c>
      <c r="F11" s="8">
        <v>5126.6769000000004</v>
      </c>
      <c r="G11" s="8">
        <v>5234.46209</v>
      </c>
      <c r="H11" s="8">
        <v>5018.2997599999999</v>
      </c>
      <c r="I11" s="8">
        <v>5314.1731</v>
      </c>
      <c r="J11" s="8">
        <v>4854.3226299999997</v>
      </c>
      <c r="K11" s="8">
        <v>4428.4020899999996</v>
      </c>
      <c r="L11" s="8">
        <v>4528.7075800000002</v>
      </c>
      <c r="M11" s="8">
        <v>4863.5719099999997</v>
      </c>
      <c r="N11" s="8">
        <v>4899.7162099999996</v>
      </c>
      <c r="O11" s="8">
        <v>4618.1244100000004</v>
      </c>
      <c r="P11" s="8">
        <v>4348.2694499999998</v>
      </c>
      <c r="Q11" s="8">
        <v>4511.1658500000003</v>
      </c>
      <c r="R11" s="8">
        <v>4697.3721699999996</v>
      </c>
      <c r="S11" s="8">
        <v>5403.7415000000001</v>
      </c>
      <c r="T11" s="8">
        <v>4929.4110099999998</v>
      </c>
      <c r="U11" s="8">
        <v>4895.4280699999999</v>
      </c>
      <c r="V11" s="8">
        <v>4258.6558500000001</v>
      </c>
      <c r="W11" s="8">
        <v>4421.5729899999997</v>
      </c>
      <c r="X11" s="8">
        <v>4118.0474999999997</v>
      </c>
      <c r="Y11" s="8">
        <v>3607.4581600000001</v>
      </c>
    </row>
    <row r="12" spans="1:25" x14ac:dyDescent="0.25">
      <c r="A12" s="10" t="s">
        <v>123</v>
      </c>
      <c r="B12" s="8">
        <v>235.87055000000001</v>
      </c>
      <c r="C12" s="8">
        <v>219.09701999999999</v>
      </c>
      <c r="D12" s="8">
        <v>213.48636999999999</v>
      </c>
      <c r="E12" s="8">
        <v>198.57965999999999</v>
      </c>
      <c r="F12" s="8">
        <v>233.94757999999999</v>
      </c>
      <c r="G12" s="8">
        <v>229.54587000000001</v>
      </c>
      <c r="H12" s="8">
        <v>216.67856</v>
      </c>
      <c r="I12" s="8">
        <v>250.03469999999999</v>
      </c>
      <c r="J12" s="8">
        <v>245.13682</v>
      </c>
      <c r="K12" s="8">
        <v>175.45033000000001</v>
      </c>
      <c r="L12" s="8">
        <v>203.89940999999999</v>
      </c>
      <c r="M12" s="8">
        <v>185.10943</v>
      </c>
      <c r="N12" s="8">
        <v>151.56147999999999</v>
      </c>
      <c r="O12" s="8">
        <v>151.63220000000001</v>
      </c>
      <c r="P12" s="8">
        <v>121.90582000000001</v>
      </c>
      <c r="Q12" s="8">
        <v>133.37592000000001</v>
      </c>
      <c r="R12" s="8">
        <v>132.30079000000001</v>
      </c>
      <c r="S12" s="8">
        <v>179.98483999999999</v>
      </c>
      <c r="T12" s="8">
        <v>175.13480999999999</v>
      </c>
      <c r="U12" s="8">
        <v>161.0384</v>
      </c>
      <c r="V12" s="8">
        <v>156.04821000000001</v>
      </c>
      <c r="W12" s="8">
        <v>161.14926</v>
      </c>
      <c r="X12" s="8">
        <v>144.12207000000001</v>
      </c>
      <c r="Y12" s="8">
        <v>101.45617</v>
      </c>
    </row>
    <row r="13" spans="1:25" x14ac:dyDescent="0.25">
      <c r="A13" s="10" t="s">
        <v>124</v>
      </c>
      <c r="B13" s="8">
        <v>7219.3499700000002</v>
      </c>
      <c r="C13" s="8">
        <v>7039.1050100000002</v>
      </c>
      <c r="D13" s="8">
        <v>6756.6040700000003</v>
      </c>
      <c r="E13" s="8">
        <v>6593.3559999999998</v>
      </c>
      <c r="F13" s="8">
        <v>6311.2491600000003</v>
      </c>
      <c r="G13" s="8">
        <v>6355.5428899999997</v>
      </c>
      <c r="H13" s="8">
        <v>5940.0519700000004</v>
      </c>
      <c r="I13" s="8">
        <v>5780.5735999999997</v>
      </c>
      <c r="J13" s="8">
        <v>5625.1107099999999</v>
      </c>
      <c r="K13" s="8">
        <v>5103.3423700000003</v>
      </c>
      <c r="L13" s="8">
        <v>5814.2117600000001</v>
      </c>
      <c r="M13" s="8">
        <v>5831.30854</v>
      </c>
      <c r="N13" s="8">
        <v>5931.18678</v>
      </c>
      <c r="O13" s="8">
        <v>6072.6636900000003</v>
      </c>
      <c r="P13" s="8">
        <v>5319.2889599999999</v>
      </c>
      <c r="Q13" s="8">
        <v>5353.5741399999997</v>
      </c>
      <c r="R13" s="8">
        <v>6000.0453100000004</v>
      </c>
      <c r="S13" s="8">
        <v>6546.4460200000003</v>
      </c>
      <c r="T13" s="8">
        <v>6014.2088599999997</v>
      </c>
      <c r="U13" s="8">
        <v>6180.0576199999996</v>
      </c>
      <c r="V13" s="8">
        <v>7142.48351</v>
      </c>
      <c r="W13" s="8">
        <v>7144.1860100000004</v>
      </c>
      <c r="X13" s="8">
        <v>5965.6891800000003</v>
      </c>
      <c r="Y13" s="8">
        <v>5802.7649700000002</v>
      </c>
    </row>
    <row r="14" spans="1:25" x14ac:dyDescent="0.25">
      <c r="A14" s="10" t="s">
        <v>125</v>
      </c>
      <c r="B14" s="8">
        <v>1556.4932100000001</v>
      </c>
      <c r="C14" s="8">
        <v>1468.07933</v>
      </c>
      <c r="D14" s="8">
        <v>1519.4125899999999</v>
      </c>
      <c r="E14" s="8">
        <v>1455.79054</v>
      </c>
      <c r="F14" s="8">
        <v>1459.7863299999999</v>
      </c>
      <c r="G14" s="8">
        <v>1686.6957399999999</v>
      </c>
      <c r="H14" s="8">
        <v>1612.66841</v>
      </c>
      <c r="I14" s="8">
        <v>1388.1772900000001</v>
      </c>
      <c r="J14" s="8">
        <v>1200.16714</v>
      </c>
      <c r="K14" s="8">
        <v>1089.1589100000001</v>
      </c>
      <c r="L14" s="8">
        <v>1190.47577</v>
      </c>
      <c r="M14" s="8">
        <v>1105.8701000000001</v>
      </c>
      <c r="N14" s="8">
        <v>1098.4739999999999</v>
      </c>
      <c r="O14" s="8">
        <v>1007.8581799999999</v>
      </c>
      <c r="P14" s="8">
        <v>1007.79573</v>
      </c>
      <c r="Q14" s="8">
        <v>1052.4324899999999</v>
      </c>
      <c r="R14" s="8">
        <v>1026.0752199999999</v>
      </c>
      <c r="S14" s="8">
        <v>1046.4036000000001</v>
      </c>
      <c r="T14" s="8">
        <v>1007.13025</v>
      </c>
      <c r="U14" s="8">
        <v>960.16191000000003</v>
      </c>
      <c r="V14" s="8">
        <v>880.54520000000002</v>
      </c>
      <c r="W14" s="8">
        <v>944.19614000000001</v>
      </c>
      <c r="X14" s="8">
        <v>854.98284999999998</v>
      </c>
      <c r="Y14" s="8">
        <v>645.23833000000002</v>
      </c>
    </row>
    <row r="15" spans="1:25" x14ac:dyDescent="0.25">
      <c r="A15" s="10" t="s">
        <v>126</v>
      </c>
      <c r="B15" s="8">
        <v>4300.6290799999997</v>
      </c>
      <c r="C15" s="8">
        <v>4106.4054500000002</v>
      </c>
      <c r="D15" s="8">
        <v>4244.0004399999998</v>
      </c>
      <c r="E15" s="8">
        <v>4080.1888300000001</v>
      </c>
      <c r="F15" s="8">
        <v>4013.2659199999998</v>
      </c>
      <c r="G15" s="8">
        <v>3881.8933999999999</v>
      </c>
      <c r="H15" s="8">
        <v>3704.36535</v>
      </c>
      <c r="I15" s="8">
        <v>3792.4736800000001</v>
      </c>
      <c r="J15" s="8">
        <v>3594.8977399999999</v>
      </c>
      <c r="K15" s="8">
        <v>3169.4538200000002</v>
      </c>
      <c r="L15" s="8">
        <v>3326.6486399999999</v>
      </c>
      <c r="M15" s="8">
        <v>3544.0499199999999</v>
      </c>
      <c r="N15" s="8">
        <v>3387.5113099999999</v>
      </c>
      <c r="O15" s="8">
        <v>3273.58932</v>
      </c>
      <c r="P15" s="8">
        <v>3476.4337399999999</v>
      </c>
      <c r="Q15" s="8">
        <v>3370.0398</v>
      </c>
      <c r="R15" s="8">
        <v>3399.7481600000001</v>
      </c>
      <c r="S15" s="8">
        <v>3456.0292199999999</v>
      </c>
      <c r="T15" s="8">
        <v>3462.6716500000002</v>
      </c>
      <c r="U15" s="8">
        <v>3543.3982000000001</v>
      </c>
      <c r="V15" s="8">
        <v>3464.2532799999999</v>
      </c>
      <c r="W15" s="8">
        <v>3539.4604399999998</v>
      </c>
      <c r="X15" s="8">
        <v>3313.13499</v>
      </c>
      <c r="Y15" s="8">
        <v>3170.6060900000002</v>
      </c>
    </row>
    <row r="16" spans="1:25" x14ac:dyDescent="0.25">
      <c r="A16" s="10" t="s">
        <v>127</v>
      </c>
      <c r="B16" s="8">
        <v>1907.5254</v>
      </c>
      <c r="C16" s="8">
        <v>1850.9260200000001</v>
      </c>
      <c r="D16" s="8">
        <v>1574.92779</v>
      </c>
      <c r="E16" s="8">
        <v>1551.83655</v>
      </c>
      <c r="F16" s="8">
        <v>1574.73297</v>
      </c>
      <c r="G16" s="8">
        <v>1554.9893400000001</v>
      </c>
      <c r="H16" s="8">
        <v>1542.28143</v>
      </c>
      <c r="I16" s="8">
        <v>1638.3212799999999</v>
      </c>
      <c r="J16" s="8">
        <v>1604.2268099999999</v>
      </c>
      <c r="K16" s="8">
        <v>1429.6907100000001</v>
      </c>
      <c r="L16" s="8">
        <v>1487.6563100000001</v>
      </c>
      <c r="M16" s="8">
        <v>1320.9465299999999</v>
      </c>
      <c r="N16" s="8">
        <v>1215.38482</v>
      </c>
      <c r="O16" s="8">
        <v>1098.97236</v>
      </c>
      <c r="P16" s="8">
        <v>1122.4346499999999</v>
      </c>
      <c r="Q16" s="8">
        <v>1320.60364</v>
      </c>
      <c r="R16" s="8">
        <v>1369.19137</v>
      </c>
      <c r="S16" s="8">
        <v>1369.2658100000001</v>
      </c>
      <c r="T16" s="8">
        <v>1406.84646</v>
      </c>
      <c r="U16" s="8">
        <v>1276.8366599999999</v>
      </c>
      <c r="V16" s="8">
        <v>1194.19219</v>
      </c>
      <c r="W16" s="8">
        <v>1203.13401</v>
      </c>
      <c r="X16" s="8">
        <v>1151.54376</v>
      </c>
      <c r="Y16" s="8">
        <v>1006.90796</v>
      </c>
    </row>
    <row r="17" spans="1:25" x14ac:dyDescent="0.25">
      <c r="A17" s="10" t="s">
        <v>128</v>
      </c>
      <c r="B17" s="8">
        <v>4642.3204299999998</v>
      </c>
      <c r="C17" s="8">
        <v>4644.5170500000004</v>
      </c>
      <c r="D17" s="8">
        <v>4520.9450800000004</v>
      </c>
      <c r="E17" s="8">
        <v>4409.4133300000003</v>
      </c>
      <c r="F17" s="8">
        <v>4329.0577000000003</v>
      </c>
      <c r="G17" s="8">
        <v>4309.3715400000001</v>
      </c>
      <c r="H17" s="8">
        <v>4145.7388799999999</v>
      </c>
      <c r="I17" s="8">
        <v>4084.9856199999999</v>
      </c>
      <c r="J17" s="8">
        <v>4160.3296499999997</v>
      </c>
      <c r="K17" s="8">
        <v>4111.3433299999997</v>
      </c>
      <c r="L17" s="8">
        <v>4025.9240500000001</v>
      </c>
      <c r="M17" s="8">
        <v>3901.1886399999999</v>
      </c>
      <c r="N17" s="8">
        <v>3748.2106100000001</v>
      </c>
      <c r="O17" s="8">
        <v>3622.7890600000001</v>
      </c>
      <c r="P17" s="8">
        <v>3354.0667400000002</v>
      </c>
      <c r="Q17" s="8">
        <v>3243.1801</v>
      </c>
      <c r="R17" s="8">
        <v>3470.85734</v>
      </c>
      <c r="S17" s="8">
        <v>3369.9784100000002</v>
      </c>
      <c r="T17" s="8">
        <v>3302.53235</v>
      </c>
      <c r="U17" s="8">
        <v>3113.53</v>
      </c>
      <c r="V17" s="8">
        <v>2956.6114200000002</v>
      </c>
      <c r="W17" s="8">
        <v>3034.39923</v>
      </c>
      <c r="X17" s="8">
        <v>2688.2545599999999</v>
      </c>
      <c r="Y17" s="8">
        <v>2651.8294599999999</v>
      </c>
    </row>
    <row r="18" spans="1:25" x14ac:dyDescent="0.25">
      <c r="A18" s="15" t="s">
        <v>129</v>
      </c>
      <c r="B18" s="16">
        <f>SUM(B19:B23)</f>
        <v>32743.336710000003</v>
      </c>
      <c r="C18" s="16">
        <f t="shared" ref="C18:W18" si="10">SUM(C19:C23)</f>
        <v>33054.937989999999</v>
      </c>
      <c r="D18" s="16">
        <f t="shared" si="10"/>
        <v>33813.384359999996</v>
      </c>
      <c r="E18" s="16">
        <f t="shared" si="10"/>
        <v>34373.283520000005</v>
      </c>
      <c r="F18" s="16">
        <f t="shared" si="10"/>
        <v>34967.358770000006</v>
      </c>
      <c r="G18" s="16">
        <f t="shared" si="10"/>
        <v>35202.10673</v>
      </c>
      <c r="H18" s="16">
        <f t="shared" si="10"/>
        <v>36087.203070000003</v>
      </c>
      <c r="I18" s="16">
        <f t="shared" si="10"/>
        <v>35070.250929999995</v>
      </c>
      <c r="J18" s="16">
        <f t="shared" si="10"/>
        <v>35294.858109999994</v>
      </c>
      <c r="K18" s="16">
        <f t="shared" si="10"/>
        <v>33736.555930000002</v>
      </c>
      <c r="L18" s="16">
        <f t="shared" si="10"/>
        <v>34517.595659999999</v>
      </c>
      <c r="M18" s="16">
        <f t="shared" si="10"/>
        <v>34416.556750000003</v>
      </c>
      <c r="N18" s="16">
        <f t="shared" si="10"/>
        <v>32919.160490000002</v>
      </c>
      <c r="O18" s="16">
        <f t="shared" si="10"/>
        <v>31405.0857</v>
      </c>
      <c r="P18" s="16">
        <f t="shared" si="10"/>
        <v>28846.778459999994</v>
      </c>
      <c r="Q18" s="16">
        <f t="shared" si="10"/>
        <v>29024.487450000004</v>
      </c>
      <c r="R18" s="16">
        <f t="shared" si="10"/>
        <v>29136.351590000002</v>
      </c>
      <c r="S18" s="16">
        <f t="shared" si="10"/>
        <v>29883.41086</v>
      </c>
      <c r="T18" s="16">
        <f t="shared" si="10"/>
        <v>30038.228560000003</v>
      </c>
      <c r="U18" s="16">
        <f t="shared" si="10"/>
        <v>29586.872919999998</v>
      </c>
      <c r="V18" s="16">
        <f t="shared" si="10"/>
        <v>25144.843840000001</v>
      </c>
      <c r="W18" s="16">
        <f t="shared" si="10"/>
        <v>25275.077720000005</v>
      </c>
      <c r="X18" s="16">
        <f t="shared" ref="X18:Y18" si="11">SUM(X19:X23)</f>
        <v>25100.96314</v>
      </c>
      <c r="Y18" s="16">
        <f t="shared" si="11"/>
        <v>26155.089759999999</v>
      </c>
    </row>
    <row r="19" spans="1:25" x14ac:dyDescent="0.25">
      <c r="A19" s="10" t="s">
        <v>130</v>
      </c>
      <c r="B19" s="8">
        <v>56.627749999999999</v>
      </c>
      <c r="C19" s="8">
        <v>52.356459999999998</v>
      </c>
      <c r="D19" s="8">
        <v>46.760759999999998</v>
      </c>
      <c r="E19" s="8">
        <v>53.537790000000001</v>
      </c>
      <c r="F19" s="8">
        <v>42.27169</v>
      </c>
      <c r="G19" s="8">
        <v>43.985250000000001</v>
      </c>
      <c r="H19" s="8">
        <v>38.638030000000001</v>
      </c>
      <c r="I19" s="8">
        <v>42.182070000000003</v>
      </c>
      <c r="J19" s="8">
        <v>40.492260000000002</v>
      </c>
      <c r="K19" s="8">
        <v>39.148870000000002</v>
      </c>
      <c r="L19" s="8">
        <v>42.07141</v>
      </c>
      <c r="M19" s="8">
        <v>44.838059999999999</v>
      </c>
      <c r="N19" s="8">
        <v>41.341279999999998</v>
      </c>
      <c r="O19" s="8">
        <v>39.798639999999999</v>
      </c>
      <c r="P19" s="8">
        <v>33.599550000000001</v>
      </c>
      <c r="Q19" s="8">
        <v>30.55134</v>
      </c>
      <c r="R19" s="8">
        <v>30.024640000000002</v>
      </c>
      <c r="S19" s="8">
        <v>32.142119999999998</v>
      </c>
      <c r="T19" s="8">
        <v>32.16019</v>
      </c>
      <c r="U19" s="8">
        <v>31.78528</v>
      </c>
      <c r="V19" s="8">
        <v>23.962289999999999</v>
      </c>
      <c r="W19" s="8">
        <v>26.817340000000002</v>
      </c>
      <c r="X19" s="8">
        <v>32.105490000000003</v>
      </c>
      <c r="Y19" s="8">
        <v>29.096720000000001</v>
      </c>
    </row>
    <row r="20" spans="1:25" x14ac:dyDescent="0.25">
      <c r="A20" s="10" t="s">
        <v>131</v>
      </c>
      <c r="B20" s="8">
        <v>31522.310160000001</v>
      </c>
      <c r="C20" s="8">
        <v>31783.018769999999</v>
      </c>
      <c r="D20" s="8">
        <v>32524.929789999998</v>
      </c>
      <c r="E20" s="8">
        <v>33076.96673</v>
      </c>
      <c r="F20" s="8">
        <v>33598.880400000002</v>
      </c>
      <c r="G20" s="8">
        <v>33759.573900000003</v>
      </c>
      <c r="H20" s="8">
        <v>34630.467259999998</v>
      </c>
      <c r="I20" s="8">
        <v>33674.512519999997</v>
      </c>
      <c r="J20" s="8">
        <v>33865.084459999998</v>
      </c>
      <c r="K20" s="8">
        <v>32333.847949999999</v>
      </c>
      <c r="L20" s="8">
        <v>32939.183870000001</v>
      </c>
      <c r="M20" s="8">
        <v>32924.220130000002</v>
      </c>
      <c r="N20" s="8">
        <v>31523.902870000002</v>
      </c>
      <c r="O20" s="8">
        <v>29910.333569999999</v>
      </c>
      <c r="P20" s="8">
        <v>27594.714899999999</v>
      </c>
      <c r="Q20" s="8">
        <v>27694.217670000002</v>
      </c>
      <c r="R20" s="8">
        <v>27879.440920000001</v>
      </c>
      <c r="S20" s="8">
        <v>28652.81799</v>
      </c>
      <c r="T20" s="8">
        <v>28829.336910000002</v>
      </c>
      <c r="U20" s="8">
        <v>28467.836019999999</v>
      </c>
      <c r="V20" s="8">
        <v>24240.911680000001</v>
      </c>
      <c r="W20" s="8">
        <v>24286.997650000001</v>
      </c>
      <c r="X20" s="8">
        <v>24073.309280000001</v>
      </c>
      <c r="Y20" s="8">
        <v>25070.38795</v>
      </c>
    </row>
    <row r="21" spans="1:25" x14ac:dyDescent="0.25">
      <c r="A21" s="10" t="s">
        <v>132</v>
      </c>
      <c r="B21" s="8">
        <v>114.04259999999999</v>
      </c>
      <c r="C21" s="8">
        <v>108.97404</v>
      </c>
      <c r="D21" s="8">
        <v>105.80936</v>
      </c>
      <c r="E21" s="8">
        <v>102.95829000000001</v>
      </c>
      <c r="F21" s="8">
        <v>108.97404</v>
      </c>
      <c r="G21" s="8">
        <v>105.49257</v>
      </c>
      <c r="H21" s="8">
        <v>105.49257</v>
      </c>
      <c r="I21" s="8">
        <v>103.86015999999999</v>
      </c>
      <c r="J21" s="8">
        <v>103.81587</v>
      </c>
      <c r="K21" s="8">
        <v>92.685450000000003</v>
      </c>
      <c r="L21" s="8">
        <v>105.09901000000001</v>
      </c>
      <c r="M21" s="8">
        <v>100.66355</v>
      </c>
      <c r="N21" s="8">
        <v>83.159310000000005</v>
      </c>
      <c r="O21" s="8">
        <v>81.563739999999996</v>
      </c>
      <c r="P21" s="8">
        <v>83.493279999999999</v>
      </c>
      <c r="Q21" s="8">
        <v>87.661569999999998</v>
      </c>
      <c r="R21" s="8">
        <v>87.866879999999995</v>
      </c>
      <c r="S21" s="8">
        <v>87.067149999999998</v>
      </c>
      <c r="T21" s="8">
        <v>68.633610000000004</v>
      </c>
      <c r="U21" s="8">
        <v>59.662579999999998</v>
      </c>
      <c r="V21" s="8">
        <v>60.428959999999996</v>
      </c>
      <c r="W21" s="8">
        <v>55.829569999999997</v>
      </c>
      <c r="X21" s="8">
        <v>59.947189999999999</v>
      </c>
      <c r="Y21" s="8">
        <v>67.610039999999998</v>
      </c>
    </row>
    <row r="22" spans="1:25" x14ac:dyDescent="0.25">
      <c r="A22" s="10" t="s">
        <v>133</v>
      </c>
      <c r="B22" s="8">
        <v>815.46136999999999</v>
      </c>
      <c r="C22" s="8">
        <v>846.58871999999997</v>
      </c>
      <c r="D22" s="8">
        <v>882.88445000000002</v>
      </c>
      <c r="E22" s="8">
        <v>839.82070999999996</v>
      </c>
      <c r="F22" s="8">
        <v>851.23263999999995</v>
      </c>
      <c r="G22" s="8">
        <v>922.05501000000004</v>
      </c>
      <c r="H22" s="8">
        <v>963.60521000000006</v>
      </c>
      <c r="I22" s="8">
        <v>1023.69618</v>
      </c>
      <c r="J22" s="8">
        <v>1047.46552</v>
      </c>
      <c r="K22" s="8">
        <v>1062.87366</v>
      </c>
      <c r="L22" s="8">
        <v>1189.24137</v>
      </c>
      <c r="M22" s="8">
        <v>1198.83501</v>
      </c>
      <c r="N22" s="8">
        <v>1108.75703</v>
      </c>
      <c r="O22" s="8">
        <v>1171.7497499999999</v>
      </c>
      <c r="P22" s="8">
        <v>1016.5307299999999</v>
      </c>
      <c r="Q22" s="8">
        <v>1119.19687</v>
      </c>
      <c r="R22" s="8">
        <v>1047.31915</v>
      </c>
      <c r="S22" s="8">
        <v>1015.8836</v>
      </c>
      <c r="T22" s="8">
        <v>1017.69785</v>
      </c>
      <c r="U22" s="8">
        <v>943.08903999999995</v>
      </c>
      <c r="V22" s="8">
        <v>730.54091000000005</v>
      </c>
      <c r="W22" s="8">
        <v>812.40416000000005</v>
      </c>
      <c r="X22" s="8">
        <v>850.59217999999998</v>
      </c>
      <c r="Y22" s="8">
        <v>914.89504999999997</v>
      </c>
    </row>
    <row r="23" spans="1:25" x14ac:dyDescent="0.25">
      <c r="A23" s="10" t="s">
        <v>134</v>
      </c>
      <c r="B23" s="8">
        <v>234.89483000000001</v>
      </c>
      <c r="C23" s="8">
        <v>264</v>
      </c>
      <c r="D23" s="8">
        <v>253</v>
      </c>
      <c r="E23" s="8">
        <v>300</v>
      </c>
      <c r="F23" s="8">
        <v>366</v>
      </c>
      <c r="G23" s="8">
        <v>371</v>
      </c>
      <c r="H23" s="8">
        <v>349</v>
      </c>
      <c r="I23" s="8">
        <v>226</v>
      </c>
      <c r="J23" s="8">
        <v>238</v>
      </c>
      <c r="K23" s="8">
        <v>208</v>
      </c>
      <c r="L23" s="8">
        <v>242</v>
      </c>
      <c r="M23" s="8">
        <v>148</v>
      </c>
      <c r="N23" s="8">
        <v>162</v>
      </c>
      <c r="O23" s="8">
        <v>201.64</v>
      </c>
      <c r="P23" s="8">
        <v>118.44</v>
      </c>
      <c r="Q23" s="8">
        <v>92.86</v>
      </c>
      <c r="R23" s="8">
        <v>91.7</v>
      </c>
      <c r="S23" s="8">
        <v>95.5</v>
      </c>
      <c r="T23" s="8">
        <v>90.4</v>
      </c>
      <c r="U23" s="8">
        <v>84.5</v>
      </c>
      <c r="V23" s="8">
        <v>89</v>
      </c>
      <c r="W23" s="8">
        <v>93.028999999999996</v>
      </c>
      <c r="X23" s="8">
        <v>85.009</v>
      </c>
      <c r="Y23" s="8">
        <v>73.099999999999994</v>
      </c>
    </row>
    <row r="24" spans="1:25" x14ac:dyDescent="0.25">
      <c r="A24" s="15" t="s">
        <v>135</v>
      </c>
      <c r="B24" s="16">
        <f>SUM(B25:B27)</f>
        <v>39081.551299999999</v>
      </c>
      <c r="C24" s="16">
        <f t="shared" ref="C24:W24" si="12">SUM(C25:C27)</f>
        <v>40554.997000000003</v>
      </c>
      <c r="D24" s="16">
        <f t="shared" si="12"/>
        <v>38672.279759999998</v>
      </c>
      <c r="E24" s="16">
        <f t="shared" si="12"/>
        <v>39780.10355</v>
      </c>
      <c r="F24" s="16">
        <f t="shared" si="12"/>
        <v>39681.340909999999</v>
      </c>
      <c r="G24" s="16">
        <f t="shared" si="12"/>
        <v>38246.622900000002</v>
      </c>
      <c r="H24" s="16">
        <f t="shared" si="12"/>
        <v>37652.957490000001</v>
      </c>
      <c r="I24" s="16">
        <f t="shared" si="12"/>
        <v>34911.455040000001</v>
      </c>
      <c r="J24" s="16">
        <f t="shared" si="12"/>
        <v>38560.876420000001</v>
      </c>
      <c r="K24" s="16">
        <f t="shared" si="12"/>
        <v>38454.73992</v>
      </c>
      <c r="L24" s="16">
        <f t="shared" si="12"/>
        <v>44622.798350000005</v>
      </c>
      <c r="M24" s="16">
        <f t="shared" si="12"/>
        <v>36285.240109999999</v>
      </c>
      <c r="N24" s="16">
        <f t="shared" si="12"/>
        <v>38395.82071</v>
      </c>
      <c r="O24" s="16">
        <f t="shared" si="12"/>
        <v>39423.822240000001</v>
      </c>
      <c r="P24" s="16">
        <f t="shared" si="12"/>
        <v>31328.306710000001</v>
      </c>
      <c r="Q24" s="16">
        <f t="shared" si="12"/>
        <v>33247.58612</v>
      </c>
      <c r="R24" s="16">
        <f t="shared" si="12"/>
        <v>33783.389889999999</v>
      </c>
      <c r="S24" s="16">
        <f t="shared" si="12"/>
        <v>33221.421979999999</v>
      </c>
      <c r="T24" s="16">
        <f t="shared" si="12"/>
        <v>33261.501299999996</v>
      </c>
      <c r="U24" s="16">
        <f t="shared" si="12"/>
        <v>32066.789860000001</v>
      </c>
      <c r="V24" s="16">
        <f t="shared" si="12"/>
        <v>30372.748319999999</v>
      </c>
      <c r="W24" s="16">
        <f t="shared" si="12"/>
        <v>32982.965450000003</v>
      </c>
      <c r="X24" s="16">
        <f t="shared" ref="X24:Y24" si="13">SUM(X25:X27)</f>
        <v>26133.112830000002</v>
      </c>
      <c r="Y24" s="16">
        <f t="shared" si="13"/>
        <v>24071.974520000003</v>
      </c>
    </row>
    <row r="25" spans="1:25" x14ac:dyDescent="0.25">
      <c r="A25" s="10" t="s">
        <v>136</v>
      </c>
      <c r="B25" s="8">
        <v>8668.6283000000003</v>
      </c>
      <c r="C25" s="8">
        <v>9110.8334799999993</v>
      </c>
      <c r="D25" s="8">
        <v>8741.4916599999997</v>
      </c>
      <c r="E25" s="8">
        <v>9381.3102799999997</v>
      </c>
      <c r="F25" s="8">
        <v>10115.551299999999</v>
      </c>
      <c r="G25" s="8">
        <v>9133.3763600000002</v>
      </c>
      <c r="H25" s="8">
        <v>9096.6623500000005</v>
      </c>
      <c r="I25" s="8">
        <v>8158.63969</v>
      </c>
      <c r="J25" s="8">
        <v>8753.9271800000006</v>
      </c>
      <c r="K25" s="8">
        <v>8868.1697999999997</v>
      </c>
      <c r="L25" s="8">
        <v>10103.277819999999</v>
      </c>
      <c r="M25" s="8">
        <v>8083.4516000000003</v>
      </c>
      <c r="N25" s="8">
        <v>9054.7117500000004</v>
      </c>
      <c r="O25" s="8">
        <v>9033.2415600000004</v>
      </c>
      <c r="P25" s="8">
        <v>7261.7962500000003</v>
      </c>
      <c r="Q25" s="8">
        <v>7865.8186599999999</v>
      </c>
      <c r="R25" s="8">
        <v>7845.2445799999996</v>
      </c>
      <c r="S25" s="8">
        <v>7778.7747600000002</v>
      </c>
      <c r="T25" s="8">
        <v>7550.1986200000001</v>
      </c>
      <c r="U25" s="8">
        <v>7027.7305800000004</v>
      </c>
      <c r="V25" s="8">
        <v>6305.0827099999997</v>
      </c>
      <c r="W25" s="8">
        <v>6871.7883499999998</v>
      </c>
      <c r="X25" s="8">
        <v>5820.8785900000003</v>
      </c>
      <c r="Y25" s="8">
        <v>5380.1018100000001</v>
      </c>
    </row>
    <row r="26" spans="1:25" x14ac:dyDescent="0.25">
      <c r="A26" s="10" t="s">
        <v>137</v>
      </c>
      <c r="B26" s="8">
        <v>20565.829809999999</v>
      </c>
      <c r="C26" s="8">
        <v>21818.88003</v>
      </c>
      <c r="D26" s="8">
        <v>21042.040229999999</v>
      </c>
      <c r="E26" s="8">
        <v>21524.881140000001</v>
      </c>
      <c r="F26" s="8">
        <v>20567.562539999999</v>
      </c>
      <c r="G26" s="8">
        <v>19764.217779999999</v>
      </c>
      <c r="H26" s="8">
        <v>19908.740450000001</v>
      </c>
      <c r="I26" s="8">
        <v>17766.17139</v>
      </c>
      <c r="J26" s="8">
        <v>20105.642759999999</v>
      </c>
      <c r="K26" s="8">
        <v>19987.542649999999</v>
      </c>
      <c r="L26" s="8">
        <v>23253.19399</v>
      </c>
      <c r="M26" s="8">
        <v>18063.089059999998</v>
      </c>
      <c r="N26" s="8">
        <v>19301.000779999998</v>
      </c>
      <c r="O26" s="8">
        <v>20481.840120000001</v>
      </c>
      <c r="P26" s="8">
        <v>15271.517390000001</v>
      </c>
      <c r="Q26" s="8">
        <v>16279.79234</v>
      </c>
      <c r="R26" s="8">
        <v>16955.834849999999</v>
      </c>
      <c r="S26" s="8">
        <v>16472.713820000001</v>
      </c>
      <c r="T26" s="8">
        <v>16356.2444</v>
      </c>
      <c r="U26" s="8">
        <v>15785.642680000001</v>
      </c>
      <c r="V26" s="8">
        <v>15035.722009999999</v>
      </c>
      <c r="W26" s="8">
        <v>17020.640650000001</v>
      </c>
      <c r="X26" s="8">
        <v>13476.413420000001</v>
      </c>
      <c r="Y26" s="8">
        <v>11374.70775</v>
      </c>
    </row>
    <row r="27" spans="1:25" x14ac:dyDescent="0.25">
      <c r="A27" s="10" t="s">
        <v>138</v>
      </c>
      <c r="B27" s="8">
        <v>9847.0931899999996</v>
      </c>
      <c r="C27" s="8">
        <v>9625.2834899999998</v>
      </c>
      <c r="D27" s="8">
        <v>8888.7478699999992</v>
      </c>
      <c r="E27" s="8">
        <v>8873.9121300000006</v>
      </c>
      <c r="F27" s="8">
        <v>8998.2270700000008</v>
      </c>
      <c r="G27" s="8">
        <v>9349.0287599999992</v>
      </c>
      <c r="H27" s="8">
        <v>8647.5546900000008</v>
      </c>
      <c r="I27" s="8">
        <v>8986.6439599999994</v>
      </c>
      <c r="J27" s="8">
        <v>9701.3064799999993</v>
      </c>
      <c r="K27" s="8">
        <v>9599.0274700000009</v>
      </c>
      <c r="L27" s="8">
        <v>11266.32654</v>
      </c>
      <c r="M27" s="8">
        <v>10138.69945</v>
      </c>
      <c r="N27" s="8">
        <v>10040.108179999999</v>
      </c>
      <c r="O27" s="8">
        <v>9908.7405600000002</v>
      </c>
      <c r="P27" s="8">
        <v>8794.9930700000004</v>
      </c>
      <c r="Q27" s="8">
        <v>9101.9751199999992</v>
      </c>
      <c r="R27" s="8">
        <v>8982.3104600000006</v>
      </c>
      <c r="S27" s="8">
        <v>8969.9333999999999</v>
      </c>
      <c r="T27" s="8">
        <v>9355.0582799999993</v>
      </c>
      <c r="U27" s="8">
        <v>9253.4166000000005</v>
      </c>
      <c r="V27" s="8">
        <v>9031.9436000000005</v>
      </c>
      <c r="W27" s="8">
        <v>9090.5364499999996</v>
      </c>
      <c r="X27" s="8">
        <v>6835.8208199999999</v>
      </c>
      <c r="Y27" s="8">
        <v>7317.1649600000001</v>
      </c>
    </row>
    <row r="28" spans="1:25" x14ac:dyDescent="0.25">
      <c r="A28" s="15" t="s">
        <v>35</v>
      </c>
      <c r="B28" s="16">
        <f>SUM(B29:B30)</f>
        <v>254.26029</v>
      </c>
      <c r="C28" s="16">
        <f t="shared" ref="C28:W28" si="14">SUM(C29:C30)</f>
        <v>233.27961999999999</v>
      </c>
      <c r="D28" s="16">
        <f t="shared" si="14"/>
        <v>238.81801999999999</v>
      </c>
      <c r="E28" s="16">
        <f t="shared" si="14"/>
        <v>218.93579</v>
      </c>
      <c r="F28" s="16">
        <f t="shared" si="14"/>
        <v>194.59689</v>
      </c>
      <c r="G28" s="16">
        <f t="shared" si="14"/>
        <v>195.57171</v>
      </c>
      <c r="H28" s="16">
        <f t="shared" si="14"/>
        <v>171.19882000000001</v>
      </c>
      <c r="I28" s="16">
        <f t="shared" si="14"/>
        <v>167.26843</v>
      </c>
      <c r="J28" s="16">
        <f t="shared" si="14"/>
        <v>168.28769</v>
      </c>
      <c r="K28" s="16">
        <f t="shared" si="14"/>
        <v>180.13891000000001</v>
      </c>
      <c r="L28" s="16">
        <f t="shared" si="14"/>
        <v>257.49606</v>
      </c>
      <c r="M28" s="16">
        <f t="shared" si="14"/>
        <v>194.25699</v>
      </c>
      <c r="N28" s="16">
        <f t="shared" si="14"/>
        <v>150.05841000000001</v>
      </c>
      <c r="O28" s="16">
        <f t="shared" si="14"/>
        <v>175.43059</v>
      </c>
      <c r="P28" s="16">
        <f t="shared" si="14"/>
        <v>187.34143</v>
      </c>
      <c r="Q28" s="16">
        <f t="shared" si="14"/>
        <v>161.25457</v>
      </c>
      <c r="R28" s="16">
        <f t="shared" si="14"/>
        <v>162.46236999999999</v>
      </c>
      <c r="S28" s="16">
        <f t="shared" si="14"/>
        <v>148.49487999999999</v>
      </c>
      <c r="T28" s="16">
        <f t="shared" si="14"/>
        <v>151.67251999999999</v>
      </c>
      <c r="U28" s="16">
        <f t="shared" si="14"/>
        <v>159.12497999999999</v>
      </c>
      <c r="V28" s="16">
        <f t="shared" si="14"/>
        <v>160.71718000000001</v>
      </c>
      <c r="W28" s="16">
        <f t="shared" si="14"/>
        <v>164.46385000000001</v>
      </c>
      <c r="X28" s="16">
        <f t="shared" ref="X28:Y28" si="15">SUM(X29:X30)</f>
        <v>211.66347999999999</v>
      </c>
      <c r="Y28" s="16">
        <f t="shared" si="15"/>
        <v>224.32884000000001</v>
      </c>
    </row>
    <row r="29" spans="1:25" x14ac:dyDescent="0.25">
      <c r="A29" s="10" t="s">
        <v>36</v>
      </c>
      <c r="B29" s="8">
        <v>0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</row>
    <row r="30" spans="1:25" x14ac:dyDescent="0.25">
      <c r="A30" s="10" t="s">
        <v>37</v>
      </c>
      <c r="B30" s="8">
        <v>254.26029</v>
      </c>
      <c r="C30" s="8">
        <v>233.27961999999999</v>
      </c>
      <c r="D30" s="8">
        <v>238.81801999999999</v>
      </c>
      <c r="E30" s="8">
        <v>218.93579</v>
      </c>
      <c r="F30" s="8">
        <v>194.59689</v>
      </c>
      <c r="G30" s="8">
        <v>195.57171</v>
      </c>
      <c r="H30" s="8">
        <v>171.19882000000001</v>
      </c>
      <c r="I30" s="8">
        <v>167.26843</v>
      </c>
      <c r="J30" s="8">
        <v>168.28769</v>
      </c>
      <c r="K30" s="8">
        <v>180.13891000000001</v>
      </c>
      <c r="L30" s="8">
        <v>257.49606</v>
      </c>
      <c r="M30" s="8">
        <v>194.25699</v>
      </c>
      <c r="N30" s="8">
        <v>150.05841000000001</v>
      </c>
      <c r="O30" s="8">
        <v>175.43059</v>
      </c>
      <c r="P30" s="8">
        <v>187.34143</v>
      </c>
      <c r="Q30" s="8">
        <v>161.25457</v>
      </c>
      <c r="R30" s="8">
        <v>162.46236999999999</v>
      </c>
      <c r="S30" s="8">
        <v>148.49487999999999</v>
      </c>
      <c r="T30" s="8">
        <v>151.67251999999999</v>
      </c>
      <c r="U30" s="8">
        <v>159.12497999999999</v>
      </c>
      <c r="V30" s="8">
        <v>160.71718000000001</v>
      </c>
      <c r="W30" s="8">
        <v>164.46385000000001</v>
      </c>
      <c r="X30" s="8">
        <v>211.66347999999999</v>
      </c>
      <c r="Y30" s="8">
        <v>224.32884000000001</v>
      </c>
    </row>
    <row r="31" spans="1:25" x14ac:dyDescent="0.25">
      <c r="A31" s="17" t="s">
        <v>38</v>
      </c>
      <c r="B31" s="16">
        <v>351.29768000000001</v>
      </c>
      <c r="C31" s="16">
        <v>254.49734000000001</v>
      </c>
      <c r="D31" s="16">
        <v>1202.27658</v>
      </c>
      <c r="E31" s="16">
        <v>1126.6662699999999</v>
      </c>
      <c r="F31" s="16">
        <v>1080.47291</v>
      </c>
      <c r="G31" s="16">
        <v>1161.47389</v>
      </c>
      <c r="H31" s="16">
        <v>1147.37167</v>
      </c>
      <c r="I31" s="16">
        <v>1211.0365999999999</v>
      </c>
      <c r="J31" s="16">
        <v>999.91011000000003</v>
      </c>
      <c r="K31" s="16">
        <v>1127.06142</v>
      </c>
      <c r="L31" s="16">
        <v>1134.40344</v>
      </c>
      <c r="M31" s="16">
        <v>976.66885000000002</v>
      </c>
      <c r="N31" s="16">
        <v>863.87445000000002</v>
      </c>
      <c r="O31" s="16">
        <v>1137.3797300000001</v>
      </c>
      <c r="P31" s="16">
        <v>1091.92787</v>
      </c>
      <c r="Q31" s="16">
        <v>1037.4460999999999</v>
      </c>
      <c r="R31" s="16">
        <v>1103.6865</v>
      </c>
      <c r="S31" s="16">
        <v>1117.9806599999999</v>
      </c>
      <c r="T31" s="16">
        <v>1101.3336999999999</v>
      </c>
      <c r="U31" s="16">
        <v>1062.1705099999999</v>
      </c>
      <c r="V31" s="16">
        <v>930.70658000000003</v>
      </c>
      <c r="W31" s="16">
        <v>1123.2993899999999</v>
      </c>
      <c r="X31" s="16">
        <v>1095.7712799999999</v>
      </c>
      <c r="Y31" s="16">
        <v>1038.8649399999999</v>
      </c>
    </row>
    <row r="32" spans="1:25" x14ac:dyDescent="0.25">
      <c r="A32" s="9" t="s">
        <v>39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</row>
    <row r="33" spans="1:25" x14ac:dyDescent="0.25">
      <c r="A33" s="18" t="s">
        <v>139</v>
      </c>
      <c r="B33" s="16">
        <f>SUM(B34:B41)</f>
        <v>10810.13967</v>
      </c>
      <c r="C33" s="16">
        <f t="shared" ref="C33:W33" si="16">SUM(C34:C41)</f>
        <v>10903.69464</v>
      </c>
      <c r="D33" s="16">
        <f t="shared" si="16"/>
        <v>11449.803410000002</v>
      </c>
      <c r="E33" s="16">
        <f t="shared" si="16"/>
        <v>12066.369849999999</v>
      </c>
      <c r="F33" s="16">
        <f t="shared" si="16"/>
        <v>12406.770929999999</v>
      </c>
      <c r="G33" s="16">
        <f t="shared" si="16"/>
        <v>12142.916380000001</v>
      </c>
      <c r="H33" s="16">
        <f t="shared" si="16"/>
        <v>12985.60305</v>
      </c>
      <c r="I33" s="16">
        <f t="shared" si="16"/>
        <v>13669.718470000002</v>
      </c>
      <c r="J33" s="16">
        <f t="shared" si="16"/>
        <v>13616.15501</v>
      </c>
      <c r="K33" s="16">
        <f t="shared" si="16"/>
        <v>12654.447979999999</v>
      </c>
      <c r="L33" s="16">
        <f t="shared" si="16"/>
        <v>14099.81637</v>
      </c>
      <c r="M33" s="16">
        <f t="shared" si="16"/>
        <v>13579.151239999999</v>
      </c>
      <c r="N33" s="16">
        <f t="shared" si="16"/>
        <v>13184.084869999999</v>
      </c>
      <c r="O33" s="16">
        <f t="shared" si="16"/>
        <v>12761.566020000002</v>
      </c>
      <c r="P33" s="16">
        <f t="shared" si="16"/>
        <v>13022.09368</v>
      </c>
      <c r="Q33" s="16">
        <f t="shared" si="16"/>
        <v>12166.741180000001</v>
      </c>
      <c r="R33" s="16">
        <f t="shared" si="16"/>
        <v>13141.139250000002</v>
      </c>
      <c r="S33" s="16">
        <f t="shared" si="16"/>
        <v>13503.656519999999</v>
      </c>
      <c r="T33" s="16">
        <f t="shared" si="16"/>
        <v>14067.661320000001</v>
      </c>
      <c r="U33" s="16">
        <f t="shared" si="16"/>
        <v>12903.590270000002</v>
      </c>
      <c r="V33" s="16">
        <f t="shared" si="16"/>
        <v>13318.629310000002</v>
      </c>
      <c r="W33" s="16">
        <f t="shared" si="16"/>
        <v>12873.501330000001</v>
      </c>
      <c r="X33" s="16">
        <f t="shared" ref="X33:Y33" si="17">SUM(X34:X41)</f>
        <v>11666.002040000003</v>
      </c>
      <c r="Y33" s="16">
        <f t="shared" si="17"/>
        <v>11344.30975</v>
      </c>
    </row>
    <row r="34" spans="1:25" x14ac:dyDescent="0.25">
      <c r="A34" s="9" t="s">
        <v>140</v>
      </c>
      <c r="B34" s="8">
        <v>1464.5935300000001</v>
      </c>
      <c r="C34" s="8">
        <v>1573.1424500000001</v>
      </c>
      <c r="D34" s="8">
        <v>1507.6803</v>
      </c>
      <c r="E34" s="8">
        <v>1458.6322700000001</v>
      </c>
      <c r="F34" s="8">
        <v>1485.2469699999999</v>
      </c>
      <c r="G34" s="8">
        <v>1509.86455</v>
      </c>
      <c r="H34" s="8">
        <v>1461.5007800000001</v>
      </c>
      <c r="I34" s="8">
        <v>1478.1996300000001</v>
      </c>
      <c r="J34" s="8">
        <v>1499.5525700000001</v>
      </c>
      <c r="K34" s="8">
        <v>1406.25098</v>
      </c>
      <c r="L34" s="8">
        <v>1396.5835199999999</v>
      </c>
      <c r="M34" s="8">
        <v>1471.6003700000001</v>
      </c>
      <c r="N34" s="8">
        <v>1463.8244400000001</v>
      </c>
      <c r="O34" s="8">
        <v>1407.3816200000001</v>
      </c>
      <c r="P34" s="8">
        <v>1486.25272</v>
      </c>
      <c r="Q34" s="8">
        <v>1454.0572099999999</v>
      </c>
      <c r="R34" s="8">
        <v>1501.4259</v>
      </c>
      <c r="S34" s="8">
        <v>1630.1495</v>
      </c>
      <c r="T34" s="8">
        <v>1495.21822</v>
      </c>
      <c r="U34" s="8">
        <v>1152.4545000000001</v>
      </c>
      <c r="V34" s="8">
        <v>1069.6203800000001</v>
      </c>
      <c r="W34" s="8">
        <v>1133.00352</v>
      </c>
      <c r="X34" s="8">
        <v>1156.7800199999999</v>
      </c>
      <c r="Y34" s="8">
        <v>956.92706999999996</v>
      </c>
    </row>
    <row r="35" spans="1:25" x14ac:dyDescent="0.25">
      <c r="A35" s="9" t="s">
        <v>141</v>
      </c>
      <c r="B35" s="8">
        <v>8549.4543200000007</v>
      </c>
      <c r="C35" s="8">
        <v>8528.2875100000001</v>
      </c>
      <c r="D35" s="8">
        <v>9135.5924400000004</v>
      </c>
      <c r="E35" s="8">
        <v>9806.0249199999998</v>
      </c>
      <c r="F35" s="8">
        <v>10067.652899999999</v>
      </c>
      <c r="G35" s="8">
        <v>9722.2049499999994</v>
      </c>
      <c r="H35" s="8">
        <v>10710.482550000001</v>
      </c>
      <c r="I35" s="8">
        <v>11338.76749</v>
      </c>
      <c r="J35" s="8">
        <v>11220.65288</v>
      </c>
      <c r="K35" s="8">
        <v>10665.42813</v>
      </c>
      <c r="L35" s="8">
        <v>12006.826730000001</v>
      </c>
      <c r="M35" s="8">
        <v>11288.80155</v>
      </c>
      <c r="N35" s="8">
        <v>11203.11577</v>
      </c>
      <c r="O35" s="8">
        <v>10882.851710000001</v>
      </c>
      <c r="P35" s="8">
        <v>11184.62869</v>
      </c>
      <c r="Q35" s="8">
        <v>10331.43123</v>
      </c>
      <c r="R35" s="8">
        <v>11243.125550000001</v>
      </c>
      <c r="S35" s="8">
        <v>11475.155849999999</v>
      </c>
      <c r="T35" s="8">
        <v>12125.69535</v>
      </c>
      <c r="U35" s="8">
        <v>11247.40076</v>
      </c>
      <c r="V35" s="8">
        <v>11763.98612</v>
      </c>
      <c r="W35" s="8">
        <v>11286.71247</v>
      </c>
      <c r="X35" s="8">
        <v>10090.67445</v>
      </c>
      <c r="Y35" s="8">
        <v>9970.6542800000007</v>
      </c>
    </row>
    <row r="36" spans="1:25" x14ac:dyDescent="0.25">
      <c r="A36" s="9" t="s">
        <v>142</v>
      </c>
      <c r="B36" s="8">
        <v>487.89989000000003</v>
      </c>
      <c r="C36" s="8">
        <v>490.81648999999999</v>
      </c>
      <c r="D36" s="8">
        <v>498.98887999999999</v>
      </c>
      <c r="E36" s="8">
        <v>480.03807999999998</v>
      </c>
      <c r="F36" s="8">
        <v>536.70034999999996</v>
      </c>
      <c r="G36" s="8">
        <v>567.77973999999995</v>
      </c>
      <c r="H36" s="8">
        <v>491.26584000000003</v>
      </c>
      <c r="I36" s="8">
        <v>540.97242000000006</v>
      </c>
      <c r="J36" s="8">
        <v>562.74917000000005</v>
      </c>
      <c r="K36" s="8">
        <v>268.11349999999999</v>
      </c>
      <c r="L36" s="8">
        <v>347.11541999999997</v>
      </c>
      <c r="M36" s="8">
        <v>469.55795000000001</v>
      </c>
      <c r="N36" s="8">
        <v>184.67448999999999</v>
      </c>
      <c r="O36" s="8">
        <v>140.02507</v>
      </c>
      <c r="P36" s="8">
        <v>28.430070000000001</v>
      </c>
      <c r="Q36" s="8">
        <v>56.32929</v>
      </c>
      <c r="R36" s="8">
        <v>63.053559999999997</v>
      </c>
      <c r="S36" s="8">
        <v>56.55782</v>
      </c>
      <c r="T36" s="8">
        <v>95.352360000000004</v>
      </c>
      <c r="U36" s="8">
        <v>150.31169</v>
      </c>
      <c r="V36" s="8">
        <v>131.73155</v>
      </c>
      <c r="W36" s="8">
        <v>101.05162</v>
      </c>
      <c r="X36" s="8">
        <v>15.860290000000001</v>
      </c>
      <c r="Y36" s="8">
        <v>8.5228699999999993</v>
      </c>
    </row>
    <row r="37" spans="1:25" x14ac:dyDescent="0.25">
      <c r="A37" s="9" t="s">
        <v>143</v>
      </c>
      <c r="B37" s="8">
        <v>258.64411000000001</v>
      </c>
      <c r="C37" s="8">
        <v>268.11165999999997</v>
      </c>
      <c r="D37" s="8">
        <v>275.36309</v>
      </c>
      <c r="E37" s="8">
        <v>275.11788000000001</v>
      </c>
      <c r="F37" s="8">
        <v>275.41696000000002</v>
      </c>
      <c r="G37" s="8">
        <v>309.02908000000002</v>
      </c>
      <c r="H37" s="8">
        <v>302.077</v>
      </c>
      <c r="I37" s="8">
        <v>282.15010999999998</v>
      </c>
      <c r="J37" s="8">
        <v>299.31308999999999</v>
      </c>
      <c r="K37" s="8">
        <v>284.42917</v>
      </c>
      <c r="L37" s="8">
        <v>319.69076000000001</v>
      </c>
      <c r="M37" s="8">
        <v>315.37833999999998</v>
      </c>
      <c r="N37" s="8">
        <v>304.38258000000002</v>
      </c>
      <c r="O37" s="8">
        <v>303.24849</v>
      </c>
      <c r="P37" s="8">
        <v>307.84665999999999</v>
      </c>
      <c r="Q37" s="8">
        <v>310.64328999999998</v>
      </c>
      <c r="R37" s="8">
        <v>323.49536999999998</v>
      </c>
      <c r="S37" s="8">
        <v>330.66766999999999</v>
      </c>
      <c r="T37" s="8">
        <v>332.89123000000001</v>
      </c>
      <c r="U37" s="8">
        <v>336.46843999999999</v>
      </c>
      <c r="V37" s="8">
        <v>335.78496000000001</v>
      </c>
      <c r="W37" s="8">
        <v>337.61486000000002</v>
      </c>
      <c r="X37" s="8">
        <v>377.35487999999998</v>
      </c>
      <c r="Y37" s="8">
        <v>380.74202000000002</v>
      </c>
    </row>
    <row r="38" spans="1:25" x14ac:dyDescent="0.25">
      <c r="A38" s="9" t="s">
        <v>144</v>
      </c>
      <c r="B38" s="8">
        <v>0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</row>
    <row r="39" spans="1:25" x14ac:dyDescent="0.25">
      <c r="A39" s="9" t="s">
        <v>145</v>
      </c>
      <c r="B39" s="8">
        <v>0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</row>
    <row r="40" spans="1:25" x14ac:dyDescent="0.25">
      <c r="A40" s="9" t="s">
        <v>146</v>
      </c>
      <c r="B40" s="8">
        <v>0.57523000000000002</v>
      </c>
      <c r="C40" s="8">
        <v>0.51900000000000002</v>
      </c>
      <c r="D40" s="8">
        <v>0.38924999999999998</v>
      </c>
      <c r="E40" s="8">
        <v>0.46710000000000002</v>
      </c>
      <c r="F40" s="8">
        <v>0.58819999999999995</v>
      </c>
      <c r="G40" s="8">
        <v>0.58387999999999995</v>
      </c>
      <c r="H40" s="8">
        <v>0.58387999999999995</v>
      </c>
      <c r="I40" s="8">
        <v>0.60118000000000005</v>
      </c>
      <c r="J40" s="8">
        <v>0.53198000000000001</v>
      </c>
      <c r="K40" s="8">
        <v>0.47143000000000002</v>
      </c>
      <c r="L40" s="8">
        <v>0.52764999999999995</v>
      </c>
      <c r="M40" s="8">
        <v>0.54063000000000005</v>
      </c>
      <c r="N40" s="8">
        <v>0.54927999999999999</v>
      </c>
      <c r="O40" s="8">
        <v>0.63144999999999996</v>
      </c>
      <c r="P40" s="8">
        <v>0.71794999999999998</v>
      </c>
      <c r="Q40" s="8">
        <v>0.73524999999999996</v>
      </c>
      <c r="R40" s="8">
        <v>0.64875000000000005</v>
      </c>
      <c r="S40" s="8">
        <v>0.61848000000000003</v>
      </c>
      <c r="T40" s="8">
        <v>0.6401</v>
      </c>
      <c r="U40" s="8">
        <v>0.55793000000000004</v>
      </c>
      <c r="V40" s="8">
        <v>0.38492999999999999</v>
      </c>
      <c r="W40" s="8">
        <v>0.18598000000000001</v>
      </c>
      <c r="X40" s="8">
        <v>0.37628</v>
      </c>
      <c r="Y40" s="8">
        <v>0.61414999999999997</v>
      </c>
    </row>
    <row r="41" spans="1:25" x14ac:dyDescent="0.25">
      <c r="A41" s="9" t="s">
        <v>147</v>
      </c>
      <c r="B41" s="8">
        <v>48.972589999999997</v>
      </c>
      <c r="C41" s="8">
        <v>42.817529999999998</v>
      </c>
      <c r="D41" s="8">
        <v>31.789449999999999</v>
      </c>
      <c r="E41" s="8">
        <v>46.089599999999997</v>
      </c>
      <c r="F41" s="8">
        <v>41.165550000000003</v>
      </c>
      <c r="G41" s="8">
        <v>33.454180000000001</v>
      </c>
      <c r="H41" s="8">
        <v>19.693000000000001</v>
      </c>
      <c r="I41" s="8">
        <v>29.027640000000002</v>
      </c>
      <c r="J41" s="8">
        <v>33.355319999999999</v>
      </c>
      <c r="K41" s="8">
        <v>29.754770000000001</v>
      </c>
      <c r="L41" s="8">
        <v>29.072289999999999</v>
      </c>
      <c r="M41" s="8">
        <v>33.272399999999998</v>
      </c>
      <c r="N41" s="8">
        <v>27.538309999999999</v>
      </c>
      <c r="O41" s="8">
        <v>27.427679999999999</v>
      </c>
      <c r="P41" s="8">
        <v>14.21759</v>
      </c>
      <c r="Q41" s="8">
        <v>13.54491</v>
      </c>
      <c r="R41" s="8">
        <v>9.3901199999999996</v>
      </c>
      <c r="S41" s="8">
        <v>10.507199999999999</v>
      </c>
      <c r="T41" s="8">
        <v>17.864059999999998</v>
      </c>
      <c r="U41" s="8">
        <v>16.39695</v>
      </c>
      <c r="V41" s="8">
        <v>17.121369999999999</v>
      </c>
      <c r="W41" s="8">
        <v>14.932880000000001</v>
      </c>
      <c r="X41" s="8">
        <v>24.956119999999999</v>
      </c>
      <c r="Y41" s="8">
        <v>26.849360000000001</v>
      </c>
    </row>
    <row r="42" spans="1:25" x14ac:dyDescent="0.25">
      <c r="A42" s="18" t="s">
        <v>40</v>
      </c>
      <c r="B42" s="16">
        <v>99.903720000000007</v>
      </c>
      <c r="C42" s="16">
        <v>84.460290000000001</v>
      </c>
      <c r="D42" s="16">
        <v>88.099220000000003</v>
      </c>
      <c r="E42" s="16">
        <v>98.479839999999996</v>
      </c>
      <c r="F42" s="16">
        <v>89.201650000000001</v>
      </c>
      <c r="G42" s="16">
        <v>83.02216</v>
      </c>
      <c r="H42" s="16">
        <v>93.282520000000005</v>
      </c>
      <c r="I42" s="16">
        <v>94.015500000000003</v>
      </c>
      <c r="J42" s="16">
        <v>81.193309999999997</v>
      </c>
      <c r="K42" s="16">
        <v>84.770470000000003</v>
      </c>
      <c r="L42" s="16">
        <v>92.03519</v>
      </c>
      <c r="M42" s="16">
        <v>108.73369</v>
      </c>
      <c r="N42" s="16">
        <v>142.06244000000001</v>
      </c>
      <c r="O42" s="16">
        <v>130.86972</v>
      </c>
      <c r="P42" s="16">
        <v>129.65248</v>
      </c>
      <c r="Q42" s="16">
        <v>134.64904999999999</v>
      </c>
      <c r="R42" s="16">
        <v>85.887209999999996</v>
      </c>
      <c r="S42" s="16">
        <v>98.724779999999996</v>
      </c>
      <c r="T42" s="16">
        <v>83.123390000000001</v>
      </c>
      <c r="U42" s="16">
        <v>85.161850000000001</v>
      </c>
      <c r="V42" s="16">
        <v>81.317089999999993</v>
      </c>
      <c r="W42" s="16">
        <v>87.920299999999997</v>
      </c>
      <c r="X42" s="16">
        <v>92.830169999999995</v>
      </c>
      <c r="Y42" s="16">
        <v>93.213279999999997</v>
      </c>
    </row>
    <row r="43" spans="1:25" x14ac:dyDescent="0.25">
      <c r="A43" s="18" t="s">
        <v>63</v>
      </c>
      <c r="B43" s="16">
        <v>0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</row>
    <row r="44" spans="1:25" x14ac:dyDescent="0.25">
      <c r="A44" s="18" t="s">
        <v>64</v>
      </c>
      <c r="B44" s="16">
        <v>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</row>
    <row r="45" spans="1:25" x14ac:dyDescent="0.25">
      <c r="A45" s="18" t="s">
        <v>148</v>
      </c>
      <c r="B45" s="16">
        <f>SUM(B46:B47)</f>
        <v>52213.194779999998</v>
      </c>
      <c r="C45" s="16">
        <f t="shared" ref="C45:W45" si="18">SUM(C46:C47)</f>
        <v>55932.948759999999</v>
      </c>
      <c r="D45" s="16">
        <f t="shared" si="18"/>
        <v>55970.01036</v>
      </c>
      <c r="E45" s="16">
        <f t="shared" si="18"/>
        <v>53001.681859999997</v>
      </c>
      <c r="F45" s="16">
        <f t="shared" si="18"/>
        <v>57588.412680000001</v>
      </c>
      <c r="G45" s="16">
        <f t="shared" si="18"/>
        <v>61249.400350000004</v>
      </c>
      <c r="H45" s="16">
        <f t="shared" si="18"/>
        <v>64761.635859999995</v>
      </c>
      <c r="I45" s="16">
        <f t="shared" si="18"/>
        <v>66120.93213999999</v>
      </c>
      <c r="J45" s="16">
        <f t="shared" si="18"/>
        <v>64098.081760000001</v>
      </c>
      <c r="K45" s="16">
        <f t="shared" si="18"/>
        <v>57584.877900000007</v>
      </c>
      <c r="L45" s="16">
        <f t="shared" si="18"/>
        <v>54816.622439999999</v>
      </c>
      <c r="M45" s="16">
        <f t="shared" si="18"/>
        <v>58703.131700000005</v>
      </c>
      <c r="N45" s="16">
        <f t="shared" si="18"/>
        <v>54421.530110000007</v>
      </c>
      <c r="O45" s="16">
        <f t="shared" si="18"/>
        <v>52847.473000000005</v>
      </c>
      <c r="P45" s="16">
        <f t="shared" si="18"/>
        <v>52393.231929999994</v>
      </c>
      <c r="Q45" s="16">
        <f t="shared" si="18"/>
        <v>49666.695299999999</v>
      </c>
      <c r="R45" s="16">
        <f t="shared" si="18"/>
        <v>49704.859429999997</v>
      </c>
      <c r="S45" s="16">
        <f t="shared" si="18"/>
        <v>49320.109520000005</v>
      </c>
      <c r="T45" s="16">
        <f t="shared" si="18"/>
        <v>47987.747349999998</v>
      </c>
      <c r="U45" s="16">
        <f t="shared" si="18"/>
        <v>48307.914409999998</v>
      </c>
      <c r="V45" s="16">
        <f t="shared" si="18"/>
        <v>43919.048860000003</v>
      </c>
      <c r="W45" s="16">
        <f t="shared" si="18"/>
        <v>43278.014009999999</v>
      </c>
      <c r="X45" s="16">
        <f t="shared" ref="X45:Y45" si="19">SUM(X46:X47)</f>
        <v>45131.423410000003</v>
      </c>
      <c r="Y45" s="16">
        <f t="shared" si="19"/>
        <v>43142.56149</v>
      </c>
    </row>
    <row r="46" spans="1:25" x14ac:dyDescent="0.25">
      <c r="A46" s="9" t="s">
        <v>149</v>
      </c>
      <c r="B46" s="8">
        <v>9878.2130899999993</v>
      </c>
      <c r="C46" s="8">
        <v>9621.3562099999999</v>
      </c>
      <c r="D46" s="8">
        <v>10037.97731</v>
      </c>
      <c r="E46" s="8">
        <v>9897.0985299999993</v>
      </c>
      <c r="F46" s="8">
        <v>10604.058360000001</v>
      </c>
      <c r="G46" s="8">
        <v>10916.74734</v>
      </c>
      <c r="H46" s="8">
        <v>11065.09383</v>
      </c>
      <c r="I46" s="8">
        <v>11133.774369999999</v>
      </c>
      <c r="J46" s="8">
        <v>11287.89969</v>
      </c>
      <c r="K46" s="8">
        <v>10459.87961</v>
      </c>
      <c r="L46" s="8">
        <v>10206.8701</v>
      </c>
      <c r="M46" s="8">
        <v>10625.02455</v>
      </c>
      <c r="N46" s="8">
        <v>10211.470160000001</v>
      </c>
      <c r="O46" s="8">
        <v>10432.62449</v>
      </c>
      <c r="P46" s="8">
        <v>10826.64962</v>
      </c>
      <c r="Q46" s="8">
        <v>11379.699000000001</v>
      </c>
      <c r="R46" s="8">
        <v>11675.5134</v>
      </c>
      <c r="S46" s="8">
        <v>12014.233630000001</v>
      </c>
      <c r="T46" s="8">
        <v>12158.26829</v>
      </c>
      <c r="U46" s="8">
        <v>11889.76944</v>
      </c>
      <c r="V46" s="8">
        <v>6631.4035899999999</v>
      </c>
      <c r="W46" s="8">
        <v>7292.45154</v>
      </c>
      <c r="X46" s="8">
        <v>9480.1276500000004</v>
      </c>
      <c r="Y46" s="8">
        <v>9985.2031499999994</v>
      </c>
    </row>
    <row r="47" spans="1:25" x14ac:dyDescent="0.25">
      <c r="A47" s="11" t="s">
        <v>150</v>
      </c>
      <c r="B47" s="12">
        <v>42334.981690000001</v>
      </c>
      <c r="C47" s="12">
        <v>46311.592550000001</v>
      </c>
      <c r="D47" s="12">
        <v>45932.033049999998</v>
      </c>
      <c r="E47" s="12">
        <v>43104.583330000001</v>
      </c>
      <c r="F47" s="12">
        <v>46984.354319999999</v>
      </c>
      <c r="G47" s="12">
        <v>50332.653010000002</v>
      </c>
      <c r="H47" s="12">
        <v>53696.542029999997</v>
      </c>
      <c r="I47" s="12">
        <v>54987.157769999998</v>
      </c>
      <c r="J47" s="12">
        <v>52810.182070000003</v>
      </c>
      <c r="K47" s="12">
        <v>47124.998290000003</v>
      </c>
      <c r="L47" s="12">
        <v>44609.752339999999</v>
      </c>
      <c r="M47" s="12">
        <v>48078.107150000003</v>
      </c>
      <c r="N47" s="12">
        <v>44210.059950000003</v>
      </c>
      <c r="O47" s="12">
        <v>42414.848510000003</v>
      </c>
      <c r="P47" s="12">
        <v>41566.582309999998</v>
      </c>
      <c r="Q47" s="12">
        <v>38286.996299999999</v>
      </c>
      <c r="R47" s="12">
        <v>38029.346030000001</v>
      </c>
      <c r="S47" s="12">
        <v>37305.875890000003</v>
      </c>
      <c r="T47" s="12">
        <v>35829.479059999998</v>
      </c>
      <c r="U47" s="12">
        <v>36418.144970000001</v>
      </c>
      <c r="V47" s="12">
        <v>37287.645270000001</v>
      </c>
      <c r="W47" s="12">
        <v>35985.562469999997</v>
      </c>
      <c r="X47" s="12">
        <v>35651.295760000001</v>
      </c>
      <c r="Y47" s="12">
        <v>33157.358339999999</v>
      </c>
    </row>
    <row r="49" spans="1:25" x14ac:dyDescent="0.25">
      <c r="A49" s="4" t="s">
        <v>111</v>
      </c>
      <c r="B49" s="5">
        <f>SUM(B50,B84,B89,B90,B91,B92)</f>
        <v>224054.80720016421</v>
      </c>
      <c r="C49" s="5">
        <f t="shared" ref="C49:W49" si="20">SUM(C50,C84,C89,C90,C91,C92)</f>
        <v>232714.62688560397</v>
      </c>
      <c r="D49" s="5">
        <f t="shared" si="20"/>
        <v>234277.45437320592</v>
      </c>
      <c r="E49" s="5">
        <f t="shared" si="20"/>
        <v>234669.98304695464</v>
      </c>
      <c r="F49" s="5">
        <f t="shared" si="20"/>
        <v>241601.55400401109</v>
      </c>
      <c r="G49" s="5">
        <f t="shared" si="20"/>
        <v>241304.5286744535</v>
      </c>
      <c r="H49" s="5">
        <f t="shared" si="20"/>
        <v>242112.13671101199</v>
      </c>
      <c r="I49" s="5">
        <f t="shared" si="20"/>
        <v>244660.30855659119</v>
      </c>
      <c r="J49" s="5">
        <f t="shared" si="20"/>
        <v>243646.55396451702</v>
      </c>
      <c r="K49" s="5">
        <f t="shared" si="20"/>
        <v>231544.48549898888</v>
      </c>
      <c r="L49" s="5">
        <f t="shared" si="20"/>
        <v>241560.13584555179</v>
      </c>
      <c r="M49" s="5">
        <f t="shared" si="20"/>
        <v>232061.4120339519</v>
      </c>
      <c r="N49" s="5">
        <f t="shared" si="20"/>
        <v>225820.85845875205</v>
      </c>
      <c r="O49" s="5">
        <f t="shared" si="20"/>
        <v>222478.34194265035</v>
      </c>
      <c r="P49" s="5">
        <f t="shared" si="20"/>
        <v>214829.52947198221</v>
      </c>
      <c r="Q49" s="5">
        <f t="shared" si="20"/>
        <v>219945.7354060802</v>
      </c>
      <c r="R49" s="5">
        <f t="shared" si="20"/>
        <v>221759.60037537664</v>
      </c>
      <c r="S49" s="5">
        <f t="shared" si="20"/>
        <v>218831.67499339685</v>
      </c>
      <c r="T49" s="5">
        <f t="shared" si="20"/>
        <v>213804.68085561704</v>
      </c>
      <c r="U49" s="5">
        <f t="shared" si="20"/>
        <v>207114.09633361464</v>
      </c>
      <c r="V49" s="5">
        <f t="shared" si="20"/>
        <v>187577.22831412108</v>
      </c>
      <c r="W49" s="5">
        <f t="shared" si="20"/>
        <v>190387.75572195998</v>
      </c>
      <c r="X49" s="5">
        <f t="shared" ref="X49:Y49" si="21">SUM(X50,X84,X89,X90,X91,X92)</f>
        <v>178523.8273908332</v>
      </c>
      <c r="Y49" s="5">
        <f t="shared" si="21"/>
        <v>166384.92717628548</v>
      </c>
    </row>
    <row r="50" spans="1:25" x14ac:dyDescent="0.25">
      <c r="A50" s="13" t="s">
        <v>77</v>
      </c>
      <c r="B50" s="14">
        <f>SUM(B51,B82,B83)</f>
        <v>160302.08493922639</v>
      </c>
      <c r="C50" s="14">
        <f t="shared" ref="C50:W50" si="22">SUM(C51,C82,C83)</f>
        <v>165146.30697403901</v>
      </c>
      <c r="D50" s="14">
        <f t="shared" si="22"/>
        <v>166124.58282111032</v>
      </c>
      <c r="E50" s="14">
        <f t="shared" si="22"/>
        <v>168814.34703359171</v>
      </c>
      <c r="F50" s="14">
        <f t="shared" si="22"/>
        <v>170784.45749571748</v>
      </c>
      <c r="G50" s="14">
        <f t="shared" si="22"/>
        <v>167111.79243572551</v>
      </c>
      <c r="H50" s="14">
        <f t="shared" si="22"/>
        <v>163600.64650668082</v>
      </c>
      <c r="I50" s="14">
        <f t="shared" si="22"/>
        <v>163947.28563550219</v>
      </c>
      <c r="J50" s="14">
        <f t="shared" si="22"/>
        <v>165076.65560289318</v>
      </c>
      <c r="K50" s="14">
        <f t="shared" si="22"/>
        <v>160569.65119553678</v>
      </c>
      <c r="L50" s="14">
        <f t="shared" si="22"/>
        <v>171783.35660850655</v>
      </c>
      <c r="M50" s="14">
        <f t="shared" si="22"/>
        <v>158901.22192452996</v>
      </c>
      <c r="N50" s="14">
        <f t="shared" si="22"/>
        <v>156968.06534458598</v>
      </c>
      <c r="O50" s="14">
        <f t="shared" si="22"/>
        <v>156076.96906732579</v>
      </c>
      <c r="P50" s="14">
        <f t="shared" si="22"/>
        <v>148394.04025282033</v>
      </c>
      <c r="Q50" s="14">
        <f t="shared" si="22"/>
        <v>157102.55848803834</v>
      </c>
      <c r="R50" s="14">
        <f t="shared" si="22"/>
        <v>157952.21027863314</v>
      </c>
      <c r="S50" s="14">
        <f t="shared" si="22"/>
        <v>155026.31270520078</v>
      </c>
      <c r="T50" s="14">
        <f t="shared" si="22"/>
        <v>150775.64228602932</v>
      </c>
      <c r="U50" s="14">
        <f t="shared" si="22"/>
        <v>144989.24672088199</v>
      </c>
      <c r="V50" s="14">
        <f t="shared" si="22"/>
        <v>129547.41009213985</v>
      </c>
      <c r="W50" s="14">
        <f t="shared" si="22"/>
        <v>133339.09765656479</v>
      </c>
      <c r="X50" s="14">
        <f t="shared" ref="X50:Y50" si="23">SUM(X51,X82,X83)</f>
        <v>120893.20603375376</v>
      </c>
      <c r="Y50" s="14">
        <f t="shared" si="23"/>
        <v>111221.11392403324</v>
      </c>
    </row>
    <row r="51" spans="1:25" x14ac:dyDescent="0.25">
      <c r="A51" s="9" t="s">
        <v>78</v>
      </c>
      <c r="B51" s="8">
        <f>SUM(B52,B69,B75,B79)</f>
        <v>159950.7872592264</v>
      </c>
      <c r="C51" s="8">
        <f t="shared" ref="C51:W51" si="24">SUM(C52,C69,C75,C79)</f>
        <v>164891.809634039</v>
      </c>
      <c r="D51" s="8">
        <f t="shared" si="24"/>
        <v>164922.30624111032</v>
      </c>
      <c r="E51" s="8">
        <f t="shared" si="24"/>
        <v>167687.68076359172</v>
      </c>
      <c r="F51" s="8">
        <f t="shared" si="24"/>
        <v>169703.98458571747</v>
      </c>
      <c r="G51" s="8">
        <f t="shared" si="24"/>
        <v>165950.31854572552</v>
      </c>
      <c r="H51" s="8">
        <f t="shared" si="24"/>
        <v>162453.27483668082</v>
      </c>
      <c r="I51" s="8">
        <f t="shared" si="24"/>
        <v>162736.2490355022</v>
      </c>
      <c r="J51" s="8">
        <f t="shared" si="24"/>
        <v>164076.74549289318</v>
      </c>
      <c r="K51" s="8">
        <f t="shared" si="24"/>
        <v>159442.58977553676</v>
      </c>
      <c r="L51" s="8">
        <f t="shared" si="24"/>
        <v>170648.95316850656</v>
      </c>
      <c r="M51" s="8">
        <f t="shared" si="24"/>
        <v>157924.55307452998</v>
      </c>
      <c r="N51" s="8">
        <f t="shared" si="24"/>
        <v>156104.19089458598</v>
      </c>
      <c r="O51" s="8">
        <f t="shared" si="24"/>
        <v>154939.5893373258</v>
      </c>
      <c r="P51" s="8">
        <f t="shared" si="24"/>
        <v>147302.11238282031</v>
      </c>
      <c r="Q51" s="8">
        <f t="shared" si="24"/>
        <v>156065.11238803834</v>
      </c>
      <c r="R51" s="8">
        <f t="shared" si="24"/>
        <v>156848.52377863313</v>
      </c>
      <c r="S51" s="8">
        <f t="shared" si="24"/>
        <v>153908.33204520078</v>
      </c>
      <c r="T51" s="8">
        <f t="shared" si="24"/>
        <v>149674.30858602934</v>
      </c>
      <c r="U51" s="8">
        <f t="shared" si="24"/>
        <v>143927.07621088199</v>
      </c>
      <c r="V51" s="8">
        <f t="shared" si="24"/>
        <v>128616.70351213985</v>
      </c>
      <c r="W51" s="8">
        <f t="shared" si="24"/>
        <v>132215.79826656479</v>
      </c>
      <c r="X51" s="8">
        <f t="shared" ref="X51:Y51" si="25">SUM(X52,X69,X75,X79)</f>
        <v>119797.43475375375</v>
      </c>
      <c r="Y51" s="8">
        <f t="shared" si="25"/>
        <v>110182.24898403324</v>
      </c>
    </row>
    <row r="52" spans="1:25" x14ac:dyDescent="0.25">
      <c r="A52" s="15" t="s">
        <v>79</v>
      </c>
      <c r="B52" s="16">
        <f>SUM(B53,B57)</f>
        <v>89929.640130557586</v>
      </c>
      <c r="C52" s="16">
        <f t="shared" ref="C52:W52" si="26">SUM(C53,C57)</f>
        <v>93006.539780970052</v>
      </c>
      <c r="D52" s="16">
        <f t="shared" si="26"/>
        <v>94231.373985517319</v>
      </c>
      <c r="E52" s="16">
        <f t="shared" si="26"/>
        <v>95529.700858379816</v>
      </c>
      <c r="F52" s="16">
        <f t="shared" si="26"/>
        <v>97095.200755014492</v>
      </c>
      <c r="G52" s="16">
        <f t="shared" si="26"/>
        <v>94557.713425868496</v>
      </c>
      <c r="H52" s="16">
        <f t="shared" si="26"/>
        <v>91030.594898392068</v>
      </c>
      <c r="I52" s="16">
        <f t="shared" si="26"/>
        <v>94923.820677415104</v>
      </c>
      <c r="J52" s="16">
        <f t="shared" si="26"/>
        <v>92742.99648077265</v>
      </c>
      <c r="K52" s="16">
        <f t="shared" si="26"/>
        <v>89474.429126148316</v>
      </c>
      <c r="L52" s="16">
        <f t="shared" si="26"/>
        <v>94223.389890547114</v>
      </c>
      <c r="M52" s="16">
        <f t="shared" si="26"/>
        <v>89682.426688563777</v>
      </c>
      <c r="N52" s="16">
        <f t="shared" si="26"/>
        <v>87293.351297376226</v>
      </c>
      <c r="O52" s="16">
        <f t="shared" si="26"/>
        <v>86438.737414290663</v>
      </c>
      <c r="P52" s="16">
        <f t="shared" si="26"/>
        <v>89234.688422681269</v>
      </c>
      <c r="Q52" s="16">
        <f t="shared" si="26"/>
        <v>95759.104388832799</v>
      </c>
      <c r="R52" s="16">
        <f t="shared" si="26"/>
        <v>95789.23698146356</v>
      </c>
      <c r="S52" s="16">
        <f t="shared" si="26"/>
        <v>92844.612688610767</v>
      </c>
      <c r="T52" s="16">
        <f t="shared" si="26"/>
        <v>88498.045833202821</v>
      </c>
      <c r="U52" s="16">
        <f t="shared" si="26"/>
        <v>84542.968671472947</v>
      </c>
      <c r="V52" s="16">
        <f t="shared" si="26"/>
        <v>75137.499160543055</v>
      </c>
      <c r="W52" s="16">
        <f t="shared" si="26"/>
        <v>76257.363843693922</v>
      </c>
      <c r="X52" s="16">
        <f t="shared" ref="X52:Y52" si="27">SUM(X53,X57)</f>
        <v>70059.43278551093</v>
      </c>
      <c r="Y52" s="16">
        <f t="shared" si="27"/>
        <v>61589.380463858673</v>
      </c>
    </row>
    <row r="53" spans="1:25" x14ac:dyDescent="0.25">
      <c r="A53" s="19" t="s">
        <v>75</v>
      </c>
      <c r="B53" s="16">
        <f>SUM(B54:B56)</f>
        <v>67776.563876694941</v>
      </c>
      <c r="C53" s="16">
        <f t="shared" ref="C53:W53" si="28">SUM(C54:C56)</f>
        <v>71039.944791964837</v>
      </c>
      <c r="D53" s="16">
        <f t="shared" si="28"/>
        <v>71925.434323529873</v>
      </c>
      <c r="E53" s="16">
        <f t="shared" si="28"/>
        <v>73207.125915976198</v>
      </c>
      <c r="F53" s="16">
        <f t="shared" si="28"/>
        <v>74953.266102807713</v>
      </c>
      <c r="G53" s="16">
        <f t="shared" si="28"/>
        <v>72570.785834567767</v>
      </c>
      <c r="H53" s="16">
        <f t="shared" si="28"/>
        <v>68256.609971709666</v>
      </c>
      <c r="I53" s="16">
        <f t="shared" si="28"/>
        <v>72016.624283383935</v>
      </c>
      <c r="J53" s="16">
        <f t="shared" si="28"/>
        <v>71240.307050787131</v>
      </c>
      <c r="K53" s="16">
        <f t="shared" si="28"/>
        <v>69482.763959446776</v>
      </c>
      <c r="L53" s="16">
        <f t="shared" si="28"/>
        <v>72635.905818941712</v>
      </c>
      <c r="M53" s="16">
        <f t="shared" si="28"/>
        <v>69202.082615200547</v>
      </c>
      <c r="N53" s="16">
        <f t="shared" si="28"/>
        <v>66377.846001940488</v>
      </c>
      <c r="O53" s="16">
        <f t="shared" si="28"/>
        <v>66061.460786061944</v>
      </c>
      <c r="P53" s="16">
        <f t="shared" si="28"/>
        <v>69214.582513926405</v>
      </c>
      <c r="Q53" s="16">
        <f t="shared" si="28"/>
        <v>74946.39026069027</v>
      </c>
      <c r="R53" s="16">
        <f t="shared" si="28"/>
        <v>73166.185719026893</v>
      </c>
      <c r="S53" s="16">
        <f t="shared" si="28"/>
        <v>69825.359798427948</v>
      </c>
      <c r="T53" s="16">
        <f t="shared" si="28"/>
        <v>66031.734216756551</v>
      </c>
      <c r="U53" s="16">
        <f t="shared" si="28"/>
        <v>63109.301083340164</v>
      </c>
      <c r="V53" s="16">
        <f t="shared" si="28"/>
        <v>53287.39421689335</v>
      </c>
      <c r="W53" s="16">
        <f t="shared" si="28"/>
        <v>54472.537976242318</v>
      </c>
      <c r="X53" s="16">
        <f t="shared" ref="X53:Y53" si="29">SUM(X54:X56)</f>
        <v>49824.499584544959</v>
      </c>
      <c r="Y53" s="16">
        <f t="shared" si="29"/>
        <v>42176.674167419696</v>
      </c>
    </row>
    <row r="54" spans="1:25" x14ac:dyDescent="0.25">
      <c r="A54" s="20" t="s">
        <v>41</v>
      </c>
      <c r="B54" s="8">
        <v>55863.364264995536</v>
      </c>
      <c r="C54" s="8">
        <v>59070.438917041298</v>
      </c>
      <c r="D54" s="8">
        <v>60266.706367323808</v>
      </c>
      <c r="E54" s="8">
        <v>61227.943291537733</v>
      </c>
      <c r="F54" s="8">
        <v>62267.571907719896</v>
      </c>
      <c r="G54" s="8">
        <v>59656.91683941293</v>
      </c>
      <c r="H54" s="8">
        <v>55879.885021109694</v>
      </c>
      <c r="I54" s="8">
        <v>58969.320211632497</v>
      </c>
      <c r="J54" s="8">
        <v>58282.553479017894</v>
      </c>
      <c r="K54" s="8">
        <v>58445.98247875266</v>
      </c>
      <c r="L54" s="8">
        <v>61079.54581801757</v>
      </c>
      <c r="M54" s="8">
        <v>56910.674787451659</v>
      </c>
      <c r="N54" s="8">
        <v>54493.880073836801</v>
      </c>
      <c r="O54" s="8">
        <v>54443.450350462808</v>
      </c>
      <c r="P54" s="8">
        <v>57685.49564182639</v>
      </c>
      <c r="Q54" s="8">
        <v>62330.181008914013</v>
      </c>
      <c r="R54" s="8">
        <v>60989.166664926255</v>
      </c>
      <c r="S54" s="8">
        <v>58018.841085172695</v>
      </c>
      <c r="T54" s="8">
        <v>53606.648419117126</v>
      </c>
      <c r="U54" s="8">
        <v>50257.801313470387</v>
      </c>
      <c r="V54" s="8">
        <v>42048.200977531553</v>
      </c>
      <c r="W54" s="8">
        <v>42097.268479535123</v>
      </c>
      <c r="X54" s="8">
        <v>39087.020263524857</v>
      </c>
      <c r="Y54" s="8">
        <v>32152.787125328148</v>
      </c>
    </row>
    <row r="55" spans="1:25" x14ac:dyDescent="0.25">
      <c r="A55" s="20" t="s">
        <v>42</v>
      </c>
      <c r="B55" s="8">
        <v>7776.9063043687956</v>
      </c>
      <c r="C55" s="8">
        <v>7735.6040650407276</v>
      </c>
      <c r="D55" s="8">
        <v>7301.669812816026</v>
      </c>
      <c r="E55" s="8">
        <v>7567.9239724264462</v>
      </c>
      <c r="F55" s="8">
        <v>7929.739021295165</v>
      </c>
      <c r="G55" s="8">
        <v>8376.1842519595884</v>
      </c>
      <c r="H55" s="8">
        <v>7952.9560106775407</v>
      </c>
      <c r="I55" s="8">
        <v>8698.7497910025104</v>
      </c>
      <c r="J55" s="8">
        <v>8393.7341286708524</v>
      </c>
      <c r="K55" s="8">
        <v>7043.7367357786643</v>
      </c>
      <c r="L55" s="8">
        <v>7221.2167801881824</v>
      </c>
      <c r="M55" s="8">
        <v>8067.1473269843646</v>
      </c>
      <c r="N55" s="8">
        <v>7583.8809122954099</v>
      </c>
      <c r="O55" s="8">
        <v>7126.0923290207802</v>
      </c>
      <c r="P55" s="8">
        <v>7390.2229681430144</v>
      </c>
      <c r="Q55" s="8">
        <v>8265.1455611372712</v>
      </c>
      <c r="R55" s="8">
        <v>7872.9771492944783</v>
      </c>
      <c r="S55" s="8">
        <v>7496.3031270636138</v>
      </c>
      <c r="T55" s="8">
        <v>7783.1640856778195</v>
      </c>
      <c r="U55" s="8">
        <v>8585.631577486738</v>
      </c>
      <c r="V55" s="8">
        <v>7532.1372733183734</v>
      </c>
      <c r="W55" s="8">
        <v>8078.0276281614088</v>
      </c>
      <c r="X55" s="8">
        <v>7175.4265760162589</v>
      </c>
      <c r="Y55" s="8">
        <v>7426.9433123932713</v>
      </c>
    </row>
    <row r="56" spans="1:25" x14ac:dyDescent="0.25">
      <c r="A56" s="20" t="s">
        <v>76</v>
      </c>
      <c r="B56" s="8">
        <v>4136.2933073306167</v>
      </c>
      <c r="C56" s="8">
        <v>4233.9018098828155</v>
      </c>
      <c r="D56" s="8">
        <v>4357.0581433900315</v>
      </c>
      <c r="E56" s="8">
        <v>4411.2586520120294</v>
      </c>
      <c r="F56" s="8">
        <v>4755.9551737926595</v>
      </c>
      <c r="G56" s="8">
        <v>4537.6847431952556</v>
      </c>
      <c r="H56" s="8">
        <v>4423.7689399224346</v>
      </c>
      <c r="I56" s="8">
        <v>4348.554280748931</v>
      </c>
      <c r="J56" s="8">
        <v>4564.0194430983847</v>
      </c>
      <c r="K56" s="8">
        <v>3993.044744915449</v>
      </c>
      <c r="L56" s="8">
        <v>4335.143220735963</v>
      </c>
      <c r="M56" s="8">
        <v>4224.2605007645216</v>
      </c>
      <c r="N56" s="8">
        <v>4300.0850158082776</v>
      </c>
      <c r="O56" s="8">
        <v>4491.9181065783496</v>
      </c>
      <c r="P56" s="8">
        <v>4138.8639039569989</v>
      </c>
      <c r="Q56" s="8">
        <v>4351.0636906389791</v>
      </c>
      <c r="R56" s="8">
        <v>4304.0419048061558</v>
      </c>
      <c r="S56" s="8">
        <v>4310.2155861916463</v>
      </c>
      <c r="T56" s="8">
        <v>4641.9217119616133</v>
      </c>
      <c r="U56" s="8">
        <v>4265.8681923830409</v>
      </c>
      <c r="V56" s="8">
        <v>3707.0559660434237</v>
      </c>
      <c r="W56" s="8">
        <v>4297.2418685457897</v>
      </c>
      <c r="X56" s="8">
        <v>3562.0527450038435</v>
      </c>
      <c r="Y56" s="8">
        <v>2596.9437296982769</v>
      </c>
    </row>
    <row r="57" spans="1:25" x14ac:dyDescent="0.25">
      <c r="A57" s="19" t="s">
        <v>43</v>
      </c>
      <c r="B57" s="16">
        <f>SUM(B58:B68)</f>
        <v>22153.076253862644</v>
      </c>
      <c r="C57" s="16">
        <f t="shared" ref="C57:W57" si="30">SUM(C58:C68)</f>
        <v>21966.594989005207</v>
      </c>
      <c r="D57" s="16">
        <f t="shared" si="30"/>
        <v>22305.93966198745</v>
      </c>
      <c r="E57" s="16">
        <f t="shared" si="30"/>
        <v>22322.574942403615</v>
      </c>
      <c r="F57" s="16">
        <f t="shared" si="30"/>
        <v>22141.934652206786</v>
      </c>
      <c r="G57" s="16">
        <f t="shared" si="30"/>
        <v>21986.92759130073</v>
      </c>
      <c r="H57" s="16">
        <f t="shared" si="30"/>
        <v>22773.984926682406</v>
      </c>
      <c r="I57" s="16">
        <f t="shared" si="30"/>
        <v>22907.196394031173</v>
      </c>
      <c r="J57" s="16">
        <f t="shared" si="30"/>
        <v>21502.689429985523</v>
      </c>
      <c r="K57" s="16">
        <f t="shared" si="30"/>
        <v>19991.665166701543</v>
      </c>
      <c r="L57" s="16">
        <f t="shared" si="30"/>
        <v>21587.48407160541</v>
      </c>
      <c r="M57" s="16">
        <f t="shared" si="30"/>
        <v>20480.344073363227</v>
      </c>
      <c r="N57" s="16">
        <f t="shared" si="30"/>
        <v>20915.505295435738</v>
      </c>
      <c r="O57" s="16">
        <f t="shared" si="30"/>
        <v>20377.276628228723</v>
      </c>
      <c r="P57" s="16">
        <f t="shared" si="30"/>
        <v>20020.10590875486</v>
      </c>
      <c r="Q57" s="16">
        <f t="shared" si="30"/>
        <v>20812.714128142528</v>
      </c>
      <c r="R57" s="16">
        <f t="shared" si="30"/>
        <v>22623.051262436675</v>
      </c>
      <c r="S57" s="16">
        <f t="shared" si="30"/>
        <v>23019.252890182812</v>
      </c>
      <c r="T57" s="16">
        <f t="shared" si="30"/>
        <v>22466.311616446266</v>
      </c>
      <c r="U57" s="16">
        <f t="shared" si="30"/>
        <v>21433.667588132786</v>
      </c>
      <c r="V57" s="16">
        <f t="shared" si="30"/>
        <v>21850.104943649709</v>
      </c>
      <c r="W57" s="16">
        <f t="shared" si="30"/>
        <v>21784.825867451607</v>
      </c>
      <c r="X57" s="16">
        <f t="shared" ref="X57:Y57" si="31">SUM(X58:X68)</f>
        <v>20234.933200965974</v>
      </c>
      <c r="Y57" s="16">
        <f t="shared" si="31"/>
        <v>19412.706296438977</v>
      </c>
    </row>
    <row r="58" spans="1:25" x14ac:dyDescent="0.25">
      <c r="A58" s="20" t="s">
        <v>44</v>
      </c>
      <c r="B58" s="8">
        <v>1564.6342873306016</v>
      </c>
      <c r="C58" s="8">
        <v>1666.9235338032872</v>
      </c>
      <c r="D58" s="8">
        <v>1718.3559099658085</v>
      </c>
      <c r="E58" s="8">
        <v>1709.1389871147794</v>
      </c>
      <c r="F58" s="8">
        <v>1766.649892244945</v>
      </c>
      <c r="G58" s="8">
        <v>1724.2902230709315</v>
      </c>
      <c r="H58" s="8">
        <v>1780.9775746775999</v>
      </c>
      <c r="I58" s="8">
        <v>1704.9888151081382</v>
      </c>
      <c r="J58" s="8">
        <v>1662.9828218933367</v>
      </c>
      <c r="K58" s="8">
        <v>1524.33451236115</v>
      </c>
      <c r="L58" s="8">
        <v>1699.6584502235917</v>
      </c>
      <c r="M58" s="8">
        <v>1653.2627667639581</v>
      </c>
      <c r="N58" s="8">
        <v>1661.040121605658</v>
      </c>
      <c r="O58" s="8">
        <v>1645.946851690926</v>
      </c>
      <c r="P58" s="8">
        <v>1604.6809498278831</v>
      </c>
      <c r="Q58" s="8">
        <v>2028.778152593087</v>
      </c>
      <c r="R58" s="8">
        <v>2287.2759422738827</v>
      </c>
      <c r="S58" s="8">
        <v>2501.348532519637</v>
      </c>
      <c r="T58" s="8">
        <v>2230.2482838210494</v>
      </c>
      <c r="U58" s="8">
        <v>2037.3822350629425</v>
      </c>
      <c r="V58" s="8">
        <v>2024.6560129846105</v>
      </c>
      <c r="W58" s="8">
        <v>2195.6110535283306</v>
      </c>
      <c r="X58" s="8">
        <v>2613.3619657324234</v>
      </c>
      <c r="Y58" s="8">
        <v>2261.0493335045835</v>
      </c>
    </row>
    <row r="59" spans="1:25" x14ac:dyDescent="0.25">
      <c r="A59" s="20" t="s">
        <v>45</v>
      </c>
      <c r="B59" s="8">
        <v>245.78314371236632</v>
      </c>
      <c r="C59" s="8">
        <v>208.45049868819999</v>
      </c>
      <c r="D59" s="8">
        <v>205.8353685186745</v>
      </c>
      <c r="E59" s="8">
        <v>195.90631188675479</v>
      </c>
      <c r="F59" s="8">
        <v>231.07127390503291</v>
      </c>
      <c r="G59" s="8">
        <v>226.72634546009357</v>
      </c>
      <c r="H59" s="8">
        <v>214.00470911494983</v>
      </c>
      <c r="I59" s="8">
        <v>247.42069839695012</v>
      </c>
      <c r="J59" s="8">
        <v>242.58288051075439</v>
      </c>
      <c r="K59" s="8">
        <v>173.88796564177889</v>
      </c>
      <c r="L59" s="8">
        <v>202.11562367714828</v>
      </c>
      <c r="M59" s="8">
        <v>183.80816084495086</v>
      </c>
      <c r="N59" s="8">
        <v>153.43857518921621</v>
      </c>
      <c r="O59" s="8">
        <v>156.98806596848183</v>
      </c>
      <c r="P59" s="8">
        <v>121.26299777244132</v>
      </c>
      <c r="Q59" s="8">
        <v>131.59900315340735</v>
      </c>
      <c r="R59" s="8">
        <v>130.57757976757989</v>
      </c>
      <c r="S59" s="8">
        <v>177.9898576346358</v>
      </c>
      <c r="T59" s="8">
        <v>175.76892154584829</v>
      </c>
      <c r="U59" s="8">
        <v>161.87781312545232</v>
      </c>
      <c r="V59" s="8">
        <v>158.05915216512591</v>
      </c>
      <c r="W59" s="8">
        <v>163.57825290290214</v>
      </c>
      <c r="X59" s="8">
        <v>145.97234557241677</v>
      </c>
      <c r="Y59" s="8">
        <v>104.35880273538307</v>
      </c>
    </row>
    <row r="60" spans="1:25" x14ac:dyDescent="0.25">
      <c r="A60" s="20" t="s">
        <v>46</v>
      </c>
      <c r="B60" s="8">
        <v>8869.497238691034</v>
      </c>
      <c r="C60" s="8">
        <v>9021.1968156790663</v>
      </c>
      <c r="D60" s="8">
        <v>9531.3990493909005</v>
      </c>
      <c r="E60" s="8">
        <v>9896.7050102574485</v>
      </c>
      <c r="F60" s="8">
        <v>9738.5394840303652</v>
      </c>
      <c r="G60" s="8">
        <v>9729.2379607662606</v>
      </c>
      <c r="H60" s="8">
        <v>10621.162440127933</v>
      </c>
      <c r="I60" s="8">
        <v>10952.04352900863</v>
      </c>
      <c r="J60" s="8">
        <v>9854.0773667815938</v>
      </c>
      <c r="K60" s="8">
        <v>9379.7846669243008</v>
      </c>
      <c r="L60" s="8">
        <v>10539.38202164908</v>
      </c>
      <c r="M60" s="8">
        <v>9696.2535675499148</v>
      </c>
      <c r="N60" s="8">
        <v>10513.584306237861</v>
      </c>
      <c r="O60" s="8">
        <v>10255.406691140284</v>
      </c>
      <c r="P60" s="8">
        <v>10027.163496147487</v>
      </c>
      <c r="Q60" s="8">
        <v>10239.1539568305</v>
      </c>
      <c r="R60" s="8">
        <v>11484.318792757165</v>
      </c>
      <c r="S60" s="8">
        <v>11709.273427492351</v>
      </c>
      <c r="T60" s="8">
        <v>11413.661439636533</v>
      </c>
      <c r="U60" s="8">
        <v>10937.267024000052</v>
      </c>
      <c r="V60" s="8">
        <v>11660.400573733281</v>
      </c>
      <c r="W60" s="8">
        <v>11264.198114203262</v>
      </c>
      <c r="X60" s="8">
        <v>9960.3676479070054</v>
      </c>
      <c r="Y60" s="8">
        <v>9978.3887705982288</v>
      </c>
    </row>
    <row r="61" spans="1:25" x14ac:dyDescent="0.25">
      <c r="A61" s="20" t="s">
        <v>48</v>
      </c>
      <c r="B61" s="8">
        <v>1160.0235287791206</v>
      </c>
      <c r="C61" s="8">
        <v>1093.5205955687632</v>
      </c>
      <c r="D61" s="8">
        <v>1151.8685677112085</v>
      </c>
      <c r="E61" s="8">
        <v>1073.7622471399895</v>
      </c>
      <c r="F61" s="8">
        <v>1058.2945871196143</v>
      </c>
      <c r="G61" s="8">
        <v>1119.3985920958489</v>
      </c>
      <c r="H61" s="8">
        <v>1092.8630236889419</v>
      </c>
      <c r="I61" s="8">
        <v>988.64809430368405</v>
      </c>
      <c r="J61" s="8">
        <v>861.8859329566626</v>
      </c>
      <c r="K61" s="8">
        <v>772.07272718582396</v>
      </c>
      <c r="L61" s="8">
        <v>842.0303457661671</v>
      </c>
      <c r="M61" s="8">
        <v>752.97281916592351</v>
      </c>
      <c r="N61" s="8">
        <v>756.31673744888826</v>
      </c>
      <c r="O61" s="8">
        <v>757.769876992121</v>
      </c>
      <c r="P61" s="8">
        <v>697.79134075905358</v>
      </c>
      <c r="Q61" s="8">
        <v>824.14623110139109</v>
      </c>
      <c r="R61" s="8">
        <v>825.81114644637216</v>
      </c>
      <c r="S61" s="8">
        <v>845.42596975302706</v>
      </c>
      <c r="T61" s="8">
        <v>803.98720304498261</v>
      </c>
      <c r="U61" s="8">
        <v>727.02202221287234</v>
      </c>
      <c r="V61" s="8">
        <v>724.11727463080354</v>
      </c>
      <c r="W61" s="8">
        <v>739.72806262722702</v>
      </c>
      <c r="X61" s="8">
        <v>700.45357716535079</v>
      </c>
      <c r="Y61" s="8">
        <v>580.9965531906895</v>
      </c>
    </row>
    <row r="62" spans="1:25" x14ac:dyDescent="0.25">
      <c r="A62" s="20" t="s">
        <v>49</v>
      </c>
      <c r="B62" s="8">
        <v>3810.7945344686673</v>
      </c>
      <c r="C62" s="8">
        <v>3627.6956623383558</v>
      </c>
      <c r="D62" s="8">
        <v>3744.8160831064006</v>
      </c>
      <c r="E62" s="8">
        <v>3580.4604711476582</v>
      </c>
      <c r="F62" s="8">
        <v>3508.1902983592158</v>
      </c>
      <c r="G62" s="8">
        <v>3423.4907211441628</v>
      </c>
      <c r="H62" s="8">
        <v>3347.5348907899997</v>
      </c>
      <c r="I62" s="8">
        <v>3363.979006546725</v>
      </c>
      <c r="J62" s="8">
        <v>3165.6934107784423</v>
      </c>
      <c r="K62" s="8">
        <v>2736.3769591536116</v>
      </c>
      <c r="L62" s="8">
        <v>2901.4774278818168</v>
      </c>
      <c r="M62" s="8">
        <v>3141.2192296926928</v>
      </c>
      <c r="N62" s="8">
        <v>3044.0690845662934</v>
      </c>
      <c r="O62" s="8">
        <v>2932.5466055979746</v>
      </c>
      <c r="P62" s="8">
        <v>3141.9910350202799</v>
      </c>
      <c r="Q62" s="8">
        <v>3037.6518990918366</v>
      </c>
      <c r="R62" s="8">
        <v>3066.8317192840464</v>
      </c>
      <c r="S62" s="8">
        <v>3052.5706826991818</v>
      </c>
      <c r="T62" s="8">
        <v>3127.4553814850256</v>
      </c>
      <c r="U62" s="8">
        <v>3211.3693019409352</v>
      </c>
      <c r="V62" s="8">
        <v>3128.0506969715489</v>
      </c>
      <c r="W62" s="8">
        <v>3183.0701971988105</v>
      </c>
      <c r="X62" s="8">
        <v>2974.2927451511382</v>
      </c>
      <c r="Y62" s="8">
        <v>2850.3284063463625</v>
      </c>
    </row>
    <row r="63" spans="1:25" x14ac:dyDescent="0.25">
      <c r="A63" s="20" t="s">
        <v>47</v>
      </c>
      <c r="B63" s="8">
        <v>1813.3221214284845</v>
      </c>
      <c r="C63" s="8">
        <v>1785.7116031056803</v>
      </c>
      <c r="D63" s="8">
        <v>1510.3489987005562</v>
      </c>
      <c r="E63" s="8">
        <v>1505.050651879744</v>
      </c>
      <c r="F63" s="8">
        <v>1505.800312870894</v>
      </c>
      <c r="G63" s="8">
        <v>1517.159706529708</v>
      </c>
      <c r="H63" s="8">
        <v>1512.9044331569826</v>
      </c>
      <c r="I63" s="8">
        <v>1627.9922709585258</v>
      </c>
      <c r="J63" s="8">
        <v>1599.3581806004013</v>
      </c>
      <c r="K63" s="8">
        <v>1425.7671308522433</v>
      </c>
      <c r="L63" s="8">
        <v>1498.0848150332877</v>
      </c>
      <c r="M63" s="8">
        <v>1325.8008941482703</v>
      </c>
      <c r="N63" s="8">
        <v>1222.9673153072806</v>
      </c>
      <c r="O63" s="8">
        <v>1105.4161442683057</v>
      </c>
      <c r="P63" s="8">
        <v>1138.8854780771746</v>
      </c>
      <c r="Q63" s="8">
        <v>1312.1385871061334</v>
      </c>
      <c r="R63" s="8">
        <v>1361.8454934717779</v>
      </c>
      <c r="S63" s="8">
        <v>1359.7531792643699</v>
      </c>
      <c r="T63" s="8">
        <v>1398.4247578377765</v>
      </c>
      <c r="U63" s="8">
        <v>1268.7231194412402</v>
      </c>
      <c r="V63" s="8">
        <v>1204.5840885392838</v>
      </c>
      <c r="W63" s="8">
        <v>1196.7384592524327</v>
      </c>
      <c r="X63" s="8">
        <v>1158.0758352887062</v>
      </c>
      <c r="Y63" s="8">
        <v>1003.8185537319968</v>
      </c>
    </row>
    <row r="64" spans="1:25" x14ac:dyDescent="0.25">
      <c r="A64" s="20" t="s">
        <v>50</v>
      </c>
      <c r="B64" s="8">
        <v>186.70648675682656</v>
      </c>
      <c r="C64" s="8">
        <v>198.7824605210659</v>
      </c>
      <c r="D64" s="8">
        <v>188.85532521475619</v>
      </c>
      <c r="E64" s="8">
        <v>185.27296096622678</v>
      </c>
      <c r="F64" s="8">
        <v>175.84572882401477</v>
      </c>
      <c r="G64" s="8">
        <v>159.91627303912495</v>
      </c>
      <c r="H64" s="8">
        <v>137.06426861372964</v>
      </c>
      <c r="I64" s="8">
        <v>135.1476780537779</v>
      </c>
      <c r="J64" s="8">
        <v>163.79657254364605</v>
      </c>
      <c r="K64" s="8">
        <v>165.02777397557128</v>
      </c>
      <c r="L64" s="8">
        <v>168.53428647321087</v>
      </c>
      <c r="M64" s="8">
        <v>103.76423761745841</v>
      </c>
      <c r="N64" s="8">
        <v>111.15177167118358</v>
      </c>
      <c r="O64" s="8">
        <v>128.34212865241207</v>
      </c>
      <c r="P64" s="8">
        <v>131.52295034466169</v>
      </c>
      <c r="Q64" s="8">
        <v>123.18385836423217</v>
      </c>
      <c r="R64" s="8">
        <v>116.76233699734318</v>
      </c>
      <c r="S64" s="8">
        <v>118.99852242445424</v>
      </c>
      <c r="T64" s="8">
        <v>128.68273044866751</v>
      </c>
      <c r="U64" s="8">
        <v>117.55864419404864</v>
      </c>
      <c r="V64" s="8">
        <v>101.60041643310269</v>
      </c>
      <c r="W64" s="8">
        <v>114.42941888892311</v>
      </c>
      <c r="X64" s="8">
        <v>92.807664663022564</v>
      </c>
      <c r="Y64" s="8">
        <v>84.018781064541869</v>
      </c>
    </row>
    <row r="65" spans="1:25" x14ac:dyDescent="0.25">
      <c r="A65" s="20" t="s">
        <v>51</v>
      </c>
      <c r="B65" s="8">
        <v>937.45515779374648</v>
      </c>
      <c r="C65" s="8">
        <v>930.60279344732862</v>
      </c>
      <c r="D65" s="8">
        <v>898.63610966191322</v>
      </c>
      <c r="E65" s="8">
        <v>823.78421527244348</v>
      </c>
      <c r="F65" s="8">
        <v>811.9345290261025</v>
      </c>
      <c r="G65" s="8">
        <v>812.08533216774754</v>
      </c>
      <c r="H65" s="8">
        <v>759.41983589148992</v>
      </c>
      <c r="I65" s="8">
        <v>719.17331493248025</v>
      </c>
      <c r="J65" s="8">
        <v>709.3930611502617</v>
      </c>
      <c r="K65" s="8">
        <v>805.52993570539502</v>
      </c>
      <c r="L65" s="8">
        <v>836.61561951025885</v>
      </c>
      <c r="M65" s="8">
        <v>631.32779795239355</v>
      </c>
      <c r="N65" s="8">
        <v>689.32102701663177</v>
      </c>
      <c r="O65" s="8">
        <v>663.69429316791002</v>
      </c>
      <c r="P65" s="8">
        <v>582.89879819253963</v>
      </c>
      <c r="Q65" s="8">
        <v>602.1169933907214</v>
      </c>
      <c r="R65" s="8">
        <v>629.31326051280496</v>
      </c>
      <c r="S65" s="8">
        <v>638.63648050617417</v>
      </c>
      <c r="T65" s="8">
        <v>598.58781887863654</v>
      </c>
      <c r="U65" s="8">
        <v>581.1113851008804</v>
      </c>
      <c r="V65" s="8">
        <v>550.35358961215468</v>
      </c>
      <c r="W65" s="8">
        <v>582.47764468540447</v>
      </c>
      <c r="X65" s="8">
        <v>445.68701176640928</v>
      </c>
      <c r="Y65" s="8">
        <v>437.99871502697022</v>
      </c>
    </row>
    <row r="66" spans="1:25" x14ac:dyDescent="0.25">
      <c r="A66" s="20" t="s">
        <v>52</v>
      </c>
      <c r="B66" s="8">
        <v>361.38098709512013</v>
      </c>
      <c r="C66" s="8">
        <v>288.83939538235751</v>
      </c>
      <c r="D66" s="8">
        <v>277.68692851485372</v>
      </c>
      <c r="E66" s="8">
        <v>276.27057916195429</v>
      </c>
      <c r="F66" s="8">
        <v>241.2166405238134</v>
      </c>
      <c r="G66" s="8">
        <v>203.81803383823345</v>
      </c>
      <c r="H66" s="8">
        <v>178.92944491525591</v>
      </c>
      <c r="I66" s="8">
        <v>185.03555117169668</v>
      </c>
      <c r="J66" s="8">
        <v>181.15479518003619</v>
      </c>
      <c r="K66" s="8">
        <v>171.51561067706967</v>
      </c>
      <c r="L66" s="8">
        <v>187.70371637567172</v>
      </c>
      <c r="M66" s="8">
        <v>162.08143509796574</v>
      </c>
      <c r="N66" s="8">
        <v>169.88108962520747</v>
      </c>
      <c r="O66" s="8">
        <v>166.26958852809148</v>
      </c>
      <c r="P66" s="8">
        <v>127.51264936055249</v>
      </c>
      <c r="Q66" s="8">
        <v>153.37662361772388</v>
      </c>
      <c r="R66" s="8">
        <v>150.89175022462766</v>
      </c>
      <c r="S66" s="8">
        <v>137.17855572102178</v>
      </c>
      <c r="T66" s="8">
        <v>128.21266570191895</v>
      </c>
      <c r="U66" s="8">
        <v>150.13529395742884</v>
      </c>
      <c r="V66" s="8">
        <v>123.33578954009329</v>
      </c>
      <c r="W66" s="8">
        <v>129.96806750873662</v>
      </c>
      <c r="X66" s="8">
        <v>110.56527070033934</v>
      </c>
      <c r="Y66" s="8">
        <v>120.01927297655934</v>
      </c>
    </row>
    <row r="67" spans="1:25" x14ac:dyDescent="0.25">
      <c r="A67" s="20" t="s">
        <v>53</v>
      </c>
      <c r="B67" s="8">
        <v>91.492790501028949</v>
      </c>
      <c r="C67" s="8">
        <v>36.541831900785681</v>
      </c>
      <c r="D67" s="8">
        <v>42.019960030715559</v>
      </c>
      <c r="E67" s="8">
        <v>41.859952002046377</v>
      </c>
      <c r="F67" s="8">
        <v>38.878892600653721</v>
      </c>
      <c r="G67" s="8">
        <v>41.200026349581172</v>
      </c>
      <c r="H67" s="8">
        <v>35.330897560374858</v>
      </c>
      <c r="I67" s="8">
        <v>29.476572723170644</v>
      </c>
      <c r="J67" s="8">
        <v>32.303909708263845</v>
      </c>
      <c r="K67" s="8">
        <v>49.566874168607924</v>
      </c>
      <c r="L67" s="8">
        <v>47.096312083923486</v>
      </c>
      <c r="M67" s="8">
        <v>57.253413701214555</v>
      </c>
      <c r="N67" s="8">
        <v>51.917904578210546</v>
      </c>
      <c r="O67" s="8">
        <v>45.236184005323636</v>
      </c>
      <c r="P67" s="8">
        <v>59.703234323734065</v>
      </c>
      <c r="Q67" s="8">
        <v>53.531051338458305</v>
      </c>
      <c r="R67" s="8">
        <v>52.994231398619178</v>
      </c>
      <c r="S67" s="8">
        <v>54.583459789441058</v>
      </c>
      <c r="T67" s="8">
        <v>60.251855639285914</v>
      </c>
      <c r="U67" s="8">
        <v>51.560481412435102</v>
      </c>
      <c r="V67" s="8">
        <v>42.189033548011665</v>
      </c>
      <c r="W67" s="8">
        <v>59.266142405691667</v>
      </c>
      <c r="X67" s="8">
        <v>44.149170436698206</v>
      </c>
      <c r="Y67" s="8">
        <v>40.048561807645662</v>
      </c>
    </row>
    <row r="68" spans="1:25" x14ac:dyDescent="0.25">
      <c r="A68" s="20" t="s">
        <v>74</v>
      </c>
      <c r="B68" s="8">
        <v>3111.9859773056469</v>
      </c>
      <c r="C68" s="8">
        <v>3108.3297985703175</v>
      </c>
      <c r="D68" s="8">
        <v>3036.1173611716595</v>
      </c>
      <c r="E68" s="8">
        <v>3034.3635555745632</v>
      </c>
      <c r="F68" s="8">
        <v>3065.5130127021348</v>
      </c>
      <c r="G68" s="8">
        <v>3029.6043768390391</v>
      </c>
      <c r="H68" s="8">
        <v>3093.793408145149</v>
      </c>
      <c r="I68" s="8">
        <v>2953.2908628273931</v>
      </c>
      <c r="J68" s="8">
        <v>3029.4604978821258</v>
      </c>
      <c r="K68" s="8">
        <v>2787.80101005599</v>
      </c>
      <c r="L68" s="8">
        <v>2664.7854529312531</v>
      </c>
      <c r="M68" s="8">
        <v>2772.5997508284827</v>
      </c>
      <c r="N68" s="8">
        <v>2541.8173621893056</v>
      </c>
      <c r="O68" s="8">
        <v>2519.6601982168895</v>
      </c>
      <c r="P68" s="8">
        <v>2386.6929789290552</v>
      </c>
      <c r="Q68" s="8">
        <v>2307.0377715550394</v>
      </c>
      <c r="R68" s="8">
        <v>2516.4290093024556</v>
      </c>
      <c r="S68" s="8">
        <v>2423.4942223785129</v>
      </c>
      <c r="T68" s="8">
        <v>2401.0305584065413</v>
      </c>
      <c r="U68" s="8">
        <v>2189.6602676844968</v>
      </c>
      <c r="V68" s="8">
        <v>2132.7583154916892</v>
      </c>
      <c r="W68" s="8">
        <v>2155.7604542498857</v>
      </c>
      <c r="X68" s="8">
        <v>1989.1999665824667</v>
      </c>
      <c r="Y68" s="8">
        <v>1951.6805454560208</v>
      </c>
    </row>
    <row r="69" spans="1:25" x14ac:dyDescent="0.25">
      <c r="A69" s="15" t="s">
        <v>54</v>
      </c>
      <c r="B69" s="16">
        <f>SUM(B70:B74)</f>
        <v>31446.531171249393</v>
      </c>
      <c r="C69" s="16">
        <f t="shared" ref="C69:W69" si="32">SUM(C70:C74)</f>
        <v>31709.968550245987</v>
      </c>
      <c r="D69" s="16">
        <f t="shared" si="32"/>
        <v>32473.437399291564</v>
      </c>
      <c r="E69" s="16">
        <f t="shared" si="32"/>
        <v>33000.226438632555</v>
      </c>
      <c r="F69" s="16">
        <f t="shared" si="32"/>
        <v>33559.381557684486</v>
      </c>
      <c r="G69" s="16">
        <f t="shared" si="32"/>
        <v>33805.649524925961</v>
      </c>
      <c r="H69" s="16">
        <f t="shared" si="32"/>
        <v>34757.377122631493</v>
      </c>
      <c r="I69" s="16">
        <f t="shared" si="32"/>
        <v>34278.010686736154</v>
      </c>
      <c r="J69" s="16">
        <f t="shared" si="32"/>
        <v>34753.900736006406</v>
      </c>
      <c r="K69" s="16">
        <f t="shared" si="32"/>
        <v>33345.575149483724</v>
      </c>
      <c r="L69" s="16">
        <f t="shared" si="32"/>
        <v>33964.817608532561</v>
      </c>
      <c r="M69" s="16">
        <f t="shared" si="32"/>
        <v>34079.093000694382</v>
      </c>
      <c r="N69" s="16">
        <f t="shared" si="32"/>
        <v>32558.123772526433</v>
      </c>
      <c r="O69" s="16">
        <f t="shared" si="32"/>
        <v>31033.64978942115</v>
      </c>
      <c r="P69" s="16">
        <f t="shared" si="32"/>
        <v>28333.953220877316</v>
      </c>
      <c r="Q69" s="16">
        <f t="shared" si="32"/>
        <v>28632.112785867841</v>
      </c>
      <c r="R69" s="16">
        <f t="shared" si="32"/>
        <v>28730.436413663494</v>
      </c>
      <c r="S69" s="16">
        <f t="shared" si="32"/>
        <v>29571.223549808135</v>
      </c>
      <c r="T69" s="16">
        <f t="shared" si="32"/>
        <v>29692.510342054225</v>
      </c>
      <c r="U69" s="16">
        <f t="shared" si="32"/>
        <v>29238.036324096473</v>
      </c>
      <c r="V69" s="16">
        <f t="shared" si="32"/>
        <v>24841.762116665621</v>
      </c>
      <c r="W69" s="16">
        <f t="shared" si="32"/>
        <v>24944.039126451586</v>
      </c>
      <c r="X69" s="16">
        <f t="shared" ref="X69:Y69" si="33">SUM(X70:X74)</f>
        <v>24762.18419558644</v>
      </c>
      <c r="Y69" s="16">
        <f t="shared" si="33"/>
        <v>25781.040424627328</v>
      </c>
    </row>
    <row r="70" spans="1:25" x14ac:dyDescent="0.25">
      <c r="A70" s="10" t="s">
        <v>73</v>
      </c>
      <c r="B70" s="8">
        <v>0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</row>
    <row r="71" spans="1:25" x14ac:dyDescent="0.25">
      <c r="A71" s="10" t="s">
        <v>56</v>
      </c>
      <c r="B71" s="8">
        <v>30574.648252329396</v>
      </c>
      <c r="C71" s="8">
        <v>30815.729542765985</v>
      </c>
      <c r="D71" s="8">
        <v>31553.648919291561</v>
      </c>
      <c r="E71" s="8">
        <v>32128.343786472553</v>
      </c>
      <c r="F71" s="8">
        <v>32674.723769124488</v>
      </c>
      <c r="G71" s="8">
        <v>32857.117654925962</v>
      </c>
      <c r="H71" s="8">
        <v>33767.326992991497</v>
      </c>
      <c r="I71" s="8">
        <v>33214.505256736156</v>
      </c>
      <c r="J71" s="8">
        <v>33665.5199360064</v>
      </c>
      <c r="K71" s="8">
        <v>32250.792109483722</v>
      </c>
      <c r="L71" s="8">
        <v>32738.788648532558</v>
      </c>
      <c r="M71" s="8">
        <v>32843.460680694385</v>
      </c>
      <c r="N71" s="8">
        <v>31431.329532526433</v>
      </c>
      <c r="O71" s="8">
        <v>29842.833149421149</v>
      </c>
      <c r="P71" s="8">
        <v>27283.985860877314</v>
      </c>
      <c r="Q71" s="8">
        <v>27396.697967067841</v>
      </c>
      <c r="R71" s="8">
        <v>27571.082078783496</v>
      </c>
      <c r="S71" s="8">
        <v>28440.915408848134</v>
      </c>
      <c r="T71" s="8">
        <v>28579.328010574227</v>
      </c>
      <c r="U71" s="8">
        <v>28214.26630809647</v>
      </c>
      <c r="V71" s="8">
        <v>24022.836784985619</v>
      </c>
      <c r="W71" s="8">
        <v>24047.767479051585</v>
      </c>
      <c r="X71" s="8">
        <v>23812.833404786437</v>
      </c>
      <c r="Y71" s="8">
        <v>24772.384883347328</v>
      </c>
    </row>
    <row r="72" spans="1:25" x14ac:dyDescent="0.25">
      <c r="A72" s="10" t="s">
        <v>55</v>
      </c>
      <c r="B72" s="8">
        <v>114.97356000000002</v>
      </c>
      <c r="C72" s="8">
        <v>108.58625855999999</v>
      </c>
      <c r="D72" s="8">
        <v>105.39234108000002</v>
      </c>
      <c r="E72" s="8">
        <v>105.39234108000005</v>
      </c>
      <c r="F72" s="8">
        <v>108.58625855999998</v>
      </c>
      <c r="G72" s="8">
        <v>105.39234108000002</v>
      </c>
      <c r="H72" s="8">
        <v>105.39234108000002</v>
      </c>
      <c r="I72" s="8">
        <v>105.39234108000002</v>
      </c>
      <c r="J72" s="8">
        <v>105.63696000000002</v>
      </c>
      <c r="K72" s="8">
        <v>96.033599999999993</v>
      </c>
      <c r="L72" s="8">
        <v>105.63695999999999</v>
      </c>
      <c r="M72" s="8">
        <v>102.43584</v>
      </c>
      <c r="N72" s="8">
        <v>83.229119999999995</v>
      </c>
      <c r="O72" s="8">
        <v>83.229119999999995</v>
      </c>
      <c r="P72" s="8">
        <v>86.430240000000012</v>
      </c>
      <c r="Q72" s="8">
        <v>89.444361239999978</v>
      </c>
      <c r="R72" s="8">
        <v>89.700450840000002</v>
      </c>
      <c r="S72" s="8">
        <v>88.824410999999998</v>
      </c>
      <c r="T72" s="8">
        <v>69.888185640000003</v>
      </c>
      <c r="U72" s="8">
        <v>60.752722680000005</v>
      </c>
      <c r="V72" s="8">
        <v>61.496716320000004</v>
      </c>
      <c r="W72" s="8">
        <v>56.806275240000005</v>
      </c>
      <c r="X72" s="8">
        <v>60.985337399999992</v>
      </c>
      <c r="Y72" s="8">
        <v>68.812609320000007</v>
      </c>
    </row>
    <row r="73" spans="1:25" x14ac:dyDescent="0.25">
      <c r="A73" s="10" t="s">
        <v>57</v>
      </c>
      <c r="B73" s="8">
        <v>756.90935892000005</v>
      </c>
      <c r="C73" s="8">
        <v>785.65274892000002</v>
      </c>
      <c r="D73" s="8">
        <v>814.39613892000023</v>
      </c>
      <c r="E73" s="8">
        <v>766.49031107999997</v>
      </c>
      <c r="F73" s="8">
        <v>776.07153000000005</v>
      </c>
      <c r="G73" s="8">
        <v>843.13952891999998</v>
      </c>
      <c r="H73" s="8">
        <v>884.65778855999997</v>
      </c>
      <c r="I73" s="8">
        <v>958.11308891999988</v>
      </c>
      <c r="J73" s="8">
        <v>982.74383999999998</v>
      </c>
      <c r="K73" s="8">
        <v>998.74943999999994</v>
      </c>
      <c r="L73" s="8">
        <v>1120.3920000000003</v>
      </c>
      <c r="M73" s="8">
        <v>1133.1964800000001</v>
      </c>
      <c r="N73" s="8">
        <v>1043.56512</v>
      </c>
      <c r="O73" s="8">
        <v>1107.58752</v>
      </c>
      <c r="P73" s="8">
        <v>963.53711999999996</v>
      </c>
      <c r="Q73" s="8">
        <v>1145.9704575599999</v>
      </c>
      <c r="R73" s="8">
        <v>1069.6538840399999</v>
      </c>
      <c r="S73" s="8">
        <v>1041.4837299600001</v>
      </c>
      <c r="T73" s="8">
        <v>1043.2941458399998</v>
      </c>
      <c r="U73" s="8">
        <v>963.01729332000025</v>
      </c>
      <c r="V73" s="8">
        <v>757.42861536000009</v>
      </c>
      <c r="W73" s="8">
        <v>839.46537216000013</v>
      </c>
      <c r="X73" s="8">
        <v>888.36545340000021</v>
      </c>
      <c r="Y73" s="8">
        <v>939.84293195999999</v>
      </c>
    </row>
    <row r="74" spans="1:25" x14ac:dyDescent="0.25">
      <c r="A74" s="10" t="s">
        <v>58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</row>
    <row r="75" spans="1:25" x14ac:dyDescent="0.25">
      <c r="A75" s="15" t="s">
        <v>59</v>
      </c>
      <c r="B75" s="16">
        <f>SUM(B76:B78)</f>
        <v>38320.355667419411</v>
      </c>
      <c r="C75" s="16">
        <f t="shared" ref="C75:W75" si="34">SUM(C76:C78)</f>
        <v>39942.021682822982</v>
      </c>
      <c r="D75" s="16">
        <f t="shared" si="34"/>
        <v>37978.676836301413</v>
      </c>
      <c r="E75" s="16">
        <f t="shared" si="34"/>
        <v>38938.817676579369</v>
      </c>
      <c r="F75" s="16">
        <f t="shared" si="34"/>
        <v>38854.805383018509</v>
      </c>
      <c r="G75" s="16">
        <f t="shared" si="34"/>
        <v>37391.38388493107</v>
      </c>
      <c r="H75" s="16">
        <f t="shared" si="34"/>
        <v>36494.103995657271</v>
      </c>
      <c r="I75" s="16">
        <f t="shared" si="34"/>
        <v>33367.149241350926</v>
      </c>
      <c r="J75" s="16">
        <f t="shared" si="34"/>
        <v>36411.560586114116</v>
      </c>
      <c r="K75" s="16">
        <f t="shared" si="34"/>
        <v>36442.446589904735</v>
      </c>
      <c r="L75" s="16">
        <f t="shared" si="34"/>
        <v>42203.249609426894</v>
      </c>
      <c r="M75" s="16">
        <f t="shared" si="34"/>
        <v>33968.776395271823</v>
      </c>
      <c r="N75" s="16">
        <f t="shared" si="34"/>
        <v>36102.657414683315</v>
      </c>
      <c r="O75" s="16">
        <f t="shared" si="34"/>
        <v>37291.771543613984</v>
      </c>
      <c r="P75" s="16">
        <f t="shared" si="34"/>
        <v>29546.129309261731</v>
      </c>
      <c r="Q75" s="16">
        <f t="shared" si="34"/>
        <v>31512.640643337705</v>
      </c>
      <c r="R75" s="16">
        <f t="shared" si="34"/>
        <v>32166.388013506086</v>
      </c>
      <c r="S75" s="16">
        <f t="shared" si="34"/>
        <v>31344.000926781864</v>
      </c>
      <c r="T75" s="16">
        <f t="shared" si="34"/>
        <v>31332.0798907723</v>
      </c>
      <c r="U75" s="16">
        <f t="shared" si="34"/>
        <v>29986.946235312575</v>
      </c>
      <c r="V75" s="16">
        <f t="shared" si="34"/>
        <v>28476.725054931172</v>
      </c>
      <c r="W75" s="16">
        <f t="shared" si="34"/>
        <v>30849.931446419272</v>
      </c>
      <c r="X75" s="16">
        <f t="shared" ref="X75:Y75" si="35">SUM(X76:X78)</f>
        <v>24764.154292656385</v>
      </c>
      <c r="Y75" s="16">
        <f t="shared" si="35"/>
        <v>22587.499255547245</v>
      </c>
    </row>
    <row r="76" spans="1:25" x14ac:dyDescent="0.25">
      <c r="A76" s="10" t="s">
        <v>60</v>
      </c>
      <c r="B76" s="8">
        <v>8614.3714834327184</v>
      </c>
      <c r="C76" s="8">
        <v>9214.6204577965764</v>
      </c>
      <c r="D76" s="8">
        <v>8755.164799280401</v>
      </c>
      <c r="E76" s="8">
        <v>9319.9466447102805</v>
      </c>
      <c r="F76" s="8">
        <v>10158.327695288443</v>
      </c>
      <c r="G76" s="8">
        <v>9379.6201169264732</v>
      </c>
      <c r="H76" s="8">
        <v>9423.3862830696235</v>
      </c>
      <c r="I76" s="8">
        <v>8480.6197920802952</v>
      </c>
      <c r="J76" s="8">
        <v>9149.7105182629093</v>
      </c>
      <c r="K76" s="8">
        <v>9407.2946695071805</v>
      </c>
      <c r="L76" s="8">
        <v>10740.897014773142</v>
      </c>
      <c r="M76" s="8">
        <v>8678.3472561220133</v>
      </c>
      <c r="N76" s="8">
        <v>9633.069312751124</v>
      </c>
      <c r="O76" s="8">
        <v>9661.1573194036464</v>
      </c>
      <c r="P76" s="8">
        <v>7743.2306386949804</v>
      </c>
      <c r="Q76" s="8">
        <v>8344.7096988429075</v>
      </c>
      <c r="R76" s="8">
        <v>8356.2647964370299</v>
      </c>
      <c r="S76" s="8">
        <v>8274.8334051185357</v>
      </c>
      <c r="T76" s="8">
        <v>8049.8841593144962</v>
      </c>
      <c r="U76" s="8">
        <v>7527.0724239090059</v>
      </c>
      <c r="V76" s="8">
        <v>6807.317079667313</v>
      </c>
      <c r="W76" s="8">
        <v>7368.6242260382096</v>
      </c>
      <c r="X76" s="8">
        <v>6349.6736102961941</v>
      </c>
      <c r="Y76" s="8">
        <v>5959.5769564117745</v>
      </c>
    </row>
    <row r="77" spans="1:25" x14ac:dyDescent="0.25">
      <c r="A77" s="10" t="s">
        <v>61</v>
      </c>
      <c r="B77" s="8">
        <v>20206.695909654394</v>
      </c>
      <c r="C77" s="8">
        <v>21446.107452680819</v>
      </c>
      <c r="D77" s="8">
        <v>20681.368656414605</v>
      </c>
      <c r="E77" s="8">
        <v>21158.57935053789</v>
      </c>
      <c r="F77" s="8">
        <v>20209.601362462632</v>
      </c>
      <c r="G77" s="8">
        <v>19418.885490083889</v>
      </c>
      <c r="H77" s="8">
        <v>19561.603353007944</v>
      </c>
      <c r="I77" s="8">
        <v>17479.431629575996</v>
      </c>
      <c r="J77" s="8">
        <v>19814.811676360114</v>
      </c>
      <c r="K77" s="8">
        <v>19714.770872867866</v>
      </c>
      <c r="L77" s="8">
        <v>22950.466915445228</v>
      </c>
      <c r="M77" s="8">
        <v>17836.361945998378</v>
      </c>
      <c r="N77" s="8">
        <v>19066.335291314826</v>
      </c>
      <c r="O77" s="8">
        <v>20239.093097840265</v>
      </c>
      <c r="P77" s="8">
        <v>15097.829537913052</v>
      </c>
      <c r="Q77" s="8">
        <v>16160.631153306427</v>
      </c>
      <c r="R77" s="8">
        <v>16831.182810594564</v>
      </c>
      <c r="S77" s="8">
        <v>16323.133263057925</v>
      </c>
      <c r="T77" s="8">
        <v>16208.522653907199</v>
      </c>
      <c r="U77" s="8">
        <v>15642.461281283531</v>
      </c>
      <c r="V77" s="8">
        <v>14951.38826322141</v>
      </c>
      <c r="W77" s="8">
        <v>16923.528764605071</v>
      </c>
      <c r="X77" s="8">
        <v>13374.317195886391</v>
      </c>
      <c r="Y77" s="8">
        <v>11326.608958560972</v>
      </c>
    </row>
    <row r="78" spans="1:25" x14ac:dyDescent="0.25">
      <c r="A78" s="10" t="s">
        <v>62</v>
      </c>
      <c r="B78" s="8">
        <v>9499.2882743323007</v>
      </c>
      <c r="C78" s="8">
        <v>9281.2937723455852</v>
      </c>
      <c r="D78" s="8">
        <v>8542.1433806064069</v>
      </c>
      <c r="E78" s="8">
        <v>8460.2916813311949</v>
      </c>
      <c r="F78" s="8">
        <v>8486.8763252674325</v>
      </c>
      <c r="G78" s="8">
        <v>8592.8782779207104</v>
      </c>
      <c r="H78" s="8">
        <v>7509.1143595797012</v>
      </c>
      <c r="I78" s="8">
        <v>7407.0978196946344</v>
      </c>
      <c r="J78" s="8">
        <v>7447.0383914910944</v>
      </c>
      <c r="K78" s="8">
        <v>7320.3810475296914</v>
      </c>
      <c r="L78" s="8">
        <v>8511.8856792085226</v>
      </c>
      <c r="M78" s="8">
        <v>7454.0671931514316</v>
      </c>
      <c r="N78" s="8">
        <v>7403.2528106173613</v>
      </c>
      <c r="O78" s="8">
        <v>7391.5211263700703</v>
      </c>
      <c r="P78" s="8">
        <v>6705.069132653698</v>
      </c>
      <c r="Q78" s="8">
        <v>7007.2997911883722</v>
      </c>
      <c r="R78" s="8">
        <v>6978.9404064744922</v>
      </c>
      <c r="S78" s="8">
        <v>6746.0342586054039</v>
      </c>
      <c r="T78" s="8">
        <v>7073.673077550603</v>
      </c>
      <c r="U78" s="8">
        <v>6817.4125301200374</v>
      </c>
      <c r="V78" s="8">
        <v>6718.0197120424509</v>
      </c>
      <c r="W78" s="8">
        <v>6557.7784557759896</v>
      </c>
      <c r="X78" s="8">
        <v>5040.1634864738007</v>
      </c>
      <c r="Y78" s="8">
        <v>5301.3133405744993</v>
      </c>
    </row>
    <row r="79" spans="1:25" x14ac:dyDescent="0.25">
      <c r="A79" s="15" t="s">
        <v>35</v>
      </c>
      <c r="B79" s="16">
        <f>SUM(B80:B81)</f>
        <v>254.26029</v>
      </c>
      <c r="C79" s="16">
        <f t="shared" ref="C79:W79" si="36">SUM(C80:C81)</f>
        <v>233.27961999999999</v>
      </c>
      <c r="D79" s="16">
        <f t="shared" si="36"/>
        <v>238.81801999999999</v>
      </c>
      <c r="E79" s="16">
        <f t="shared" si="36"/>
        <v>218.93579</v>
      </c>
      <c r="F79" s="16">
        <f t="shared" si="36"/>
        <v>194.59689</v>
      </c>
      <c r="G79" s="16">
        <f t="shared" si="36"/>
        <v>195.57171</v>
      </c>
      <c r="H79" s="16">
        <f t="shared" si="36"/>
        <v>171.19882000000001</v>
      </c>
      <c r="I79" s="16">
        <f t="shared" si="36"/>
        <v>167.26843</v>
      </c>
      <c r="J79" s="16">
        <f t="shared" si="36"/>
        <v>168.28769</v>
      </c>
      <c r="K79" s="16">
        <f t="shared" si="36"/>
        <v>180.13891000000001</v>
      </c>
      <c r="L79" s="16">
        <f t="shared" si="36"/>
        <v>257.49606</v>
      </c>
      <c r="M79" s="16">
        <f t="shared" si="36"/>
        <v>194.25699</v>
      </c>
      <c r="N79" s="16">
        <f t="shared" si="36"/>
        <v>150.05841000000001</v>
      </c>
      <c r="O79" s="16">
        <f t="shared" si="36"/>
        <v>175.43059</v>
      </c>
      <c r="P79" s="16">
        <f t="shared" si="36"/>
        <v>187.34143</v>
      </c>
      <c r="Q79" s="16">
        <f t="shared" si="36"/>
        <v>161.25457</v>
      </c>
      <c r="R79" s="16">
        <f t="shared" si="36"/>
        <v>162.46236999999999</v>
      </c>
      <c r="S79" s="16">
        <f t="shared" si="36"/>
        <v>148.49487999999999</v>
      </c>
      <c r="T79" s="16">
        <f t="shared" si="36"/>
        <v>151.67251999999999</v>
      </c>
      <c r="U79" s="16">
        <f t="shared" si="36"/>
        <v>159.12497999999999</v>
      </c>
      <c r="V79" s="16">
        <f t="shared" si="36"/>
        <v>160.71718000000001</v>
      </c>
      <c r="W79" s="16">
        <f t="shared" si="36"/>
        <v>164.46385000000001</v>
      </c>
      <c r="X79" s="16">
        <f t="shared" ref="X79:Y79" si="37">SUM(X80:X81)</f>
        <v>211.66347999999999</v>
      </c>
      <c r="Y79" s="16">
        <f t="shared" si="37"/>
        <v>224.32884000000001</v>
      </c>
    </row>
    <row r="80" spans="1:25" x14ac:dyDescent="0.25">
      <c r="A80" s="10" t="s">
        <v>36</v>
      </c>
      <c r="B80" s="8">
        <f t="shared" ref="B80:W80" si="38">B29</f>
        <v>0</v>
      </c>
      <c r="C80" s="8">
        <f t="shared" si="38"/>
        <v>0</v>
      </c>
      <c r="D80" s="8">
        <f t="shared" si="38"/>
        <v>0</v>
      </c>
      <c r="E80" s="8">
        <f t="shared" si="38"/>
        <v>0</v>
      </c>
      <c r="F80" s="8">
        <f t="shared" si="38"/>
        <v>0</v>
      </c>
      <c r="G80" s="8">
        <f t="shared" si="38"/>
        <v>0</v>
      </c>
      <c r="H80" s="8">
        <f t="shared" si="38"/>
        <v>0</v>
      </c>
      <c r="I80" s="8">
        <f t="shared" si="38"/>
        <v>0</v>
      </c>
      <c r="J80" s="8">
        <f t="shared" si="38"/>
        <v>0</v>
      </c>
      <c r="K80" s="8">
        <f t="shared" si="38"/>
        <v>0</v>
      </c>
      <c r="L80" s="8">
        <f t="shared" si="38"/>
        <v>0</v>
      </c>
      <c r="M80" s="8">
        <f t="shared" si="38"/>
        <v>0</v>
      </c>
      <c r="N80" s="8">
        <f t="shared" si="38"/>
        <v>0</v>
      </c>
      <c r="O80" s="8">
        <f t="shared" si="38"/>
        <v>0</v>
      </c>
      <c r="P80" s="8">
        <f t="shared" si="38"/>
        <v>0</v>
      </c>
      <c r="Q80" s="8">
        <f t="shared" si="38"/>
        <v>0</v>
      </c>
      <c r="R80" s="8">
        <f t="shared" si="38"/>
        <v>0</v>
      </c>
      <c r="S80" s="8">
        <f t="shared" si="38"/>
        <v>0</v>
      </c>
      <c r="T80" s="8">
        <f t="shared" si="38"/>
        <v>0</v>
      </c>
      <c r="U80" s="8">
        <f t="shared" si="38"/>
        <v>0</v>
      </c>
      <c r="V80" s="8">
        <f t="shared" si="38"/>
        <v>0</v>
      </c>
      <c r="W80" s="8">
        <f t="shared" si="38"/>
        <v>0</v>
      </c>
      <c r="X80" s="8">
        <f t="shared" ref="X80:Y80" si="39">X29</f>
        <v>0</v>
      </c>
      <c r="Y80" s="8">
        <f t="shared" si="39"/>
        <v>0</v>
      </c>
    </row>
    <row r="81" spans="1:25" x14ac:dyDescent="0.25">
      <c r="A81" s="10" t="s">
        <v>37</v>
      </c>
      <c r="B81" s="8">
        <f t="shared" ref="B81:W81" si="40">B30</f>
        <v>254.26029</v>
      </c>
      <c r="C81" s="8">
        <f t="shared" si="40"/>
        <v>233.27961999999999</v>
      </c>
      <c r="D81" s="8">
        <f t="shared" si="40"/>
        <v>238.81801999999999</v>
      </c>
      <c r="E81" s="8">
        <f t="shared" si="40"/>
        <v>218.93579</v>
      </c>
      <c r="F81" s="8">
        <f t="shared" si="40"/>
        <v>194.59689</v>
      </c>
      <c r="G81" s="8">
        <f t="shared" si="40"/>
        <v>195.57171</v>
      </c>
      <c r="H81" s="8">
        <f t="shared" si="40"/>
        <v>171.19882000000001</v>
      </c>
      <c r="I81" s="8">
        <f t="shared" si="40"/>
        <v>167.26843</v>
      </c>
      <c r="J81" s="8">
        <f t="shared" si="40"/>
        <v>168.28769</v>
      </c>
      <c r="K81" s="8">
        <f t="shared" si="40"/>
        <v>180.13891000000001</v>
      </c>
      <c r="L81" s="8">
        <f t="shared" si="40"/>
        <v>257.49606</v>
      </c>
      <c r="M81" s="8">
        <f t="shared" si="40"/>
        <v>194.25699</v>
      </c>
      <c r="N81" s="8">
        <f t="shared" si="40"/>
        <v>150.05841000000001</v>
      </c>
      <c r="O81" s="8">
        <f t="shared" si="40"/>
        <v>175.43059</v>
      </c>
      <c r="P81" s="8">
        <f t="shared" si="40"/>
        <v>187.34143</v>
      </c>
      <c r="Q81" s="8">
        <f t="shared" si="40"/>
        <v>161.25457</v>
      </c>
      <c r="R81" s="8">
        <f t="shared" si="40"/>
        <v>162.46236999999999</v>
      </c>
      <c r="S81" s="8">
        <f t="shared" si="40"/>
        <v>148.49487999999999</v>
      </c>
      <c r="T81" s="8">
        <f t="shared" si="40"/>
        <v>151.67251999999999</v>
      </c>
      <c r="U81" s="8">
        <f t="shared" si="40"/>
        <v>159.12497999999999</v>
      </c>
      <c r="V81" s="8">
        <f t="shared" si="40"/>
        <v>160.71718000000001</v>
      </c>
      <c r="W81" s="8">
        <f t="shared" si="40"/>
        <v>164.46385000000001</v>
      </c>
      <c r="X81" s="8">
        <f t="shared" ref="X81:Y81" si="41">X30</f>
        <v>211.66347999999999</v>
      </c>
      <c r="Y81" s="8">
        <f t="shared" si="41"/>
        <v>224.32884000000001</v>
      </c>
    </row>
    <row r="82" spans="1:25" x14ac:dyDescent="0.25">
      <c r="A82" s="17" t="s">
        <v>38</v>
      </c>
      <c r="B82" s="16">
        <f t="shared" ref="B82:W82" si="42">B31</f>
        <v>351.29768000000001</v>
      </c>
      <c r="C82" s="16">
        <f t="shared" si="42"/>
        <v>254.49734000000001</v>
      </c>
      <c r="D82" s="16">
        <f t="shared" si="42"/>
        <v>1202.27658</v>
      </c>
      <c r="E82" s="16">
        <f t="shared" si="42"/>
        <v>1126.6662699999999</v>
      </c>
      <c r="F82" s="16">
        <f t="shared" si="42"/>
        <v>1080.47291</v>
      </c>
      <c r="G82" s="16">
        <f t="shared" si="42"/>
        <v>1161.47389</v>
      </c>
      <c r="H82" s="16">
        <f t="shared" si="42"/>
        <v>1147.37167</v>
      </c>
      <c r="I82" s="16">
        <f t="shared" si="42"/>
        <v>1211.0365999999999</v>
      </c>
      <c r="J82" s="16">
        <f t="shared" si="42"/>
        <v>999.91011000000003</v>
      </c>
      <c r="K82" s="16">
        <f t="shared" si="42"/>
        <v>1127.06142</v>
      </c>
      <c r="L82" s="16">
        <f t="shared" si="42"/>
        <v>1134.40344</v>
      </c>
      <c r="M82" s="16">
        <f t="shared" si="42"/>
        <v>976.66885000000002</v>
      </c>
      <c r="N82" s="16">
        <f t="shared" si="42"/>
        <v>863.87445000000002</v>
      </c>
      <c r="O82" s="16">
        <f t="shared" si="42"/>
        <v>1137.3797300000001</v>
      </c>
      <c r="P82" s="16">
        <f t="shared" si="42"/>
        <v>1091.92787</v>
      </c>
      <c r="Q82" s="16">
        <f t="shared" si="42"/>
        <v>1037.4460999999999</v>
      </c>
      <c r="R82" s="16">
        <f t="shared" si="42"/>
        <v>1103.6865</v>
      </c>
      <c r="S82" s="16">
        <f t="shared" si="42"/>
        <v>1117.9806599999999</v>
      </c>
      <c r="T82" s="16">
        <f t="shared" si="42"/>
        <v>1101.3336999999999</v>
      </c>
      <c r="U82" s="16">
        <f t="shared" si="42"/>
        <v>1062.1705099999999</v>
      </c>
      <c r="V82" s="16">
        <f t="shared" si="42"/>
        <v>930.70658000000003</v>
      </c>
      <c r="W82" s="16">
        <f t="shared" si="42"/>
        <v>1123.2993899999999</v>
      </c>
      <c r="X82" s="16">
        <f t="shared" ref="X82:Y82" si="43">X31</f>
        <v>1095.7712799999999</v>
      </c>
      <c r="Y82" s="16">
        <f t="shared" si="43"/>
        <v>1038.8649399999999</v>
      </c>
    </row>
    <row r="83" spans="1:25" x14ac:dyDescent="0.25">
      <c r="A83" s="9" t="s">
        <v>39</v>
      </c>
      <c r="B83" s="8">
        <f t="shared" ref="B83:W83" si="44">B32</f>
        <v>0</v>
      </c>
      <c r="C83" s="8">
        <f t="shared" si="44"/>
        <v>0</v>
      </c>
      <c r="D83" s="8">
        <f t="shared" si="44"/>
        <v>0</v>
      </c>
      <c r="E83" s="8">
        <f t="shared" si="44"/>
        <v>0</v>
      </c>
      <c r="F83" s="8">
        <f t="shared" si="44"/>
        <v>0</v>
      </c>
      <c r="G83" s="8">
        <f t="shared" si="44"/>
        <v>0</v>
      </c>
      <c r="H83" s="8">
        <f t="shared" si="44"/>
        <v>0</v>
      </c>
      <c r="I83" s="8">
        <f t="shared" si="44"/>
        <v>0</v>
      </c>
      <c r="J83" s="8">
        <f t="shared" si="44"/>
        <v>0</v>
      </c>
      <c r="K83" s="8">
        <f t="shared" si="44"/>
        <v>0</v>
      </c>
      <c r="L83" s="8">
        <f t="shared" si="44"/>
        <v>0</v>
      </c>
      <c r="M83" s="8">
        <f t="shared" si="44"/>
        <v>0</v>
      </c>
      <c r="N83" s="8">
        <f t="shared" si="44"/>
        <v>0</v>
      </c>
      <c r="O83" s="8">
        <f t="shared" si="44"/>
        <v>0</v>
      </c>
      <c r="P83" s="8">
        <f t="shared" si="44"/>
        <v>0</v>
      </c>
      <c r="Q83" s="8">
        <f t="shared" si="44"/>
        <v>0</v>
      </c>
      <c r="R83" s="8">
        <f t="shared" si="44"/>
        <v>0</v>
      </c>
      <c r="S83" s="8">
        <f t="shared" si="44"/>
        <v>0</v>
      </c>
      <c r="T83" s="8">
        <f t="shared" si="44"/>
        <v>0</v>
      </c>
      <c r="U83" s="8">
        <f t="shared" si="44"/>
        <v>0</v>
      </c>
      <c r="V83" s="8">
        <f t="shared" si="44"/>
        <v>0</v>
      </c>
      <c r="W83" s="8">
        <f t="shared" si="44"/>
        <v>0</v>
      </c>
      <c r="X83" s="8">
        <f t="shared" ref="X83:Y83" si="45">X32</f>
        <v>0</v>
      </c>
      <c r="Y83" s="8">
        <f t="shared" si="45"/>
        <v>0</v>
      </c>
    </row>
    <row r="84" spans="1:25" x14ac:dyDescent="0.25">
      <c r="A84" s="18" t="s">
        <v>66</v>
      </c>
      <c r="B84" s="16">
        <f>SUM(B85:B88)</f>
        <v>11333.438833297805</v>
      </c>
      <c r="C84" s="16">
        <f t="shared" ref="C84:W84" si="46">SUM(C85:C88)</f>
        <v>11451.541303244967</v>
      </c>
      <c r="D84" s="16">
        <f t="shared" si="46"/>
        <v>11988.006921575592</v>
      </c>
      <c r="E84" s="16">
        <f t="shared" si="46"/>
        <v>12662.821702162917</v>
      </c>
      <c r="F84" s="16">
        <f t="shared" si="46"/>
        <v>13041.778023853629</v>
      </c>
      <c r="G84" s="16">
        <f t="shared" si="46"/>
        <v>12758.72974788797</v>
      </c>
      <c r="H84" s="16">
        <f t="shared" si="46"/>
        <v>13551.674281091155</v>
      </c>
      <c r="I84" s="16">
        <f t="shared" si="46"/>
        <v>14338.45731844898</v>
      </c>
      <c r="J84" s="16">
        <f t="shared" si="46"/>
        <v>14229.167206303819</v>
      </c>
      <c r="K84" s="16">
        <f t="shared" si="46"/>
        <v>13151.691021532153</v>
      </c>
      <c r="L84" s="16">
        <f t="shared" si="46"/>
        <v>14736.297283205242</v>
      </c>
      <c r="M84" s="16">
        <f t="shared" si="46"/>
        <v>14240.152811221935</v>
      </c>
      <c r="N84" s="16">
        <f t="shared" si="46"/>
        <v>13844.482410446075</v>
      </c>
      <c r="O84" s="16">
        <f t="shared" si="46"/>
        <v>13411.121132541977</v>
      </c>
      <c r="P84" s="16">
        <f t="shared" si="46"/>
        <v>13687.533514757308</v>
      </c>
      <c r="Q84" s="16">
        <f t="shared" si="46"/>
        <v>12845.713898828049</v>
      </c>
      <c r="R84" s="16">
        <f t="shared" si="46"/>
        <v>13818.913243716814</v>
      </c>
      <c r="S84" s="16">
        <f t="shared" si="46"/>
        <v>14172.979965746203</v>
      </c>
      <c r="T84" s="16">
        <f t="shared" si="46"/>
        <v>14734.789453269123</v>
      </c>
      <c r="U84" s="16">
        <f t="shared" si="46"/>
        <v>13556.301821957857</v>
      </c>
      <c r="V84" s="16">
        <f t="shared" si="46"/>
        <v>13927.49910912514</v>
      </c>
      <c r="W84" s="16">
        <f t="shared" si="46"/>
        <v>13542.066840820688</v>
      </c>
      <c r="X84" s="16">
        <f t="shared" ref="X84:Y84" si="47">SUM(X85:X88)</f>
        <v>12291.137377455048</v>
      </c>
      <c r="Y84" s="16">
        <f t="shared" si="47"/>
        <v>11825.055100208328</v>
      </c>
    </row>
    <row r="85" spans="1:25" x14ac:dyDescent="0.25">
      <c r="A85" s="9" t="s">
        <v>67</v>
      </c>
      <c r="B85" s="8">
        <v>1464.5935300000001</v>
      </c>
      <c r="C85" s="8">
        <v>1573.1424500000001</v>
      </c>
      <c r="D85" s="8">
        <v>1507.6803</v>
      </c>
      <c r="E85" s="8">
        <v>1458.6322700000001</v>
      </c>
      <c r="F85" s="8">
        <v>1485.2469699999999</v>
      </c>
      <c r="G85" s="8">
        <v>1509.86455</v>
      </c>
      <c r="H85" s="8">
        <v>1461.5007799999998</v>
      </c>
      <c r="I85" s="8">
        <v>1478.1996300000001</v>
      </c>
      <c r="J85" s="8">
        <v>1499.5525700000001</v>
      </c>
      <c r="K85" s="8">
        <v>1406.2509799999998</v>
      </c>
      <c r="L85" s="8">
        <v>1396.5835199999999</v>
      </c>
      <c r="M85" s="8">
        <v>1471.6003700000001</v>
      </c>
      <c r="N85" s="8">
        <v>1463.8244399999999</v>
      </c>
      <c r="O85" s="8">
        <v>1407.3816200000001</v>
      </c>
      <c r="P85" s="8">
        <v>1486.2527199999997</v>
      </c>
      <c r="Q85" s="8">
        <v>1454.0572099999999</v>
      </c>
      <c r="R85" s="8">
        <v>1501.4259</v>
      </c>
      <c r="S85" s="8">
        <v>1630.1495</v>
      </c>
      <c r="T85" s="8">
        <v>1495.21822</v>
      </c>
      <c r="U85" s="8">
        <v>1152.4545000000001</v>
      </c>
      <c r="V85" s="8">
        <v>1069.6203800000001</v>
      </c>
      <c r="W85" s="8">
        <v>1133.00352</v>
      </c>
      <c r="X85" s="8">
        <v>1156.7800199999999</v>
      </c>
      <c r="Y85" s="8">
        <v>956.92706999999996</v>
      </c>
    </row>
    <row r="86" spans="1:25" x14ac:dyDescent="0.25">
      <c r="A86" s="9" t="s">
        <v>68</v>
      </c>
      <c r="B86" s="8">
        <v>8549.4543200000007</v>
      </c>
      <c r="C86" s="8">
        <v>8528.2875100000001</v>
      </c>
      <c r="D86" s="8">
        <v>9135.5924400000004</v>
      </c>
      <c r="E86" s="8">
        <v>9806.0249199999998</v>
      </c>
      <c r="F86" s="8">
        <v>10067.652899999999</v>
      </c>
      <c r="G86" s="8">
        <v>9722.2049499999994</v>
      </c>
      <c r="H86" s="8">
        <v>10710.482550000001</v>
      </c>
      <c r="I86" s="8">
        <v>11338.76749</v>
      </c>
      <c r="J86" s="8">
        <v>11220.65288</v>
      </c>
      <c r="K86" s="8">
        <v>10665.42813</v>
      </c>
      <c r="L86" s="8">
        <v>12006.826730000001</v>
      </c>
      <c r="M86" s="8">
        <v>11288.80155</v>
      </c>
      <c r="N86" s="8">
        <v>11203.11577</v>
      </c>
      <c r="O86" s="8">
        <v>10882.851710000001</v>
      </c>
      <c r="P86" s="8">
        <v>11184.62869</v>
      </c>
      <c r="Q86" s="8">
        <v>10331.43123</v>
      </c>
      <c r="R86" s="8">
        <v>11243.125550000001</v>
      </c>
      <c r="S86" s="8">
        <v>11475.155849999999</v>
      </c>
      <c r="T86" s="8">
        <v>12125.69535</v>
      </c>
      <c r="U86" s="8">
        <v>11247.40076</v>
      </c>
      <c r="V86" s="8">
        <v>11763.98612</v>
      </c>
      <c r="W86" s="8">
        <v>11286.71247</v>
      </c>
      <c r="X86" s="8">
        <v>10090.67445</v>
      </c>
      <c r="Y86" s="8">
        <v>9970.6542800000007</v>
      </c>
    </row>
    <row r="87" spans="1:25" x14ac:dyDescent="0.25">
      <c r="A87" s="9" t="s">
        <v>69</v>
      </c>
      <c r="B87" s="8">
        <v>1011.1990532978037</v>
      </c>
      <c r="C87" s="8">
        <v>1038.663153244968</v>
      </c>
      <c r="D87" s="8">
        <v>1037.1923915755926</v>
      </c>
      <c r="E87" s="8">
        <v>1076.4899321629159</v>
      </c>
      <c r="F87" s="8">
        <v>1171.707443853629</v>
      </c>
      <c r="G87" s="8">
        <v>1183.5931078879689</v>
      </c>
      <c r="H87" s="8">
        <v>1057.3370710911531</v>
      </c>
      <c r="I87" s="8">
        <v>1209.711268448978</v>
      </c>
      <c r="J87" s="8">
        <v>1175.7613663038185</v>
      </c>
      <c r="K87" s="8">
        <v>765.35654153215103</v>
      </c>
      <c r="L87" s="8">
        <v>983.59633320524176</v>
      </c>
      <c r="M87" s="8">
        <v>1130.5595212219341</v>
      </c>
      <c r="N87" s="8">
        <v>845.07203044607445</v>
      </c>
      <c r="O87" s="8">
        <v>789.58018254197634</v>
      </c>
      <c r="P87" s="8">
        <v>693.86990475730749</v>
      </c>
      <c r="Q87" s="8">
        <v>735.3020088280482</v>
      </c>
      <c r="R87" s="8">
        <v>740.82755371681219</v>
      </c>
      <c r="S87" s="8">
        <v>725.88126574620492</v>
      </c>
      <c r="T87" s="8">
        <v>762.48049326912314</v>
      </c>
      <c r="U87" s="8">
        <v>803.02324195785775</v>
      </c>
      <c r="V87" s="8">
        <v>740.60134912513922</v>
      </c>
      <c r="W87" s="8">
        <v>769.61713082068593</v>
      </c>
      <c r="X87" s="8">
        <v>640.99562745504818</v>
      </c>
      <c r="Y87" s="8">
        <v>489.26822020832952</v>
      </c>
    </row>
    <row r="88" spans="1:25" x14ac:dyDescent="0.25">
      <c r="A88" s="9" t="s">
        <v>65</v>
      </c>
      <c r="B88" s="8">
        <v>308.19193000000001</v>
      </c>
      <c r="C88" s="8">
        <v>311.44819000000001</v>
      </c>
      <c r="D88" s="8">
        <v>307.54178999999999</v>
      </c>
      <c r="E88" s="8">
        <v>321.67457999999999</v>
      </c>
      <c r="F88" s="8">
        <v>317.17070999999999</v>
      </c>
      <c r="G88" s="8">
        <v>343.06714000000011</v>
      </c>
      <c r="H88" s="8">
        <v>322.35388</v>
      </c>
      <c r="I88" s="8">
        <v>311.77893</v>
      </c>
      <c r="J88" s="8">
        <v>333.20039000000003</v>
      </c>
      <c r="K88" s="8">
        <v>314.65537</v>
      </c>
      <c r="L88" s="8">
        <v>349.29070000000002</v>
      </c>
      <c r="M88" s="8">
        <v>349.19137000000001</v>
      </c>
      <c r="N88" s="8">
        <v>332.47017000000011</v>
      </c>
      <c r="O88" s="8">
        <v>331.30761999999999</v>
      </c>
      <c r="P88" s="8">
        <v>322.78219999999988</v>
      </c>
      <c r="Q88" s="8">
        <v>324.92345</v>
      </c>
      <c r="R88" s="8">
        <v>333.53424000000001</v>
      </c>
      <c r="S88" s="8">
        <v>341.79334999999998</v>
      </c>
      <c r="T88" s="8">
        <v>351.39539000000002</v>
      </c>
      <c r="U88" s="8">
        <v>353.42331999999999</v>
      </c>
      <c r="V88" s="8">
        <v>353.29126000000002</v>
      </c>
      <c r="W88" s="8">
        <v>352.73372000000001</v>
      </c>
      <c r="X88" s="8">
        <v>402.68727999999999</v>
      </c>
      <c r="Y88" s="8">
        <v>408.20553000000001</v>
      </c>
    </row>
    <row r="89" spans="1:25" x14ac:dyDescent="0.25">
      <c r="A89" s="18" t="s">
        <v>40</v>
      </c>
      <c r="B89" s="16">
        <f t="shared" ref="B89:W89" si="48">B42</f>
        <v>99.903720000000007</v>
      </c>
      <c r="C89" s="16">
        <f t="shared" si="48"/>
        <v>84.460290000000001</v>
      </c>
      <c r="D89" s="16">
        <f t="shared" si="48"/>
        <v>88.099220000000003</v>
      </c>
      <c r="E89" s="16">
        <f t="shared" si="48"/>
        <v>98.479839999999996</v>
      </c>
      <c r="F89" s="16">
        <f t="shared" si="48"/>
        <v>89.201650000000001</v>
      </c>
      <c r="G89" s="16">
        <f t="shared" si="48"/>
        <v>83.02216</v>
      </c>
      <c r="H89" s="16">
        <f t="shared" si="48"/>
        <v>93.282520000000005</v>
      </c>
      <c r="I89" s="16">
        <f t="shared" si="48"/>
        <v>94.015500000000003</v>
      </c>
      <c r="J89" s="16">
        <f t="shared" si="48"/>
        <v>81.193309999999997</v>
      </c>
      <c r="K89" s="16">
        <f t="shared" si="48"/>
        <v>84.770470000000003</v>
      </c>
      <c r="L89" s="16">
        <f t="shared" si="48"/>
        <v>92.03519</v>
      </c>
      <c r="M89" s="16">
        <f t="shared" si="48"/>
        <v>108.73369</v>
      </c>
      <c r="N89" s="16">
        <f t="shared" si="48"/>
        <v>142.06244000000001</v>
      </c>
      <c r="O89" s="16">
        <f t="shared" si="48"/>
        <v>130.86972</v>
      </c>
      <c r="P89" s="16">
        <f t="shared" si="48"/>
        <v>129.65248</v>
      </c>
      <c r="Q89" s="16">
        <f t="shared" si="48"/>
        <v>134.64904999999999</v>
      </c>
      <c r="R89" s="16">
        <f t="shared" si="48"/>
        <v>85.887209999999996</v>
      </c>
      <c r="S89" s="16">
        <f t="shared" si="48"/>
        <v>98.724779999999996</v>
      </c>
      <c r="T89" s="16">
        <f t="shared" si="48"/>
        <v>83.123390000000001</v>
      </c>
      <c r="U89" s="16">
        <f t="shared" si="48"/>
        <v>85.161850000000001</v>
      </c>
      <c r="V89" s="16">
        <f t="shared" si="48"/>
        <v>81.317089999999993</v>
      </c>
      <c r="W89" s="16">
        <f t="shared" si="48"/>
        <v>87.920299999999997</v>
      </c>
      <c r="X89" s="16">
        <f t="shared" ref="X89:Y89" si="49">X42</f>
        <v>92.830169999999995</v>
      </c>
      <c r="Y89" s="16">
        <f t="shared" si="49"/>
        <v>93.213279999999997</v>
      </c>
    </row>
    <row r="90" spans="1:25" x14ac:dyDescent="0.25">
      <c r="A90" s="18" t="s">
        <v>63</v>
      </c>
      <c r="B90" s="16">
        <f t="shared" ref="B90:W90" si="50">B43</f>
        <v>0</v>
      </c>
      <c r="C90" s="16">
        <f t="shared" si="50"/>
        <v>0</v>
      </c>
      <c r="D90" s="16">
        <f t="shared" si="50"/>
        <v>0</v>
      </c>
      <c r="E90" s="16">
        <f t="shared" si="50"/>
        <v>0</v>
      </c>
      <c r="F90" s="16">
        <f t="shared" si="50"/>
        <v>0</v>
      </c>
      <c r="G90" s="16">
        <f t="shared" si="50"/>
        <v>0</v>
      </c>
      <c r="H90" s="16">
        <f t="shared" si="50"/>
        <v>0</v>
      </c>
      <c r="I90" s="16">
        <f t="shared" si="50"/>
        <v>0</v>
      </c>
      <c r="J90" s="16">
        <f t="shared" si="50"/>
        <v>0</v>
      </c>
      <c r="K90" s="16">
        <f t="shared" si="50"/>
        <v>0</v>
      </c>
      <c r="L90" s="16">
        <f t="shared" si="50"/>
        <v>0</v>
      </c>
      <c r="M90" s="16">
        <f t="shared" si="50"/>
        <v>0</v>
      </c>
      <c r="N90" s="16">
        <f t="shared" si="50"/>
        <v>0</v>
      </c>
      <c r="O90" s="16">
        <f t="shared" si="50"/>
        <v>0</v>
      </c>
      <c r="P90" s="16">
        <f t="shared" si="50"/>
        <v>0</v>
      </c>
      <c r="Q90" s="16">
        <f t="shared" si="50"/>
        <v>0</v>
      </c>
      <c r="R90" s="16">
        <f t="shared" si="50"/>
        <v>0</v>
      </c>
      <c r="S90" s="16">
        <f t="shared" si="50"/>
        <v>0</v>
      </c>
      <c r="T90" s="16">
        <f t="shared" si="50"/>
        <v>0</v>
      </c>
      <c r="U90" s="16">
        <f t="shared" si="50"/>
        <v>0</v>
      </c>
      <c r="V90" s="16">
        <f t="shared" si="50"/>
        <v>0</v>
      </c>
      <c r="W90" s="16">
        <f t="shared" si="50"/>
        <v>0</v>
      </c>
      <c r="X90" s="16">
        <f t="shared" ref="X90:Y90" si="51">X43</f>
        <v>0</v>
      </c>
      <c r="Y90" s="16">
        <f t="shared" si="51"/>
        <v>0</v>
      </c>
    </row>
    <row r="91" spans="1:25" x14ac:dyDescent="0.25">
      <c r="A91" s="18" t="s">
        <v>64</v>
      </c>
      <c r="B91" s="16">
        <f t="shared" ref="B91:W91" si="52">B44</f>
        <v>0</v>
      </c>
      <c r="C91" s="16">
        <f t="shared" si="52"/>
        <v>0</v>
      </c>
      <c r="D91" s="16">
        <f t="shared" si="52"/>
        <v>0</v>
      </c>
      <c r="E91" s="16">
        <f t="shared" si="52"/>
        <v>0</v>
      </c>
      <c r="F91" s="16">
        <f t="shared" si="52"/>
        <v>0</v>
      </c>
      <c r="G91" s="16">
        <f t="shared" si="52"/>
        <v>0</v>
      </c>
      <c r="H91" s="16">
        <f t="shared" si="52"/>
        <v>0</v>
      </c>
      <c r="I91" s="16">
        <f t="shared" si="52"/>
        <v>0</v>
      </c>
      <c r="J91" s="16">
        <f t="shared" si="52"/>
        <v>0</v>
      </c>
      <c r="K91" s="16">
        <f t="shared" si="52"/>
        <v>0</v>
      </c>
      <c r="L91" s="16">
        <f t="shared" si="52"/>
        <v>0</v>
      </c>
      <c r="M91" s="16">
        <f t="shared" si="52"/>
        <v>0</v>
      </c>
      <c r="N91" s="16">
        <f t="shared" si="52"/>
        <v>0</v>
      </c>
      <c r="O91" s="16">
        <f t="shared" si="52"/>
        <v>0</v>
      </c>
      <c r="P91" s="16">
        <f t="shared" si="52"/>
        <v>0</v>
      </c>
      <c r="Q91" s="16">
        <f t="shared" si="52"/>
        <v>0</v>
      </c>
      <c r="R91" s="16">
        <f t="shared" si="52"/>
        <v>0</v>
      </c>
      <c r="S91" s="16">
        <f t="shared" si="52"/>
        <v>0</v>
      </c>
      <c r="T91" s="16">
        <f t="shared" si="52"/>
        <v>0</v>
      </c>
      <c r="U91" s="16">
        <f t="shared" si="52"/>
        <v>0</v>
      </c>
      <c r="V91" s="16">
        <f t="shared" si="52"/>
        <v>0</v>
      </c>
      <c r="W91" s="16">
        <f t="shared" si="52"/>
        <v>0</v>
      </c>
      <c r="X91" s="16">
        <f t="shared" ref="X91:Y91" si="53">X44</f>
        <v>0</v>
      </c>
      <c r="Y91" s="16">
        <f t="shared" si="53"/>
        <v>0</v>
      </c>
    </row>
    <row r="92" spans="1:25" x14ac:dyDescent="0.25">
      <c r="A92" s="18" t="s">
        <v>70</v>
      </c>
      <c r="B92" s="16">
        <f>SUM(B93:B94)</f>
        <v>52319.379707640015</v>
      </c>
      <c r="C92" s="16">
        <f t="shared" ref="C92:W92" si="54">SUM(C93:C94)</f>
        <v>56032.318318320002</v>
      </c>
      <c r="D92" s="16">
        <f t="shared" si="54"/>
        <v>56076.76541052002</v>
      </c>
      <c r="E92" s="16">
        <f t="shared" si="54"/>
        <v>53094.334471200011</v>
      </c>
      <c r="F92" s="16">
        <f t="shared" si="54"/>
        <v>57686.116834439978</v>
      </c>
      <c r="G92" s="16">
        <f t="shared" si="54"/>
        <v>61350.984330840016</v>
      </c>
      <c r="H92" s="16">
        <f t="shared" si="54"/>
        <v>64866.533403240006</v>
      </c>
      <c r="I92" s="16">
        <f t="shared" si="54"/>
        <v>66280.550102640002</v>
      </c>
      <c r="J92" s="16">
        <f t="shared" si="54"/>
        <v>64259.537845320025</v>
      </c>
      <c r="K92" s="16">
        <f t="shared" si="54"/>
        <v>57738.372811919995</v>
      </c>
      <c r="L92" s="16">
        <f t="shared" si="54"/>
        <v>54948.446763840017</v>
      </c>
      <c r="M92" s="16">
        <f t="shared" si="54"/>
        <v>58811.303608200004</v>
      </c>
      <c r="N92" s="16">
        <f t="shared" si="54"/>
        <v>54866.248263720001</v>
      </c>
      <c r="O92" s="16">
        <f t="shared" si="54"/>
        <v>52859.3820227826</v>
      </c>
      <c r="P92" s="16">
        <f t="shared" si="54"/>
        <v>52618.303224404561</v>
      </c>
      <c r="Q92" s="16">
        <f t="shared" si="54"/>
        <v>49862.813969213807</v>
      </c>
      <c r="R92" s="16">
        <f t="shared" si="54"/>
        <v>49902.589643026702</v>
      </c>
      <c r="S92" s="16">
        <f t="shared" si="54"/>
        <v>49533.657542449902</v>
      </c>
      <c r="T92" s="16">
        <f t="shared" si="54"/>
        <v>48211.125726318613</v>
      </c>
      <c r="U92" s="16">
        <f t="shared" si="54"/>
        <v>48483.385940774773</v>
      </c>
      <c r="V92" s="16">
        <f t="shared" si="54"/>
        <v>44021.002022856097</v>
      </c>
      <c r="W92" s="16">
        <f t="shared" si="54"/>
        <v>43418.67092457453</v>
      </c>
      <c r="X92" s="16">
        <f t="shared" ref="X92:Y92" si="55">SUM(X93:X94)</f>
        <v>45246.653809624404</v>
      </c>
      <c r="Y92" s="16">
        <f t="shared" si="55"/>
        <v>43245.544872043916</v>
      </c>
    </row>
    <row r="93" spans="1:25" x14ac:dyDescent="0.25">
      <c r="A93" s="9" t="s">
        <v>71</v>
      </c>
      <c r="B93" s="8">
        <v>9939.5763742800027</v>
      </c>
      <c r="C93" s="8">
        <v>9676.9013939999986</v>
      </c>
      <c r="D93" s="8">
        <v>10102.166720280002</v>
      </c>
      <c r="E93" s="8">
        <v>9952.1823862800029</v>
      </c>
      <c r="F93" s="8">
        <v>10662.158763719997</v>
      </c>
      <c r="G93" s="8">
        <v>10978.051499999998</v>
      </c>
      <c r="H93" s="8">
        <v>11128.178700000002</v>
      </c>
      <c r="I93" s="8">
        <v>11196.986913719998</v>
      </c>
      <c r="J93" s="8">
        <v>11350.241936279999</v>
      </c>
      <c r="K93" s="8">
        <v>10518.28695</v>
      </c>
      <c r="L93" s="8">
        <v>10264.9473</v>
      </c>
      <c r="M93" s="8">
        <v>10684.052486279998</v>
      </c>
      <c r="N93" s="8">
        <v>10268.074863720001</v>
      </c>
      <c r="O93" s="8">
        <v>10490.138100000004</v>
      </c>
      <c r="P93" s="8">
        <v>10887.349563719999</v>
      </c>
      <c r="Q93" s="8">
        <v>11443.354449480001</v>
      </c>
      <c r="R93" s="8">
        <v>11740.829425559998</v>
      </c>
      <c r="S93" s="8">
        <v>12081.443193720004</v>
      </c>
      <c r="T93" s="8">
        <v>12226.28876352</v>
      </c>
      <c r="U93" s="8">
        <v>11956.2868062</v>
      </c>
      <c r="V93" s="8">
        <v>6668.544617280003</v>
      </c>
      <c r="W93" s="8">
        <v>7333.2762804000013</v>
      </c>
      <c r="X93" s="8">
        <v>9533.9430198000027</v>
      </c>
      <c r="Y93" s="8">
        <v>10043.482501799999</v>
      </c>
    </row>
    <row r="94" spans="1:25" x14ac:dyDescent="0.25">
      <c r="A94" s="11" t="s">
        <v>72</v>
      </c>
      <c r="B94" s="12">
        <v>42379.803333360011</v>
      </c>
      <c r="C94" s="12">
        <v>46355.416924320001</v>
      </c>
      <c r="D94" s="12">
        <v>45974.598690240018</v>
      </c>
      <c r="E94" s="12">
        <v>43142.15208492001</v>
      </c>
      <c r="F94" s="12">
        <v>47023.958070719978</v>
      </c>
      <c r="G94" s="12">
        <v>50372.932830840022</v>
      </c>
      <c r="H94" s="12">
        <v>53738.354703240002</v>
      </c>
      <c r="I94" s="12">
        <v>55083.563188920001</v>
      </c>
      <c r="J94" s="12">
        <v>52909.295909040025</v>
      </c>
      <c r="K94" s="12">
        <v>47220.085861919993</v>
      </c>
      <c r="L94" s="12">
        <v>44683.499463840017</v>
      </c>
      <c r="M94" s="12">
        <v>48127.251121920002</v>
      </c>
      <c r="N94" s="12">
        <v>44598.1734</v>
      </c>
      <c r="O94" s="12">
        <v>42369.243922782596</v>
      </c>
      <c r="P94" s="12">
        <v>41730.953660684565</v>
      </c>
      <c r="Q94" s="12">
        <v>38419.459519733806</v>
      </c>
      <c r="R94" s="12">
        <v>38161.760217466704</v>
      </c>
      <c r="S94" s="12">
        <v>37452.214348729896</v>
      </c>
      <c r="T94" s="12">
        <v>35984.83696279861</v>
      </c>
      <c r="U94" s="12">
        <v>36527.099134574775</v>
      </c>
      <c r="V94" s="12">
        <v>37352.457405576097</v>
      </c>
      <c r="W94" s="12">
        <v>36085.394644174528</v>
      </c>
      <c r="X94" s="12">
        <v>35712.710789824399</v>
      </c>
      <c r="Y94" s="12">
        <v>33202.062370243919</v>
      </c>
    </row>
    <row r="96" spans="1:25" x14ac:dyDescent="0.25">
      <c r="A96" s="4" t="s">
        <v>112</v>
      </c>
      <c r="B96" s="5">
        <f>SUM(B97,B131,B136,B137,B138,B139)</f>
        <v>312.27935983579732</v>
      </c>
      <c r="C96" s="5">
        <f t="shared" ref="C96:W96" si="56">SUM(C97,C131,C136,C137,C138,C139)</f>
        <v>682.54602439600762</v>
      </c>
      <c r="D96" s="5">
        <f t="shared" si="56"/>
        <v>-1569.215893205921</v>
      </c>
      <c r="E96" s="5">
        <f t="shared" si="56"/>
        <v>-1499.6447869546575</v>
      </c>
      <c r="F96" s="5">
        <f t="shared" si="56"/>
        <v>-1922.7297140110859</v>
      </c>
      <c r="G96" s="5">
        <f t="shared" si="56"/>
        <v>-1925.3615244535058</v>
      </c>
      <c r="H96" s="5">
        <f t="shared" si="56"/>
        <v>-4071.1417510119927</v>
      </c>
      <c r="I96" s="5">
        <f t="shared" si="56"/>
        <v>-5511.1973765911825</v>
      </c>
      <c r="J96" s="5">
        <f t="shared" si="56"/>
        <v>-3644.8058645170149</v>
      </c>
      <c r="K96" s="5">
        <f t="shared" si="56"/>
        <v>-3526.1960289889234</v>
      </c>
      <c r="L96" s="5">
        <f t="shared" si="56"/>
        <v>-4264.746985551822</v>
      </c>
      <c r="M96" s="5">
        <f t="shared" si="56"/>
        <v>-4012.1616039519117</v>
      </c>
      <c r="N96" s="5">
        <f t="shared" si="56"/>
        <v>-5647.4441387520355</v>
      </c>
      <c r="O96" s="5">
        <f t="shared" si="56"/>
        <v>-4705.4941226503634</v>
      </c>
      <c r="P96" s="5">
        <f t="shared" si="56"/>
        <v>-4933.4671819821806</v>
      </c>
      <c r="Q96" s="5">
        <f t="shared" si="56"/>
        <v>-6320.9419060801974</v>
      </c>
      <c r="R96" s="5">
        <f t="shared" si="56"/>
        <v>-7242.9779053766615</v>
      </c>
      <c r="S96" s="5">
        <f t="shared" si="56"/>
        <v>-7215.8156533968649</v>
      </c>
      <c r="T96" s="5">
        <f t="shared" si="56"/>
        <v>-7552.675785617067</v>
      </c>
      <c r="U96" s="5">
        <f t="shared" si="56"/>
        <v>-6079.0930136146244</v>
      </c>
      <c r="V96" s="5">
        <f t="shared" si="56"/>
        <v>-6684.025854121086</v>
      </c>
      <c r="W96" s="5">
        <f t="shared" si="56"/>
        <v>-7224.0670519600062</v>
      </c>
      <c r="X96" s="5">
        <f t="shared" ref="X96:Y96" si="57">SUM(X97,X131,X136,X137,X138,X139)</f>
        <v>-5889.2620308331971</v>
      </c>
      <c r="Y96" s="5">
        <f t="shared" si="57"/>
        <v>-6225.9786462854918</v>
      </c>
    </row>
    <row r="97" spans="1:25" x14ac:dyDescent="0.25">
      <c r="A97" s="13" t="s">
        <v>77</v>
      </c>
      <c r="B97" s="14">
        <f>SUM(B98,B129,B130)</f>
        <v>941.76345077361452</v>
      </c>
      <c r="C97" s="14">
        <f t="shared" ref="C97:W97" si="58">SUM(C98,C129,C130)</f>
        <v>1329.7622459609745</v>
      </c>
      <c r="D97" s="14">
        <f t="shared" si="58"/>
        <v>-924.25733111030695</v>
      </c>
      <c r="E97" s="14">
        <f t="shared" si="58"/>
        <v>-810.5403235917297</v>
      </c>
      <c r="F97" s="14">
        <f t="shared" si="58"/>
        <v>-1190.0184657174805</v>
      </c>
      <c r="G97" s="14">
        <f t="shared" si="58"/>
        <v>-1207.964175725519</v>
      </c>
      <c r="H97" s="14">
        <f t="shared" si="58"/>
        <v>-3400.1729766808321</v>
      </c>
      <c r="I97" s="14">
        <f t="shared" si="58"/>
        <v>-4682.8405655022025</v>
      </c>
      <c r="J97" s="14">
        <f t="shared" si="58"/>
        <v>-2870.3375828931748</v>
      </c>
      <c r="K97" s="14">
        <f t="shared" si="58"/>
        <v>-2875.4580755367824</v>
      </c>
      <c r="L97" s="14">
        <f t="shared" si="58"/>
        <v>-3496.4417485065633</v>
      </c>
      <c r="M97" s="14">
        <f t="shared" si="58"/>
        <v>-3242.9881245299812</v>
      </c>
      <c r="N97" s="14">
        <f t="shared" si="58"/>
        <v>-4542.3284445859636</v>
      </c>
      <c r="O97" s="14">
        <f t="shared" si="58"/>
        <v>-4044.0299873257909</v>
      </c>
      <c r="P97" s="14">
        <f t="shared" si="58"/>
        <v>-4042.9560528203065</v>
      </c>
      <c r="Q97" s="14">
        <f t="shared" si="58"/>
        <v>-5445.8505180383418</v>
      </c>
      <c r="R97" s="14">
        <f t="shared" si="58"/>
        <v>-6367.4736986331473</v>
      </c>
      <c r="S97" s="14">
        <f t="shared" si="58"/>
        <v>-6332.9441852007631</v>
      </c>
      <c r="T97" s="14">
        <f t="shared" si="58"/>
        <v>-6662.1692760293308</v>
      </c>
      <c r="U97" s="14">
        <f t="shared" si="58"/>
        <v>-5250.9099308819932</v>
      </c>
      <c r="V97" s="14">
        <f t="shared" si="58"/>
        <v>-5973.2028921398478</v>
      </c>
      <c r="W97" s="14">
        <f t="shared" si="58"/>
        <v>-6414.8446265647881</v>
      </c>
      <c r="X97" s="14">
        <f t="shared" ref="X97:Y97" si="59">SUM(X98,X129,X130)</f>
        <v>-5148.8962937537481</v>
      </c>
      <c r="Y97" s="14">
        <f t="shared" si="59"/>
        <v>-5642.249914033242</v>
      </c>
    </row>
    <row r="98" spans="1:25" x14ac:dyDescent="0.25">
      <c r="A98" s="9" t="s">
        <v>78</v>
      </c>
      <c r="B98" s="8">
        <f>SUM(B99,B116,B122,B126)</f>
        <v>941.76345077361452</v>
      </c>
      <c r="C98" s="8">
        <f t="shared" ref="C98:W98" si="60">SUM(C99,C116,C122,C126)</f>
        <v>1329.7622459609745</v>
      </c>
      <c r="D98" s="8">
        <f t="shared" si="60"/>
        <v>-924.25733111030695</v>
      </c>
      <c r="E98" s="8">
        <f t="shared" si="60"/>
        <v>-810.5403235917297</v>
      </c>
      <c r="F98" s="8">
        <f t="shared" si="60"/>
        <v>-1190.0184657174805</v>
      </c>
      <c r="G98" s="8">
        <f t="shared" si="60"/>
        <v>-1207.964175725519</v>
      </c>
      <c r="H98" s="8">
        <f t="shared" si="60"/>
        <v>-3400.1729766808321</v>
      </c>
      <c r="I98" s="8">
        <f t="shared" si="60"/>
        <v>-4682.8405655022025</v>
      </c>
      <c r="J98" s="8">
        <f t="shared" si="60"/>
        <v>-2870.3375828931748</v>
      </c>
      <c r="K98" s="8">
        <f t="shared" si="60"/>
        <v>-2875.4580755367824</v>
      </c>
      <c r="L98" s="8">
        <f t="shared" si="60"/>
        <v>-3496.4417485065633</v>
      </c>
      <c r="M98" s="8">
        <f t="shared" si="60"/>
        <v>-3242.9881245299812</v>
      </c>
      <c r="N98" s="8">
        <f t="shared" si="60"/>
        <v>-4542.3284445859636</v>
      </c>
      <c r="O98" s="8">
        <f t="shared" si="60"/>
        <v>-4044.0299873257909</v>
      </c>
      <c r="P98" s="8">
        <f t="shared" si="60"/>
        <v>-4042.9560528203065</v>
      </c>
      <c r="Q98" s="8">
        <f t="shared" si="60"/>
        <v>-5445.8505180383418</v>
      </c>
      <c r="R98" s="8">
        <f t="shared" si="60"/>
        <v>-6367.4736986331473</v>
      </c>
      <c r="S98" s="8">
        <f t="shared" si="60"/>
        <v>-6332.9441852007631</v>
      </c>
      <c r="T98" s="8">
        <f t="shared" si="60"/>
        <v>-6662.1692760293308</v>
      </c>
      <c r="U98" s="8">
        <f t="shared" si="60"/>
        <v>-5250.9099308819932</v>
      </c>
      <c r="V98" s="8">
        <f t="shared" si="60"/>
        <v>-5973.2028921398478</v>
      </c>
      <c r="W98" s="8">
        <f t="shared" si="60"/>
        <v>-6414.8446265647881</v>
      </c>
      <c r="X98" s="8">
        <f t="shared" ref="X98:Y98" si="61">SUM(X99,X116,X122,X126)</f>
        <v>-5148.8962937537481</v>
      </c>
      <c r="Y98" s="8">
        <f t="shared" si="61"/>
        <v>-5642.249914033242</v>
      </c>
    </row>
    <row r="99" spans="1:25" x14ac:dyDescent="0.25">
      <c r="A99" s="15" t="s">
        <v>79</v>
      </c>
      <c r="B99" s="16">
        <f t="shared" ref="B99:W99" si="62">(B6+B10)-B52</f>
        <v>-1116.2377205575758</v>
      </c>
      <c r="C99" s="16">
        <f t="shared" si="62"/>
        <v>-628.1825109700585</v>
      </c>
      <c r="D99" s="16">
        <f t="shared" si="62"/>
        <v>-2957.8072155173286</v>
      </c>
      <c r="E99" s="16">
        <f t="shared" si="62"/>
        <v>-3024.8832783798134</v>
      </c>
      <c r="F99" s="16">
        <f t="shared" si="62"/>
        <v>-3424.5312050144857</v>
      </c>
      <c r="G99" s="16">
        <f t="shared" si="62"/>
        <v>-3459.6603958684864</v>
      </c>
      <c r="H99" s="16">
        <f t="shared" si="62"/>
        <v>-5888.8524183920672</v>
      </c>
      <c r="I99" s="16">
        <f t="shared" si="62"/>
        <v>-7019.3866074151156</v>
      </c>
      <c r="J99" s="16">
        <f t="shared" si="62"/>
        <v>-5560.6107907726546</v>
      </c>
      <c r="K99" s="16">
        <f t="shared" si="62"/>
        <v>-5278.7321861483215</v>
      </c>
      <c r="L99" s="16">
        <f t="shared" si="62"/>
        <v>-6468.7685405471129</v>
      </c>
      <c r="M99" s="16">
        <f t="shared" si="62"/>
        <v>-5896.9155885637738</v>
      </c>
      <c r="N99" s="16">
        <f t="shared" si="62"/>
        <v>-7196.5284573762183</v>
      </c>
      <c r="O99" s="16">
        <f t="shared" si="62"/>
        <v>-6547.5165942906606</v>
      </c>
      <c r="P99" s="16">
        <f t="shared" si="62"/>
        <v>-6337.9586926812626</v>
      </c>
      <c r="Q99" s="16">
        <f t="shared" si="62"/>
        <v>-7573.1706588327943</v>
      </c>
      <c r="R99" s="16">
        <f t="shared" si="62"/>
        <v>-8390.3907514635648</v>
      </c>
      <c r="S99" s="16">
        <f t="shared" si="62"/>
        <v>-8522.5525486107654</v>
      </c>
      <c r="T99" s="16">
        <f t="shared" si="62"/>
        <v>-8937.3089032028074</v>
      </c>
      <c r="U99" s="16">
        <f t="shared" si="62"/>
        <v>-7679.5901514729485</v>
      </c>
      <c r="V99" s="16">
        <f t="shared" si="62"/>
        <v>-8172.3078805430559</v>
      </c>
      <c r="W99" s="16">
        <f t="shared" si="62"/>
        <v>-8878.9172236939339</v>
      </c>
      <c r="X99" s="16">
        <f t="shared" ref="X99:Y99" si="63">(X6+X10)-X52</f>
        <v>-6856.6337755109271</v>
      </c>
      <c r="Y99" s="16">
        <f t="shared" si="63"/>
        <v>-7500.7745138586688</v>
      </c>
    </row>
    <row r="100" spans="1:25" x14ac:dyDescent="0.25">
      <c r="A100" s="19" t="s">
        <v>75</v>
      </c>
      <c r="B100" s="16">
        <f>SUM(B101:B103)</f>
        <v>-841.26609490612032</v>
      </c>
      <c r="C100" s="16">
        <f t="shared" ref="C100:W100" si="64">SUM(C101:C103)</f>
        <v>-479.81626887404843</v>
      </c>
      <c r="D100" s="16">
        <f t="shared" si="64"/>
        <v>-2257.6511370199401</v>
      </c>
      <c r="E100" s="16">
        <f t="shared" si="64"/>
        <v>-2318.0540612156337</v>
      </c>
      <c r="F100" s="16">
        <f t="shared" si="64"/>
        <v>-2643.5889383911003</v>
      </c>
      <c r="G100" s="16">
        <f t="shared" si="64"/>
        <v>-2655.2066939070214</v>
      </c>
      <c r="H100" s="16">
        <f t="shared" si="64"/>
        <v>-4415.5825099440981</v>
      </c>
      <c r="I100" s="16">
        <f t="shared" si="64"/>
        <v>-5325.4549216254445</v>
      </c>
      <c r="J100" s="16">
        <f t="shared" si="64"/>
        <v>-4271.3696468357184</v>
      </c>
      <c r="K100" s="16">
        <f t="shared" si="64"/>
        <v>-4099.2818403810188</v>
      </c>
      <c r="L100" s="16">
        <f t="shared" si="64"/>
        <v>-4986.7115057261581</v>
      </c>
      <c r="M100" s="16">
        <f t="shared" si="64"/>
        <v>-4550.2653619283938</v>
      </c>
      <c r="N100" s="16">
        <f t="shared" si="64"/>
        <v>-5472.2387282965828</v>
      </c>
      <c r="O100" s="16">
        <f t="shared" si="64"/>
        <v>-5003.9892261118557</v>
      </c>
      <c r="P100" s="16">
        <f t="shared" si="64"/>
        <v>-4916.0160993282843</v>
      </c>
      <c r="Q100" s="16">
        <f t="shared" si="64"/>
        <v>-5927.1837109399848</v>
      </c>
      <c r="R100" s="16">
        <f t="shared" si="64"/>
        <v>-6408.7877440299981</v>
      </c>
      <c r="S100" s="16">
        <f t="shared" si="64"/>
        <v>-6409.5296525563026</v>
      </c>
      <c r="T100" s="16">
        <f t="shared" si="64"/>
        <v>-6668.4636994315188</v>
      </c>
      <c r="U100" s="16">
        <f t="shared" si="64"/>
        <v>-5732.6301013782022</v>
      </c>
      <c r="V100" s="16">
        <f t="shared" si="64"/>
        <v>-5795.7876766945428</v>
      </c>
      <c r="W100" s="16">
        <f t="shared" si="64"/>
        <v>-6342.4321439558344</v>
      </c>
      <c r="X100" s="16">
        <f t="shared" ref="X100:Y100" si="65">SUM(X101:X103)</f>
        <v>-4876.2648099824983</v>
      </c>
      <c r="Y100" s="16">
        <f t="shared" si="65"/>
        <v>-5136.5628342364171</v>
      </c>
    </row>
    <row r="101" spans="1:25" x14ac:dyDescent="0.25">
      <c r="A101" s="20" t="s">
        <v>41</v>
      </c>
      <c r="B101" s="8">
        <f>B99-SUM(B102:B104)</f>
        <v>-693.39535106899268</v>
      </c>
      <c r="C101" s="8">
        <f t="shared" ref="C101:W101" si="66">C99-SUM(C102:C104)</f>
        <v>-398.97212314744007</v>
      </c>
      <c r="D101" s="8">
        <f t="shared" si="66"/>
        <v>-1891.6979707430708</v>
      </c>
      <c r="E101" s="8">
        <f t="shared" si="66"/>
        <v>-1938.741356541301</v>
      </c>
      <c r="F101" s="8">
        <f t="shared" si="66"/>
        <v>-2196.1666632370338</v>
      </c>
      <c r="G101" s="8">
        <f t="shared" si="66"/>
        <v>-2182.7164072737942</v>
      </c>
      <c r="H101" s="8">
        <f t="shared" si="66"/>
        <v>-3614.9208561510231</v>
      </c>
      <c r="I101" s="8">
        <f t="shared" si="66"/>
        <v>-4360.6383896891666</v>
      </c>
      <c r="J101" s="8">
        <f t="shared" si="66"/>
        <v>-3494.4589681917423</v>
      </c>
      <c r="K101" s="8">
        <f t="shared" si="66"/>
        <v>-3448.1436973090381</v>
      </c>
      <c r="L101" s="8">
        <f t="shared" si="66"/>
        <v>-4193.3265712204757</v>
      </c>
      <c r="M101" s="8">
        <f t="shared" si="66"/>
        <v>-3742.064724399369</v>
      </c>
      <c r="N101" s="8">
        <f t="shared" si="66"/>
        <v>-4492.5157858614684</v>
      </c>
      <c r="O101" s="8">
        <f t="shared" si="66"/>
        <v>-4123.9542048327148</v>
      </c>
      <c r="P101" s="8">
        <f t="shared" si="66"/>
        <v>-4097.1543130508871</v>
      </c>
      <c r="Q101" s="8">
        <f t="shared" si="66"/>
        <v>-4929.4226485214758</v>
      </c>
      <c r="R101" s="8">
        <f t="shared" si="66"/>
        <v>-5342.1757605595303</v>
      </c>
      <c r="S101" s="8">
        <f t="shared" si="66"/>
        <v>-5325.7653582579696</v>
      </c>
      <c r="T101" s="8">
        <f t="shared" si="66"/>
        <v>-5413.6695525460864</v>
      </c>
      <c r="U101" s="8">
        <f t="shared" si="66"/>
        <v>-4565.2444202831066</v>
      </c>
      <c r="V101" s="8">
        <f t="shared" si="66"/>
        <v>-4573.3601470700814</v>
      </c>
      <c r="W101" s="8">
        <f t="shared" si="66"/>
        <v>-4901.5353184716932</v>
      </c>
      <c r="X101" s="8">
        <f t="shared" ref="X101:Y101" si="67">X99-SUM(X102:X104)</f>
        <v>-3825.4004160078071</v>
      </c>
      <c r="Y101" s="8">
        <f t="shared" si="67"/>
        <v>-3915.7855526847875</v>
      </c>
    </row>
    <row r="102" spans="1:25" x14ac:dyDescent="0.25">
      <c r="A102" s="20" t="s">
        <v>42</v>
      </c>
      <c r="B102" s="8">
        <f t="shared" ref="B102:B103" si="68">IF(B55=0,0,B55/B$52*B$99)</f>
        <v>-96.529644214919443</v>
      </c>
      <c r="C102" s="8">
        <f t="shared" ref="C102:W102" si="69">IF(C55=0,0,C55/C$52*C$99)</f>
        <v>-52.24762900427509</v>
      </c>
      <c r="D102" s="8">
        <f t="shared" si="69"/>
        <v>-229.19045689593358</v>
      </c>
      <c r="E102" s="8">
        <f t="shared" si="69"/>
        <v>-239.63318706691425</v>
      </c>
      <c r="F102" s="8">
        <f t="shared" si="69"/>
        <v>-279.68054563854298</v>
      </c>
      <c r="G102" s="8">
        <f t="shared" si="69"/>
        <v>-306.46630375342886</v>
      </c>
      <c r="H102" s="8">
        <f t="shared" si="69"/>
        <v>-514.48399616766005</v>
      </c>
      <c r="I102" s="8">
        <f t="shared" si="69"/>
        <v>-643.25147627297122</v>
      </c>
      <c r="J102" s="8">
        <f t="shared" si="69"/>
        <v>-503.26483229858007</v>
      </c>
      <c r="K102" s="8">
        <f t="shared" si="69"/>
        <v>-415.56006761985537</v>
      </c>
      <c r="L102" s="8">
        <f t="shared" si="69"/>
        <v>-495.76203940884341</v>
      </c>
      <c r="M102" s="8">
        <f t="shared" si="69"/>
        <v>-530.4415656919432</v>
      </c>
      <c r="N102" s="8">
        <f t="shared" si="69"/>
        <v>-625.22075268665594</v>
      </c>
      <c r="O102" s="8">
        <f t="shared" si="69"/>
        <v>-539.78354118112179</v>
      </c>
      <c r="P102" s="8">
        <f t="shared" si="69"/>
        <v>-524.89596511987634</v>
      </c>
      <c r="Q102" s="8">
        <f t="shared" si="69"/>
        <v>-653.65437839126639</v>
      </c>
      <c r="R102" s="8">
        <f t="shared" si="69"/>
        <v>-689.6114505297428</v>
      </c>
      <c r="S102" s="8">
        <f t="shared" si="69"/>
        <v>-688.11356384226622</v>
      </c>
      <c r="T102" s="8">
        <f t="shared" si="69"/>
        <v>-786.01217714028769</v>
      </c>
      <c r="U102" s="8">
        <f t="shared" si="69"/>
        <v>-779.88900487818137</v>
      </c>
      <c r="V102" s="8">
        <f t="shared" si="69"/>
        <v>-819.23068353060341</v>
      </c>
      <c r="W102" s="8">
        <f t="shared" si="69"/>
        <v>-940.55360723158537</v>
      </c>
      <c r="X102" s="8">
        <f t="shared" ref="X102:Y102" si="70">IF(X55=0,0,X55/X$52*X$99)</f>
        <v>-702.25050730052101</v>
      </c>
      <c r="Y102" s="8">
        <f t="shared" si="70"/>
        <v>-904.50377474023298</v>
      </c>
    </row>
    <row r="103" spans="1:25" x14ac:dyDescent="0.25">
      <c r="A103" s="20" t="s">
        <v>76</v>
      </c>
      <c r="B103" s="8">
        <f t="shared" si="68"/>
        <v>-51.341099622208141</v>
      </c>
      <c r="C103" s="8">
        <f t="shared" ref="C103:W103" si="71">IF(C56=0,0,C56/C$52*C$99)</f>
        <v>-28.596516722333245</v>
      </c>
      <c r="D103" s="8">
        <f t="shared" si="71"/>
        <v>-136.76270938093572</v>
      </c>
      <c r="E103" s="8">
        <f t="shared" si="71"/>
        <v>-139.67951760741829</v>
      </c>
      <c r="F103" s="8">
        <f t="shared" si="71"/>
        <v>-167.74172951552308</v>
      </c>
      <c r="G103" s="8">
        <f t="shared" si="71"/>
        <v>-166.02398287979855</v>
      </c>
      <c r="H103" s="8">
        <f t="shared" si="71"/>
        <v>-286.17765762541552</v>
      </c>
      <c r="I103" s="8">
        <f t="shared" si="71"/>
        <v>-321.56505566330651</v>
      </c>
      <c r="J103" s="8">
        <f t="shared" si="71"/>
        <v>-273.64584634539563</v>
      </c>
      <c r="K103" s="8">
        <f t="shared" si="71"/>
        <v>-235.57807545212518</v>
      </c>
      <c r="L103" s="8">
        <f t="shared" si="71"/>
        <v>-297.62289509683927</v>
      </c>
      <c r="M103" s="8">
        <f t="shared" si="71"/>
        <v>-277.75907183708085</v>
      </c>
      <c r="N103" s="8">
        <f t="shared" si="71"/>
        <v>-354.50218974845876</v>
      </c>
      <c r="O103" s="8">
        <f t="shared" si="71"/>
        <v>-340.25148009801921</v>
      </c>
      <c r="P103" s="8">
        <f t="shared" si="71"/>
        <v>-293.96582115752028</v>
      </c>
      <c r="Q103" s="8">
        <f t="shared" si="71"/>
        <v>-344.10668402724281</v>
      </c>
      <c r="R103" s="8">
        <f t="shared" si="71"/>
        <v>-377.00053294072529</v>
      </c>
      <c r="S103" s="8">
        <f t="shared" si="71"/>
        <v>-395.65073045606675</v>
      </c>
      <c r="T103" s="8">
        <f t="shared" si="71"/>
        <v>-468.78196974514503</v>
      </c>
      <c r="U103" s="8">
        <f t="shared" si="71"/>
        <v>-387.49667621691464</v>
      </c>
      <c r="V103" s="8">
        <f t="shared" si="71"/>
        <v>-403.19684609385746</v>
      </c>
      <c r="W103" s="8">
        <f t="shared" si="71"/>
        <v>-500.34321825255597</v>
      </c>
      <c r="X103" s="8">
        <f t="shared" ref="X103:Y103" si="72">IF(X56=0,0,X56/X$52*X$99)</f>
        <v>-348.61388667417037</v>
      </c>
      <c r="Y103" s="8">
        <f t="shared" si="72"/>
        <v>-316.27350681139671</v>
      </c>
    </row>
    <row r="104" spans="1:25" x14ac:dyDescent="0.25">
      <c r="A104" s="19" t="s">
        <v>43</v>
      </c>
      <c r="B104" s="16">
        <f>SUM(B105:B115)</f>
        <v>-274.97162565145555</v>
      </c>
      <c r="C104" s="16">
        <f t="shared" ref="C104:W104" si="73">SUM(C105:C115)</f>
        <v>-148.3662420960101</v>
      </c>
      <c r="D104" s="16">
        <f t="shared" si="73"/>
        <v>-700.15607849738853</v>
      </c>
      <c r="E104" s="16">
        <f t="shared" si="73"/>
        <v>-706.82921716417991</v>
      </c>
      <c r="F104" s="16">
        <f t="shared" si="73"/>
        <v>-780.94226662338588</v>
      </c>
      <c r="G104" s="16">
        <f t="shared" si="73"/>
        <v>-804.45370196146507</v>
      </c>
      <c r="H104" s="16">
        <f t="shared" si="73"/>
        <v>-1473.2699084479684</v>
      </c>
      <c r="I104" s="16">
        <f t="shared" si="73"/>
        <v>-1693.9316857896715</v>
      </c>
      <c r="J104" s="16">
        <f t="shared" si="73"/>
        <v>-1289.2411439369366</v>
      </c>
      <c r="K104" s="16">
        <f t="shared" si="73"/>
        <v>-1179.4503457673029</v>
      </c>
      <c r="L104" s="16">
        <f t="shared" si="73"/>
        <v>-1482.0570348209546</v>
      </c>
      <c r="M104" s="16">
        <f t="shared" si="73"/>
        <v>-1346.6502266353805</v>
      </c>
      <c r="N104" s="16">
        <f t="shared" si="73"/>
        <v>-1724.2897290796352</v>
      </c>
      <c r="O104" s="16">
        <f t="shared" si="73"/>
        <v>-1543.5273681788042</v>
      </c>
      <c r="P104" s="16">
        <f t="shared" si="73"/>
        <v>-1421.9425933529785</v>
      </c>
      <c r="Q104" s="16">
        <f t="shared" si="73"/>
        <v>-1645.986947892809</v>
      </c>
      <c r="R104" s="16">
        <f t="shared" si="73"/>
        <v>-1981.6030074335665</v>
      </c>
      <c r="S104" s="16">
        <f t="shared" si="73"/>
        <v>-2113.0228960544628</v>
      </c>
      <c r="T104" s="16">
        <f t="shared" si="73"/>
        <v>-2268.8452037712882</v>
      </c>
      <c r="U104" s="16">
        <f t="shared" si="73"/>
        <v>-1946.9600500947454</v>
      </c>
      <c r="V104" s="16">
        <f t="shared" si="73"/>
        <v>-2376.5202038485136</v>
      </c>
      <c r="W104" s="16">
        <f t="shared" si="73"/>
        <v>-2536.4850797380991</v>
      </c>
      <c r="X104" s="16">
        <f t="shared" ref="X104:Y104" si="74">SUM(X105:X115)</f>
        <v>-1980.3689655284286</v>
      </c>
      <c r="Y104" s="16">
        <f t="shared" si="74"/>
        <v>-2364.2116796222517</v>
      </c>
    </row>
    <row r="105" spans="1:25" x14ac:dyDescent="0.25">
      <c r="A105" s="20" t="s">
        <v>44</v>
      </c>
      <c r="B105" s="8">
        <f>IF(B58=0,0,B58/B$52*B$99)</f>
        <v>-19.420780599817899</v>
      </c>
      <c r="C105" s="8">
        <f t="shared" ref="C105:W105" si="75">IF(C58=0,0,C58/C$52*C$99)</f>
        <v>-11.258694426495421</v>
      </c>
      <c r="D105" s="8">
        <f t="shared" si="75"/>
        <v>-53.937083737151781</v>
      </c>
      <c r="E105" s="8">
        <f t="shared" si="75"/>
        <v>-54.118728480211743</v>
      </c>
      <c r="F105" s="8">
        <f t="shared" si="75"/>
        <v>-62.309441015454546</v>
      </c>
      <c r="G105" s="8">
        <f t="shared" si="75"/>
        <v>-63.088016615572549</v>
      </c>
      <c r="H105" s="8">
        <f t="shared" si="75"/>
        <v>-115.21306775429497</v>
      </c>
      <c r="I105" s="8">
        <f t="shared" si="75"/>
        <v>-126.07979292399183</v>
      </c>
      <c r="J105" s="8">
        <f t="shared" si="75"/>
        <v>-99.70780086027051</v>
      </c>
      <c r="K105" s="8">
        <f t="shared" si="75"/>
        <v>-89.931321512125251</v>
      </c>
      <c r="L105" s="8">
        <f t="shared" si="75"/>
        <v>-116.68755629842252</v>
      </c>
      <c r="M105" s="8">
        <f t="shared" si="75"/>
        <v>-108.70748418949351</v>
      </c>
      <c r="N105" s="8">
        <f t="shared" si="75"/>
        <v>-136.93737640174737</v>
      </c>
      <c r="O105" s="8">
        <f t="shared" si="75"/>
        <v>-124.67632738681233</v>
      </c>
      <c r="P105" s="8">
        <f t="shared" si="75"/>
        <v>-113.97363239245188</v>
      </c>
      <c r="Q105" s="8">
        <f t="shared" si="75"/>
        <v>-160.44723137877128</v>
      </c>
      <c r="R105" s="8">
        <f t="shared" si="75"/>
        <v>-200.34754965021412</v>
      </c>
      <c r="S105" s="8">
        <f t="shared" si="75"/>
        <v>-229.60809134167556</v>
      </c>
      <c r="T105" s="8">
        <f t="shared" si="75"/>
        <v>-225.23003367683825</v>
      </c>
      <c r="U105" s="8">
        <f t="shared" si="75"/>
        <v>-185.06873833559601</v>
      </c>
      <c r="V105" s="8">
        <f t="shared" si="75"/>
        <v>-220.21111262899038</v>
      </c>
      <c r="W105" s="8">
        <f t="shared" si="75"/>
        <v>-255.64283653528869</v>
      </c>
      <c r="X105" s="8">
        <f t="shared" ref="X105:Y105" si="76">IF(X58=0,0,X58/X$52*X$99)</f>
        <v>-255.76664282646581</v>
      </c>
      <c r="Y105" s="8">
        <f t="shared" si="76"/>
        <v>-275.36599796259355</v>
      </c>
    </row>
    <row r="106" spans="1:25" x14ac:dyDescent="0.25">
      <c r="A106" s="20" t="s">
        <v>45</v>
      </c>
      <c r="B106" s="8">
        <f t="shared" ref="B106:B115" si="77">IF(B59=0,0,B59/B$52*B$99)</f>
        <v>-3.0507451791274707</v>
      </c>
      <c r="C106" s="8">
        <f t="shared" ref="C106:W106" si="78">IF(C59=0,0,C59/C$52*C$99)</f>
        <v>-1.4079112929831501</v>
      </c>
      <c r="D106" s="8">
        <f t="shared" si="78"/>
        <v>-6.4609196752959921</v>
      </c>
      <c r="E106" s="8">
        <f t="shared" si="78"/>
        <v>-6.2032406846307317</v>
      </c>
      <c r="F106" s="8">
        <f t="shared" si="78"/>
        <v>-8.1498445022718311</v>
      </c>
      <c r="G106" s="8">
        <f t="shared" si="78"/>
        <v>-8.2954222312411847</v>
      </c>
      <c r="H106" s="8">
        <f t="shared" si="78"/>
        <v>-13.844160309240424</v>
      </c>
      <c r="I106" s="8">
        <f t="shared" si="78"/>
        <v>-18.296161325268518</v>
      </c>
      <c r="J106" s="8">
        <f t="shared" si="78"/>
        <v>-14.544591335308734</v>
      </c>
      <c r="K106" s="8">
        <f t="shared" si="78"/>
        <v>-10.258886365432636</v>
      </c>
      <c r="L106" s="8">
        <f t="shared" si="78"/>
        <v>-13.875951496911318</v>
      </c>
      <c r="M106" s="8">
        <f t="shared" si="78"/>
        <v>-12.085993310103486</v>
      </c>
      <c r="N106" s="8">
        <f t="shared" si="78"/>
        <v>-12.649589646830808</v>
      </c>
      <c r="O106" s="8">
        <f t="shared" si="78"/>
        <v>-11.891450497567019</v>
      </c>
      <c r="P106" s="8">
        <f t="shared" si="78"/>
        <v>-8.6127926753323436</v>
      </c>
      <c r="Q106" s="8">
        <f t="shared" si="78"/>
        <v>-10.407592215631171</v>
      </c>
      <c r="R106" s="8">
        <f t="shared" si="78"/>
        <v>-11.437578502085888</v>
      </c>
      <c r="S106" s="8">
        <f t="shared" si="78"/>
        <v>-16.338351476552759</v>
      </c>
      <c r="T106" s="8">
        <f t="shared" si="78"/>
        <v>-17.750687403864607</v>
      </c>
      <c r="U106" s="8">
        <f t="shared" si="78"/>
        <v>-14.704419290633165</v>
      </c>
      <c r="V106" s="8">
        <f t="shared" si="78"/>
        <v>-17.191256952418332</v>
      </c>
      <c r="W106" s="8">
        <f t="shared" si="78"/>
        <v>-19.04600020134902</v>
      </c>
      <c r="X106" s="8">
        <f t="shared" ref="X106:Y106" si="79">IF(X59=0,0,X59/X$52*X$99)</f>
        <v>-14.286140711509994</v>
      </c>
      <c r="Y106" s="8">
        <f t="shared" si="79"/>
        <v>-12.70952625207368</v>
      </c>
    </row>
    <row r="107" spans="1:25" x14ac:dyDescent="0.25">
      <c r="A107" s="20" t="s">
        <v>46</v>
      </c>
      <c r="B107" s="8">
        <f t="shared" si="77"/>
        <v>-110.09125985420317</v>
      </c>
      <c r="C107" s="8">
        <f t="shared" ref="C107:W107" si="80">IF(C60=0,0,C60/C$52*C$99)</f>
        <v>-60.930748321290423</v>
      </c>
      <c r="D107" s="8">
        <f t="shared" si="80"/>
        <v>-299.17892194372888</v>
      </c>
      <c r="E107" s="8">
        <f t="shared" si="80"/>
        <v>-313.37246141873027</v>
      </c>
      <c r="F107" s="8">
        <f t="shared" si="80"/>
        <v>-343.47663010115662</v>
      </c>
      <c r="G107" s="8">
        <f t="shared" si="80"/>
        <v>-355.97158640296453</v>
      </c>
      <c r="H107" s="8">
        <f t="shared" si="80"/>
        <v>-687.09270978066706</v>
      </c>
      <c r="I107" s="8">
        <f t="shared" si="80"/>
        <v>-809.87709009948799</v>
      </c>
      <c r="J107" s="8">
        <f t="shared" si="80"/>
        <v>-590.82293022734359</v>
      </c>
      <c r="K107" s="8">
        <f t="shared" si="80"/>
        <v>-553.3801299880422</v>
      </c>
      <c r="L107" s="8">
        <f t="shared" si="80"/>
        <v>-723.56580396489414</v>
      </c>
      <c r="M107" s="8">
        <f t="shared" si="80"/>
        <v>-637.56067854532625</v>
      </c>
      <c r="N107" s="8">
        <f t="shared" si="80"/>
        <v>-866.74766777041953</v>
      </c>
      <c r="O107" s="8">
        <f t="shared" si="80"/>
        <v>-776.82122043975153</v>
      </c>
      <c r="P107" s="8">
        <f t="shared" si="80"/>
        <v>-712.18658535923021</v>
      </c>
      <c r="Q107" s="8">
        <f t="shared" si="80"/>
        <v>-809.77010814841447</v>
      </c>
      <c r="R107" s="8">
        <f t="shared" si="80"/>
        <v>-1005.9368382301178</v>
      </c>
      <c r="S107" s="8">
        <f t="shared" si="80"/>
        <v>-1074.8377875897675</v>
      </c>
      <c r="T107" s="8">
        <f t="shared" si="80"/>
        <v>-1152.6516437986122</v>
      </c>
      <c r="U107" s="8">
        <f t="shared" si="80"/>
        <v>-993.5034153808034</v>
      </c>
      <c r="V107" s="8">
        <f t="shared" si="80"/>
        <v>-1268.2400208104098</v>
      </c>
      <c r="W107" s="8">
        <f t="shared" si="80"/>
        <v>-1311.5308162540252</v>
      </c>
      <c r="X107" s="8">
        <f t="shared" ref="X107:Y107" si="81">IF(X60=0,0,X60/X$52*X$99)</f>
        <v>-974.8093941929485</v>
      </c>
      <c r="Y107" s="8">
        <f t="shared" si="81"/>
        <v>-1215.236191956777</v>
      </c>
    </row>
    <row r="108" spans="1:25" x14ac:dyDescent="0.25">
      <c r="A108" s="20" t="s">
        <v>48</v>
      </c>
      <c r="B108" s="8">
        <f t="shared" si="77"/>
        <v>-14.398612267075826</v>
      </c>
      <c r="C108" s="8">
        <f t="shared" ref="C108:W108" si="82">IF(C61=0,0,C61/C$52*C$99)</f>
        <v>-7.3858302345144482</v>
      </c>
      <c r="D108" s="8">
        <f t="shared" si="82"/>
        <v>-36.155741095608505</v>
      </c>
      <c r="E108" s="8">
        <f t="shared" si="82"/>
        <v>-33.999954329851477</v>
      </c>
      <c r="F108" s="8">
        <f t="shared" si="82"/>
        <v>-37.325869965842472</v>
      </c>
      <c r="G108" s="8">
        <f t="shared" si="82"/>
        <v>-40.956351797794973</v>
      </c>
      <c r="H108" s="8">
        <f t="shared" si="82"/>
        <v>-70.698308268834239</v>
      </c>
      <c r="I108" s="8">
        <f t="shared" si="82"/>
        <v>-73.108131795340768</v>
      </c>
      <c r="J108" s="8">
        <f t="shared" si="82"/>
        <v>-51.676270996997303</v>
      </c>
      <c r="K108" s="8">
        <f t="shared" si="82"/>
        <v>-45.550054857539898</v>
      </c>
      <c r="L108" s="8">
        <f t="shared" si="82"/>
        <v>-57.808357534211844</v>
      </c>
      <c r="M108" s="8">
        <f t="shared" si="82"/>
        <v>-49.510448357108949</v>
      </c>
      <c r="N108" s="8">
        <f t="shared" si="82"/>
        <v>-62.351311330677007</v>
      </c>
      <c r="O108" s="8">
        <f t="shared" si="82"/>
        <v>-57.399159134862984</v>
      </c>
      <c r="P108" s="8">
        <f t="shared" si="82"/>
        <v>-49.561137849139918</v>
      </c>
      <c r="Q108" s="8">
        <f t="shared" si="82"/>
        <v>-65.178137324899041</v>
      </c>
      <c r="R108" s="8">
        <f t="shared" si="82"/>
        <v>-72.334621549809299</v>
      </c>
      <c r="S108" s="8">
        <f t="shared" si="82"/>
        <v>-77.604796277686972</v>
      </c>
      <c r="T108" s="8">
        <f t="shared" si="82"/>
        <v>-81.193679704271929</v>
      </c>
      <c r="U108" s="8">
        <f t="shared" si="82"/>
        <v>-66.040159807800222</v>
      </c>
      <c r="V108" s="8">
        <f t="shared" si="82"/>
        <v>-78.758401277883394</v>
      </c>
      <c r="W108" s="8">
        <f t="shared" si="82"/>
        <v>-86.12918025298049</v>
      </c>
      <c r="X108" s="8">
        <f t="shared" ref="X108:Y108" si="83">IF(X61=0,0,X61/X$52*X$99)</f>
        <v>-68.552562651672744</v>
      </c>
      <c r="Y108" s="8">
        <f t="shared" si="83"/>
        <v>-70.757720015867577</v>
      </c>
    </row>
    <row r="109" spans="1:25" x14ac:dyDescent="0.25">
      <c r="A109" s="20" t="s">
        <v>49</v>
      </c>
      <c r="B109" s="8">
        <f t="shared" si="77"/>
        <v>-47.30089655082665</v>
      </c>
      <c r="C109" s="8">
        <f t="shared" ref="C109:W109" si="84">IF(C62=0,0,C62/C$52*C$99)</f>
        <v>-24.502093891134862</v>
      </c>
      <c r="D109" s="8">
        <f t="shared" si="84"/>
        <v>-117.54518227761191</v>
      </c>
      <c r="E109" s="8">
        <f t="shared" si="84"/>
        <v>-113.37285588416469</v>
      </c>
      <c r="F109" s="8">
        <f t="shared" si="84"/>
        <v>-123.73327472871777</v>
      </c>
      <c r="G109" s="8">
        <f t="shared" si="84"/>
        <v>-125.25805494282888</v>
      </c>
      <c r="H109" s="8">
        <f t="shared" si="84"/>
        <v>-216.55509292545247</v>
      </c>
      <c r="I109" s="8">
        <f t="shared" si="84"/>
        <v>-248.75809904897625</v>
      </c>
      <c r="J109" s="8">
        <f t="shared" si="84"/>
        <v>-189.80612669660687</v>
      </c>
      <c r="K109" s="8">
        <f t="shared" si="84"/>
        <v>-161.4383156035974</v>
      </c>
      <c r="L109" s="8">
        <f t="shared" si="84"/>
        <v>-199.19667429066288</v>
      </c>
      <c r="M109" s="8">
        <f t="shared" si="84"/>
        <v>-206.54553324027339</v>
      </c>
      <c r="N109" s="8">
        <f t="shared" si="84"/>
        <v>-250.95530722233775</v>
      </c>
      <c r="O109" s="8">
        <f t="shared" si="84"/>
        <v>-222.13301741851978</v>
      </c>
      <c r="P109" s="8">
        <f t="shared" si="84"/>
        <v>-223.16220008980028</v>
      </c>
      <c r="Q109" s="8">
        <f t="shared" si="84"/>
        <v>-240.23466364659069</v>
      </c>
      <c r="R109" s="8">
        <f t="shared" si="84"/>
        <v>-268.63056126812472</v>
      </c>
      <c r="S109" s="8">
        <f t="shared" si="84"/>
        <v>-280.20682405026344</v>
      </c>
      <c r="T109" s="8">
        <f t="shared" si="84"/>
        <v>-315.83787599103061</v>
      </c>
      <c r="U109" s="8">
        <f t="shared" si="84"/>
        <v>-291.7096531086184</v>
      </c>
      <c r="V109" s="8">
        <f t="shared" si="84"/>
        <v>-340.22150919580895</v>
      </c>
      <c r="W109" s="8">
        <f t="shared" si="84"/>
        <v>-370.616231319836</v>
      </c>
      <c r="X109" s="8">
        <f t="shared" ref="X109:Y109" si="85">IF(X62=0,0,X62/X$52*X$99)</f>
        <v>-291.09051106788348</v>
      </c>
      <c r="Y109" s="8">
        <f t="shared" si="85"/>
        <v>-347.13241967088823</v>
      </c>
    </row>
    <row r="110" spans="1:25" x14ac:dyDescent="0.25">
      <c r="A110" s="20" t="s">
        <v>47</v>
      </c>
      <c r="B110" s="8">
        <f t="shared" si="77"/>
        <v>-22.507579798178043</v>
      </c>
      <c r="C110" s="8">
        <f t="shared" ref="C110:W110" si="86">IF(C63=0,0,C63/C$52*C$99)</f>
        <v>-12.061009917679092</v>
      </c>
      <c r="D110" s="8">
        <f t="shared" si="86"/>
        <v>-47.408001999339128</v>
      </c>
      <c r="E110" s="8">
        <f t="shared" si="86"/>
        <v>-47.656409567688115</v>
      </c>
      <c r="F110" s="8">
        <f t="shared" si="86"/>
        <v>-53.109320747561625</v>
      </c>
      <c r="G110" s="8">
        <f t="shared" si="86"/>
        <v>-55.509563003586095</v>
      </c>
      <c r="H110" s="8">
        <f t="shared" si="86"/>
        <v>-97.871171114909927</v>
      </c>
      <c r="I110" s="8">
        <f t="shared" si="86"/>
        <v>-120.3860849909985</v>
      </c>
      <c r="J110" s="8">
        <f t="shared" si="86"/>
        <v>-95.89304524143644</v>
      </c>
      <c r="K110" s="8">
        <f t="shared" si="86"/>
        <v>-84.116131470042404</v>
      </c>
      <c r="L110" s="8">
        <f t="shared" si="86"/>
        <v>-102.84881422559485</v>
      </c>
      <c r="M110" s="8">
        <f t="shared" si="86"/>
        <v>-87.17578514221546</v>
      </c>
      <c r="N110" s="8">
        <f t="shared" si="86"/>
        <v>-100.82233018030978</v>
      </c>
      <c r="O110" s="8">
        <f t="shared" si="86"/>
        <v>-83.732488056875965</v>
      </c>
      <c r="P110" s="8">
        <f t="shared" si="86"/>
        <v>-80.890169992603376</v>
      </c>
      <c r="Q110" s="8">
        <f t="shared" si="86"/>
        <v>-103.77132818457441</v>
      </c>
      <c r="R110" s="8">
        <f t="shared" si="86"/>
        <v>-119.2870534667595</v>
      </c>
      <c r="S110" s="8">
        <f t="shared" si="86"/>
        <v>-124.81680506641518</v>
      </c>
      <c r="T110" s="8">
        <f t="shared" si="86"/>
        <v>-141.22519792401692</v>
      </c>
      <c r="U110" s="8">
        <f t="shared" si="86"/>
        <v>-115.24640932433481</v>
      </c>
      <c r="V110" s="8">
        <f t="shared" si="86"/>
        <v>-131.01623223462119</v>
      </c>
      <c r="W110" s="8">
        <f t="shared" si="86"/>
        <v>-139.34053293388345</v>
      </c>
      <c r="X110" s="8">
        <f t="shared" ref="X110:Y110" si="87">IF(X63=0,0,X63/X$52*X$99)</f>
        <v>-113.3395114852508</v>
      </c>
      <c r="Y110" s="8">
        <f t="shared" si="87"/>
        <v>-122.25186497516034</v>
      </c>
    </row>
    <row r="111" spans="1:25" x14ac:dyDescent="0.25">
      <c r="A111" s="20" t="s">
        <v>50</v>
      </c>
      <c r="B111" s="8">
        <f t="shared" si="77"/>
        <v>-2.3174653305427513</v>
      </c>
      <c r="C111" s="8">
        <f t="shared" ref="C111:W111" si="88">IF(C64=0,0,C64/C$52*C$99)</f>
        <v>-1.3426116645238266</v>
      </c>
      <c r="D111" s="8">
        <f t="shared" si="88"/>
        <v>-5.9279369490561598</v>
      </c>
      <c r="E111" s="8">
        <f t="shared" si="88"/>
        <v>-5.8665428293706912</v>
      </c>
      <c r="F111" s="8">
        <f t="shared" si="88"/>
        <v>-6.2020489266587537</v>
      </c>
      <c r="G111" s="8">
        <f t="shared" si="88"/>
        <v>-5.8509874704414724</v>
      </c>
      <c r="H111" s="8">
        <f t="shared" si="88"/>
        <v>-8.8668128622254994</v>
      </c>
      <c r="I111" s="8">
        <f t="shared" si="88"/>
        <v>-9.9938434271182714</v>
      </c>
      <c r="J111" s="8">
        <f t="shared" si="88"/>
        <v>-9.8207845696100815</v>
      </c>
      <c r="K111" s="8">
        <f t="shared" si="88"/>
        <v>-9.73616071766223</v>
      </c>
      <c r="L111" s="8">
        <f t="shared" si="88"/>
        <v>-11.570474078759883</v>
      </c>
      <c r="M111" s="8">
        <f t="shared" si="88"/>
        <v>-6.8228411399560569</v>
      </c>
      <c r="N111" s="8">
        <f t="shared" si="88"/>
        <v>-9.1634342825774766</v>
      </c>
      <c r="O111" s="8">
        <f t="shared" si="88"/>
        <v>-9.7215929134953658</v>
      </c>
      <c r="P111" s="8">
        <f t="shared" si="88"/>
        <v>-9.3415132742499409</v>
      </c>
      <c r="Q111" s="8">
        <f t="shared" si="88"/>
        <v>-9.7420750513473831</v>
      </c>
      <c r="R111" s="8">
        <f t="shared" si="88"/>
        <v>-10.227470886435407</v>
      </c>
      <c r="S111" s="8">
        <f t="shared" si="88"/>
        <v>-10.923317263122753</v>
      </c>
      <c r="T111" s="8">
        <f t="shared" si="88"/>
        <v>-12.995510823989694</v>
      </c>
      <c r="U111" s="8">
        <f t="shared" si="88"/>
        <v>-10.67861964584357</v>
      </c>
      <c r="V111" s="8">
        <f t="shared" si="88"/>
        <v>-11.050539253490644</v>
      </c>
      <c r="W111" s="8">
        <f t="shared" si="88"/>
        <v>-13.323425923202377</v>
      </c>
      <c r="X111" s="8">
        <f t="shared" ref="X111:Y111" si="89">IF(X64=0,0,X64/X$52*X$99)</f>
        <v>-9.082976308172114</v>
      </c>
      <c r="Y111" s="8">
        <f t="shared" si="89"/>
        <v>-10.232379786060662</v>
      </c>
    </row>
    <row r="112" spans="1:25" x14ac:dyDescent="0.25">
      <c r="A112" s="20" t="s">
        <v>51</v>
      </c>
      <c r="B112" s="8">
        <f t="shared" si="77"/>
        <v>-11.636016856527657</v>
      </c>
      <c r="C112" s="8">
        <f t="shared" ref="C112:W112" si="90">IF(C65=0,0,C65/C$52*C$99)</f>
        <v>-6.2854547742577722</v>
      </c>
      <c r="D112" s="8">
        <f t="shared" si="90"/>
        <v>-28.20708493214736</v>
      </c>
      <c r="E112" s="8">
        <f t="shared" si="90"/>
        <v>-26.084569253126336</v>
      </c>
      <c r="F112" s="8">
        <f t="shared" si="90"/>
        <v>-28.636792647395897</v>
      </c>
      <c r="G112" s="8">
        <f t="shared" si="90"/>
        <v>-29.712430218282382</v>
      </c>
      <c r="H112" s="8">
        <f t="shared" si="90"/>
        <v>-49.127563564274816</v>
      </c>
      <c r="I112" s="8">
        <f t="shared" si="90"/>
        <v>-53.181124603094233</v>
      </c>
      <c r="J112" s="8">
        <f t="shared" si="90"/>
        <v>-42.533224722248349</v>
      </c>
      <c r="K112" s="8">
        <f t="shared" si="90"/>
        <v>-47.523933262753687</v>
      </c>
      <c r="L112" s="8">
        <f t="shared" si="90"/>
        <v>-57.436617450347512</v>
      </c>
      <c r="M112" s="8">
        <f t="shared" si="90"/>
        <v>-41.511886672819585</v>
      </c>
      <c r="N112" s="8">
        <f t="shared" si="90"/>
        <v>-56.828135401671716</v>
      </c>
      <c r="O112" s="8">
        <f t="shared" si="90"/>
        <v>-50.273170664504228</v>
      </c>
      <c r="P112" s="8">
        <f t="shared" si="90"/>
        <v>-41.400811391401064</v>
      </c>
      <c r="Q112" s="8">
        <f t="shared" si="90"/>
        <v>-47.618811565065137</v>
      </c>
      <c r="R112" s="8">
        <f t="shared" si="90"/>
        <v>-55.122937891256015</v>
      </c>
      <c r="S112" s="8">
        <f t="shared" si="90"/>
        <v>-58.622819428718159</v>
      </c>
      <c r="T112" s="8">
        <f t="shared" si="90"/>
        <v>-60.45064828997225</v>
      </c>
      <c r="U112" s="8">
        <f t="shared" si="90"/>
        <v>-52.786143425731844</v>
      </c>
      <c r="V112" s="8">
        <f t="shared" si="90"/>
        <v>-59.859045452958398</v>
      </c>
      <c r="W112" s="8">
        <f t="shared" si="90"/>
        <v>-67.819952475862976</v>
      </c>
      <c r="X112" s="8">
        <f t="shared" ref="X112:Y112" si="91">IF(X65=0,0,X65/X$52*X$99)</f>
        <v>-43.618860397283932</v>
      </c>
      <c r="Y112" s="8">
        <f t="shared" si="91"/>
        <v>-53.342468685896449</v>
      </c>
    </row>
    <row r="113" spans="1:25" x14ac:dyDescent="0.25">
      <c r="A113" s="20" t="s">
        <v>52</v>
      </c>
      <c r="B113" s="8">
        <f t="shared" si="77"/>
        <v>-4.4855854944184852</v>
      </c>
      <c r="C113" s="8">
        <f t="shared" ref="C113:W113" si="92">IF(C66=0,0,C66/C$52*C$99)</f>
        <v>-1.9508720256195131</v>
      </c>
      <c r="D113" s="8">
        <f t="shared" si="92"/>
        <v>-8.7162519878179179</v>
      </c>
      <c r="E113" s="8">
        <f t="shared" si="92"/>
        <v>-8.7479207796765142</v>
      </c>
      <c r="F113" s="8">
        <f t="shared" si="92"/>
        <v>-8.5076698561735977</v>
      </c>
      <c r="G113" s="8">
        <f t="shared" si="92"/>
        <v>-7.4572570981925965</v>
      </c>
      <c r="H113" s="8">
        <f t="shared" si="92"/>
        <v>-11.575109396866821</v>
      </c>
      <c r="I113" s="8">
        <f t="shared" si="92"/>
        <v>-13.682930801997413</v>
      </c>
      <c r="J113" s="8">
        <f t="shared" si="92"/>
        <v>-10.861535071137773</v>
      </c>
      <c r="K113" s="8">
        <f t="shared" si="92"/>
        <v>-10.118924293235191</v>
      </c>
      <c r="L113" s="8">
        <f t="shared" si="92"/>
        <v>-12.886523153594775</v>
      </c>
      <c r="M113" s="8">
        <f t="shared" si="92"/>
        <v>-10.65738937423135</v>
      </c>
      <c r="N113" s="8">
        <f t="shared" si="92"/>
        <v>-14.005122700503213</v>
      </c>
      <c r="O113" s="8">
        <f t="shared" si="92"/>
        <v>-12.594502448546585</v>
      </c>
      <c r="P113" s="8">
        <f t="shared" si="92"/>
        <v>-9.05667872804624</v>
      </c>
      <c r="Q113" s="8">
        <f t="shared" si="92"/>
        <v>-12.129889404730527</v>
      </c>
      <c r="R113" s="8">
        <f t="shared" si="92"/>
        <v>-13.216941542209604</v>
      </c>
      <c r="S113" s="8">
        <f t="shared" si="92"/>
        <v>-12.592130182027812</v>
      </c>
      <c r="T113" s="8">
        <f t="shared" si="92"/>
        <v>-12.948039562826303</v>
      </c>
      <c r="U113" s="8">
        <f t="shared" si="92"/>
        <v>-13.637769562414384</v>
      </c>
      <c r="V113" s="8">
        <f t="shared" si="92"/>
        <v>-13.414580683047307</v>
      </c>
      <c r="W113" s="8">
        <f t="shared" si="92"/>
        <v>-15.132646277923561</v>
      </c>
      <c r="X113" s="8">
        <f t="shared" ref="X113:Y113" si="93">IF(X66=0,0,X66/X$52*X$99)</f>
        <v>-10.820892195964795</v>
      </c>
      <c r="Y113" s="8">
        <f t="shared" si="93"/>
        <v>-14.616765051609701</v>
      </c>
    </row>
    <row r="114" spans="1:25" x14ac:dyDescent="0.25">
      <c r="A114" s="20" t="s">
        <v>53</v>
      </c>
      <c r="B114" s="8">
        <f t="shared" si="77"/>
        <v>-1.1356400822693604</v>
      </c>
      <c r="C114" s="8">
        <f t="shared" ref="C114:W114" si="94">IF(C67=0,0,C67/C$52*C$99)</f>
        <v>-0.24680995307362369</v>
      </c>
      <c r="D114" s="8">
        <f t="shared" si="94"/>
        <v>-1.3189549904440769</v>
      </c>
      <c r="E114" s="8">
        <f t="shared" si="94"/>
        <v>-1.3254670296988009</v>
      </c>
      <c r="F114" s="8">
        <f t="shared" si="94"/>
        <v>-1.3712519248328483</v>
      </c>
      <c r="G114" s="8">
        <f t="shared" si="94"/>
        <v>-1.507419059811882</v>
      </c>
      <c r="H114" s="8">
        <f t="shared" si="94"/>
        <v>-2.2855880682160734</v>
      </c>
      <c r="I114" s="8">
        <f t="shared" si="94"/>
        <v>-2.1797211524878128</v>
      </c>
      <c r="J114" s="8">
        <f t="shared" si="94"/>
        <v>-1.9368521152447127</v>
      </c>
      <c r="K114" s="8">
        <f t="shared" si="94"/>
        <v>-2.9243020223319749</v>
      </c>
      <c r="L114" s="8">
        <f t="shared" si="94"/>
        <v>-3.2333281825051099</v>
      </c>
      <c r="M114" s="8">
        <f t="shared" si="94"/>
        <v>-3.7646009393302426</v>
      </c>
      <c r="N114" s="8">
        <f t="shared" si="94"/>
        <v>-4.2801504603898213</v>
      </c>
      <c r="O114" s="8">
        <f t="shared" si="94"/>
        <v>-3.4265269750258396</v>
      </c>
      <c r="P114" s="8">
        <f t="shared" si="94"/>
        <v>-4.2404656714990843</v>
      </c>
      <c r="Q114" s="8">
        <f t="shared" si="94"/>
        <v>-4.2335377917356674</v>
      </c>
      <c r="R114" s="8">
        <f t="shared" si="94"/>
        <v>-4.6418817293005308</v>
      </c>
      <c r="S114" s="8">
        <f t="shared" si="94"/>
        <v>-5.0104189232894383</v>
      </c>
      <c r="T114" s="8">
        <f t="shared" si="94"/>
        <v>-6.0847608641483584</v>
      </c>
      <c r="U114" s="8">
        <f t="shared" si="94"/>
        <v>-4.6835753638936177</v>
      </c>
      <c r="V114" s="8">
        <f t="shared" si="94"/>
        <v>-4.5886777599588555</v>
      </c>
      <c r="W114" s="8">
        <f t="shared" si="94"/>
        <v>-6.9005686279215475</v>
      </c>
      <c r="X114" s="8">
        <f t="shared" ref="X114:Y114" si="95">IF(X67=0,0,X67/X$52*X$99)</f>
        <v>-4.3208270627000882</v>
      </c>
      <c r="Y114" s="8">
        <f t="shared" si="95"/>
        <v>-4.8773868069635391</v>
      </c>
    </row>
    <row r="115" spans="1:25" x14ac:dyDescent="0.25">
      <c r="A115" s="20" t="s">
        <v>74</v>
      </c>
      <c r="B115" s="8">
        <f t="shared" si="77"/>
        <v>-38.627043638468272</v>
      </c>
      <c r="C115" s="8">
        <f t="shared" ref="C115:W115" si="96">IF(C68=0,0,C68/C$52*C$99)</f>
        <v>-20.994205594437961</v>
      </c>
      <c r="D115" s="8">
        <f t="shared" si="96"/>
        <v>-95.299998909186698</v>
      </c>
      <c r="E115" s="8">
        <f t="shared" si="96"/>
        <v>-96.081066907030618</v>
      </c>
      <c r="F115" s="8">
        <f t="shared" si="96"/>
        <v>-108.12012220731992</v>
      </c>
      <c r="G115" s="8">
        <f t="shared" si="96"/>
        <v>-110.84661312074847</v>
      </c>
      <c r="H115" s="8">
        <f t="shared" si="96"/>
        <v>-200.14032440298607</v>
      </c>
      <c r="I115" s="8">
        <f t="shared" si="96"/>
        <v>-218.38870562090975</v>
      </c>
      <c r="J115" s="8">
        <f t="shared" si="96"/>
        <v>-181.63798210073213</v>
      </c>
      <c r="K115" s="8">
        <f t="shared" si="96"/>
        <v>-164.47218567454021</v>
      </c>
      <c r="L115" s="8">
        <f t="shared" si="96"/>
        <v>-182.94693414504985</v>
      </c>
      <c r="M115" s="8">
        <f t="shared" si="96"/>
        <v>-182.30758572452217</v>
      </c>
      <c r="N115" s="8">
        <f t="shared" si="96"/>
        <v>-209.5493036821706</v>
      </c>
      <c r="O115" s="8">
        <f t="shared" si="96"/>
        <v>-190.85791224284233</v>
      </c>
      <c r="P115" s="8">
        <f t="shared" si="96"/>
        <v>-169.51660592922394</v>
      </c>
      <c r="Q115" s="8">
        <f t="shared" si="96"/>
        <v>-182.45357318104905</v>
      </c>
      <c r="R115" s="8">
        <f t="shared" si="96"/>
        <v>-220.4195727172536</v>
      </c>
      <c r="S115" s="8">
        <f t="shared" si="96"/>
        <v>-222.46155445494284</v>
      </c>
      <c r="T115" s="8">
        <f t="shared" si="96"/>
        <v>-242.47712573171719</v>
      </c>
      <c r="U115" s="8">
        <f t="shared" si="96"/>
        <v>-198.90114684907613</v>
      </c>
      <c r="V115" s="8">
        <f t="shared" si="96"/>
        <v>-231.96882759892608</v>
      </c>
      <c r="W115" s="8">
        <f t="shared" si="96"/>
        <v>-251.00288893582587</v>
      </c>
      <c r="X115" s="8">
        <f t="shared" ref="X115:Y115" si="97">IF(X68=0,0,X68/X$52*X$99)</f>
        <v>-194.68064662857631</v>
      </c>
      <c r="Y115" s="8">
        <f t="shared" si="97"/>
        <v>-237.68895845836118</v>
      </c>
    </row>
    <row r="116" spans="1:25" x14ac:dyDescent="0.25">
      <c r="A116" s="15" t="s">
        <v>54</v>
      </c>
      <c r="B116" s="16">
        <f>SUM(B117:B121)</f>
        <v>1296.8055387506045</v>
      </c>
      <c r="C116" s="16">
        <f t="shared" ref="C116:W116" si="98">SUM(C117:C121)</f>
        <v>1344.969439754014</v>
      </c>
      <c r="D116" s="16">
        <f t="shared" si="98"/>
        <v>1339.9469607084366</v>
      </c>
      <c r="E116" s="16">
        <f t="shared" si="98"/>
        <v>1373.0570813674472</v>
      </c>
      <c r="F116" s="16">
        <f t="shared" si="98"/>
        <v>1407.9772123155135</v>
      </c>
      <c r="G116" s="16">
        <f t="shared" si="98"/>
        <v>1396.4572050740412</v>
      </c>
      <c r="H116" s="16">
        <f t="shared" si="98"/>
        <v>1329.8259473685007</v>
      </c>
      <c r="I116" s="16">
        <f t="shared" si="98"/>
        <v>792.2402432638404</v>
      </c>
      <c r="J116" s="16">
        <f t="shared" si="98"/>
        <v>540.95737399359837</v>
      </c>
      <c r="K116" s="16">
        <f t="shared" si="98"/>
        <v>390.98078051627743</v>
      </c>
      <c r="L116" s="16">
        <f t="shared" si="98"/>
        <v>552.77805146744254</v>
      </c>
      <c r="M116" s="16">
        <f t="shared" si="98"/>
        <v>337.46374930561666</v>
      </c>
      <c r="N116" s="16">
        <f t="shared" si="98"/>
        <v>361.03671747356827</v>
      </c>
      <c r="O116" s="16">
        <f t="shared" si="98"/>
        <v>371.43591057884993</v>
      </c>
      <c r="P116" s="16">
        <f t="shared" si="98"/>
        <v>512.82523912268516</v>
      </c>
      <c r="Q116" s="16">
        <f t="shared" si="98"/>
        <v>392.37466413216083</v>
      </c>
      <c r="R116" s="16">
        <f t="shared" si="98"/>
        <v>405.91517633650466</v>
      </c>
      <c r="S116" s="16">
        <f t="shared" si="98"/>
        <v>312.18731019186578</v>
      </c>
      <c r="T116" s="16">
        <f t="shared" si="98"/>
        <v>345.71821794577511</v>
      </c>
      <c r="U116" s="16">
        <f t="shared" si="98"/>
        <v>348.83659590352823</v>
      </c>
      <c r="V116" s="16">
        <f t="shared" si="98"/>
        <v>303.08172333438245</v>
      </c>
      <c r="W116" s="16">
        <f t="shared" si="98"/>
        <v>331.03859354841626</v>
      </c>
      <c r="X116" s="16">
        <f t="shared" ref="X116:Y116" si="99">SUM(X117:X121)</f>
        <v>338.77894441356381</v>
      </c>
      <c r="Y116" s="16">
        <f t="shared" si="99"/>
        <v>374.04933537267266</v>
      </c>
    </row>
    <row r="117" spans="1:25" x14ac:dyDescent="0.25">
      <c r="A117" s="10" t="s">
        <v>73</v>
      </c>
      <c r="B117" s="8">
        <f t="shared" ref="B117:W117" si="100">B19-B70</f>
        <v>56.627749999999999</v>
      </c>
      <c r="C117" s="8">
        <f t="shared" si="100"/>
        <v>52.356459999999998</v>
      </c>
      <c r="D117" s="8">
        <f t="shared" si="100"/>
        <v>46.760759999999998</v>
      </c>
      <c r="E117" s="8">
        <f t="shared" si="100"/>
        <v>53.537790000000001</v>
      </c>
      <c r="F117" s="8">
        <f t="shared" si="100"/>
        <v>42.27169</v>
      </c>
      <c r="G117" s="8">
        <f t="shared" si="100"/>
        <v>43.985250000000001</v>
      </c>
      <c r="H117" s="8">
        <f t="shared" si="100"/>
        <v>38.638030000000001</v>
      </c>
      <c r="I117" s="8">
        <f t="shared" si="100"/>
        <v>42.182070000000003</v>
      </c>
      <c r="J117" s="8">
        <f t="shared" si="100"/>
        <v>40.492260000000002</v>
      </c>
      <c r="K117" s="8">
        <f t="shared" si="100"/>
        <v>39.148870000000002</v>
      </c>
      <c r="L117" s="8">
        <f t="shared" si="100"/>
        <v>42.07141</v>
      </c>
      <c r="M117" s="8">
        <f t="shared" si="100"/>
        <v>44.838059999999999</v>
      </c>
      <c r="N117" s="8">
        <f t="shared" si="100"/>
        <v>41.341279999999998</v>
      </c>
      <c r="O117" s="8">
        <f t="shared" si="100"/>
        <v>39.798639999999999</v>
      </c>
      <c r="P117" s="8">
        <f t="shared" si="100"/>
        <v>33.599550000000001</v>
      </c>
      <c r="Q117" s="8">
        <f t="shared" si="100"/>
        <v>30.55134</v>
      </c>
      <c r="R117" s="8">
        <f t="shared" si="100"/>
        <v>30.024640000000002</v>
      </c>
      <c r="S117" s="8">
        <f t="shared" si="100"/>
        <v>32.142119999999998</v>
      </c>
      <c r="T117" s="8">
        <f t="shared" si="100"/>
        <v>32.16019</v>
      </c>
      <c r="U117" s="8">
        <f t="shared" si="100"/>
        <v>31.78528</v>
      </c>
      <c r="V117" s="8">
        <f t="shared" si="100"/>
        <v>23.962289999999999</v>
      </c>
      <c r="W117" s="8">
        <f t="shared" si="100"/>
        <v>26.817340000000002</v>
      </c>
      <c r="X117" s="8">
        <f t="shared" ref="X117:Y117" si="101">X19-X70</f>
        <v>32.105490000000003</v>
      </c>
      <c r="Y117" s="8">
        <f t="shared" si="101"/>
        <v>29.096720000000001</v>
      </c>
    </row>
    <row r="118" spans="1:25" x14ac:dyDescent="0.25">
      <c r="A118" s="10" t="s">
        <v>56</v>
      </c>
      <c r="B118" s="8">
        <f t="shared" ref="B118:W118" si="102">B20-B71</f>
        <v>947.66190767060471</v>
      </c>
      <c r="C118" s="8">
        <f t="shared" si="102"/>
        <v>967.28922723401411</v>
      </c>
      <c r="D118" s="8">
        <f t="shared" si="102"/>
        <v>971.28087070843685</v>
      </c>
      <c r="E118" s="8">
        <f t="shared" si="102"/>
        <v>948.62294352744721</v>
      </c>
      <c r="F118" s="8">
        <f t="shared" si="102"/>
        <v>924.15663087551366</v>
      </c>
      <c r="G118" s="8">
        <f t="shared" si="102"/>
        <v>902.45624507404136</v>
      </c>
      <c r="H118" s="8">
        <f t="shared" si="102"/>
        <v>863.14026700850081</v>
      </c>
      <c r="I118" s="8">
        <f t="shared" si="102"/>
        <v>460.00726326384029</v>
      </c>
      <c r="J118" s="8">
        <f t="shared" si="102"/>
        <v>199.56452399359841</v>
      </c>
      <c r="K118" s="8">
        <f t="shared" si="102"/>
        <v>83.055840516277385</v>
      </c>
      <c r="L118" s="8">
        <f t="shared" si="102"/>
        <v>200.39522146744275</v>
      </c>
      <c r="M118" s="8">
        <f t="shared" si="102"/>
        <v>80.759449305616727</v>
      </c>
      <c r="N118" s="8">
        <f t="shared" si="102"/>
        <v>92.573337473568245</v>
      </c>
      <c r="O118" s="8">
        <f t="shared" si="102"/>
        <v>67.500420578850026</v>
      </c>
      <c r="P118" s="8">
        <f t="shared" si="102"/>
        <v>310.72903912268521</v>
      </c>
      <c r="Q118" s="8">
        <f t="shared" si="102"/>
        <v>297.51970293216073</v>
      </c>
      <c r="R118" s="8">
        <f t="shared" si="102"/>
        <v>308.35884121650452</v>
      </c>
      <c r="S118" s="8">
        <f t="shared" si="102"/>
        <v>211.90258115186589</v>
      </c>
      <c r="T118" s="8">
        <f t="shared" si="102"/>
        <v>250.00889942577487</v>
      </c>
      <c r="U118" s="8">
        <f t="shared" si="102"/>
        <v>253.56971190352851</v>
      </c>
      <c r="V118" s="8">
        <f t="shared" si="102"/>
        <v>218.07489501438249</v>
      </c>
      <c r="W118" s="8">
        <f t="shared" si="102"/>
        <v>239.23017094841634</v>
      </c>
      <c r="X118" s="8">
        <f t="shared" ref="X118:Y118" si="103">X20-X71</f>
        <v>260.475875213564</v>
      </c>
      <c r="Y118" s="8">
        <f t="shared" si="103"/>
        <v>298.00306665267271</v>
      </c>
    </row>
    <row r="119" spans="1:25" x14ac:dyDescent="0.25">
      <c r="A119" s="10" t="s">
        <v>55</v>
      </c>
      <c r="B119" s="8">
        <f t="shared" ref="B119:W119" si="104">B21-B72</f>
        <v>-0.93096000000002732</v>
      </c>
      <c r="C119" s="8">
        <f t="shared" si="104"/>
        <v>0.38778144000001191</v>
      </c>
      <c r="D119" s="8">
        <f t="shared" si="104"/>
        <v>0.41701891999997542</v>
      </c>
      <c r="E119" s="8">
        <f t="shared" si="104"/>
        <v>-2.4340510800000459</v>
      </c>
      <c r="F119" s="8">
        <f t="shared" si="104"/>
        <v>0.38778144000002612</v>
      </c>
      <c r="G119" s="8">
        <f t="shared" si="104"/>
        <v>0.10022891999997796</v>
      </c>
      <c r="H119" s="8">
        <f t="shared" si="104"/>
        <v>0.10022891999997796</v>
      </c>
      <c r="I119" s="8">
        <f t="shared" si="104"/>
        <v>-1.5321810800000293</v>
      </c>
      <c r="J119" s="8">
        <f t="shared" si="104"/>
        <v>-1.8210900000000123</v>
      </c>
      <c r="K119" s="8">
        <f t="shared" si="104"/>
        <v>-3.3481499999999897</v>
      </c>
      <c r="L119" s="8">
        <f t="shared" si="104"/>
        <v>-0.53794999999998083</v>
      </c>
      <c r="M119" s="8">
        <f t="shared" si="104"/>
        <v>-1.7722899999999981</v>
      </c>
      <c r="N119" s="8">
        <f t="shared" si="104"/>
        <v>-6.9809999999989714E-2</v>
      </c>
      <c r="O119" s="8">
        <f t="shared" si="104"/>
        <v>-1.665379999999999</v>
      </c>
      <c r="P119" s="8">
        <f t="shared" si="104"/>
        <v>-2.9369600000000133</v>
      </c>
      <c r="Q119" s="8">
        <f t="shared" si="104"/>
        <v>-1.7827912399999803</v>
      </c>
      <c r="R119" s="8">
        <f t="shared" si="104"/>
        <v>-1.8335708400000073</v>
      </c>
      <c r="S119" s="8">
        <f t="shared" si="104"/>
        <v>-1.7572609999999997</v>
      </c>
      <c r="T119" s="8">
        <f t="shared" si="104"/>
        <v>-1.2545756399999988</v>
      </c>
      <c r="U119" s="8">
        <f t="shared" si="104"/>
        <v>-1.0901426800000067</v>
      </c>
      <c r="V119" s="8">
        <f t="shared" si="104"/>
        <v>-1.067756320000008</v>
      </c>
      <c r="W119" s="8">
        <f t="shared" si="104"/>
        <v>-0.97670524000000825</v>
      </c>
      <c r="X119" s="8">
        <f t="shared" ref="X119:Y119" si="105">X21-X72</f>
        <v>-1.0381473999999926</v>
      </c>
      <c r="Y119" s="8">
        <f t="shared" si="105"/>
        <v>-1.2025693200000092</v>
      </c>
    </row>
    <row r="120" spans="1:25" x14ac:dyDescent="0.25">
      <c r="A120" s="10" t="s">
        <v>57</v>
      </c>
      <c r="B120" s="8">
        <f t="shared" ref="B120:W120" si="106">B22-B73</f>
        <v>58.552011079999943</v>
      </c>
      <c r="C120" s="8">
        <f t="shared" si="106"/>
        <v>60.935971079999945</v>
      </c>
      <c r="D120" s="8">
        <f t="shared" si="106"/>
        <v>68.488311079999789</v>
      </c>
      <c r="E120" s="8">
        <f t="shared" si="106"/>
        <v>73.330398919999993</v>
      </c>
      <c r="F120" s="8">
        <f t="shared" si="106"/>
        <v>75.161109999999894</v>
      </c>
      <c r="G120" s="8">
        <f t="shared" si="106"/>
        <v>78.915481080000063</v>
      </c>
      <c r="H120" s="8">
        <f t="shared" si="106"/>
        <v>78.947421440000085</v>
      </c>
      <c r="I120" s="8">
        <f t="shared" si="106"/>
        <v>65.583091080000145</v>
      </c>
      <c r="J120" s="8">
        <f t="shared" si="106"/>
        <v>64.721679999999992</v>
      </c>
      <c r="K120" s="8">
        <f t="shared" si="106"/>
        <v>64.124220000000037</v>
      </c>
      <c r="L120" s="8">
        <f t="shared" si="106"/>
        <v>68.849369999999681</v>
      </c>
      <c r="M120" s="8">
        <f t="shared" si="106"/>
        <v>65.638529999999946</v>
      </c>
      <c r="N120" s="8">
        <f t="shared" si="106"/>
        <v>65.191910000000007</v>
      </c>
      <c r="O120" s="8">
        <f t="shared" si="106"/>
        <v>64.162229999999909</v>
      </c>
      <c r="P120" s="8">
        <f t="shared" si="106"/>
        <v>52.99360999999999</v>
      </c>
      <c r="Q120" s="8">
        <f t="shared" si="106"/>
        <v>-26.773587559999896</v>
      </c>
      <c r="R120" s="8">
        <f t="shared" si="106"/>
        <v>-22.33473403999983</v>
      </c>
      <c r="S120" s="8">
        <f t="shared" si="106"/>
        <v>-25.600129960000118</v>
      </c>
      <c r="T120" s="8">
        <f t="shared" si="106"/>
        <v>-25.596295839999812</v>
      </c>
      <c r="U120" s="8">
        <f t="shared" si="106"/>
        <v>-19.928253320000294</v>
      </c>
      <c r="V120" s="8">
        <f t="shared" si="106"/>
        <v>-26.887705360000041</v>
      </c>
      <c r="W120" s="8">
        <f t="shared" si="106"/>
        <v>-27.061212160000082</v>
      </c>
      <c r="X120" s="8">
        <f t="shared" ref="X120:Y120" si="107">X22-X73</f>
        <v>-37.773273400000221</v>
      </c>
      <c r="Y120" s="8">
        <f t="shared" si="107"/>
        <v>-24.947881960000018</v>
      </c>
    </row>
    <row r="121" spans="1:25" x14ac:dyDescent="0.25">
      <c r="A121" s="10" t="s">
        <v>58</v>
      </c>
      <c r="B121" s="8">
        <f t="shared" ref="B121:W121" si="108">B23-B74</f>
        <v>234.89483000000001</v>
      </c>
      <c r="C121" s="8">
        <f t="shared" si="108"/>
        <v>264</v>
      </c>
      <c r="D121" s="8">
        <f t="shared" si="108"/>
        <v>253</v>
      </c>
      <c r="E121" s="8">
        <f t="shared" si="108"/>
        <v>300</v>
      </c>
      <c r="F121" s="8">
        <f t="shared" si="108"/>
        <v>366</v>
      </c>
      <c r="G121" s="8">
        <f t="shared" si="108"/>
        <v>371</v>
      </c>
      <c r="H121" s="8">
        <f t="shared" si="108"/>
        <v>349</v>
      </c>
      <c r="I121" s="8">
        <f t="shared" si="108"/>
        <v>226</v>
      </c>
      <c r="J121" s="8">
        <f t="shared" si="108"/>
        <v>238</v>
      </c>
      <c r="K121" s="8">
        <f t="shared" si="108"/>
        <v>208</v>
      </c>
      <c r="L121" s="8">
        <f t="shared" si="108"/>
        <v>242</v>
      </c>
      <c r="M121" s="8">
        <f t="shared" si="108"/>
        <v>148</v>
      </c>
      <c r="N121" s="8">
        <f t="shared" si="108"/>
        <v>162</v>
      </c>
      <c r="O121" s="8">
        <f t="shared" si="108"/>
        <v>201.64</v>
      </c>
      <c r="P121" s="8">
        <f t="shared" si="108"/>
        <v>118.44</v>
      </c>
      <c r="Q121" s="8">
        <f t="shared" si="108"/>
        <v>92.86</v>
      </c>
      <c r="R121" s="8">
        <f t="shared" si="108"/>
        <v>91.7</v>
      </c>
      <c r="S121" s="8">
        <f t="shared" si="108"/>
        <v>95.5</v>
      </c>
      <c r="T121" s="8">
        <f t="shared" si="108"/>
        <v>90.4</v>
      </c>
      <c r="U121" s="8">
        <f t="shared" si="108"/>
        <v>84.5</v>
      </c>
      <c r="V121" s="8">
        <f t="shared" si="108"/>
        <v>89</v>
      </c>
      <c r="W121" s="8">
        <f t="shared" si="108"/>
        <v>93.028999999999996</v>
      </c>
      <c r="X121" s="8">
        <f t="shared" ref="X121:Y121" si="109">X23-X74</f>
        <v>85.009</v>
      </c>
      <c r="Y121" s="8">
        <f t="shared" si="109"/>
        <v>73.099999999999994</v>
      </c>
    </row>
    <row r="122" spans="1:25" x14ac:dyDescent="0.25">
      <c r="A122" s="15" t="s">
        <v>59</v>
      </c>
      <c r="B122" s="16">
        <f>SUM(B123:B125)</f>
        <v>761.19563258058588</v>
      </c>
      <c r="C122" s="16">
        <f t="shared" ref="C122:W122" si="110">SUM(C123:C125)</f>
        <v>612.97531717701895</v>
      </c>
      <c r="D122" s="16">
        <f t="shared" si="110"/>
        <v>693.60292369858507</v>
      </c>
      <c r="E122" s="16">
        <f t="shared" si="110"/>
        <v>841.28587342063656</v>
      </c>
      <c r="F122" s="16">
        <f t="shared" si="110"/>
        <v>826.53552698149178</v>
      </c>
      <c r="G122" s="16">
        <f t="shared" si="110"/>
        <v>855.23901506892616</v>
      </c>
      <c r="H122" s="16">
        <f t="shared" si="110"/>
        <v>1158.8534943427339</v>
      </c>
      <c r="I122" s="16">
        <f t="shared" si="110"/>
        <v>1544.305798649073</v>
      </c>
      <c r="J122" s="16">
        <f t="shared" si="110"/>
        <v>2149.3158338858811</v>
      </c>
      <c r="K122" s="16">
        <f t="shared" si="110"/>
        <v>2012.2933300952618</v>
      </c>
      <c r="L122" s="16">
        <f t="shared" si="110"/>
        <v>2419.5487405731074</v>
      </c>
      <c r="M122" s="16">
        <f t="shared" si="110"/>
        <v>2316.4637147281755</v>
      </c>
      <c r="N122" s="16">
        <f t="shared" si="110"/>
        <v>2293.1632953166863</v>
      </c>
      <c r="O122" s="16">
        <f t="shared" si="110"/>
        <v>2132.0506963860198</v>
      </c>
      <c r="P122" s="16">
        <f t="shared" si="110"/>
        <v>1782.177400738271</v>
      </c>
      <c r="Q122" s="16">
        <f t="shared" si="110"/>
        <v>1734.9454766622921</v>
      </c>
      <c r="R122" s="16">
        <f t="shared" si="110"/>
        <v>1617.0018764939132</v>
      </c>
      <c r="S122" s="16">
        <f t="shared" si="110"/>
        <v>1877.421053218136</v>
      </c>
      <c r="T122" s="16">
        <f t="shared" si="110"/>
        <v>1929.4214092277007</v>
      </c>
      <c r="U122" s="16">
        <f t="shared" si="110"/>
        <v>2079.8436246874271</v>
      </c>
      <c r="V122" s="16">
        <f t="shared" si="110"/>
        <v>1896.0232650688258</v>
      </c>
      <c r="W122" s="16">
        <f t="shared" si="110"/>
        <v>2133.0340035807303</v>
      </c>
      <c r="X122" s="16">
        <f t="shared" ref="X122:Y122" si="111">SUM(X123:X125)</f>
        <v>1368.9585373436148</v>
      </c>
      <c r="Y122" s="16">
        <f t="shared" si="111"/>
        <v>1484.4752644527543</v>
      </c>
    </row>
    <row r="123" spans="1:25" x14ac:dyDescent="0.25">
      <c r="A123" s="10" t="s">
        <v>60</v>
      </c>
      <c r="B123" s="8">
        <f t="shared" ref="B123:W123" si="112">B25-B76</f>
        <v>54.25681656728193</v>
      </c>
      <c r="C123" s="8">
        <f t="shared" si="112"/>
        <v>-103.78697779657705</v>
      </c>
      <c r="D123" s="8">
        <f t="shared" si="112"/>
        <v>-13.673139280401301</v>
      </c>
      <c r="E123" s="8">
        <f t="shared" si="112"/>
        <v>61.363635289719241</v>
      </c>
      <c r="F123" s="8">
        <f t="shared" si="112"/>
        <v>-42.776395288443382</v>
      </c>
      <c r="G123" s="8">
        <f t="shared" si="112"/>
        <v>-246.243756926473</v>
      </c>
      <c r="H123" s="8">
        <f t="shared" si="112"/>
        <v>-326.72393306962294</v>
      </c>
      <c r="I123" s="8">
        <f t="shared" si="112"/>
        <v>-321.98010208029518</v>
      </c>
      <c r="J123" s="8">
        <f t="shared" si="112"/>
        <v>-395.78333826290873</v>
      </c>
      <c r="K123" s="8">
        <f t="shared" si="112"/>
        <v>-539.12486950718085</v>
      </c>
      <c r="L123" s="8">
        <f t="shared" si="112"/>
        <v>-637.61919477314223</v>
      </c>
      <c r="M123" s="8">
        <f t="shared" si="112"/>
        <v>-594.89565612201295</v>
      </c>
      <c r="N123" s="8">
        <f t="shared" si="112"/>
        <v>-578.35756275112362</v>
      </c>
      <c r="O123" s="8">
        <f t="shared" si="112"/>
        <v>-627.91575940364601</v>
      </c>
      <c r="P123" s="8">
        <f t="shared" si="112"/>
        <v>-481.43438869498004</v>
      </c>
      <c r="Q123" s="8">
        <f t="shared" si="112"/>
        <v>-478.89103884290762</v>
      </c>
      <c r="R123" s="8">
        <f t="shared" si="112"/>
        <v>-511.02021643703029</v>
      </c>
      <c r="S123" s="8">
        <f t="shared" si="112"/>
        <v>-496.05864511853542</v>
      </c>
      <c r="T123" s="8">
        <f t="shared" si="112"/>
        <v>-499.68553931449605</v>
      </c>
      <c r="U123" s="8">
        <f t="shared" si="112"/>
        <v>-499.34184390900555</v>
      </c>
      <c r="V123" s="8">
        <f t="shared" si="112"/>
        <v>-502.23436966731333</v>
      </c>
      <c r="W123" s="8">
        <f t="shared" si="112"/>
        <v>-496.83587603820979</v>
      </c>
      <c r="X123" s="8">
        <f t="shared" ref="X123:Y123" si="113">X25-X76</f>
        <v>-528.7950202961938</v>
      </c>
      <c r="Y123" s="8">
        <f t="shared" si="113"/>
        <v>-579.4751464117744</v>
      </c>
    </row>
    <row r="124" spans="1:25" x14ac:dyDescent="0.25">
      <c r="A124" s="10" t="s">
        <v>61</v>
      </c>
      <c r="B124" s="8">
        <f t="shared" ref="B124:W124" si="114">B26-B77</f>
        <v>359.13390034560507</v>
      </c>
      <c r="C124" s="8">
        <f t="shared" si="114"/>
        <v>372.77257731918144</v>
      </c>
      <c r="D124" s="8">
        <f t="shared" si="114"/>
        <v>360.67157358539407</v>
      </c>
      <c r="E124" s="8">
        <f t="shared" si="114"/>
        <v>366.30178946211163</v>
      </c>
      <c r="F124" s="8">
        <f t="shared" si="114"/>
        <v>357.96117753736689</v>
      </c>
      <c r="G124" s="8">
        <f t="shared" si="114"/>
        <v>345.33228991611031</v>
      </c>
      <c r="H124" s="8">
        <f t="shared" si="114"/>
        <v>347.1370969920572</v>
      </c>
      <c r="I124" s="8">
        <f t="shared" si="114"/>
        <v>286.73976042400318</v>
      </c>
      <c r="J124" s="8">
        <f t="shared" si="114"/>
        <v>290.83108363988504</v>
      </c>
      <c r="K124" s="8">
        <f t="shared" si="114"/>
        <v>272.77177713213314</v>
      </c>
      <c r="L124" s="8">
        <f t="shared" si="114"/>
        <v>302.72707455477212</v>
      </c>
      <c r="M124" s="8">
        <f t="shared" si="114"/>
        <v>226.72711400162007</v>
      </c>
      <c r="N124" s="8">
        <f t="shared" si="114"/>
        <v>234.66548868517202</v>
      </c>
      <c r="O124" s="8">
        <f t="shared" si="114"/>
        <v>242.74702215973593</v>
      </c>
      <c r="P124" s="8">
        <f t="shared" si="114"/>
        <v>173.68785208694862</v>
      </c>
      <c r="Q124" s="8">
        <f t="shared" si="114"/>
        <v>119.16118669357274</v>
      </c>
      <c r="R124" s="8">
        <f t="shared" si="114"/>
        <v>124.65203940543506</v>
      </c>
      <c r="S124" s="8">
        <f t="shared" si="114"/>
        <v>149.58055694207542</v>
      </c>
      <c r="T124" s="8">
        <f t="shared" si="114"/>
        <v>147.72174609280046</v>
      </c>
      <c r="U124" s="8">
        <f t="shared" si="114"/>
        <v>143.18139871646963</v>
      </c>
      <c r="V124" s="8">
        <f t="shared" si="114"/>
        <v>84.333746778589557</v>
      </c>
      <c r="W124" s="8">
        <f t="shared" si="114"/>
        <v>97.111885394930141</v>
      </c>
      <c r="X124" s="8">
        <f t="shared" ref="X124:Y124" si="115">X26-X77</f>
        <v>102.09622411360942</v>
      </c>
      <c r="Y124" s="8">
        <f t="shared" si="115"/>
        <v>48.098791439027991</v>
      </c>
    </row>
    <row r="125" spans="1:25" x14ac:dyDescent="0.25">
      <c r="A125" s="10" t="s">
        <v>62</v>
      </c>
      <c r="B125" s="8">
        <f t="shared" ref="B125:W125" si="116">B27-B78</f>
        <v>347.80491566769888</v>
      </c>
      <c r="C125" s="8">
        <f t="shared" si="116"/>
        <v>343.98971765441456</v>
      </c>
      <c r="D125" s="8">
        <f t="shared" si="116"/>
        <v>346.6044893935923</v>
      </c>
      <c r="E125" s="8">
        <f t="shared" si="116"/>
        <v>413.62044866880569</v>
      </c>
      <c r="F125" s="8">
        <f t="shared" si="116"/>
        <v>511.35074473256827</v>
      </c>
      <c r="G125" s="8">
        <f t="shared" si="116"/>
        <v>756.15048207928885</v>
      </c>
      <c r="H125" s="8">
        <f t="shared" si="116"/>
        <v>1138.4403304202997</v>
      </c>
      <c r="I125" s="8">
        <f t="shared" si="116"/>
        <v>1579.546140305365</v>
      </c>
      <c r="J125" s="8">
        <f t="shared" si="116"/>
        <v>2254.2680885089048</v>
      </c>
      <c r="K125" s="8">
        <f t="shared" si="116"/>
        <v>2278.6464224703095</v>
      </c>
      <c r="L125" s="8">
        <f t="shared" si="116"/>
        <v>2754.4408607914775</v>
      </c>
      <c r="M125" s="8">
        <f t="shared" si="116"/>
        <v>2684.6322568485684</v>
      </c>
      <c r="N125" s="8">
        <f t="shared" si="116"/>
        <v>2636.8553693826379</v>
      </c>
      <c r="O125" s="8">
        <f t="shared" si="116"/>
        <v>2517.2194336299299</v>
      </c>
      <c r="P125" s="8">
        <f t="shared" si="116"/>
        <v>2089.9239373463024</v>
      </c>
      <c r="Q125" s="8">
        <f t="shared" si="116"/>
        <v>2094.675328811627</v>
      </c>
      <c r="R125" s="8">
        <f t="shared" si="116"/>
        <v>2003.3700535255084</v>
      </c>
      <c r="S125" s="8">
        <f t="shared" si="116"/>
        <v>2223.899141394596</v>
      </c>
      <c r="T125" s="8">
        <f t="shared" si="116"/>
        <v>2281.3852024493963</v>
      </c>
      <c r="U125" s="8">
        <f t="shared" si="116"/>
        <v>2436.004069879963</v>
      </c>
      <c r="V125" s="8">
        <f t="shared" si="116"/>
        <v>2313.9238879575496</v>
      </c>
      <c r="W125" s="8">
        <f t="shared" si="116"/>
        <v>2532.75799422401</v>
      </c>
      <c r="X125" s="8">
        <f t="shared" ref="X125:Y125" si="117">X27-X78</f>
        <v>1795.6573335261992</v>
      </c>
      <c r="Y125" s="8">
        <f t="shared" si="117"/>
        <v>2015.8516194255008</v>
      </c>
    </row>
    <row r="126" spans="1:25" x14ac:dyDescent="0.25">
      <c r="A126" s="15" t="s">
        <v>35</v>
      </c>
      <c r="B126" s="16">
        <f>SUM(B127:B128)</f>
        <v>0</v>
      </c>
      <c r="C126" s="16">
        <f t="shared" ref="C126:W126" si="118">SUM(C127:C128)</f>
        <v>0</v>
      </c>
      <c r="D126" s="16">
        <f t="shared" si="118"/>
        <v>0</v>
      </c>
      <c r="E126" s="16">
        <f t="shared" si="118"/>
        <v>0</v>
      </c>
      <c r="F126" s="16">
        <f t="shared" si="118"/>
        <v>0</v>
      </c>
      <c r="G126" s="16">
        <f t="shared" si="118"/>
        <v>0</v>
      </c>
      <c r="H126" s="16">
        <f t="shared" si="118"/>
        <v>0</v>
      </c>
      <c r="I126" s="16">
        <f t="shared" si="118"/>
        <v>0</v>
      </c>
      <c r="J126" s="16">
        <f t="shared" si="118"/>
        <v>0</v>
      </c>
      <c r="K126" s="16">
        <f t="shared" si="118"/>
        <v>0</v>
      </c>
      <c r="L126" s="16">
        <f t="shared" si="118"/>
        <v>0</v>
      </c>
      <c r="M126" s="16">
        <f t="shared" si="118"/>
        <v>0</v>
      </c>
      <c r="N126" s="16">
        <f t="shared" si="118"/>
        <v>0</v>
      </c>
      <c r="O126" s="16">
        <f t="shared" si="118"/>
        <v>0</v>
      </c>
      <c r="P126" s="16">
        <f t="shared" si="118"/>
        <v>0</v>
      </c>
      <c r="Q126" s="16">
        <f t="shared" si="118"/>
        <v>0</v>
      </c>
      <c r="R126" s="16">
        <f t="shared" si="118"/>
        <v>0</v>
      </c>
      <c r="S126" s="16">
        <f t="shared" si="118"/>
        <v>0</v>
      </c>
      <c r="T126" s="16">
        <f t="shared" si="118"/>
        <v>0</v>
      </c>
      <c r="U126" s="16">
        <f t="shared" si="118"/>
        <v>0</v>
      </c>
      <c r="V126" s="16">
        <f t="shared" si="118"/>
        <v>0</v>
      </c>
      <c r="W126" s="16">
        <f t="shared" si="118"/>
        <v>0</v>
      </c>
      <c r="X126" s="16">
        <f t="shared" ref="X126:Y126" si="119">SUM(X127:X128)</f>
        <v>0</v>
      </c>
      <c r="Y126" s="16">
        <f t="shared" si="119"/>
        <v>0</v>
      </c>
    </row>
    <row r="127" spans="1:25" x14ac:dyDescent="0.25">
      <c r="A127" s="10" t="s">
        <v>36</v>
      </c>
      <c r="B127" s="8">
        <f t="shared" ref="B127:W127" si="120">B29-B80</f>
        <v>0</v>
      </c>
      <c r="C127" s="8">
        <f t="shared" si="120"/>
        <v>0</v>
      </c>
      <c r="D127" s="8">
        <f t="shared" si="120"/>
        <v>0</v>
      </c>
      <c r="E127" s="8">
        <f t="shared" si="120"/>
        <v>0</v>
      </c>
      <c r="F127" s="8">
        <f t="shared" si="120"/>
        <v>0</v>
      </c>
      <c r="G127" s="8">
        <f t="shared" si="120"/>
        <v>0</v>
      </c>
      <c r="H127" s="8">
        <f t="shared" si="120"/>
        <v>0</v>
      </c>
      <c r="I127" s="8">
        <f t="shared" si="120"/>
        <v>0</v>
      </c>
      <c r="J127" s="8">
        <f t="shared" si="120"/>
        <v>0</v>
      </c>
      <c r="K127" s="8">
        <f t="shared" si="120"/>
        <v>0</v>
      </c>
      <c r="L127" s="8">
        <f t="shared" si="120"/>
        <v>0</v>
      </c>
      <c r="M127" s="8">
        <f t="shared" si="120"/>
        <v>0</v>
      </c>
      <c r="N127" s="8">
        <f t="shared" si="120"/>
        <v>0</v>
      </c>
      <c r="O127" s="8">
        <f t="shared" si="120"/>
        <v>0</v>
      </c>
      <c r="P127" s="8">
        <f t="shared" si="120"/>
        <v>0</v>
      </c>
      <c r="Q127" s="8">
        <f t="shared" si="120"/>
        <v>0</v>
      </c>
      <c r="R127" s="8">
        <f t="shared" si="120"/>
        <v>0</v>
      </c>
      <c r="S127" s="8">
        <f t="shared" si="120"/>
        <v>0</v>
      </c>
      <c r="T127" s="8">
        <f t="shared" si="120"/>
        <v>0</v>
      </c>
      <c r="U127" s="8">
        <f t="shared" si="120"/>
        <v>0</v>
      </c>
      <c r="V127" s="8">
        <f t="shared" si="120"/>
        <v>0</v>
      </c>
      <c r="W127" s="8">
        <f t="shared" si="120"/>
        <v>0</v>
      </c>
      <c r="X127" s="8">
        <f t="shared" ref="X127:Y127" si="121">X29-X80</f>
        <v>0</v>
      </c>
      <c r="Y127" s="8">
        <f t="shared" si="121"/>
        <v>0</v>
      </c>
    </row>
    <row r="128" spans="1:25" x14ac:dyDescent="0.25">
      <c r="A128" s="10" t="s">
        <v>37</v>
      </c>
      <c r="B128" s="8">
        <f t="shared" ref="B128:W128" si="122">B30-B81</f>
        <v>0</v>
      </c>
      <c r="C128" s="8">
        <f t="shared" si="122"/>
        <v>0</v>
      </c>
      <c r="D128" s="8">
        <f t="shared" si="122"/>
        <v>0</v>
      </c>
      <c r="E128" s="8">
        <f t="shared" si="122"/>
        <v>0</v>
      </c>
      <c r="F128" s="8">
        <f t="shared" si="122"/>
        <v>0</v>
      </c>
      <c r="G128" s="8">
        <f t="shared" si="122"/>
        <v>0</v>
      </c>
      <c r="H128" s="8">
        <f t="shared" si="122"/>
        <v>0</v>
      </c>
      <c r="I128" s="8">
        <f t="shared" si="122"/>
        <v>0</v>
      </c>
      <c r="J128" s="8">
        <f t="shared" si="122"/>
        <v>0</v>
      </c>
      <c r="K128" s="8">
        <f t="shared" si="122"/>
        <v>0</v>
      </c>
      <c r="L128" s="8">
        <f t="shared" si="122"/>
        <v>0</v>
      </c>
      <c r="M128" s="8">
        <f t="shared" si="122"/>
        <v>0</v>
      </c>
      <c r="N128" s="8">
        <f t="shared" si="122"/>
        <v>0</v>
      </c>
      <c r="O128" s="8">
        <f t="shared" si="122"/>
        <v>0</v>
      </c>
      <c r="P128" s="8">
        <f t="shared" si="122"/>
        <v>0</v>
      </c>
      <c r="Q128" s="8">
        <f t="shared" si="122"/>
        <v>0</v>
      </c>
      <c r="R128" s="8">
        <f t="shared" si="122"/>
        <v>0</v>
      </c>
      <c r="S128" s="8">
        <f t="shared" si="122"/>
        <v>0</v>
      </c>
      <c r="T128" s="8">
        <f t="shared" si="122"/>
        <v>0</v>
      </c>
      <c r="U128" s="8">
        <f t="shared" si="122"/>
        <v>0</v>
      </c>
      <c r="V128" s="8">
        <f t="shared" si="122"/>
        <v>0</v>
      </c>
      <c r="W128" s="8">
        <f t="shared" si="122"/>
        <v>0</v>
      </c>
      <c r="X128" s="8">
        <f t="shared" ref="X128:Y128" si="123">X30-X81</f>
        <v>0</v>
      </c>
      <c r="Y128" s="8">
        <f t="shared" si="123"/>
        <v>0</v>
      </c>
    </row>
    <row r="129" spans="1:25" x14ac:dyDescent="0.25">
      <c r="A129" s="17" t="s">
        <v>38</v>
      </c>
      <c r="B129" s="16">
        <f t="shared" ref="B129:W129" si="124">B31-B82</f>
        <v>0</v>
      </c>
      <c r="C129" s="16">
        <f t="shared" si="124"/>
        <v>0</v>
      </c>
      <c r="D129" s="16">
        <f t="shared" si="124"/>
        <v>0</v>
      </c>
      <c r="E129" s="16">
        <f t="shared" si="124"/>
        <v>0</v>
      </c>
      <c r="F129" s="16">
        <f t="shared" si="124"/>
        <v>0</v>
      </c>
      <c r="G129" s="16">
        <f t="shared" si="124"/>
        <v>0</v>
      </c>
      <c r="H129" s="16">
        <f t="shared" si="124"/>
        <v>0</v>
      </c>
      <c r="I129" s="16">
        <f t="shared" si="124"/>
        <v>0</v>
      </c>
      <c r="J129" s="16">
        <f t="shared" si="124"/>
        <v>0</v>
      </c>
      <c r="K129" s="16">
        <f t="shared" si="124"/>
        <v>0</v>
      </c>
      <c r="L129" s="16">
        <f t="shared" si="124"/>
        <v>0</v>
      </c>
      <c r="M129" s="16">
        <f t="shared" si="124"/>
        <v>0</v>
      </c>
      <c r="N129" s="16">
        <f t="shared" si="124"/>
        <v>0</v>
      </c>
      <c r="O129" s="16">
        <f t="shared" si="124"/>
        <v>0</v>
      </c>
      <c r="P129" s="16">
        <f t="shared" si="124"/>
        <v>0</v>
      </c>
      <c r="Q129" s="16">
        <f t="shared" si="124"/>
        <v>0</v>
      </c>
      <c r="R129" s="16">
        <f t="shared" si="124"/>
        <v>0</v>
      </c>
      <c r="S129" s="16">
        <f t="shared" si="124"/>
        <v>0</v>
      </c>
      <c r="T129" s="16">
        <f t="shared" si="124"/>
        <v>0</v>
      </c>
      <c r="U129" s="16">
        <f t="shared" si="124"/>
        <v>0</v>
      </c>
      <c r="V129" s="16">
        <f t="shared" si="124"/>
        <v>0</v>
      </c>
      <c r="W129" s="16">
        <f t="shared" si="124"/>
        <v>0</v>
      </c>
      <c r="X129" s="16">
        <f t="shared" ref="X129:Y129" si="125">X31-X82</f>
        <v>0</v>
      </c>
      <c r="Y129" s="16">
        <f t="shared" si="125"/>
        <v>0</v>
      </c>
    </row>
    <row r="130" spans="1:25" x14ac:dyDescent="0.25">
      <c r="A130" s="9" t="s">
        <v>39</v>
      </c>
      <c r="B130" s="8">
        <f t="shared" ref="B130:W130" si="126">B32-B83</f>
        <v>0</v>
      </c>
      <c r="C130" s="8">
        <f t="shared" si="126"/>
        <v>0</v>
      </c>
      <c r="D130" s="8">
        <f t="shared" si="126"/>
        <v>0</v>
      </c>
      <c r="E130" s="8">
        <f t="shared" si="126"/>
        <v>0</v>
      </c>
      <c r="F130" s="8">
        <f t="shared" si="126"/>
        <v>0</v>
      </c>
      <c r="G130" s="8">
        <f t="shared" si="126"/>
        <v>0</v>
      </c>
      <c r="H130" s="8">
        <f t="shared" si="126"/>
        <v>0</v>
      </c>
      <c r="I130" s="8">
        <f t="shared" si="126"/>
        <v>0</v>
      </c>
      <c r="J130" s="8">
        <f t="shared" si="126"/>
        <v>0</v>
      </c>
      <c r="K130" s="8">
        <f t="shared" si="126"/>
        <v>0</v>
      </c>
      <c r="L130" s="8">
        <f t="shared" si="126"/>
        <v>0</v>
      </c>
      <c r="M130" s="8">
        <f t="shared" si="126"/>
        <v>0</v>
      </c>
      <c r="N130" s="8">
        <f t="shared" si="126"/>
        <v>0</v>
      </c>
      <c r="O130" s="8">
        <f t="shared" si="126"/>
        <v>0</v>
      </c>
      <c r="P130" s="8">
        <f t="shared" si="126"/>
        <v>0</v>
      </c>
      <c r="Q130" s="8">
        <f t="shared" si="126"/>
        <v>0</v>
      </c>
      <c r="R130" s="8">
        <f t="shared" si="126"/>
        <v>0</v>
      </c>
      <c r="S130" s="8">
        <f t="shared" si="126"/>
        <v>0</v>
      </c>
      <c r="T130" s="8">
        <f t="shared" si="126"/>
        <v>0</v>
      </c>
      <c r="U130" s="8">
        <f t="shared" si="126"/>
        <v>0</v>
      </c>
      <c r="V130" s="8">
        <f t="shared" si="126"/>
        <v>0</v>
      </c>
      <c r="W130" s="8">
        <f t="shared" si="126"/>
        <v>0</v>
      </c>
      <c r="X130" s="8">
        <f t="shared" ref="X130:Y130" si="127">X32-X83</f>
        <v>0</v>
      </c>
      <c r="Y130" s="8">
        <f t="shared" si="127"/>
        <v>0</v>
      </c>
    </row>
    <row r="131" spans="1:25" x14ac:dyDescent="0.25">
      <c r="A131" s="18" t="s">
        <v>66</v>
      </c>
      <c r="B131" s="16">
        <f>SUM(B132:B135)</f>
        <v>-523.29916329780372</v>
      </c>
      <c r="C131" s="16">
        <f t="shared" ref="C131:W131" si="128">SUM(C132:C135)</f>
        <v>-547.84666324496811</v>
      </c>
      <c r="D131" s="16">
        <f t="shared" si="128"/>
        <v>-538.20351157559264</v>
      </c>
      <c r="E131" s="16">
        <f t="shared" si="128"/>
        <v>-596.45185216291588</v>
      </c>
      <c r="F131" s="16">
        <f t="shared" si="128"/>
        <v>-635.00709385362904</v>
      </c>
      <c r="G131" s="16">
        <f t="shared" si="128"/>
        <v>-615.81336788796898</v>
      </c>
      <c r="H131" s="16">
        <f t="shared" si="128"/>
        <v>-566.07123109115309</v>
      </c>
      <c r="I131" s="16">
        <f t="shared" si="128"/>
        <v>-668.73884844897793</v>
      </c>
      <c r="J131" s="16">
        <f t="shared" si="128"/>
        <v>-613.01219630381843</v>
      </c>
      <c r="K131" s="16">
        <f t="shared" si="128"/>
        <v>-497.24304153215104</v>
      </c>
      <c r="L131" s="16">
        <f t="shared" si="128"/>
        <v>-636.48091320524179</v>
      </c>
      <c r="M131" s="16">
        <f t="shared" si="128"/>
        <v>-661.00157122193411</v>
      </c>
      <c r="N131" s="16">
        <f t="shared" si="128"/>
        <v>-660.39754044607446</v>
      </c>
      <c r="O131" s="16">
        <f t="shared" si="128"/>
        <v>-649.55511254197631</v>
      </c>
      <c r="P131" s="16">
        <f t="shared" si="128"/>
        <v>-665.43983475730749</v>
      </c>
      <c r="Q131" s="16">
        <f t="shared" si="128"/>
        <v>-678.97271882804819</v>
      </c>
      <c r="R131" s="16">
        <f t="shared" si="128"/>
        <v>-677.77399371681224</v>
      </c>
      <c r="S131" s="16">
        <f t="shared" si="128"/>
        <v>-669.32344574620492</v>
      </c>
      <c r="T131" s="16">
        <f t="shared" si="128"/>
        <v>-667.12813326912317</v>
      </c>
      <c r="U131" s="16">
        <f t="shared" si="128"/>
        <v>-652.71155195785775</v>
      </c>
      <c r="V131" s="16">
        <f t="shared" si="128"/>
        <v>-608.86979912513925</v>
      </c>
      <c r="W131" s="16">
        <f t="shared" si="128"/>
        <v>-668.56551082068597</v>
      </c>
      <c r="X131" s="16">
        <f t="shared" ref="X131:Y131" si="129">SUM(X132:X135)</f>
        <v>-625.13533745504822</v>
      </c>
      <c r="Y131" s="16">
        <f t="shared" si="129"/>
        <v>-480.74535020832951</v>
      </c>
    </row>
    <row r="132" spans="1:25" x14ac:dyDescent="0.25">
      <c r="A132" s="9" t="s">
        <v>67</v>
      </c>
      <c r="B132" s="8">
        <f t="shared" ref="B132:W132" si="130">B34-B85</f>
        <v>0</v>
      </c>
      <c r="C132" s="8">
        <f t="shared" si="130"/>
        <v>0</v>
      </c>
      <c r="D132" s="8">
        <f t="shared" si="130"/>
        <v>0</v>
      </c>
      <c r="E132" s="8">
        <f t="shared" si="130"/>
        <v>0</v>
      </c>
      <c r="F132" s="8">
        <f t="shared" si="130"/>
        <v>0</v>
      </c>
      <c r="G132" s="8">
        <f t="shared" si="130"/>
        <v>0</v>
      </c>
      <c r="H132" s="8">
        <f t="shared" si="130"/>
        <v>0</v>
      </c>
      <c r="I132" s="8">
        <f t="shared" si="130"/>
        <v>0</v>
      </c>
      <c r="J132" s="8">
        <f t="shared" si="130"/>
        <v>0</v>
      </c>
      <c r="K132" s="8">
        <f t="shared" si="130"/>
        <v>0</v>
      </c>
      <c r="L132" s="8">
        <f t="shared" si="130"/>
        <v>0</v>
      </c>
      <c r="M132" s="8">
        <f t="shared" si="130"/>
        <v>0</v>
      </c>
      <c r="N132" s="8">
        <f t="shared" si="130"/>
        <v>0</v>
      </c>
      <c r="O132" s="8">
        <f t="shared" si="130"/>
        <v>0</v>
      </c>
      <c r="P132" s="8">
        <f t="shared" si="130"/>
        <v>0</v>
      </c>
      <c r="Q132" s="8">
        <f t="shared" si="130"/>
        <v>0</v>
      </c>
      <c r="R132" s="8">
        <f t="shared" si="130"/>
        <v>0</v>
      </c>
      <c r="S132" s="8">
        <f t="shared" si="130"/>
        <v>0</v>
      </c>
      <c r="T132" s="8">
        <f t="shared" si="130"/>
        <v>0</v>
      </c>
      <c r="U132" s="8">
        <f t="shared" si="130"/>
        <v>0</v>
      </c>
      <c r="V132" s="8">
        <f t="shared" si="130"/>
        <v>0</v>
      </c>
      <c r="W132" s="8">
        <f t="shared" si="130"/>
        <v>0</v>
      </c>
      <c r="X132" s="8">
        <f t="shared" ref="X132:Y132" si="131">X34-X85</f>
        <v>0</v>
      </c>
      <c r="Y132" s="8">
        <f t="shared" si="131"/>
        <v>0</v>
      </c>
    </row>
    <row r="133" spans="1:25" x14ac:dyDescent="0.25">
      <c r="A133" s="9" t="s">
        <v>68</v>
      </c>
      <c r="B133" s="8">
        <f t="shared" ref="B133:W133" si="132">B35-B86</f>
        <v>0</v>
      </c>
      <c r="C133" s="8">
        <f t="shared" si="132"/>
        <v>0</v>
      </c>
      <c r="D133" s="8">
        <f t="shared" si="132"/>
        <v>0</v>
      </c>
      <c r="E133" s="8">
        <f t="shared" si="132"/>
        <v>0</v>
      </c>
      <c r="F133" s="8">
        <f t="shared" si="132"/>
        <v>0</v>
      </c>
      <c r="G133" s="8">
        <f t="shared" si="132"/>
        <v>0</v>
      </c>
      <c r="H133" s="8">
        <f t="shared" si="132"/>
        <v>0</v>
      </c>
      <c r="I133" s="8">
        <f t="shared" si="132"/>
        <v>0</v>
      </c>
      <c r="J133" s="8">
        <f t="shared" si="132"/>
        <v>0</v>
      </c>
      <c r="K133" s="8">
        <f t="shared" si="132"/>
        <v>0</v>
      </c>
      <c r="L133" s="8">
        <f t="shared" si="132"/>
        <v>0</v>
      </c>
      <c r="M133" s="8">
        <f t="shared" si="132"/>
        <v>0</v>
      </c>
      <c r="N133" s="8">
        <f t="shared" si="132"/>
        <v>0</v>
      </c>
      <c r="O133" s="8">
        <f t="shared" si="132"/>
        <v>0</v>
      </c>
      <c r="P133" s="8">
        <f t="shared" si="132"/>
        <v>0</v>
      </c>
      <c r="Q133" s="8">
        <f t="shared" si="132"/>
        <v>0</v>
      </c>
      <c r="R133" s="8">
        <f t="shared" si="132"/>
        <v>0</v>
      </c>
      <c r="S133" s="8">
        <f t="shared" si="132"/>
        <v>0</v>
      </c>
      <c r="T133" s="8">
        <f t="shared" si="132"/>
        <v>0</v>
      </c>
      <c r="U133" s="8">
        <f t="shared" si="132"/>
        <v>0</v>
      </c>
      <c r="V133" s="8">
        <f t="shared" si="132"/>
        <v>0</v>
      </c>
      <c r="W133" s="8">
        <f t="shared" si="132"/>
        <v>0</v>
      </c>
      <c r="X133" s="8">
        <f t="shared" ref="X133:Y133" si="133">X35-X86</f>
        <v>0</v>
      </c>
      <c r="Y133" s="8">
        <f t="shared" si="133"/>
        <v>0</v>
      </c>
    </row>
    <row r="134" spans="1:25" x14ac:dyDescent="0.25">
      <c r="A134" s="9" t="s">
        <v>69</v>
      </c>
      <c r="B134" s="8">
        <f t="shared" ref="B134:W134" si="134">B36-B87</f>
        <v>-523.29916329780372</v>
      </c>
      <c r="C134" s="8">
        <f t="shared" si="134"/>
        <v>-547.84666324496811</v>
      </c>
      <c r="D134" s="8">
        <f t="shared" si="134"/>
        <v>-538.20351157559264</v>
      </c>
      <c r="E134" s="8">
        <f t="shared" si="134"/>
        <v>-596.45185216291588</v>
      </c>
      <c r="F134" s="8">
        <f t="shared" si="134"/>
        <v>-635.00709385362904</v>
      </c>
      <c r="G134" s="8">
        <f t="shared" si="134"/>
        <v>-615.81336788796898</v>
      </c>
      <c r="H134" s="8">
        <f t="shared" si="134"/>
        <v>-566.07123109115309</v>
      </c>
      <c r="I134" s="8">
        <f t="shared" si="134"/>
        <v>-668.73884844897793</v>
      </c>
      <c r="J134" s="8">
        <f t="shared" si="134"/>
        <v>-613.01219630381843</v>
      </c>
      <c r="K134" s="8">
        <f t="shared" si="134"/>
        <v>-497.24304153215104</v>
      </c>
      <c r="L134" s="8">
        <f t="shared" si="134"/>
        <v>-636.48091320524179</v>
      </c>
      <c r="M134" s="8">
        <f t="shared" si="134"/>
        <v>-661.00157122193411</v>
      </c>
      <c r="N134" s="8">
        <f t="shared" si="134"/>
        <v>-660.39754044607446</v>
      </c>
      <c r="O134" s="8">
        <f t="shared" si="134"/>
        <v>-649.55511254197631</v>
      </c>
      <c r="P134" s="8">
        <f t="shared" si="134"/>
        <v>-665.43983475730749</v>
      </c>
      <c r="Q134" s="8">
        <f t="shared" si="134"/>
        <v>-678.97271882804819</v>
      </c>
      <c r="R134" s="8">
        <f t="shared" si="134"/>
        <v>-677.77399371681224</v>
      </c>
      <c r="S134" s="8">
        <f t="shared" si="134"/>
        <v>-669.32344574620492</v>
      </c>
      <c r="T134" s="8">
        <f t="shared" si="134"/>
        <v>-667.12813326912317</v>
      </c>
      <c r="U134" s="8">
        <f t="shared" si="134"/>
        <v>-652.71155195785775</v>
      </c>
      <c r="V134" s="8">
        <f t="shared" si="134"/>
        <v>-608.86979912513925</v>
      </c>
      <c r="W134" s="8">
        <f t="shared" si="134"/>
        <v>-668.56551082068597</v>
      </c>
      <c r="X134" s="8">
        <f t="shared" ref="X134:Y134" si="135">X36-X87</f>
        <v>-625.13533745504822</v>
      </c>
      <c r="Y134" s="8">
        <f t="shared" si="135"/>
        <v>-480.74535020832951</v>
      </c>
    </row>
    <row r="135" spans="1:25" x14ac:dyDescent="0.25">
      <c r="A135" s="9" t="s">
        <v>65</v>
      </c>
      <c r="B135" s="8">
        <f t="shared" ref="B135:W135" si="136">SUM(B37:B41)-B88</f>
        <v>0</v>
      </c>
      <c r="C135" s="8">
        <f t="shared" si="136"/>
        <v>0</v>
      </c>
      <c r="D135" s="8">
        <f t="shared" si="136"/>
        <v>0</v>
      </c>
      <c r="E135" s="8">
        <f t="shared" si="136"/>
        <v>0</v>
      </c>
      <c r="F135" s="8">
        <f t="shared" si="136"/>
        <v>0</v>
      </c>
      <c r="G135" s="8">
        <f t="shared" si="136"/>
        <v>0</v>
      </c>
      <c r="H135" s="8">
        <f t="shared" si="136"/>
        <v>0</v>
      </c>
      <c r="I135" s="8">
        <f t="shared" si="136"/>
        <v>0</v>
      </c>
      <c r="J135" s="8">
        <f t="shared" si="136"/>
        <v>0</v>
      </c>
      <c r="K135" s="8">
        <f t="shared" si="136"/>
        <v>0</v>
      </c>
      <c r="L135" s="8">
        <f t="shared" si="136"/>
        <v>0</v>
      </c>
      <c r="M135" s="8">
        <f t="shared" si="136"/>
        <v>0</v>
      </c>
      <c r="N135" s="8">
        <f t="shared" si="136"/>
        <v>0</v>
      </c>
      <c r="O135" s="8">
        <f t="shared" si="136"/>
        <v>0</v>
      </c>
      <c r="P135" s="8">
        <f t="shared" si="136"/>
        <v>0</v>
      </c>
      <c r="Q135" s="8">
        <f t="shared" si="136"/>
        <v>0</v>
      </c>
      <c r="R135" s="8">
        <f t="shared" si="136"/>
        <v>0</v>
      </c>
      <c r="S135" s="8">
        <f t="shared" si="136"/>
        <v>0</v>
      </c>
      <c r="T135" s="8">
        <f t="shared" si="136"/>
        <v>0</v>
      </c>
      <c r="U135" s="8">
        <f t="shared" si="136"/>
        <v>0</v>
      </c>
      <c r="V135" s="8">
        <f t="shared" si="136"/>
        <v>0</v>
      </c>
      <c r="W135" s="8">
        <f t="shared" si="136"/>
        <v>0</v>
      </c>
      <c r="X135" s="8">
        <f t="shared" ref="X135:Y135" si="137">SUM(X37:X41)-X88</f>
        <v>0</v>
      </c>
      <c r="Y135" s="8">
        <f t="shared" si="137"/>
        <v>0</v>
      </c>
    </row>
    <row r="136" spans="1:25" x14ac:dyDescent="0.25">
      <c r="A136" s="18" t="s">
        <v>40</v>
      </c>
      <c r="B136" s="16">
        <f t="shared" ref="B136:W136" si="138">B42-B89</f>
        <v>0</v>
      </c>
      <c r="C136" s="16">
        <f t="shared" si="138"/>
        <v>0</v>
      </c>
      <c r="D136" s="16">
        <f t="shared" si="138"/>
        <v>0</v>
      </c>
      <c r="E136" s="16">
        <f t="shared" si="138"/>
        <v>0</v>
      </c>
      <c r="F136" s="16">
        <f t="shared" si="138"/>
        <v>0</v>
      </c>
      <c r="G136" s="16">
        <f t="shared" si="138"/>
        <v>0</v>
      </c>
      <c r="H136" s="16">
        <f t="shared" si="138"/>
        <v>0</v>
      </c>
      <c r="I136" s="16">
        <f t="shared" si="138"/>
        <v>0</v>
      </c>
      <c r="J136" s="16">
        <f t="shared" si="138"/>
        <v>0</v>
      </c>
      <c r="K136" s="16">
        <f t="shared" si="138"/>
        <v>0</v>
      </c>
      <c r="L136" s="16">
        <f t="shared" si="138"/>
        <v>0</v>
      </c>
      <c r="M136" s="16">
        <f t="shared" si="138"/>
        <v>0</v>
      </c>
      <c r="N136" s="16">
        <f t="shared" si="138"/>
        <v>0</v>
      </c>
      <c r="O136" s="16">
        <f t="shared" si="138"/>
        <v>0</v>
      </c>
      <c r="P136" s="16">
        <f t="shared" si="138"/>
        <v>0</v>
      </c>
      <c r="Q136" s="16">
        <f t="shared" si="138"/>
        <v>0</v>
      </c>
      <c r="R136" s="16">
        <f t="shared" si="138"/>
        <v>0</v>
      </c>
      <c r="S136" s="16">
        <f t="shared" si="138"/>
        <v>0</v>
      </c>
      <c r="T136" s="16">
        <f t="shared" si="138"/>
        <v>0</v>
      </c>
      <c r="U136" s="16">
        <f t="shared" si="138"/>
        <v>0</v>
      </c>
      <c r="V136" s="16">
        <f t="shared" si="138"/>
        <v>0</v>
      </c>
      <c r="W136" s="16">
        <f t="shared" si="138"/>
        <v>0</v>
      </c>
      <c r="X136" s="16">
        <f t="shared" ref="X136:Y136" si="139">X42-X89</f>
        <v>0</v>
      </c>
      <c r="Y136" s="16">
        <f t="shared" si="139"/>
        <v>0</v>
      </c>
    </row>
    <row r="137" spans="1:25" x14ac:dyDescent="0.25">
      <c r="A137" s="18" t="s">
        <v>63</v>
      </c>
      <c r="B137" s="16">
        <f t="shared" ref="B137:W137" si="140">B43-B90</f>
        <v>0</v>
      </c>
      <c r="C137" s="16">
        <f t="shared" si="140"/>
        <v>0</v>
      </c>
      <c r="D137" s="16">
        <f t="shared" si="140"/>
        <v>0</v>
      </c>
      <c r="E137" s="16">
        <f t="shared" si="140"/>
        <v>0</v>
      </c>
      <c r="F137" s="16">
        <f t="shared" si="140"/>
        <v>0</v>
      </c>
      <c r="G137" s="16">
        <f t="shared" si="140"/>
        <v>0</v>
      </c>
      <c r="H137" s="16">
        <f t="shared" si="140"/>
        <v>0</v>
      </c>
      <c r="I137" s="16">
        <f t="shared" si="140"/>
        <v>0</v>
      </c>
      <c r="J137" s="16">
        <f t="shared" si="140"/>
        <v>0</v>
      </c>
      <c r="K137" s="16">
        <f t="shared" si="140"/>
        <v>0</v>
      </c>
      <c r="L137" s="16">
        <f t="shared" si="140"/>
        <v>0</v>
      </c>
      <c r="M137" s="16">
        <f t="shared" si="140"/>
        <v>0</v>
      </c>
      <c r="N137" s="16">
        <f t="shared" si="140"/>
        <v>0</v>
      </c>
      <c r="O137" s="16">
        <f t="shared" si="140"/>
        <v>0</v>
      </c>
      <c r="P137" s="16">
        <f t="shared" si="140"/>
        <v>0</v>
      </c>
      <c r="Q137" s="16">
        <f t="shared" si="140"/>
        <v>0</v>
      </c>
      <c r="R137" s="16">
        <f t="shared" si="140"/>
        <v>0</v>
      </c>
      <c r="S137" s="16">
        <f t="shared" si="140"/>
        <v>0</v>
      </c>
      <c r="T137" s="16">
        <f t="shared" si="140"/>
        <v>0</v>
      </c>
      <c r="U137" s="16">
        <f t="shared" si="140"/>
        <v>0</v>
      </c>
      <c r="V137" s="16">
        <f t="shared" si="140"/>
        <v>0</v>
      </c>
      <c r="W137" s="16">
        <f t="shared" si="140"/>
        <v>0</v>
      </c>
      <c r="X137" s="16">
        <f t="shared" ref="X137:Y137" si="141">X43-X90</f>
        <v>0</v>
      </c>
      <c r="Y137" s="16">
        <f t="shared" si="141"/>
        <v>0</v>
      </c>
    </row>
    <row r="138" spans="1:25" x14ac:dyDescent="0.25">
      <c r="A138" s="18" t="s">
        <v>64</v>
      </c>
      <c r="B138" s="16">
        <f t="shared" ref="B138:W138" si="142">B44-B91</f>
        <v>0</v>
      </c>
      <c r="C138" s="16">
        <f t="shared" si="142"/>
        <v>0</v>
      </c>
      <c r="D138" s="16">
        <f t="shared" si="142"/>
        <v>0</v>
      </c>
      <c r="E138" s="16">
        <f t="shared" si="142"/>
        <v>0</v>
      </c>
      <c r="F138" s="16">
        <f t="shared" si="142"/>
        <v>0</v>
      </c>
      <c r="G138" s="16">
        <f t="shared" si="142"/>
        <v>0</v>
      </c>
      <c r="H138" s="16">
        <f t="shared" si="142"/>
        <v>0</v>
      </c>
      <c r="I138" s="16">
        <f t="shared" si="142"/>
        <v>0</v>
      </c>
      <c r="J138" s="16">
        <f t="shared" si="142"/>
        <v>0</v>
      </c>
      <c r="K138" s="16">
        <f t="shared" si="142"/>
        <v>0</v>
      </c>
      <c r="L138" s="16">
        <f t="shared" si="142"/>
        <v>0</v>
      </c>
      <c r="M138" s="16">
        <f t="shared" si="142"/>
        <v>0</v>
      </c>
      <c r="N138" s="16">
        <f t="shared" si="142"/>
        <v>0</v>
      </c>
      <c r="O138" s="16">
        <f t="shared" si="142"/>
        <v>0</v>
      </c>
      <c r="P138" s="16">
        <f t="shared" si="142"/>
        <v>0</v>
      </c>
      <c r="Q138" s="16">
        <f t="shared" si="142"/>
        <v>0</v>
      </c>
      <c r="R138" s="16">
        <f t="shared" si="142"/>
        <v>0</v>
      </c>
      <c r="S138" s="16">
        <f t="shared" si="142"/>
        <v>0</v>
      </c>
      <c r="T138" s="16">
        <f t="shared" si="142"/>
        <v>0</v>
      </c>
      <c r="U138" s="16">
        <f t="shared" si="142"/>
        <v>0</v>
      </c>
      <c r="V138" s="16">
        <f t="shared" si="142"/>
        <v>0</v>
      </c>
      <c r="W138" s="16">
        <f t="shared" si="142"/>
        <v>0</v>
      </c>
      <c r="X138" s="16">
        <f t="shared" ref="X138:Y138" si="143">X44-X91</f>
        <v>0</v>
      </c>
      <c r="Y138" s="16">
        <f t="shared" si="143"/>
        <v>0</v>
      </c>
    </row>
    <row r="139" spans="1:25" x14ac:dyDescent="0.25">
      <c r="A139" s="18" t="s">
        <v>70</v>
      </c>
      <c r="B139" s="16">
        <f>SUM(B140:B141)</f>
        <v>-106.18492764001348</v>
      </c>
      <c r="C139" s="16">
        <f t="shared" ref="C139:W139" si="144">SUM(C140:C141)</f>
        <v>-99.36955831999876</v>
      </c>
      <c r="D139" s="16">
        <f t="shared" si="144"/>
        <v>-106.75505052002154</v>
      </c>
      <c r="E139" s="16">
        <f t="shared" si="144"/>
        <v>-92.652611200011961</v>
      </c>
      <c r="F139" s="16">
        <f t="shared" si="144"/>
        <v>-97.704154439976264</v>
      </c>
      <c r="G139" s="16">
        <f t="shared" si="144"/>
        <v>-101.58398084001783</v>
      </c>
      <c r="H139" s="16">
        <f t="shared" si="144"/>
        <v>-104.89754324000751</v>
      </c>
      <c r="I139" s="16">
        <f t="shared" si="144"/>
        <v>-159.61796264000259</v>
      </c>
      <c r="J139" s="16">
        <f t="shared" si="144"/>
        <v>-161.45608532002188</v>
      </c>
      <c r="K139" s="16">
        <f t="shared" si="144"/>
        <v>-153.49491191999005</v>
      </c>
      <c r="L139" s="16">
        <f t="shared" si="144"/>
        <v>-131.82432384001731</v>
      </c>
      <c r="M139" s="16">
        <f t="shared" si="144"/>
        <v>-108.17190819999632</v>
      </c>
      <c r="N139" s="16">
        <f t="shared" si="144"/>
        <v>-444.71815371999764</v>
      </c>
      <c r="O139" s="16">
        <f t="shared" si="144"/>
        <v>-11.909022782596367</v>
      </c>
      <c r="P139" s="16">
        <f t="shared" si="144"/>
        <v>-225.07129440456629</v>
      </c>
      <c r="Q139" s="16">
        <f t="shared" si="144"/>
        <v>-196.11866921380715</v>
      </c>
      <c r="R139" s="16">
        <f t="shared" si="144"/>
        <v>-197.73021302670168</v>
      </c>
      <c r="S139" s="16">
        <f t="shared" si="144"/>
        <v>-213.54802244989696</v>
      </c>
      <c r="T139" s="16">
        <f t="shared" si="144"/>
        <v>-223.37837631861294</v>
      </c>
      <c r="U139" s="16">
        <f t="shared" si="144"/>
        <v>-175.47153077477378</v>
      </c>
      <c r="V139" s="16">
        <f t="shared" si="144"/>
        <v>-101.95316285609897</v>
      </c>
      <c r="W139" s="16">
        <f t="shared" si="144"/>
        <v>-140.65691457453249</v>
      </c>
      <c r="X139" s="16">
        <f t="shared" ref="X139:Y139" si="145">SUM(X140:X141)</f>
        <v>-115.23039962440089</v>
      </c>
      <c r="Y139" s="16">
        <f t="shared" si="145"/>
        <v>-102.98338204391985</v>
      </c>
    </row>
    <row r="140" spans="1:25" x14ac:dyDescent="0.25">
      <c r="A140" s="9" t="s">
        <v>71</v>
      </c>
      <c r="B140" s="8">
        <f t="shared" ref="B140:W140" si="146">B46-B93</f>
        <v>-61.363284280003427</v>
      </c>
      <c r="C140" s="8">
        <f t="shared" si="146"/>
        <v>-55.545183999998699</v>
      </c>
      <c r="D140" s="8">
        <f t="shared" si="146"/>
        <v>-64.189410280001539</v>
      </c>
      <c r="E140" s="8">
        <f t="shared" si="146"/>
        <v>-55.083856280003602</v>
      </c>
      <c r="F140" s="8">
        <f t="shared" si="146"/>
        <v>-58.100403719996393</v>
      </c>
      <c r="G140" s="8">
        <f t="shared" si="146"/>
        <v>-61.304159999997864</v>
      </c>
      <c r="H140" s="8">
        <f t="shared" si="146"/>
        <v>-63.084870000002411</v>
      </c>
      <c r="I140" s="8">
        <f t="shared" si="146"/>
        <v>-63.212543719999303</v>
      </c>
      <c r="J140" s="8">
        <f t="shared" si="146"/>
        <v>-62.342246279999017</v>
      </c>
      <c r="K140" s="8">
        <f t="shared" si="146"/>
        <v>-58.407339999999749</v>
      </c>
      <c r="L140" s="8">
        <f t="shared" si="146"/>
        <v>-58.077199999999721</v>
      </c>
      <c r="M140" s="8">
        <f t="shared" si="146"/>
        <v>-59.027936279997448</v>
      </c>
      <c r="N140" s="8">
        <f t="shared" si="146"/>
        <v>-56.604703720000543</v>
      </c>
      <c r="O140" s="8">
        <f t="shared" si="146"/>
        <v>-57.513610000003609</v>
      </c>
      <c r="P140" s="8">
        <f t="shared" si="146"/>
        <v>-60.699943719999283</v>
      </c>
      <c r="Q140" s="8">
        <f t="shared" si="146"/>
        <v>-63.655449480000243</v>
      </c>
      <c r="R140" s="8">
        <f t="shared" si="146"/>
        <v>-65.316025559997797</v>
      </c>
      <c r="S140" s="8">
        <f t="shared" si="146"/>
        <v>-67.209563720003644</v>
      </c>
      <c r="T140" s="8">
        <f t="shared" si="146"/>
        <v>-68.020473520000451</v>
      </c>
      <c r="U140" s="8">
        <f t="shared" si="146"/>
        <v>-66.517366199999742</v>
      </c>
      <c r="V140" s="8">
        <f t="shared" si="146"/>
        <v>-37.141027280003073</v>
      </c>
      <c r="W140" s="8">
        <f t="shared" si="146"/>
        <v>-40.824740400001247</v>
      </c>
      <c r="X140" s="8">
        <f t="shared" ref="X140:Y140" si="147">X46-X93</f>
        <v>-53.815369800002372</v>
      </c>
      <c r="Y140" s="8">
        <f t="shared" si="147"/>
        <v>-58.279351799999858</v>
      </c>
    </row>
    <row r="141" spans="1:25" x14ac:dyDescent="0.25">
      <c r="A141" s="11" t="s">
        <v>72</v>
      </c>
      <c r="B141" s="12">
        <f t="shared" ref="B141:W141" si="148">B47-B94</f>
        <v>-44.821643360010057</v>
      </c>
      <c r="C141" s="12">
        <f t="shared" si="148"/>
        <v>-43.824374320000061</v>
      </c>
      <c r="D141" s="12">
        <f t="shared" si="148"/>
        <v>-42.565640240020002</v>
      </c>
      <c r="E141" s="12">
        <f t="shared" si="148"/>
        <v>-37.568754920008359</v>
      </c>
      <c r="F141" s="12">
        <f t="shared" si="148"/>
        <v>-39.603750719979871</v>
      </c>
      <c r="G141" s="12">
        <f t="shared" si="148"/>
        <v>-40.279820840019966</v>
      </c>
      <c r="H141" s="12">
        <f t="shared" si="148"/>
        <v>-41.812673240005097</v>
      </c>
      <c r="I141" s="12">
        <f t="shared" si="148"/>
        <v>-96.405418920003285</v>
      </c>
      <c r="J141" s="12">
        <f t="shared" si="148"/>
        <v>-99.113839040022867</v>
      </c>
      <c r="K141" s="12">
        <f t="shared" si="148"/>
        <v>-95.087571919990296</v>
      </c>
      <c r="L141" s="12">
        <f t="shared" si="148"/>
        <v>-73.747123840017593</v>
      </c>
      <c r="M141" s="12">
        <f t="shared" si="148"/>
        <v>-49.143971919998876</v>
      </c>
      <c r="N141" s="12">
        <f t="shared" si="148"/>
        <v>-388.1134499999971</v>
      </c>
      <c r="O141" s="12">
        <f t="shared" si="148"/>
        <v>45.604587217407243</v>
      </c>
      <c r="P141" s="12">
        <f t="shared" si="148"/>
        <v>-164.37135068456701</v>
      </c>
      <c r="Q141" s="12">
        <f t="shared" si="148"/>
        <v>-132.46321973380691</v>
      </c>
      <c r="R141" s="12">
        <f t="shared" si="148"/>
        <v>-132.41418746670388</v>
      </c>
      <c r="S141" s="12">
        <f t="shared" si="148"/>
        <v>-146.33845872989332</v>
      </c>
      <c r="T141" s="12">
        <f t="shared" si="148"/>
        <v>-155.35790279861249</v>
      </c>
      <c r="U141" s="12">
        <f t="shared" si="148"/>
        <v>-108.95416457477404</v>
      </c>
      <c r="V141" s="12">
        <f t="shared" si="148"/>
        <v>-64.812135576095898</v>
      </c>
      <c r="W141" s="12">
        <f t="shared" si="148"/>
        <v>-99.832174174531247</v>
      </c>
      <c r="X141" s="12">
        <f t="shared" ref="X141:Y141" si="149">X47-X94</f>
        <v>-61.415029824398516</v>
      </c>
      <c r="Y141" s="12">
        <f t="shared" si="149"/>
        <v>-44.704030243919988</v>
      </c>
    </row>
  </sheetData>
  <pageMargins left="0.7" right="0.7" top="0.75" bottom="0.75" header="0.3" footer="0.3"/>
  <pageSetup paperSize="9" scale="89" fitToHeight="0" orientation="landscape" r:id="rId1"/>
  <headerFooter alignWithMargins="0"/>
  <ignoredErrors>
    <ignoredError sqref="B104:V104 B122:V122 B126:V126 B131:V131 B139:V139" formula="1"/>
    <ignoredError sqref="B28:Y28 B33:Y33 B135:Y135" formulaRange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pageSetUpPr fitToPage="1"/>
  </sheetPr>
  <dimension ref="A1:Y141"/>
  <sheetViews>
    <sheetView showGridLines="0" zoomScaleNormal="100" workbookViewId="0">
      <pane xSplit="1" ySplit="1" topLeftCell="D2" activePane="bottomRight" state="frozen"/>
      <selection activeCell="Y1" sqref="Y1"/>
      <selection pane="topRight" activeCell="Y1" sqref="Y1"/>
      <selection pane="bottomLeft" activeCell="Y1" sqref="Y1"/>
      <selection pane="bottomRight" activeCell="Y2" sqref="Y2"/>
    </sheetView>
  </sheetViews>
  <sheetFormatPr defaultRowHeight="11.25" x14ac:dyDescent="0.25"/>
  <cols>
    <col min="1" max="1" width="56" style="1" bestFit="1" customWidth="1"/>
    <col min="2" max="25" width="9.28515625" style="1" customWidth="1"/>
    <col min="26" max="16384" width="9.140625" style="1"/>
  </cols>
  <sheetData>
    <row r="1" spans="1:25" ht="12.75" x14ac:dyDescent="0.25">
      <c r="A1" s="2" t="s">
        <v>22</v>
      </c>
      <c r="B1" s="3">
        <v>2000</v>
      </c>
      <c r="C1" s="3">
        <v>2001</v>
      </c>
      <c r="D1" s="3">
        <v>2002</v>
      </c>
      <c r="E1" s="3">
        <v>2003</v>
      </c>
      <c r="F1" s="3">
        <v>2004</v>
      </c>
      <c r="G1" s="3">
        <v>2005</v>
      </c>
      <c r="H1" s="3">
        <v>2006</v>
      </c>
      <c r="I1" s="3">
        <v>2007</v>
      </c>
      <c r="J1" s="3">
        <v>2008</v>
      </c>
      <c r="K1" s="3">
        <v>2009</v>
      </c>
      <c r="L1" s="3">
        <v>2010</v>
      </c>
      <c r="M1" s="3">
        <v>2011</v>
      </c>
      <c r="N1" s="3">
        <v>2012</v>
      </c>
      <c r="O1" s="3">
        <v>2013</v>
      </c>
      <c r="P1" s="3">
        <v>2014</v>
      </c>
      <c r="Q1" s="3">
        <v>2015</v>
      </c>
      <c r="R1" s="3">
        <v>2016</v>
      </c>
      <c r="S1" s="3">
        <v>2017</v>
      </c>
      <c r="T1" s="3">
        <v>2018</v>
      </c>
      <c r="U1" s="3">
        <v>2019</v>
      </c>
      <c r="V1" s="3">
        <v>2020</v>
      </c>
      <c r="W1" s="3">
        <v>2021</v>
      </c>
      <c r="X1" s="3">
        <v>2022</v>
      </c>
      <c r="Y1" s="3">
        <v>2023</v>
      </c>
    </row>
    <row r="2" spans="1:25" x14ac:dyDescent="0.25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 x14ac:dyDescent="0.25">
      <c r="A3" s="4" t="s">
        <v>110</v>
      </c>
      <c r="B3" s="5">
        <f>SUM(B4,B33,B42,B43,B44,B45)</f>
        <v>319016.24823000003</v>
      </c>
      <c r="C3" s="5">
        <f t="shared" ref="C3:W3" si="0">SUM(C4,C33,C42,C43,C44,C45)</f>
        <v>314885.73595999996</v>
      </c>
      <c r="D3" s="5">
        <f t="shared" si="0"/>
        <v>307485.58026999998</v>
      </c>
      <c r="E3" s="5">
        <f t="shared" si="0"/>
        <v>320475.41515000007</v>
      </c>
      <c r="F3" s="5">
        <f t="shared" si="0"/>
        <v>325248.13457999995</v>
      </c>
      <c r="G3" s="5">
        <f t="shared" si="0"/>
        <v>324524.12955999991</v>
      </c>
      <c r="H3" s="5">
        <f t="shared" si="0"/>
        <v>338562.80820999999</v>
      </c>
      <c r="I3" s="5">
        <f t="shared" si="0"/>
        <v>337817.96400000009</v>
      </c>
      <c r="J3" s="5">
        <f t="shared" si="0"/>
        <v>331870.81831</v>
      </c>
      <c r="K3" s="5">
        <f t="shared" si="0"/>
        <v>318051.84649999999</v>
      </c>
      <c r="L3" s="5">
        <f t="shared" si="0"/>
        <v>336154.41229000007</v>
      </c>
      <c r="M3" s="5">
        <f t="shared" si="0"/>
        <v>335349.34538000007</v>
      </c>
      <c r="N3" s="5">
        <f t="shared" si="0"/>
        <v>327749.66527999996</v>
      </c>
      <c r="O3" s="5">
        <f t="shared" si="0"/>
        <v>323714.96157000004</v>
      </c>
      <c r="P3" s="5">
        <f t="shared" si="0"/>
        <v>311578.24122999999</v>
      </c>
      <c r="Q3" s="5">
        <f t="shared" si="0"/>
        <v>315031.13673000003</v>
      </c>
      <c r="R3" s="5">
        <f t="shared" si="0"/>
        <v>325880.69613</v>
      </c>
      <c r="S3" s="5">
        <f t="shared" si="0"/>
        <v>339884.95214999997</v>
      </c>
      <c r="T3" s="5">
        <f t="shared" si="0"/>
        <v>339590.81484999997</v>
      </c>
      <c r="U3" s="5">
        <f t="shared" si="0"/>
        <v>321546.05169000005</v>
      </c>
      <c r="V3" s="5">
        <f t="shared" si="0"/>
        <v>304421.43424999999</v>
      </c>
      <c r="W3" s="5">
        <f t="shared" si="0"/>
        <v>333509.65849999996</v>
      </c>
      <c r="X3" s="5">
        <f t="shared" ref="X3:Y3" si="1">SUM(X4,X33,X42,X43,X44,X45)</f>
        <v>318637.73508999997</v>
      </c>
      <c r="Y3" s="5">
        <f t="shared" si="1"/>
        <v>287589.94809000002</v>
      </c>
    </row>
    <row r="4" spans="1:25" x14ac:dyDescent="0.25">
      <c r="A4" s="13" t="s">
        <v>115</v>
      </c>
      <c r="B4" s="14">
        <f>SUM(B5,B31,B32)</f>
        <v>298237.29545000003</v>
      </c>
      <c r="C4" s="14">
        <f t="shared" ref="C4:W4" si="2">SUM(C5,C31,C32)</f>
        <v>296396.31187999999</v>
      </c>
      <c r="D4" s="14">
        <f t="shared" si="2"/>
        <v>290316.47437999997</v>
      </c>
      <c r="E4" s="14">
        <f t="shared" si="2"/>
        <v>301544.40862000006</v>
      </c>
      <c r="F4" s="14">
        <f t="shared" si="2"/>
        <v>305371.31310999999</v>
      </c>
      <c r="G4" s="14">
        <f t="shared" si="2"/>
        <v>305320.05029999994</v>
      </c>
      <c r="H4" s="14">
        <f t="shared" si="2"/>
        <v>317886.86260999995</v>
      </c>
      <c r="I4" s="14">
        <f t="shared" si="2"/>
        <v>315546.73647000006</v>
      </c>
      <c r="J4" s="14">
        <f t="shared" si="2"/>
        <v>310312.44994999998</v>
      </c>
      <c r="K4" s="14">
        <f t="shared" si="2"/>
        <v>299881.79506999999</v>
      </c>
      <c r="L4" s="14">
        <f t="shared" si="2"/>
        <v>316847.38255000004</v>
      </c>
      <c r="M4" s="14">
        <f t="shared" si="2"/>
        <v>313834.06565000006</v>
      </c>
      <c r="N4" s="14">
        <f t="shared" si="2"/>
        <v>307585.16421000002</v>
      </c>
      <c r="O4" s="14">
        <f t="shared" si="2"/>
        <v>303822.11008000001</v>
      </c>
      <c r="P4" s="14">
        <f t="shared" si="2"/>
        <v>290445.17926</v>
      </c>
      <c r="Q4" s="14">
        <f t="shared" si="2"/>
        <v>293529.03817000001</v>
      </c>
      <c r="R4" s="14">
        <f t="shared" si="2"/>
        <v>303894.95243999996</v>
      </c>
      <c r="S4" s="14">
        <f t="shared" si="2"/>
        <v>316648.33178000001</v>
      </c>
      <c r="T4" s="14">
        <f t="shared" si="2"/>
        <v>315248.19685999997</v>
      </c>
      <c r="U4" s="14">
        <f t="shared" si="2"/>
        <v>297271.22889000003</v>
      </c>
      <c r="V4" s="14">
        <f t="shared" si="2"/>
        <v>281986.52567</v>
      </c>
      <c r="W4" s="14">
        <f t="shared" si="2"/>
        <v>310477.48076000001</v>
      </c>
      <c r="X4" s="14">
        <f t="shared" ref="X4:Y4" si="3">SUM(X5,X31,X32)</f>
        <v>295256.88312999997</v>
      </c>
      <c r="Y4" s="14">
        <f t="shared" si="3"/>
        <v>266974.63205999997</v>
      </c>
    </row>
    <row r="5" spans="1:25" x14ac:dyDescent="0.25">
      <c r="A5" s="9" t="s">
        <v>116</v>
      </c>
      <c r="B5" s="8">
        <f>SUM(B6,B10,B18,B24,B28)</f>
        <v>294854.50826000003</v>
      </c>
      <c r="C5" s="8">
        <f t="shared" ref="C5:W5" si="4">SUM(C6,C10,C18,C24,C28)</f>
        <v>293525.19523000001</v>
      </c>
      <c r="D5" s="8">
        <f t="shared" si="4"/>
        <v>287304.15865</v>
      </c>
      <c r="E5" s="8">
        <f t="shared" si="4"/>
        <v>297979.86840000004</v>
      </c>
      <c r="F5" s="8">
        <f t="shared" si="4"/>
        <v>302657.61352999997</v>
      </c>
      <c r="G5" s="8">
        <f t="shared" si="4"/>
        <v>301932.95245999994</v>
      </c>
      <c r="H5" s="8">
        <f t="shared" si="4"/>
        <v>313911.25091999996</v>
      </c>
      <c r="I5" s="8">
        <f t="shared" si="4"/>
        <v>311935.79516000004</v>
      </c>
      <c r="J5" s="8">
        <f t="shared" si="4"/>
        <v>306736.94993</v>
      </c>
      <c r="K5" s="8">
        <f t="shared" si="4"/>
        <v>297009.52899000002</v>
      </c>
      <c r="L5" s="8">
        <f t="shared" si="4"/>
        <v>313358.58585000003</v>
      </c>
      <c r="M5" s="8">
        <f t="shared" si="4"/>
        <v>309812.53904000006</v>
      </c>
      <c r="N5" s="8">
        <f t="shared" si="4"/>
        <v>303373.27610000002</v>
      </c>
      <c r="O5" s="8">
        <f t="shared" si="4"/>
        <v>299020.45511000004</v>
      </c>
      <c r="P5" s="8">
        <f t="shared" si="4"/>
        <v>285743.16035000002</v>
      </c>
      <c r="Q5" s="8">
        <f t="shared" si="4"/>
        <v>288782.17988000001</v>
      </c>
      <c r="R5" s="8">
        <f t="shared" si="4"/>
        <v>299341.44327999995</v>
      </c>
      <c r="S5" s="8">
        <f t="shared" si="4"/>
        <v>311985.30533</v>
      </c>
      <c r="T5" s="8">
        <f t="shared" si="4"/>
        <v>310412.75647999998</v>
      </c>
      <c r="U5" s="8">
        <f t="shared" si="4"/>
        <v>292927.52117000002</v>
      </c>
      <c r="V5" s="8">
        <f t="shared" si="4"/>
        <v>277761.4731</v>
      </c>
      <c r="W5" s="8">
        <f t="shared" si="4"/>
        <v>306194.37354</v>
      </c>
      <c r="X5" s="8">
        <f t="shared" ref="X5:Y5" si="5">SUM(X6,X10,X18,X24,X28)</f>
        <v>291201.19824</v>
      </c>
      <c r="Y5" s="8">
        <f t="shared" si="5"/>
        <v>263403.68992999999</v>
      </c>
    </row>
    <row r="6" spans="1:25" x14ac:dyDescent="0.25">
      <c r="A6" s="15" t="s">
        <v>117</v>
      </c>
      <c r="B6" s="16">
        <f>SUM(B7:B9)</f>
        <v>175894.66469000001</v>
      </c>
      <c r="C6" s="16">
        <f t="shared" ref="C6:W6" si="6">SUM(C7:C9)</f>
        <v>177285.09468000001</v>
      </c>
      <c r="D6" s="16">
        <f t="shared" si="6"/>
        <v>171214.87964999999</v>
      </c>
      <c r="E6" s="16">
        <f t="shared" si="6"/>
        <v>179781.11013000002</v>
      </c>
      <c r="F6" s="16">
        <f t="shared" si="6"/>
        <v>179134.83578999998</v>
      </c>
      <c r="G6" s="16">
        <f t="shared" si="6"/>
        <v>177651.34982999999</v>
      </c>
      <c r="H6" s="16">
        <f t="shared" si="6"/>
        <v>183373.58594999998</v>
      </c>
      <c r="I6" s="16">
        <f t="shared" si="6"/>
        <v>179592.01605000001</v>
      </c>
      <c r="J6" s="16">
        <f t="shared" si="6"/>
        <v>174074.12111000001</v>
      </c>
      <c r="K6" s="16">
        <f t="shared" si="6"/>
        <v>166555.31849000003</v>
      </c>
      <c r="L6" s="16">
        <f t="shared" si="6"/>
        <v>172795.90546000001</v>
      </c>
      <c r="M6" s="16">
        <f t="shared" si="6"/>
        <v>174103.57578000001</v>
      </c>
      <c r="N6" s="16">
        <f t="shared" si="6"/>
        <v>168997.12022000001</v>
      </c>
      <c r="O6" s="16">
        <f t="shared" si="6"/>
        <v>169604.30697000001</v>
      </c>
      <c r="P6" s="16">
        <f t="shared" si="6"/>
        <v>160237.72154</v>
      </c>
      <c r="Q6" s="16">
        <f t="shared" si="6"/>
        <v>162990.16365999999</v>
      </c>
      <c r="R6" s="16">
        <f t="shared" si="6"/>
        <v>162839.16160999998</v>
      </c>
      <c r="S6" s="16">
        <f t="shared" si="6"/>
        <v>164570.44215000002</v>
      </c>
      <c r="T6" s="16">
        <f t="shared" si="6"/>
        <v>162625.46953999999</v>
      </c>
      <c r="U6" s="16">
        <f t="shared" si="6"/>
        <v>149904.51670000001</v>
      </c>
      <c r="V6" s="16">
        <f t="shared" si="6"/>
        <v>138993.0766</v>
      </c>
      <c r="W6" s="16">
        <f t="shared" si="6"/>
        <v>159531.74381000001</v>
      </c>
      <c r="X6" s="16">
        <f t="shared" ref="X6:Y6" si="7">SUM(X7:X9)</f>
        <v>152351.79368999999</v>
      </c>
      <c r="Y6" s="16">
        <f t="shared" si="7"/>
        <v>127011.94459</v>
      </c>
    </row>
    <row r="7" spans="1:25" x14ac:dyDescent="0.25">
      <c r="A7" s="10" t="s">
        <v>118</v>
      </c>
      <c r="B7" s="8">
        <v>166239.43893999999</v>
      </c>
      <c r="C7" s="8">
        <v>168389.38547000001</v>
      </c>
      <c r="D7" s="8">
        <v>163761.05866000001</v>
      </c>
      <c r="E7" s="8">
        <v>172032.06742000001</v>
      </c>
      <c r="F7" s="8">
        <v>170915.06526999999</v>
      </c>
      <c r="G7" s="8">
        <v>170316.29454</v>
      </c>
      <c r="H7" s="8">
        <v>176082.549</v>
      </c>
      <c r="I7" s="8">
        <v>170564.20800000001</v>
      </c>
      <c r="J7" s="8">
        <v>165382.71768</v>
      </c>
      <c r="K7" s="8">
        <v>159217.41325000001</v>
      </c>
      <c r="L7" s="8">
        <v>165013.54238999999</v>
      </c>
      <c r="M7" s="8">
        <v>165933.25881999999</v>
      </c>
      <c r="N7" s="8">
        <v>161202.11658</v>
      </c>
      <c r="O7" s="8">
        <v>162500.53570000001</v>
      </c>
      <c r="P7" s="8">
        <v>153378.16584</v>
      </c>
      <c r="Q7" s="8">
        <v>154920.01605999999</v>
      </c>
      <c r="R7" s="8">
        <v>155103.88746</v>
      </c>
      <c r="S7" s="8">
        <v>156836.46228000001</v>
      </c>
      <c r="T7" s="8">
        <v>155143.04957999999</v>
      </c>
      <c r="U7" s="8">
        <v>141949.30606999999</v>
      </c>
      <c r="V7" s="8">
        <v>131217.04926999999</v>
      </c>
      <c r="W7" s="8">
        <v>151554.67383000001</v>
      </c>
      <c r="X7" s="8">
        <v>145092.76558000001</v>
      </c>
      <c r="Y7" s="8">
        <v>119079.69644</v>
      </c>
    </row>
    <row r="8" spans="1:25" x14ac:dyDescent="0.25">
      <c r="A8" s="10" t="s">
        <v>119</v>
      </c>
      <c r="B8" s="8">
        <v>3528.4229300000002</v>
      </c>
      <c r="C8" s="8">
        <v>3610.5516400000001</v>
      </c>
      <c r="D8" s="8">
        <v>3582.3648199999998</v>
      </c>
      <c r="E8" s="8">
        <v>3595.7989899999998</v>
      </c>
      <c r="F8" s="8">
        <v>3794.3658799999998</v>
      </c>
      <c r="G8" s="8">
        <v>3560.9146500000002</v>
      </c>
      <c r="H8" s="8">
        <v>3574.57267</v>
      </c>
      <c r="I8" s="8">
        <v>4313.8260499999997</v>
      </c>
      <c r="J8" s="8">
        <v>4304.5238499999996</v>
      </c>
      <c r="K8" s="8">
        <v>4187.2102400000003</v>
      </c>
      <c r="L8" s="8">
        <v>4779.6212599999999</v>
      </c>
      <c r="M8" s="8">
        <v>5018.4823699999997</v>
      </c>
      <c r="N8" s="8">
        <v>5038.0963199999997</v>
      </c>
      <c r="O8" s="8">
        <v>4275.9624100000001</v>
      </c>
      <c r="P8" s="8">
        <v>3991.9504200000001</v>
      </c>
      <c r="Q8" s="8">
        <v>4426.5628299999998</v>
      </c>
      <c r="R8" s="8">
        <v>4503.0627400000003</v>
      </c>
      <c r="S8" s="8">
        <v>4653.8645999999999</v>
      </c>
      <c r="T8" s="8">
        <v>4351.2993500000002</v>
      </c>
      <c r="U8" s="8">
        <v>4598.1531100000002</v>
      </c>
      <c r="V8" s="8">
        <v>4585.1710499999999</v>
      </c>
      <c r="W8" s="8">
        <v>4403.4339</v>
      </c>
      <c r="X8" s="8">
        <v>3935.4248899999998</v>
      </c>
      <c r="Y8" s="8">
        <v>4468.6383699999997</v>
      </c>
    </row>
    <row r="9" spans="1:25" x14ac:dyDescent="0.25">
      <c r="A9" s="10" t="s">
        <v>120</v>
      </c>
      <c r="B9" s="8">
        <v>6126.8028199999999</v>
      </c>
      <c r="C9" s="8">
        <v>5285.1575700000003</v>
      </c>
      <c r="D9" s="8">
        <v>3871.4561699999999</v>
      </c>
      <c r="E9" s="8">
        <v>4153.2437200000004</v>
      </c>
      <c r="F9" s="8">
        <v>4425.4046399999997</v>
      </c>
      <c r="G9" s="8">
        <v>3774.1406400000001</v>
      </c>
      <c r="H9" s="8">
        <v>3716.4642800000001</v>
      </c>
      <c r="I9" s="8">
        <v>4713.982</v>
      </c>
      <c r="J9" s="8">
        <v>4386.8795799999998</v>
      </c>
      <c r="K9" s="8">
        <v>3150.6950000000002</v>
      </c>
      <c r="L9" s="8">
        <v>3002.74181</v>
      </c>
      <c r="M9" s="8">
        <v>3151.8345899999999</v>
      </c>
      <c r="N9" s="8">
        <v>2756.9073199999998</v>
      </c>
      <c r="O9" s="8">
        <v>2827.8088600000001</v>
      </c>
      <c r="P9" s="8">
        <v>2867.6052800000002</v>
      </c>
      <c r="Q9" s="8">
        <v>3643.5847699999999</v>
      </c>
      <c r="R9" s="8">
        <v>3232.2114099999999</v>
      </c>
      <c r="S9" s="8">
        <v>3080.1152699999998</v>
      </c>
      <c r="T9" s="8">
        <v>3131.1206099999999</v>
      </c>
      <c r="U9" s="8">
        <v>3357.0575199999998</v>
      </c>
      <c r="V9" s="8">
        <v>3190.85628</v>
      </c>
      <c r="W9" s="8">
        <v>3573.6360800000002</v>
      </c>
      <c r="X9" s="8">
        <v>3323.60322</v>
      </c>
      <c r="Y9" s="8">
        <v>3463.6097799999998</v>
      </c>
    </row>
    <row r="10" spans="1:25" x14ac:dyDescent="0.25">
      <c r="A10" s="15" t="s">
        <v>121</v>
      </c>
      <c r="B10" s="16">
        <f>SUM(B11:B17)</f>
        <v>45722.966130000001</v>
      </c>
      <c r="C10" s="16">
        <f t="shared" ref="C10:W10" si="8">SUM(C11:C17)</f>
        <v>40398.646980000005</v>
      </c>
      <c r="D10" s="16">
        <f t="shared" si="8"/>
        <v>38249.893330000006</v>
      </c>
      <c r="E10" s="16">
        <f t="shared" si="8"/>
        <v>37375.816330000001</v>
      </c>
      <c r="F10" s="16">
        <f t="shared" si="8"/>
        <v>38061.892979999997</v>
      </c>
      <c r="G10" s="16">
        <f t="shared" si="8"/>
        <v>33672.858689999994</v>
      </c>
      <c r="H10" s="16">
        <f t="shared" si="8"/>
        <v>33603.492109999999</v>
      </c>
      <c r="I10" s="16">
        <f t="shared" si="8"/>
        <v>35878.90739</v>
      </c>
      <c r="J10" s="16">
        <f t="shared" si="8"/>
        <v>31762.112359999999</v>
      </c>
      <c r="K10" s="16">
        <f t="shared" si="8"/>
        <v>27838.353630000001</v>
      </c>
      <c r="L10" s="16">
        <f t="shared" si="8"/>
        <v>29402.60727</v>
      </c>
      <c r="M10" s="16">
        <f t="shared" si="8"/>
        <v>30325.132029999997</v>
      </c>
      <c r="N10" s="16">
        <f t="shared" si="8"/>
        <v>29248.159990000004</v>
      </c>
      <c r="O10" s="16">
        <f t="shared" si="8"/>
        <v>29042.875640000002</v>
      </c>
      <c r="P10" s="16">
        <f t="shared" si="8"/>
        <v>29169.983110000001</v>
      </c>
      <c r="Q10" s="16">
        <f t="shared" si="8"/>
        <v>27703.777610000005</v>
      </c>
      <c r="R10" s="16">
        <f t="shared" si="8"/>
        <v>28379.530060000001</v>
      </c>
      <c r="S10" s="16">
        <f t="shared" si="8"/>
        <v>30734.302789999994</v>
      </c>
      <c r="T10" s="16">
        <f t="shared" si="8"/>
        <v>31250.035290000003</v>
      </c>
      <c r="U10" s="16">
        <f t="shared" si="8"/>
        <v>30876.934709999998</v>
      </c>
      <c r="V10" s="16">
        <f t="shared" si="8"/>
        <v>28597.018010000003</v>
      </c>
      <c r="W10" s="16">
        <f t="shared" si="8"/>
        <v>29884.21328</v>
      </c>
      <c r="X10" s="16">
        <f t="shared" ref="X10:Y10" si="9">SUM(X11:X17)</f>
        <v>27565.573980000001</v>
      </c>
      <c r="Y10" s="16">
        <f t="shared" si="9"/>
        <v>26157.31034</v>
      </c>
    </row>
    <row r="11" spans="1:25" x14ac:dyDescent="0.25">
      <c r="A11" s="10" t="s">
        <v>122</v>
      </c>
      <c r="B11" s="8">
        <v>14388.468080000001</v>
      </c>
      <c r="C11" s="8">
        <v>11950.228160000001</v>
      </c>
      <c r="D11" s="8">
        <v>11120.740460000001</v>
      </c>
      <c r="E11" s="8">
        <v>11662.96535</v>
      </c>
      <c r="F11" s="8">
        <v>12779.738240000001</v>
      </c>
      <c r="G11" s="8">
        <v>9250.1788799999995</v>
      </c>
      <c r="H11" s="8">
        <v>9229.6278299999994</v>
      </c>
      <c r="I11" s="8">
        <v>10890.80402</v>
      </c>
      <c r="J11" s="8">
        <v>7359.9570999999996</v>
      </c>
      <c r="K11" s="8">
        <v>4480.8043900000002</v>
      </c>
      <c r="L11" s="8">
        <v>5023.0669600000001</v>
      </c>
      <c r="M11" s="8">
        <v>5324.5527700000002</v>
      </c>
      <c r="N11" s="8">
        <v>5525.6215000000002</v>
      </c>
      <c r="O11" s="8">
        <v>5403.6396299999997</v>
      </c>
      <c r="P11" s="8">
        <v>5655.3439799999996</v>
      </c>
      <c r="Q11" s="8">
        <v>5155.5725700000003</v>
      </c>
      <c r="R11" s="8">
        <v>5031.4771199999996</v>
      </c>
      <c r="S11" s="8">
        <v>5911.6622600000001</v>
      </c>
      <c r="T11" s="8">
        <v>5452.1761200000001</v>
      </c>
      <c r="U11" s="8">
        <v>4537.4833799999997</v>
      </c>
      <c r="V11" s="8">
        <v>3703.2303099999999</v>
      </c>
      <c r="W11" s="8">
        <v>4102.9533700000002</v>
      </c>
      <c r="X11" s="8">
        <v>3066.6042699999998</v>
      </c>
      <c r="Y11" s="8">
        <v>3221.7460700000001</v>
      </c>
    </row>
    <row r="12" spans="1:25" x14ac:dyDescent="0.25">
      <c r="A12" s="10" t="s">
        <v>123</v>
      </c>
      <c r="B12" s="8">
        <v>1429.22135</v>
      </c>
      <c r="C12" s="8">
        <v>1499.3593900000001</v>
      </c>
      <c r="D12" s="8">
        <v>1375.74108</v>
      </c>
      <c r="E12" s="8">
        <v>1309.7915800000001</v>
      </c>
      <c r="F12" s="8">
        <v>1208.17641</v>
      </c>
      <c r="G12" s="8">
        <v>1055.5635400000001</v>
      </c>
      <c r="H12" s="8">
        <v>1103.1204299999999</v>
      </c>
      <c r="I12" s="8">
        <v>1168.6422700000001</v>
      </c>
      <c r="J12" s="8">
        <v>1137.7793300000001</v>
      </c>
      <c r="K12" s="8">
        <v>1050.7014099999999</v>
      </c>
      <c r="L12" s="8">
        <v>1038.73227</v>
      </c>
      <c r="M12" s="8">
        <v>1102.7307599999999</v>
      </c>
      <c r="N12" s="8">
        <v>1125.5288</v>
      </c>
      <c r="O12" s="8">
        <v>1112.70838</v>
      </c>
      <c r="P12" s="8">
        <v>1154.6938</v>
      </c>
      <c r="Q12" s="8">
        <v>1187.8907200000001</v>
      </c>
      <c r="R12" s="8">
        <v>1085.4046599999999</v>
      </c>
      <c r="S12" s="8">
        <v>1044.0948900000001</v>
      </c>
      <c r="T12" s="8">
        <v>1101.0816600000001</v>
      </c>
      <c r="U12" s="8">
        <v>1148.2778900000001</v>
      </c>
      <c r="V12" s="8">
        <v>1068.79447</v>
      </c>
      <c r="W12" s="8">
        <v>1095.2585300000001</v>
      </c>
      <c r="X12" s="8">
        <v>1212.59078</v>
      </c>
      <c r="Y12" s="8">
        <v>1013.52701</v>
      </c>
    </row>
    <row r="13" spans="1:25" x14ac:dyDescent="0.25">
      <c r="A13" s="10" t="s">
        <v>124</v>
      </c>
      <c r="B13" s="8">
        <v>8026.5184099999997</v>
      </c>
      <c r="C13" s="8">
        <v>7468.8860599999998</v>
      </c>
      <c r="D13" s="8">
        <v>7100.8069999999998</v>
      </c>
      <c r="E13" s="8">
        <v>5467.47552</v>
      </c>
      <c r="F13" s="8">
        <v>5465.43217</v>
      </c>
      <c r="G13" s="8">
        <v>4925.7349400000003</v>
      </c>
      <c r="H13" s="8">
        <v>5161.1914900000002</v>
      </c>
      <c r="I13" s="8">
        <v>5198.6639299999997</v>
      </c>
      <c r="J13" s="8">
        <v>6239.4010399999997</v>
      </c>
      <c r="K13" s="8">
        <v>6354.1611000000003</v>
      </c>
      <c r="L13" s="8">
        <v>6710.3474200000001</v>
      </c>
      <c r="M13" s="8">
        <v>6596.8311199999998</v>
      </c>
      <c r="N13" s="8">
        <v>6480.6596</v>
      </c>
      <c r="O13" s="8">
        <v>6836.2523799999999</v>
      </c>
      <c r="P13" s="8">
        <v>6520.9886500000002</v>
      </c>
      <c r="Q13" s="8">
        <v>5992.1701300000004</v>
      </c>
      <c r="R13" s="8">
        <v>5971.0955800000002</v>
      </c>
      <c r="S13" s="8">
        <v>6561.0726299999997</v>
      </c>
      <c r="T13" s="8">
        <v>6583.0423799999999</v>
      </c>
      <c r="U13" s="8">
        <v>6808.5211300000001</v>
      </c>
      <c r="V13" s="8">
        <v>6613.1333100000002</v>
      </c>
      <c r="W13" s="8">
        <v>6899.7362300000004</v>
      </c>
      <c r="X13" s="8">
        <v>5781.1584300000004</v>
      </c>
      <c r="Y13" s="8">
        <v>5017.6732199999997</v>
      </c>
    </row>
    <row r="14" spans="1:25" x14ac:dyDescent="0.25">
      <c r="A14" s="10" t="s">
        <v>125</v>
      </c>
      <c r="B14" s="8">
        <v>1720.94163</v>
      </c>
      <c r="C14" s="8">
        <v>1711.07916</v>
      </c>
      <c r="D14" s="8">
        <v>1593.8725400000001</v>
      </c>
      <c r="E14" s="8">
        <v>1618.80756</v>
      </c>
      <c r="F14" s="8">
        <v>1626.9282900000001</v>
      </c>
      <c r="G14" s="8">
        <v>1551.5309400000001</v>
      </c>
      <c r="H14" s="8">
        <v>1424.33097</v>
      </c>
      <c r="I14" s="8">
        <v>1299.3574100000001</v>
      </c>
      <c r="J14" s="8">
        <v>1166.9815799999999</v>
      </c>
      <c r="K14" s="8">
        <v>1235.1827000000001</v>
      </c>
      <c r="L14" s="8">
        <v>1393.2915800000001</v>
      </c>
      <c r="M14" s="8">
        <v>1475.67319</v>
      </c>
      <c r="N14" s="8">
        <v>1448.93363</v>
      </c>
      <c r="O14" s="8">
        <v>1581.9656299999999</v>
      </c>
      <c r="P14" s="8">
        <v>1591.91743</v>
      </c>
      <c r="Q14" s="8">
        <v>1585.80323</v>
      </c>
      <c r="R14" s="8">
        <v>1525.88429</v>
      </c>
      <c r="S14" s="8">
        <v>1484.8652400000001</v>
      </c>
      <c r="T14" s="8">
        <v>1304.28683</v>
      </c>
      <c r="U14" s="8">
        <v>1474.0056099999999</v>
      </c>
      <c r="V14" s="8">
        <v>1335.1324199999999</v>
      </c>
      <c r="W14" s="8">
        <v>1435.76025</v>
      </c>
      <c r="X14" s="8">
        <v>1359.1919800000001</v>
      </c>
      <c r="Y14" s="8">
        <v>1205.2443699999999</v>
      </c>
    </row>
    <row r="15" spans="1:25" x14ac:dyDescent="0.25">
      <c r="A15" s="10" t="s">
        <v>126</v>
      </c>
      <c r="B15" s="8">
        <v>5667.2151899999999</v>
      </c>
      <c r="C15" s="8">
        <v>5377.5770499999999</v>
      </c>
      <c r="D15" s="8">
        <v>5662.1558999999997</v>
      </c>
      <c r="E15" s="8">
        <v>5522.4425199999996</v>
      </c>
      <c r="F15" s="8">
        <v>5264.5823499999997</v>
      </c>
      <c r="G15" s="8">
        <v>5194.48956</v>
      </c>
      <c r="H15" s="8">
        <v>4679.4742999999999</v>
      </c>
      <c r="I15" s="8">
        <v>4756.9075000000003</v>
      </c>
      <c r="J15" s="8">
        <v>4312.1598400000003</v>
      </c>
      <c r="K15" s="8">
        <v>4084.7480300000002</v>
      </c>
      <c r="L15" s="8">
        <v>4078.0544300000001</v>
      </c>
      <c r="M15" s="8">
        <v>4035.0385299999998</v>
      </c>
      <c r="N15" s="8">
        <v>4189.1356100000003</v>
      </c>
      <c r="O15" s="8">
        <v>4025.4061799999999</v>
      </c>
      <c r="P15" s="8">
        <v>4000.9995699999999</v>
      </c>
      <c r="Q15" s="8">
        <v>3798.3258900000001</v>
      </c>
      <c r="R15" s="8">
        <v>3973.9794000000002</v>
      </c>
      <c r="S15" s="8">
        <v>4154.02855</v>
      </c>
      <c r="T15" s="8">
        <v>4525.5397499999999</v>
      </c>
      <c r="U15" s="8">
        <v>4436.8031600000004</v>
      </c>
      <c r="V15" s="8">
        <v>4177.4216500000002</v>
      </c>
      <c r="W15" s="8">
        <v>4149.0492999999997</v>
      </c>
      <c r="X15" s="8">
        <v>4264.0649000000003</v>
      </c>
      <c r="Y15" s="8">
        <v>4359.0690400000003</v>
      </c>
    </row>
    <row r="16" spans="1:25" x14ac:dyDescent="0.25">
      <c r="A16" s="10" t="s">
        <v>127</v>
      </c>
      <c r="B16" s="8">
        <v>7842.45478</v>
      </c>
      <c r="C16" s="8">
        <v>6778.4915099999998</v>
      </c>
      <c r="D16" s="8">
        <v>6242.8084799999997</v>
      </c>
      <c r="E16" s="8">
        <v>6633.3001999999997</v>
      </c>
      <c r="F16" s="8">
        <v>6968.9807600000004</v>
      </c>
      <c r="G16" s="8">
        <v>7093.1621699999996</v>
      </c>
      <c r="H16" s="8">
        <v>7245.9909500000003</v>
      </c>
      <c r="I16" s="8">
        <v>8528.5149999999994</v>
      </c>
      <c r="J16" s="8">
        <v>7641.7636400000001</v>
      </c>
      <c r="K16" s="8">
        <v>7201.1380799999997</v>
      </c>
      <c r="L16" s="8">
        <v>7780.0542400000004</v>
      </c>
      <c r="M16" s="8">
        <v>8567.5284599999995</v>
      </c>
      <c r="N16" s="8">
        <v>7645.1200500000004</v>
      </c>
      <c r="O16" s="8">
        <v>7215.4520300000004</v>
      </c>
      <c r="P16" s="8">
        <v>7560.09591</v>
      </c>
      <c r="Q16" s="8">
        <v>7334.4439400000001</v>
      </c>
      <c r="R16" s="8">
        <v>8147.69</v>
      </c>
      <c r="S16" s="8">
        <v>8724.9092199999996</v>
      </c>
      <c r="T16" s="8">
        <v>9374.7954000000009</v>
      </c>
      <c r="U16" s="8">
        <v>9573.2527900000005</v>
      </c>
      <c r="V16" s="8">
        <v>8977.1321900000003</v>
      </c>
      <c r="W16" s="8">
        <v>9200.6137699999999</v>
      </c>
      <c r="X16" s="8">
        <v>8796.1442999999999</v>
      </c>
      <c r="Y16" s="8">
        <v>7923.2591000000002</v>
      </c>
    </row>
    <row r="17" spans="1:25" x14ac:dyDescent="0.25">
      <c r="A17" s="10" t="s">
        <v>128</v>
      </c>
      <c r="B17" s="8">
        <v>6648.1466899999996</v>
      </c>
      <c r="C17" s="8">
        <v>5613.0256499999996</v>
      </c>
      <c r="D17" s="8">
        <v>5153.7678699999997</v>
      </c>
      <c r="E17" s="8">
        <v>5161.0335999999998</v>
      </c>
      <c r="F17" s="8">
        <v>4748.05476</v>
      </c>
      <c r="G17" s="8">
        <v>4602.19866</v>
      </c>
      <c r="H17" s="8">
        <v>4759.7561400000004</v>
      </c>
      <c r="I17" s="8">
        <v>4036.0172600000001</v>
      </c>
      <c r="J17" s="8">
        <v>3904.0698299999999</v>
      </c>
      <c r="K17" s="8">
        <v>3431.6179200000001</v>
      </c>
      <c r="L17" s="8">
        <v>3379.0603700000001</v>
      </c>
      <c r="M17" s="8">
        <v>3222.7772</v>
      </c>
      <c r="N17" s="8">
        <v>2833.1608000000001</v>
      </c>
      <c r="O17" s="8">
        <v>2867.4514100000001</v>
      </c>
      <c r="P17" s="8">
        <v>2685.9437699999999</v>
      </c>
      <c r="Q17" s="8">
        <v>2649.5711299999998</v>
      </c>
      <c r="R17" s="8">
        <v>2643.99901</v>
      </c>
      <c r="S17" s="8">
        <v>2853.67</v>
      </c>
      <c r="T17" s="8">
        <v>2909.1131500000001</v>
      </c>
      <c r="U17" s="8">
        <v>2898.5907499999998</v>
      </c>
      <c r="V17" s="8">
        <v>2722.1736599999999</v>
      </c>
      <c r="W17" s="8">
        <v>3000.8418299999998</v>
      </c>
      <c r="X17" s="8">
        <v>3085.8193200000001</v>
      </c>
      <c r="Y17" s="8">
        <v>3416.79153</v>
      </c>
    </row>
    <row r="18" spans="1:25" x14ac:dyDescent="0.25">
      <c r="A18" s="15" t="s">
        <v>129</v>
      </c>
      <c r="B18" s="16">
        <f>SUM(B19:B23)</f>
        <v>27986.666839999998</v>
      </c>
      <c r="C18" s="16">
        <f t="shared" ref="C18:W18" si="10">SUM(C19:C23)</f>
        <v>27793.921780000001</v>
      </c>
      <c r="D18" s="16">
        <f t="shared" si="10"/>
        <v>26852.793720000005</v>
      </c>
      <c r="E18" s="16">
        <f t="shared" si="10"/>
        <v>29310.855749999999</v>
      </c>
      <c r="F18" s="16">
        <f t="shared" si="10"/>
        <v>33183.359599999996</v>
      </c>
      <c r="G18" s="16">
        <f t="shared" si="10"/>
        <v>35656.004570000005</v>
      </c>
      <c r="H18" s="16">
        <f t="shared" si="10"/>
        <v>39491.988080000003</v>
      </c>
      <c r="I18" s="16">
        <f t="shared" si="10"/>
        <v>43607.176550000004</v>
      </c>
      <c r="J18" s="16">
        <f t="shared" si="10"/>
        <v>45595.554239999998</v>
      </c>
      <c r="K18" s="16">
        <f t="shared" si="10"/>
        <v>46266.719849999994</v>
      </c>
      <c r="L18" s="16">
        <f t="shared" si="10"/>
        <v>48759.042359999992</v>
      </c>
      <c r="M18" s="16">
        <f t="shared" si="10"/>
        <v>49354.373789999998</v>
      </c>
      <c r="N18" s="16">
        <f t="shared" si="10"/>
        <v>47465.804790000002</v>
      </c>
      <c r="O18" s="16">
        <f t="shared" si="10"/>
        <v>44657.225109999999</v>
      </c>
      <c r="P18" s="16">
        <f t="shared" si="10"/>
        <v>45011.507339999996</v>
      </c>
      <c r="Q18" s="16">
        <f t="shared" si="10"/>
        <v>47482.711960000001</v>
      </c>
      <c r="R18" s="16">
        <f t="shared" si="10"/>
        <v>54119.491269999999</v>
      </c>
      <c r="S18" s="16">
        <f t="shared" si="10"/>
        <v>62485.749230000001</v>
      </c>
      <c r="T18" s="16">
        <f t="shared" si="10"/>
        <v>64315.557780000003</v>
      </c>
      <c r="U18" s="16">
        <f t="shared" si="10"/>
        <v>65310.71688</v>
      </c>
      <c r="V18" s="16">
        <f t="shared" si="10"/>
        <v>62378.659019999999</v>
      </c>
      <c r="W18" s="16">
        <f t="shared" si="10"/>
        <v>67479.824030000003</v>
      </c>
      <c r="X18" s="16">
        <f t="shared" ref="X18:Y18" si="11">SUM(X19:X23)</f>
        <v>68483.420840000006</v>
      </c>
      <c r="Y18" s="16">
        <f t="shared" si="11"/>
        <v>67622.853310000006</v>
      </c>
    </row>
    <row r="19" spans="1:25" x14ac:dyDescent="0.25">
      <c r="A19" s="10" t="s">
        <v>130</v>
      </c>
      <c r="B19" s="8">
        <v>56.8536</v>
      </c>
      <c r="C19" s="8">
        <v>56.14123</v>
      </c>
      <c r="D19" s="8">
        <v>58.351770000000002</v>
      </c>
      <c r="E19" s="8">
        <v>62.091700000000003</v>
      </c>
      <c r="F19" s="8">
        <v>58.100239999999999</v>
      </c>
      <c r="G19" s="8">
        <v>75.203429999999997</v>
      </c>
      <c r="H19" s="8">
        <v>88.675210000000007</v>
      </c>
      <c r="I19" s="8">
        <v>88.454830000000001</v>
      </c>
      <c r="J19" s="8">
        <v>88.128309999999999</v>
      </c>
      <c r="K19" s="8">
        <v>85.360590000000002</v>
      </c>
      <c r="L19" s="8">
        <v>97.599220000000003</v>
      </c>
      <c r="M19" s="8">
        <v>106.40009999999999</v>
      </c>
      <c r="N19" s="8">
        <v>153.88889</v>
      </c>
      <c r="O19" s="8">
        <v>110.63796000000001</v>
      </c>
      <c r="P19" s="8">
        <v>133.15025</v>
      </c>
      <c r="Q19" s="8">
        <v>120.49487999999999</v>
      </c>
      <c r="R19" s="8">
        <v>113.26213</v>
      </c>
      <c r="S19" s="8">
        <v>84.358919999999998</v>
      </c>
      <c r="T19" s="8">
        <v>86.524519999999995</v>
      </c>
      <c r="U19" s="8">
        <v>87.081919999999997</v>
      </c>
      <c r="V19" s="8">
        <v>51.237110000000001</v>
      </c>
      <c r="W19" s="8">
        <v>53.353000000000002</v>
      </c>
      <c r="X19" s="8">
        <v>127.92255</v>
      </c>
      <c r="Y19" s="8">
        <v>144.52748</v>
      </c>
    </row>
    <row r="20" spans="1:25" x14ac:dyDescent="0.25">
      <c r="A20" s="10" t="s">
        <v>131</v>
      </c>
      <c r="B20" s="8">
        <v>27229.10284</v>
      </c>
      <c r="C20" s="8">
        <v>27004.56524</v>
      </c>
      <c r="D20" s="8">
        <v>26079.704730000001</v>
      </c>
      <c r="E20" s="8">
        <v>28395.860479999999</v>
      </c>
      <c r="F20" s="8">
        <v>32164.51916</v>
      </c>
      <c r="G20" s="8">
        <v>34494.765780000002</v>
      </c>
      <c r="H20" s="8">
        <v>38186.070789999998</v>
      </c>
      <c r="I20" s="8">
        <v>42370.511010000002</v>
      </c>
      <c r="J20" s="8">
        <v>44343.132030000001</v>
      </c>
      <c r="K20" s="8">
        <v>45163.112390000002</v>
      </c>
      <c r="L20" s="8">
        <v>47780.243900000001</v>
      </c>
      <c r="M20" s="8">
        <v>48351.996169999999</v>
      </c>
      <c r="N20" s="8">
        <v>46356.501100000001</v>
      </c>
      <c r="O20" s="8">
        <v>43348.165500000003</v>
      </c>
      <c r="P20" s="8">
        <v>43728.94313</v>
      </c>
      <c r="Q20" s="8">
        <v>46283.694640000002</v>
      </c>
      <c r="R20" s="8">
        <v>52868.580029999997</v>
      </c>
      <c r="S20" s="8">
        <v>61249.38005</v>
      </c>
      <c r="T20" s="8">
        <v>62947.522620000003</v>
      </c>
      <c r="U20" s="8">
        <v>64086.950080000002</v>
      </c>
      <c r="V20" s="8">
        <v>61287.476000000002</v>
      </c>
      <c r="W20" s="8">
        <v>66463.36249</v>
      </c>
      <c r="X20" s="8">
        <v>67893.790630000003</v>
      </c>
      <c r="Y20" s="8">
        <v>67115.61795</v>
      </c>
    </row>
    <row r="21" spans="1:25" x14ac:dyDescent="0.25">
      <c r="A21" s="10" t="s">
        <v>132</v>
      </c>
      <c r="B21" s="8">
        <v>525.73950000000002</v>
      </c>
      <c r="C21" s="8">
        <v>512.99429999999995</v>
      </c>
      <c r="D21" s="8">
        <v>487.50389999999999</v>
      </c>
      <c r="E21" s="8">
        <v>512.99429999999995</v>
      </c>
      <c r="F21" s="8">
        <v>512.99429999999995</v>
      </c>
      <c r="G21" s="8">
        <v>503.43540000000002</v>
      </c>
      <c r="H21" s="8">
        <v>462.01350000000002</v>
      </c>
      <c r="I21" s="8">
        <v>455.64089999999999</v>
      </c>
      <c r="J21" s="8">
        <v>398.28750000000002</v>
      </c>
      <c r="K21" s="8">
        <v>385.02359999999999</v>
      </c>
      <c r="L21" s="8">
        <v>356.14683000000002</v>
      </c>
      <c r="M21" s="8">
        <v>368.98095000000001</v>
      </c>
      <c r="N21" s="8">
        <v>343.31270999999998</v>
      </c>
      <c r="O21" s="8">
        <v>317.64447000000001</v>
      </c>
      <c r="P21" s="8">
        <v>285.55916999999999</v>
      </c>
      <c r="Q21" s="8">
        <v>261.27659999999997</v>
      </c>
      <c r="R21" s="8">
        <v>261.27659999999997</v>
      </c>
      <c r="S21" s="8">
        <v>267.84037999999998</v>
      </c>
      <c r="T21" s="8">
        <v>322.34523000000002</v>
      </c>
      <c r="U21" s="8">
        <v>267.93277999999998</v>
      </c>
      <c r="V21" s="8">
        <v>258.30696999999998</v>
      </c>
      <c r="W21" s="8">
        <v>279.92919999999998</v>
      </c>
      <c r="X21" s="8">
        <v>252.91575</v>
      </c>
      <c r="Y21" s="8">
        <v>256.71382</v>
      </c>
    </row>
    <row r="22" spans="1:25" x14ac:dyDescent="0.25">
      <c r="A22" s="10" t="s">
        <v>133</v>
      </c>
      <c r="B22" s="8">
        <v>31.674849999999999</v>
      </c>
      <c r="C22" s="8">
        <v>30.938469999999999</v>
      </c>
      <c r="D22" s="8">
        <v>27.70674</v>
      </c>
      <c r="E22" s="8">
        <v>38.74089</v>
      </c>
      <c r="F22" s="8">
        <v>27.421119999999998</v>
      </c>
      <c r="G22" s="8">
        <v>22.87229</v>
      </c>
      <c r="H22" s="8">
        <v>27.66225</v>
      </c>
      <c r="I22" s="8">
        <v>22.77394</v>
      </c>
      <c r="J22" s="8">
        <v>22.860869999999998</v>
      </c>
      <c r="K22" s="8">
        <v>13.804819999999999</v>
      </c>
      <c r="L22" s="8">
        <v>11.2982</v>
      </c>
      <c r="M22" s="8">
        <v>11.544879999999999</v>
      </c>
      <c r="N22" s="8">
        <v>11.233280000000001</v>
      </c>
      <c r="O22" s="8">
        <v>12.422499999999999</v>
      </c>
      <c r="P22" s="8">
        <v>11.101520000000001</v>
      </c>
      <c r="Q22" s="8">
        <v>11.45829</v>
      </c>
      <c r="R22" s="8">
        <v>21.764299999999999</v>
      </c>
      <c r="S22" s="8">
        <v>21.580269999999999</v>
      </c>
      <c r="T22" s="8">
        <v>11.45622</v>
      </c>
      <c r="U22" s="8">
        <v>9.7218900000000001</v>
      </c>
      <c r="V22" s="8">
        <v>15.33925</v>
      </c>
      <c r="W22" s="8">
        <v>28.249649999999999</v>
      </c>
      <c r="X22" s="8">
        <v>28.620259999999998</v>
      </c>
      <c r="Y22" s="8">
        <v>19.41404</v>
      </c>
    </row>
    <row r="23" spans="1:25" x14ac:dyDescent="0.25">
      <c r="A23" s="10" t="s">
        <v>134</v>
      </c>
      <c r="B23" s="8">
        <v>143.29605000000001</v>
      </c>
      <c r="C23" s="8">
        <v>189.28254000000001</v>
      </c>
      <c r="D23" s="8">
        <v>199.52658</v>
      </c>
      <c r="E23" s="8">
        <v>301.16838000000001</v>
      </c>
      <c r="F23" s="8">
        <v>420.32477999999998</v>
      </c>
      <c r="G23" s="8">
        <v>559.72766999999999</v>
      </c>
      <c r="H23" s="8">
        <v>727.56632999999999</v>
      </c>
      <c r="I23" s="8">
        <v>669.79587000000004</v>
      </c>
      <c r="J23" s="8">
        <v>743.14553000000001</v>
      </c>
      <c r="K23" s="8">
        <v>619.41845000000001</v>
      </c>
      <c r="L23" s="8">
        <v>513.75420999999994</v>
      </c>
      <c r="M23" s="8">
        <v>515.45168999999999</v>
      </c>
      <c r="N23" s="8">
        <v>600.86881000000005</v>
      </c>
      <c r="O23" s="8">
        <v>868.35468000000003</v>
      </c>
      <c r="P23" s="8">
        <v>852.75327000000004</v>
      </c>
      <c r="Q23" s="8">
        <v>805.78755000000001</v>
      </c>
      <c r="R23" s="8">
        <v>854.60820999999999</v>
      </c>
      <c r="S23" s="8">
        <v>862.58960999999999</v>
      </c>
      <c r="T23" s="8">
        <v>947.70919000000004</v>
      </c>
      <c r="U23" s="8">
        <v>859.03021000000001</v>
      </c>
      <c r="V23" s="8">
        <v>766.29969000000006</v>
      </c>
      <c r="W23" s="8">
        <v>654.92969000000005</v>
      </c>
      <c r="X23" s="8">
        <v>180.17165</v>
      </c>
      <c r="Y23" s="8">
        <v>86.580020000000005</v>
      </c>
    </row>
    <row r="24" spans="1:25" x14ac:dyDescent="0.25">
      <c r="A24" s="15" t="s">
        <v>135</v>
      </c>
      <c r="B24" s="16">
        <f>SUM(B25:B27)</f>
        <v>45250.210599999999</v>
      </c>
      <c r="C24" s="16">
        <f t="shared" ref="C24:W24" si="12">SUM(C25:C27)</f>
        <v>48047.531790000001</v>
      </c>
      <c r="D24" s="16">
        <f t="shared" si="12"/>
        <v>50986.591949999995</v>
      </c>
      <c r="E24" s="16">
        <f t="shared" si="12"/>
        <v>51512.086190000002</v>
      </c>
      <c r="F24" s="16">
        <f t="shared" si="12"/>
        <v>52277.525159999997</v>
      </c>
      <c r="G24" s="16">
        <f t="shared" si="12"/>
        <v>54952.739369999996</v>
      </c>
      <c r="H24" s="16">
        <f t="shared" si="12"/>
        <v>57442.184779999996</v>
      </c>
      <c r="I24" s="16">
        <f t="shared" si="12"/>
        <v>52857.695169999999</v>
      </c>
      <c r="J24" s="16">
        <f t="shared" si="12"/>
        <v>55305.162219999998</v>
      </c>
      <c r="K24" s="16">
        <f t="shared" si="12"/>
        <v>56349.137019999995</v>
      </c>
      <c r="L24" s="16">
        <f t="shared" si="12"/>
        <v>62401.030760000009</v>
      </c>
      <c r="M24" s="16">
        <f t="shared" si="12"/>
        <v>56029.457439999998</v>
      </c>
      <c r="N24" s="16">
        <f t="shared" si="12"/>
        <v>57662.191100000004</v>
      </c>
      <c r="O24" s="16">
        <f t="shared" si="12"/>
        <v>55716.04739</v>
      </c>
      <c r="P24" s="16">
        <f t="shared" si="12"/>
        <v>51323.948360000009</v>
      </c>
      <c r="Q24" s="16">
        <f t="shared" si="12"/>
        <v>50605.526649999993</v>
      </c>
      <c r="R24" s="16">
        <f t="shared" si="12"/>
        <v>54003.260339999993</v>
      </c>
      <c r="S24" s="16">
        <f t="shared" si="12"/>
        <v>54194.811159999997</v>
      </c>
      <c r="T24" s="16">
        <f t="shared" si="12"/>
        <v>52221.693870000003</v>
      </c>
      <c r="U24" s="16">
        <f t="shared" si="12"/>
        <v>46835.352880000006</v>
      </c>
      <c r="V24" s="16">
        <f t="shared" si="12"/>
        <v>47792.719469999996</v>
      </c>
      <c r="W24" s="16">
        <f t="shared" si="12"/>
        <v>49298.592420000001</v>
      </c>
      <c r="X24" s="16">
        <f t="shared" ref="X24:Y24" si="13">SUM(X25:X27)</f>
        <v>42800.409729999999</v>
      </c>
      <c r="Y24" s="16">
        <f t="shared" si="13"/>
        <v>42611.581689999999</v>
      </c>
    </row>
    <row r="25" spans="1:25" x14ac:dyDescent="0.25">
      <c r="A25" s="10" t="s">
        <v>136</v>
      </c>
      <c r="B25" s="8">
        <v>5651.7790699999996</v>
      </c>
      <c r="C25" s="8">
        <v>6053.1730100000004</v>
      </c>
      <c r="D25" s="8">
        <v>7998.2165199999999</v>
      </c>
      <c r="E25" s="8">
        <v>8378.6471999999994</v>
      </c>
      <c r="F25" s="8">
        <v>8117.3294599999999</v>
      </c>
      <c r="G25" s="8">
        <v>7700.0908399999998</v>
      </c>
      <c r="H25" s="8">
        <v>8603.5363199999993</v>
      </c>
      <c r="I25" s="8">
        <v>8272.2072900000003</v>
      </c>
      <c r="J25" s="8">
        <v>8849.7967200000003</v>
      </c>
      <c r="K25" s="8">
        <v>9245.6712599999992</v>
      </c>
      <c r="L25" s="8">
        <v>10488.800670000001</v>
      </c>
      <c r="M25" s="8">
        <v>9632.5661899999996</v>
      </c>
      <c r="N25" s="8">
        <v>9319.5518699999993</v>
      </c>
      <c r="O25" s="8">
        <v>8618.1062700000002</v>
      </c>
      <c r="P25" s="8">
        <v>7682.2349400000003</v>
      </c>
      <c r="Q25" s="8">
        <v>7838.2734399999999</v>
      </c>
      <c r="R25" s="8">
        <v>8491.9695400000001</v>
      </c>
      <c r="S25" s="8">
        <v>7362.6284500000002</v>
      </c>
      <c r="T25" s="8">
        <v>6912.3498300000001</v>
      </c>
      <c r="U25" s="8">
        <v>6328.1189800000002</v>
      </c>
      <c r="V25" s="8">
        <v>5926.3837999999996</v>
      </c>
      <c r="W25" s="8">
        <v>7610.3120500000005</v>
      </c>
      <c r="X25" s="8">
        <v>5926.6554500000002</v>
      </c>
      <c r="Y25" s="8">
        <v>5262.0023600000004</v>
      </c>
    </row>
    <row r="26" spans="1:25" x14ac:dyDescent="0.25">
      <c r="A26" s="10" t="s">
        <v>137</v>
      </c>
      <c r="B26" s="8">
        <v>26762.010979999999</v>
      </c>
      <c r="C26" s="8">
        <v>29290.055270000001</v>
      </c>
      <c r="D26" s="8">
        <v>31090.113249999999</v>
      </c>
      <c r="E26" s="8">
        <v>31109.35641</v>
      </c>
      <c r="F26" s="8">
        <v>31805.664369999999</v>
      </c>
      <c r="G26" s="8">
        <v>34390.729379999997</v>
      </c>
      <c r="H26" s="8">
        <v>37856.576439999997</v>
      </c>
      <c r="I26" s="8">
        <v>34603.035230000001</v>
      </c>
      <c r="J26" s="8">
        <v>36044.069089999997</v>
      </c>
      <c r="K26" s="8">
        <v>36813.763270000003</v>
      </c>
      <c r="L26" s="8">
        <v>41245.906410000003</v>
      </c>
      <c r="M26" s="8">
        <v>36208.256710000001</v>
      </c>
      <c r="N26" s="8">
        <v>37946.843000000001</v>
      </c>
      <c r="O26" s="8">
        <v>36958.541120000002</v>
      </c>
      <c r="P26" s="8">
        <v>33921.784740000003</v>
      </c>
      <c r="Q26" s="8">
        <v>33478.456489999997</v>
      </c>
      <c r="R26" s="8">
        <v>35649.509789999996</v>
      </c>
      <c r="S26" s="8">
        <v>35916.202819999999</v>
      </c>
      <c r="T26" s="8">
        <v>34305.931550000001</v>
      </c>
      <c r="U26" s="8">
        <v>29887.245599999998</v>
      </c>
      <c r="V26" s="8">
        <v>31113.116669999999</v>
      </c>
      <c r="W26" s="8">
        <v>31457.184150000001</v>
      </c>
      <c r="X26" s="8">
        <v>28014.271209999999</v>
      </c>
      <c r="Y26" s="8">
        <v>27578.45723</v>
      </c>
    </row>
    <row r="27" spans="1:25" x14ac:dyDescent="0.25">
      <c r="A27" s="10" t="s">
        <v>138</v>
      </c>
      <c r="B27" s="8">
        <v>12836.420550000001</v>
      </c>
      <c r="C27" s="8">
        <v>12704.30351</v>
      </c>
      <c r="D27" s="8">
        <v>11898.26218</v>
      </c>
      <c r="E27" s="8">
        <v>12024.08258</v>
      </c>
      <c r="F27" s="8">
        <v>12354.53133</v>
      </c>
      <c r="G27" s="8">
        <v>12861.91915</v>
      </c>
      <c r="H27" s="8">
        <v>10982.07202</v>
      </c>
      <c r="I27" s="8">
        <v>9982.4526499999993</v>
      </c>
      <c r="J27" s="8">
        <v>10411.296410000001</v>
      </c>
      <c r="K27" s="8">
        <v>10289.70249</v>
      </c>
      <c r="L27" s="8">
        <v>10666.32368</v>
      </c>
      <c r="M27" s="8">
        <v>10188.634539999999</v>
      </c>
      <c r="N27" s="8">
        <v>10395.79623</v>
      </c>
      <c r="O27" s="8">
        <v>10139.4</v>
      </c>
      <c r="P27" s="8">
        <v>9719.9286800000009</v>
      </c>
      <c r="Q27" s="8">
        <v>9288.7967200000003</v>
      </c>
      <c r="R27" s="8">
        <v>9861.7810100000006</v>
      </c>
      <c r="S27" s="8">
        <v>10915.979890000001</v>
      </c>
      <c r="T27" s="8">
        <v>11003.412490000001</v>
      </c>
      <c r="U27" s="8">
        <v>10619.988300000001</v>
      </c>
      <c r="V27" s="8">
        <v>10753.218999999999</v>
      </c>
      <c r="W27" s="8">
        <v>10231.096219999999</v>
      </c>
      <c r="X27" s="8">
        <v>8859.4830700000002</v>
      </c>
      <c r="Y27" s="8">
        <v>9771.1221000000005</v>
      </c>
    </row>
    <row r="28" spans="1:25" x14ac:dyDescent="0.25">
      <c r="A28" s="15" t="s">
        <v>35</v>
      </c>
      <c r="B28" s="16">
        <f>SUM(B29:B30)</f>
        <v>0</v>
      </c>
      <c r="C28" s="16">
        <f t="shared" ref="C28:W28" si="14">SUM(C29:C30)</f>
        <v>0</v>
      </c>
      <c r="D28" s="16">
        <f t="shared" si="14"/>
        <v>0</v>
      </c>
      <c r="E28" s="16">
        <f t="shared" si="14"/>
        <v>0</v>
      </c>
      <c r="F28" s="16">
        <f t="shared" si="14"/>
        <v>0</v>
      </c>
      <c r="G28" s="16">
        <f t="shared" si="14"/>
        <v>0</v>
      </c>
      <c r="H28" s="16">
        <f t="shared" si="14"/>
        <v>0</v>
      </c>
      <c r="I28" s="16">
        <f t="shared" si="14"/>
        <v>0</v>
      </c>
      <c r="J28" s="16">
        <f t="shared" si="14"/>
        <v>0</v>
      </c>
      <c r="K28" s="16">
        <f t="shared" si="14"/>
        <v>0</v>
      </c>
      <c r="L28" s="16">
        <f t="shared" si="14"/>
        <v>0</v>
      </c>
      <c r="M28" s="16">
        <f t="shared" si="14"/>
        <v>0</v>
      </c>
      <c r="N28" s="16">
        <f t="shared" si="14"/>
        <v>0</v>
      </c>
      <c r="O28" s="16">
        <f t="shared" si="14"/>
        <v>0</v>
      </c>
      <c r="P28" s="16">
        <f t="shared" si="14"/>
        <v>0</v>
      </c>
      <c r="Q28" s="16">
        <f t="shared" si="14"/>
        <v>0</v>
      </c>
      <c r="R28" s="16">
        <f t="shared" si="14"/>
        <v>0</v>
      </c>
      <c r="S28" s="16">
        <f t="shared" si="14"/>
        <v>0</v>
      </c>
      <c r="T28" s="16">
        <f t="shared" si="14"/>
        <v>0</v>
      </c>
      <c r="U28" s="16">
        <f t="shared" si="14"/>
        <v>0</v>
      </c>
      <c r="V28" s="16">
        <f t="shared" si="14"/>
        <v>0</v>
      </c>
      <c r="W28" s="16">
        <f t="shared" si="14"/>
        <v>0</v>
      </c>
      <c r="X28" s="16">
        <f t="shared" ref="X28:Y28" si="15">SUM(X29:X30)</f>
        <v>0</v>
      </c>
      <c r="Y28" s="16">
        <f t="shared" si="15"/>
        <v>0</v>
      </c>
    </row>
    <row r="29" spans="1:25" x14ac:dyDescent="0.25">
      <c r="A29" s="10" t="s">
        <v>36</v>
      </c>
      <c r="B29" s="8">
        <v>0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</row>
    <row r="30" spans="1:25" x14ac:dyDescent="0.25">
      <c r="A30" s="10" t="s">
        <v>37</v>
      </c>
      <c r="B30" s="8">
        <v>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</row>
    <row r="31" spans="1:25" x14ac:dyDescent="0.25">
      <c r="A31" s="17" t="s">
        <v>38</v>
      </c>
      <c r="B31" s="16">
        <v>3382.78719</v>
      </c>
      <c r="C31" s="16">
        <v>2871.1166499999999</v>
      </c>
      <c r="D31" s="16">
        <v>3012.3157299999998</v>
      </c>
      <c r="E31" s="16">
        <v>3564.5402199999999</v>
      </c>
      <c r="F31" s="16">
        <v>2713.69958</v>
      </c>
      <c r="G31" s="16">
        <v>3387.0978399999999</v>
      </c>
      <c r="H31" s="16">
        <v>3975.6116900000002</v>
      </c>
      <c r="I31" s="16">
        <v>3610.9413100000002</v>
      </c>
      <c r="J31" s="16">
        <v>3575.5000199999999</v>
      </c>
      <c r="K31" s="16">
        <v>2872.2660799999999</v>
      </c>
      <c r="L31" s="16">
        <v>3488.7966999999999</v>
      </c>
      <c r="M31" s="16">
        <v>4021.5266099999999</v>
      </c>
      <c r="N31" s="16">
        <v>4211.8881099999999</v>
      </c>
      <c r="O31" s="16">
        <v>4801.6549699999996</v>
      </c>
      <c r="P31" s="16">
        <v>4702.0189099999998</v>
      </c>
      <c r="Q31" s="16">
        <v>4746.8582900000001</v>
      </c>
      <c r="R31" s="16">
        <v>4553.5091599999996</v>
      </c>
      <c r="S31" s="16">
        <v>4663.0264500000003</v>
      </c>
      <c r="T31" s="16">
        <v>4835.44038</v>
      </c>
      <c r="U31" s="16">
        <v>4343.7077200000003</v>
      </c>
      <c r="V31" s="16">
        <v>4225.0525699999998</v>
      </c>
      <c r="W31" s="16">
        <v>4283.1072199999999</v>
      </c>
      <c r="X31" s="16">
        <v>4055.68489</v>
      </c>
      <c r="Y31" s="16">
        <v>3570.9421299999999</v>
      </c>
    </row>
    <row r="32" spans="1:25" x14ac:dyDescent="0.25">
      <c r="A32" s="9" t="s">
        <v>39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</row>
    <row r="33" spans="1:25" x14ac:dyDescent="0.25">
      <c r="A33" s="18" t="s">
        <v>139</v>
      </c>
      <c r="B33" s="16">
        <f>SUM(B34:B41)</f>
        <v>17219.88006</v>
      </c>
      <c r="C33" s="16">
        <f t="shared" ref="C33:W33" si="16">SUM(C34:C41)</f>
        <v>15204.838479999999</v>
      </c>
      <c r="D33" s="16">
        <f t="shared" si="16"/>
        <v>13937.287969999999</v>
      </c>
      <c r="E33" s="16">
        <f t="shared" si="16"/>
        <v>15614.505809999999</v>
      </c>
      <c r="F33" s="16">
        <f t="shared" si="16"/>
        <v>16640.711500000001</v>
      </c>
      <c r="G33" s="16">
        <f t="shared" si="16"/>
        <v>15665.47479</v>
      </c>
      <c r="H33" s="16">
        <f t="shared" si="16"/>
        <v>17248.247500000001</v>
      </c>
      <c r="I33" s="16">
        <f t="shared" si="16"/>
        <v>19052.689150000002</v>
      </c>
      <c r="J33" s="16">
        <f t="shared" si="16"/>
        <v>17959.258620000001</v>
      </c>
      <c r="K33" s="16">
        <f t="shared" si="16"/>
        <v>14915.390289999999</v>
      </c>
      <c r="L33" s="16">
        <f t="shared" si="16"/>
        <v>16058.95217</v>
      </c>
      <c r="M33" s="16">
        <f t="shared" si="16"/>
        <v>18382.528279999999</v>
      </c>
      <c r="N33" s="16">
        <f t="shared" si="16"/>
        <v>17051.516509999998</v>
      </c>
      <c r="O33" s="16">
        <f t="shared" si="16"/>
        <v>16651.781589999999</v>
      </c>
      <c r="P33" s="16">
        <f t="shared" si="16"/>
        <v>17700.89415</v>
      </c>
      <c r="Q33" s="16">
        <f t="shared" si="16"/>
        <v>17910.831989999999</v>
      </c>
      <c r="R33" s="16">
        <f t="shared" si="16"/>
        <v>17992.616409999999</v>
      </c>
      <c r="S33" s="16">
        <f t="shared" si="16"/>
        <v>18551.61564</v>
      </c>
      <c r="T33" s="16">
        <f t="shared" si="16"/>
        <v>19183.25301</v>
      </c>
      <c r="U33" s="16">
        <f t="shared" si="16"/>
        <v>19032.714739999999</v>
      </c>
      <c r="V33" s="16">
        <f t="shared" si="16"/>
        <v>18740.851710000003</v>
      </c>
      <c r="W33" s="16">
        <f t="shared" si="16"/>
        <v>18879.407289999999</v>
      </c>
      <c r="X33" s="16">
        <f t="shared" ref="X33:Y33" si="17">SUM(X34:X41)</f>
        <v>18424.077210000003</v>
      </c>
      <c r="Y33" s="16">
        <f t="shared" si="17"/>
        <v>15049.948239999998</v>
      </c>
    </row>
    <row r="34" spans="1:25" x14ac:dyDescent="0.25">
      <c r="A34" s="9" t="s">
        <v>140</v>
      </c>
      <c r="B34" s="8">
        <v>9444.7102699999996</v>
      </c>
      <c r="C34" s="8">
        <v>8108.6627699999999</v>
      </c>
      <c r="D34" s="8">
        <v>7831.5858099999996</v>
      </c>
      <c r="E34" s="8">
        <v>7938.7277700000004</v>
      </c>
      <c r="F34" s="8">
        <v>8669.8856300000007</v>
      </c>
      <c r="G34" s="8">
        <v>8355.7918399999999</v>
      </c>
      <c r="H34" s="8">
        <v>9533.4002600000003</v>
      </c>
      <c r="I34" s="8">
        <v>10803.738869999999</v>
      </c>
      <c r="J34" s="8">
        <v>10380.137940000001</v>
      </c>
      <c r="K34" s="8">
        <v>9100.2846399999999</v>
      </c>
      <c r="L34" s="8">
        <v>9849.5389200000009</v>
      </c>
      <c r="M34" s="8">
        <v>11390.62581</v>
      </c>
      <c r="N34" s="8">
        <v>10020.060439999999</v>
      </c>
      <c r="O34" s="8">
        <v>9416.4913799999995</v>
      </c>
      <c r="P34" s="8">
        <v>10100.91388</v>
      </c>
      <c r="Q34" s="8">
        <v>10088.5885</v>
      </c>
      <c r="R34" s="8">
        <v>10394.321309999999</v>
      </c>
      <c r="S34" s="8">
        <v>10953.14235</v>
      </c>
      <c r="T34" s="8">
        <v>11650.625379999999</v>
      </c>
      <c r="U34" s="8">
        <v>11848.83719</v>
      </c>
      <c r="V34" s="8">
        <v>11736.99166</v>
      </c>
      <c r="W34" s="8">
        <v>11915.57065</v>
      </c>
      <c r="X34" s="8">
        <v>12214.350270000001</v>
      </c>
      <c r="Y34" s="8">
        <v>10335.176299999999</v>
      </c>
    </row>
    <row r="35" spans="1:25" x14ac:dyDescent="0.25">
      <c r="A35" s="9" t="s">
        <v>141</v>
      </c>
      <c r="B35" s="8">
        <v>4410.7737800000004</v>
      </c>
      <c r="C35" s="8">
        <v>4243.9078499999996</v>
      </c>
      <c r="D35" s="8">
        <v>3438.06819</v>
      </c>
      <c r="E35" s="8">
        <v>4636.0386600000002</v>
      </c>
      <c r="F35" s="8">
        <v>4788.5941800000001</v>
      </c>
      <c r="G35" s="8">
        <v>4886.7791800000005</v>
      </c>
      <c r="H35" s="8">
        <v>5210.7690300000004</v>
      </c>
      <c r="I35" s="8">
        <v>5245.6992399999999</v>
      </c>
      <c r="J35" s="8">
        <v>5051.9318800000001</v>
      </c>
      <c r="K35" s="8">
        <v>4124.5509199999997</v>
      </c>
      <c r="L35" s="8">
        <v>4335.4171399999996</v>
      </c>
      <c r="M35" s="8">
        <v>4658.5706799999998</v>
      </c>
      <c r="N35" s="8">
        <v>4694.3611600000004</v>
      </c>
      <c r="O35" s="8">
        <v>4757.1623099999997</v>
      </c>
      <c r="P35" s="8">
        <v>4838.0958300000002</v>
      </c>
      <c r="Q35" s="8">
        <v>5141.1334900000002</v>
      </c>
      <c r="R35" s="8">
        <v>4902.8106399999997</v>
      </c>
      <c r="S35" s="8">
        <v>5174.5793899999999</v>
      </c>
      <c r="T35" s="8">
        <v>4620.0209199999999</v>
      </c>
      <c r="U35" s="8">
        <v>4496.1709899999996</v>
      </c>
      <c r="V35" s="8">
        <v>4866.95975</v>
      </c>
      <c r="W35" s="8">
        <v>4553.4742699999997</v>
      </c>
      <c r="X35" s="8">
        <v>4059.63915</v>
      </c>
      <c r="Y35" s="8">
        <v>3047.1940100000002</v>
      </c>
    </row>
    <row r="36" spans="1:25" x14ac:dyDescent="0.25">
      <c r="A36" s="9" t="s">
        <v>142</v>
      </c>
      <c r="B36" s="8">
        <v>3102.0240100000001</v>
      </c>
      <c r="C36" s="8">
        <v>2582.8206599999999</v>
      </c>
      <c r="D36" s="8">
        <v>2438.8691699999999</v>
      </c>
      <c r="E36" s="8">
        <v>2818.0497799999998</v>
      </c>
      <c r="F36" s="8">
        <v>2973.5132899999999</v>
      </c>
      <c r="G36" s="8">
        <v>2236.0005700000002</v>
      </c>
      <c r="H36" s="8">
        <v>2318.9268299999999</v>
      </c>
      <c r="I36" s="8">
        <v>2779.1360300000001</v>
      </c>
      <c r="J36" s="8">
        <v>2293.6961700000002</v>
      </c>
      <c r="K36" s="8">
        <v>1461.4783</v>
      </c>
      <c r="L36" s="8">
        <v>1639.1583800000001</v>
      </c>
      <c r="M36" s="8">
        <v>2093.0405599999999</v>
      </c>
      <c r="N36" s="8">
        <v>2103.77819</v>
      </c>
      <c r="O36" s="8">
        <v>2238.0001699999998</v>
      </c>
      <c r="P36" s="8">
        <v>2520.9414099999999</v>
      </c>
      <c r="Q36" s="8">
        <v>2419.9605000000001</v>
      </c>
      <c r="R36" s="8">
        <v>2415.4068299999999</v>
      </c>
      <c r="S36" s="8">
        <v>2130.05402</v>
      </c>
      <c r="T36" s="8">
        <v>2608.0474899999999</v>
      </c>
      <c r="U36" s="8">
        <v>2376.8568700000001</v>
      </c>
      <c r="V36" s="8">
        <v>1824.3686299999999</v>
      </c>
      <c r="W36" s="8">
        <v>2072.7500100000002</v>
      </c>
      <c r="X36" s="8">
        <v>1830.1343199999999</v>
      </c>
      <c r="Y36" s="8">
        <v>1356.59716</v>
      </c>
    </row>
    <row r="37" spans="1:25" x14ac:dyDescent="0.25">
      <c r="A37" s="9" t="s">
        <v>143</v>
      </c>
      <c r="B37" s="8">
        <v>262.37200000000001</v>
      </c>
      <c r="C37" s="8">
        <v>269.44720000000001</v>
      </c>
      <c r="D37" s="8">
        <v>228.76480000000001</v>
      </c>
      <c r="E37" s="8">
        <v>221.68960000000001</v>
      </c>
      <c r="F37" s="8">
        <v>208.7184</v>
      </c>
      <c r="G37" s="8">
        <v>186.9032</v>
      </c>
      <c r="H37" s="8">
        <v>185.15137999999999</v>
      </c>
      <c r="I37" s="8">
        <v>224.11501000000001</v>
      </c>
      <c r="J37" s="8">
        <v>233.49262999999999</v>
      </c>
      <c r="K37" s="8">
        <v>229.07642999999999</v>
      </c>
      <c r="L37" s="8">
        <v>234.83772999999999</v>
      </c>
      <c r="M37" s="8">
        <v>240.29123000000001</v>
      </c>
      <c r="N37" s="8">
        <v>233.31672</v>
      </c>
      <c r="O37" s="8">
        <v>240.12773000000001</v>
      </c>
      <c r="P37" s="8">
        <v>240.94302999999999</v>
      </c>
      <c r="Q37" s="8">
        <v>261.14949999999999</v>
      </c>
      <c r="R37" s="8">
        <v>280.07763</v>
      </c>
      <c r="S37" s="8">
        <v>293.83987999999999</v>
      </c>
      <c r="T37" s="8">
        <v>304.55921999999998</v>
      </c>
      <c r="U37" s="8">
        <v>310.84969000000001</v>
      </c>
      <c r="V37" s="8">
        <v>312.53167000000002</v>
      </c>
      <c r="W37" s="8">
        <v>337.61236000000002</v>
      </c>
      <c r="X37" s="8">
        <v>319.95346999999998</v>
      </c>
      <c r="Y37" s="8">
        <v>310.98077000000001</v>
      </c>
    </row>
    <row r="38" spans="1:25" x14ac:dyDescent="0.25">
      <c r="A38" s="9" t="s">
        <v>144</v>
      </c>
      <c r="B38" s="8">
        <v>0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</row>
    <row r="39" spans="1:25" x14ac:dyDescent="0.25">
      <c r="A39" s="9" t="s">
        <v>145</v>
      </c>
      <c r="B39" s="8">
        <v>0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</row>
    <row r="40" spans="1:25" x14ac:dyDescent="0.25">
      <c r="A40" s="9" t="s">
        <v>146</v>
      </c>
      <c r="B40" s="8">
        <v>0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</row>
    <row r="41" spans="1:25" x14ac:dyDescent="0.25">
      <c r="A41" s="9" t="s">
        <v>147</v>
      </c>
      <c r="B41" s="8">
        <v>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</row>
    <row r="42" spans="1:25" x14ac:dyDescent="0.25">
      <c r="A42" s="18" t="s">
        <v>40</v>
      </c>
      <c r="B42" s="16">
        <v>1849.04899</v>
      </c>
      <c r="C42" s="16">
        <v>1665.9415799999999</v>
      </c>
      <c r="D42" s="16">
        <v>1598.66041</v>
      </c>
      <c r="E42" s="16">
        <v>1573.78457</v>
      </c>
      <c r="F42" s="16">
        <v>1608.74721</v>
      </c>
      <c r="G42" s="16">
        <v>1591.3489300000001</v>
      </c>
      <c r="H42" s="16">
        <v>1252.13552</v>
      </c>
      <c r="I42" s="16">
        <v>1135.2135699999999</v>
      </c>
      <c r="J42" s="16">
        <v>1156.73982</v>
      </c>
      <c r="K42" s="16">
        <v>1089.1008099999999</v>
      </c>
      <c r="L42" s="16">
        <v>1121.18667</v>
      </c>
      <c r="M42" s="16">
        <v>1189.47154</v>
      </c>
      <c r="N42" s="16">
        <v>1141.02397</v>
      </c>
      <c r="O42" s="16">
        <v>1283.2615800000001</v>
      </c>
      <c r="P42" s="16">
        <v>1269.3153199999999</v>
      </c>
      <c r="Q42" s="16">
        <v>1108.97525</v>
      </c>
      <c r="R42" s="16">
        <v>1412.9162100000001</v>
      </c>
      <c r="S42" s="16">
        <v>1305.1555000000001</v>
      </c>
      <c r="T42" s="16">
        <v>1287.18436</v>
      </c>
      <c r="U42" s="16">
        <v>1140.12672</v>
      </c>
      <c r="V42" s="16">
        <v>1375.0350699999999</v>
      </c>
      <c r="W42" s="16">
        <v>1336.8371500000001</v>
      </c>
      <c r="X42" s="16">
        <v>1211.0071600000001</v>
      </c>
      <c r="Y42" s="16">
        <v>1218.88903</v>
      </c>
    </row>
    <row r="43" spans="1:25" x14ac:dyDescent="0.25">
      <c r="A43" s="18" t="s">
        <v>63</v>
      </c>
      <c r="B43" s="16">
        <v>0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</row>
    <row r="44" spans="1:25" x14ac:dyDescent="0.25">
      <c r="A44" s="18" t="s">
        <v>64</v>
      </c>
      <c r="B44" s="16">
        <v>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</row>
    <row r="45" spans="1:25" x14ac:dyDescent="0.25">
      <c r="A45" s="18" t="s">
        <v>148</v>
      </c>
      <c r="B45" s="16">
        <f>SUM(B46:B47)</f>
        <v>1710.0237299999999</v>
      </c>
      <c r="C45" s="16">
        <f t="shared" ref="C45:W45" si="18">SUM(C46:C47)</f>
        <v>1618.64402</v>
      </c>
      <c r="D45" s="16">
        <f t="shared" si="18"/>
        <v>1633.15751</v>
      </c>
      <c r="E45" s="16">
        <f t="shared" si="18"/>
        <v>1742.71615</v>
      </c>
      <c r="F45" s="16">
        <f t="shared" si="18"/>
        <v>1627.36276</v>
      </c>
      <c r="G45" s="16">
        <f t="shared" si="18"/>
        <v>1947.2555400000001</v>
      </c>
      <c r="H45" s="16">
        <f t="shared" si="18"/>
        <v>2175.5625799999998</v>
      </c>
      <c r="I45" s="16">
        <f t="shared" si="18"/>
        <v>2083.3248100000001</v>
      </c>
      <c r="J45" s="16">
        <f t="shared" si="18"/>
        <v>2442.3699200000001</v>
      </c>
      <c r="K45" s="16">
        <f t="shared" si="18"/>
        <v>2165.5603300000002</v>
      </c>
      <c r="L45" s="16">
        <f t="shared" si="18"/>
        <v>2126.8908999999999</v>
      </c>
      <c r="M45" s="16">
        <f t="shared" si="18"/>
        <v>1943.27991</v>
      </c>
      <c r="N45" s="16">
        <f t="shared" si="18"/>
        <v>1971.9605900000001</v>
      </c>
      <c r="O45" s="16">
        <f t="shared" si="18"/>
        <v>1957.8083199999999</v>
      </c>
      <c r="P45" s="16">
        <f t="shared" si="18"/>
        <v>2162.8525</v>
      </c>
      <c r="Q45" s="16">
        <f t="shared" si="18"/>
        <v>2482.2913199999998</v>
      </c>
      <c r="R45" s="16">
        <f t="shared" si="18"/>
        <v>2580.2110699999998</v>
      </c>
      <c r="S45" s="16">
        <f t="shared" si="18"/>
        <v>3379.8492299999998</v>
      </c>
      <c r="T45" s="16">
        <f t="shared" si="18"/>
        <v>3872.1806200000001</v>
      </c>
      <c r="U45" s="16">
        <f t="shared" si="18"/>
        <v>4101.9813400000003</v>
      </c>
      <c r="V45" s="16">
        <f t="shared" si="18"/>
        <v>2319.0218</v>
      </c>
      <c r="W45" s="16">
        <f t="shared" si="18"/>
        <v>2815.9332999999997</v>
      </c>
      <c r="X45" s="16">
        <f t="shared" ref="X45:Y45" si="19">SUM(X46:X47)</f>
        <v>3745.7675899999999</v>
      </c>
      <c r="Y45" s="16">
        <f t="shared" si="19"/>
        <v>4346.47876</v>
      </c>
    </row>
    <row r="46" spans="1:25" x14ac:dyDescent="0.25">
      <c r="A46" s="9" t="s">
        <v>149</v>
      </c>
      <c r="B46" s="8">
        <v>794.34045000000003</v>
      </c>
      <c r="C46" s="8">
        <v>782.44021999999995</v>
      </c>
      <c r="D46" s="8">
        <v>767.56493</v>
      </c>
      <c r="E46" s="8">
        <v>830.04115000000002</v>
      </c>
      <c r="F46" s="8">
        <v>815.16585999999995</v>
      </c>
      <c r="G46" s="8">
        <v>914.72922000000005</v>
      </c>
      <c r="H46" s="8">
        <v>1229.1850400000001</v>
      </c>
      <c r="I46" s="8">
        <v>1286.10997</v>
      </c>
      <c r="J46" s="8">
        <v>1557.6595400000001</v>
      </c>
      <c r="K46" s="8">
        <v>1371.97441</v>
      </c>
      <c r="L46" s="8">
        <v>1436.5982799999999</v>
      </c>
      <c r="M46" s="8">
        <v>1400.1324</v>
      </c>
      <c r="N46" s="8">
        <v>1512.5176100000001</v>
      </c>
      <c r="O46" s="8">
        <v>1512.7200399999999</v>
      </c>
      <c r="P46" s="8">
        <v>1696.2047500000001</v>
      </c>
      <c r="Q46" s="8">
        <v>1877.9521199999999</v>
      </c>
      <c r="R46" s="8">
        <v>2005.0903699999999</v>
      </c>
      <c r="S46" s="8">
        <v>2544.1632500000001</v>
      </c>
      <c r="T46" s="8">
        <v>3024.0675000000001</v>
      </c>
      <c r="U46" s="8">
        <v>3235.2017300000002</v>
      </c>
      <c r="V46" s="8">
        <v>1371.5813599999999</v>
      </c>
      <c r="W46" s="8">
        <v>1724.04557</v>
      </c>
      <c r="X46" s="8">
        <v>2890.8982299999998</v>
      </c>
      <c r="Y46" s="8">
        <v>3524.6138900000001</v>
      </c>
    </row>
    <row r="47" spans="1:25" x14ac:dyDescent="0.25">
      <c r="A47" s="11" t="s">
        <v>150</v>
      </c>
      <c r="B47" s="12">
        <v>915.68327999999997</v>
      </c>
      <c r="C47" s="12">
        <v>836.2038</v>
      </c>
      <c r="D47" s="12">
        <v>865.59258</v>
      </c>
      <c r="E47" s="12">
        <v>912.67499999999995</v>
      </c>
      <c r="F47" s="12">
        <v>812.19690000000003</v>
      </c>
      <c r="G47" s="12">
        <v>1032.5263199999999</v>
      </c>
      <c r="H47" s="12">
        <v>946.37753999999995</v>
      </c>
      <c r="I47" s="12">
        <v>797.21483999999998</v>
      </c>
      <c r="J47" s="12">
        <v>884.71037999999999</v>
      </c>
      <c r="K47" s="12">
        <v>793.58591999999999</v>
      </c>
      <c r="L47" s="12">
        <v>690.29262000000006</v>
      </c>
      <c r="M47" s="12">
        <v>543.14751000000001</v>
      </c>
      <c r="N47" s="12">
        <v>459.44297999999998</v>
      </c>
      <c r="O47" s="12">
        <v>445.08828</v>
      </c>
      <c r="P47" s="12">
        <v>466.64774999999997</v>
      </c>
      <c r="Q47" s="12">
        <v>604.33920000000001</v>
      </c>
      <c r="R47" s="12">
        <v>575.12070000000006</v>
      </c>
      <c r="S47" s="12">
        <v>835.68597999999997</v>
      </c>
      <c r="T47" s="12">
        <v>848.11311999999998</v>
      </c>
      <c r="U47" s="12">
        <v>866.77961000000005</v>
      </c>
      <c r="V47" s="12">
        <v>947.44043999999997</v>
      </c>
      <c r="W47" s="12">
        <v>1091.8877299999999</v>
      </c>
      <c r="X47" s="12">
        <v>854.86936000000003</v>
      </c>
      <c r="Y47" s="12">
        <v>821.86487</v>
      </c>
    </row>
    <row r="49" spans="1:25" x14ac:dyDescent="0.25">
      <c r="A49" s="4" t="s">
        <v>111</v>
      </c>
      <c r="B49" s="5">
        <f>SUM(B50,B84,B89,B90,B91,B92)</f>
        <v>318431.45795249537</v>
      </c>
      <c r="C49" s="5">
        <f t="shared" ref="C49:W49" si="20">SUM(C50,C84,C89,C90,C91,C92)</f>
        <v>314387.6994352566</v>
      </c>
      <c r="D49" s="5">
        <f t="shared" si="20"/>
        <v>307224.04415405507</v>
      </c>
      <c r="E49" s="5">
        <f t="shared" si="20"/>
        <v>320288.26089157432</v>
      </c>
      <c r="F49" s="5">
        <f t="shared" si="20"/>
        <v>325137.39944622078</v>
      </c>
      <c r="G49" s="5">
        <f t="shared" si="20"/>
        <v>324594.75976731756</v>
      </c>
      <c r="H49" s="5">
        <f t="shared" si="20"/>
        <v>338631.61037592759</v>
      </c>
      <c r="I49" s="5">
        <f t="shared" si="20"/>
        <v>337695.61285100266</v>
      </c>
      <c r="J49" s="5">
        <f t="shared" si="20"/>
        <v>331643.16625473037</v>
      </c>
      <c r="K49" s="5">
        <f t="shared" si="20"/>
        <v>317745.45000167273</v>
      </c>
      <c r="L49" s="5">
        <f t="shared" si="20"/>
        <v>336018.19399421033</v>
      </c>
      <c r="M49" s="5">
        <f t="shared" si="20"/>
        <v>335259.62313576578</v>
      </c>
      <c r="N49" s="5">
        <f t="shared" si="20"/>
        <v>327609.9203987635</v>
      </c>
      <c r="O49" s="5">
        <f t="shared" si="20"/>
        <v>323447.6398820685</v>
      </c>
      <c r="P49" s="5">
        <f t="shared" si="20"/>
        <v>311460.48682038818</v>
      </c>
      <c r="Q49" s="5">
        <f t="shared" si="20"/>
        <v>314889.37784832937</v>
      </c>
      <c r="R49" s="5">
        <f t="shared" si="20"/>
        <v>325804.76917901164</v>
      </c>
      <c r="S49" s="5">
        <f t="shared" si="20"/>
        <v>339693.04082460224</v>
      </c>
      <c r="T49" s="5">
        <f t="shared" si="20"/>
        <v>339288.23218755209</v>
      </c>
      <c r="U49" s="5">
        <f t="shared" si="20"/>
        <v>321294.27181952295</v>
      </c>
      <c r="V49" s="5">
        <f t="shared" si="20"/>
        <v>304141.01636642579</v>
      </c>
      <c r="W49" s="5">
        <f t="shared" si="20"/>
        <v>333141.31536991458</v>
      </c>
      <c r="X49" s="5">
        <f t="shared" ref="X49:Y49" si="21">SUM(X50,X84,X89,X90,X91,X92)</f>
        <v>318099.49065693136</v>
      </c>
      <c r="Y49" s="5">
        <f t="shared" si="21"/>
        <v>286805.48727919173</v>
      </c>
    </row>
    <row r="50" spans="1:25" x14ac:dyDescent="0.25">
      <c r="A50" s="13" t="s">
        <v>77</v>
      </c>
      <c r="B50" s="14">
        <f>SUM(B51,B82,B83)</f>
        <v>297600.24460489542</v>
      </c>
      <c r="C50" s="14">
        <f t="shared" ref="C50:W50" si="22">SUM(C51,C82,C83)</f>
        <v>295846.79786981666</v>
      </c>
      <c r="D50" s="14">
        <f t="shared" si="22"/>
        <v>290004.43934177503</v>
      </c>
      <c r="E50" s="14">
        <f t="shared" si="22"/>
        <v>301302.64534397429</v>
      </c>
      <c r="F50" s="14">
        <f t="shared" si="22"/>
        <v>305206.94743418082</v>
      </c>
      <c r="G50" s="14">
        <f t="shared" si="22"/>
        <v>305319.2939497176</v>
      </c>
      <c r="H50" s="14">
        <f t="shared" si="22"/>
        <v>317868.97175316757</v>
      </c>
      <c r="I50" s="14">
        <f t="shared" si="22"/>
        <v>315340.71416316263</v>
      </c>
      <c r="J50" s="14">
        <f t="shared" si="22"/>
        <v>309996.81730353035</v>
      </c>
      <c r="K50" s="14">
        <f t="shared" si="22"/>
        <v>299494.27392459277</v>
      </c>
      <c r="L50" s="14">
        <f t="shared" si="22"/>
        <v>316617.37091037031</v>
      </c>
      <c r="M50" s="14">
        <f t="shared" si="22"/>
        <v>313645.00115844578</v>
      </c>
      <c r="N50" s="14">
        <f t="shared" si="22"/>
        <v>307337.88616796356</v>
      </c>
      <c r="O50" s="14">
        <f t="shared" si="22"/>
        <v>303484.55800858856</v>
      </c>
      <c r="P50" s="14">
        <f t="shared" si="22"/>
        <v>290264.45239150815</v>
      </c>
      <c r="Q50" s="14">
        <f t="shared" si="22"/>
        <v>293311.27704148937</v>
      </c>
      <c r="R50" s="14">
        <f t="shared" si="22"/>
        <v>303768.13530193164</v>
      </c>
      <c r="S50" s="14">
        <f t="shared" si="22"/>
        <v>316439.8067124823</v>
      </c>
      <c r="T50" s="14">
        <f t="shared" si="22"/>
        <v>314940.14395967207</v>
      </c>
      <c r="U50" s="14">
        <f t="shared" si="22"/>
        <v>297015.22378740291</v>
      </c>
      <c r="V50" s="14">
        <f t="shared" si="22"/>
        <v>281701.50236302579</v>
      </c>
      <c r="W50" s="14">
        <f t="shared" si="22"/>
        <v>310135.93914515461</v>
      </c>
      <c r="X50" s="14">
        <f t="shared" ref="X50:Y50" si="23">SUM(X51,X82,X83)</f>
        <v>294665.66062829137</v>
      </c>
      <c r="Y50" s="14">
        <f t="shared" si="23"/>
        <v>266143.72356791171</v>
      </c>
    </row>
    <row r="51" spans="1:25" x14ac:dyDescent="0.25">
      <c r="A51" s="9" t="s">
        <v>78</v>
      </c>
      <c r="B51" s="8">
        <f>SUM(B52,B69,B75,B79)</f>
        <v>294217.45741489541</v>
      </c>
      <c r="C51" s="8">
        <f t="shared" ref="C51:W51" si="24">SUM(C52,C69,C75,C79)</f>
        <v>292975.68121981667</v>
      </c>
      <c r="D51" s="8">
        <f t="shared" si="24"/>
        <v>286992.12361177505</v>
      </c>
      <c r="E51" s="8">
        <f t="shared" si="24"/>
        <v>297738.10512397427</v>
      </c>
      <c r="F51" s="8">
        <f t="shared" si="24"/>
        <v>302493.24785418081</v>
      </c>
      <c r="G51" s="8">
        <f t="shared" si="24"/>
        <v>301932.1961097176</v>
      </c>
      <c r="H51" s="8">
        <f t="shared" si="24"/>
        <v>313893.36006316758</v>
      </c>
      <c r="I51" s="8">
        <f t="shared" si="24"/>
        <v>311729.77285316261</v>
      </c>
      <c r="J51" s="8">
        <f t="shared" si="24"/>
        <v>306421.31728353037</v>
      </c>
      <c r="K51" s="8">
        <f t="shared" si="24"/>
        <v>296622.00784459279</v>
      </c>
      <c r="L51" s="8">
        <f t="shared" si="24"/>
        <v>313128.57421037031</v>
      </c>
      <c r="M51" s="8">
        <f t="shared" si="24"/>
        <v>309623.47454844578</v>
      </c>
      <c r="N51" s="8">
        <f t="shared" si="24"/>
        <v>303125.99805796356</v>
      </c>
      <c r="O51" s="8">
        <f t="shared" si="24"/>
        <v>298682.90303858859</v>
      </c>
      <c r="P51" s="8">
        <f t="shared" si="24"/>
        <v>285562.43348150817</v>
      </c>
      <c r="Q51" s="8">
        <f t="shared" si="24"/>
        <v>288564.41875148937</v>
      </c>
      <c r="R51" s="8">
        <f t="shared" si="24"/>
        <v>299214.62614193163</v>
      </c>
      <c r="S51" s="8">
        <f t="shared" si="24"/>
        <v>311776.78026248229</v>
      </c>
      <c r="T51" s="8">
        <f t="shared" si="24"/>
        <v>310104.70357967209</v>
      </c>
      <c r="U51" s="8">
        <f t="shared" si="24"/>
        <v>292671.5160674029</v>
      </c>
      <c r="V51" s="8">
        <f t="shared" si="24"/>
        <v>277476.44979302579</v>
      </c>
      <c r="W51" s="8">
        <f t="shared" si="24"/>
        <v>305852.83192515461</v>
      </c>
      <c r="X51" s="8">
        <f t="shared" ref="X51:Y51" si="25">SUM(X52,X69,X75,X79)</f>
        <v>290609.9757382914</v>
      </c>
      <c r="Y51" s="8">
        <f t="shared" si="25"/>
        <v>262572.78143791173</v>
      </c>
    </row>
    <row r="52" spans="1:25" x14ac:dyDescent="0.25">
      <c r="A52" s="15" t="s">
        <v>79</v>
      </c>
      <c r="B52" s="16">
        <f>SUM(B53,B57)</f>
        <v>221793.8233150231</v>
      </c>
      <c r="C52" s="16">
        <f t="shared" ref="C52:W52" si="26">SUM(C53,C57)</f>
        <v>217929.37444623603</v>
      </c>
      <c r="D52" s="16">
        <f t="shared" si="26"/>
        <v>209895.09374810089</v>
      </c>
      <c r="E52" s="16">
        <f t="shared" si="26"/>
        <v>217554.51083878963</v>
      </c>
      <c r="F52" s="16">
        <f t="shared" si="26"/>
        <v>217653.90634793864</v>
      </c>
      <c r="G52" s="16">
        <f t="shared" si="26"/>
        <v>211793.55637466325</v>
      </c>
      <c r="H52" s="16">
        <f t="shared" si="26"/>
        <v>217417.99489501645</v>
      </c>
      <c r="I52" s="16">
        <f t="shared" si="26"/>
        <v>215858.3881311749</v>
      </c>
      <c r="J52" s="16">
        <f t="shared" si="26"/>
        <v>206079.18506633668</v>
      </c>
      <c r="K52" s="16">
        <f t="shared" si="26"/>
        <v>194699.42462167231</v>
      </c>
      <c r="L52" s="16">
        <f t="shared" si="26"/>
        <v>202514.7391029248</v>
      </c>
      <c r="M52" s="16">
        <f t="shared" si="26"/>
        <v>204857.11896307583</v>
      </c>
      <c r="N52" s="16">
        <f t="shared" si="26"/>
        <v>198602.1504522571</v>
      </c>
      <c r="O52" s="16">
        <f t="shared" si="26"/>
        <v>198961.10811741609</v>
      </c>
      <c r="P52" s="16">
        <f t="shared" si="26"/>
        <v>189801.45530338935</v>
      </c>
      <c r="Q52" s="16">
        <f t="shared" si="26"/>
        <v>191140.46457072292</v>
      </c>
      <c r="R52" s="16">
        <f t="shared" si="26"/>
        <v>191697.85462788807</v>
      </c>
      <c r="S52" s="16">
        <f t="shared" si="26"/>
        <v>195774.56233042214</v>
      </c>
      <c r="T52" s="16">
        <f t="shared" si="26"/>
        <v>194394.47442477976</v>
      </c>
      <c r="U52" s="16">
        <f t="shared" si="26"/>
        <v>181473.81315987234</v>
      </c>
      <c r="V52" s="16">
        <f t="shared" si="26"/>
        <v>168251.74232476138</v>
      </c>
      <c r="W52" s="16">
        <f t="shared" si="26"/>
        <v>189952.03770723889</v>
      </c>
      <c r="X52" s="16">
        <f t="shared" ref="X52:Y52" si="27">SUM(X53,X57)</f>
        <v>180415.79750143457</v>
      </c>
      <c r="Y52" s="16">
        <f t="shared" si="27"/>
        <v>153489.10813243032</v>
      </c>
    </row>
    <row r="53" spans="1:25" x14ac:dyDescent="0.25">
      <c r="A53" s="19" t="s">
        <v>75</v>
      </c>
      <c r="B53" s="16">
        <f>SUM(B54:B56)</f>
        <v>176198.27263720019</v>
      </c>
      <c r="C53" s="16">
        <f t="shared" ref="C53:W53" si="28">SUM(C54:C56)</f>
        <v>177593.85455252117</v>
      </c>
      <c r="D53" s="16">
        <f t="shared" si="28"/>
        <v>171630.68672451688</v>
      </c>
      <c r="E53" s="16">
        <f t="shared" si="28"/>
        <v>180117.7684535161</v>
      </c>
      <c r="F53" s="16">
        <f t="shared" si="28"/>
        <v>179564.97774653116</v>
      </c>
      <c r="G53" s="16">
        <f t="shared" si="28"/>
        <v>178198.61835059835</v>
      </c>
      <c r="H53" s="16">
        <f t="shared" si="28"/>
        <v>183900.25050487387</v>
      </c>
      <c r="I53" s="16">
        <f t="shared" si="28"/>
        <v>180065.66806342141</v>
      </c>
      <c r="J53" s="16">
        <f t="shared" si="28"/>
        <v>174502.93801651223</v>
      </c>
      <c r="K53" s="16">
        <f t="shared" si="28"/>
        <v>167051.83864261367</v>
      </c>
      <c r="L53" s="16">
        <f t="shared" si="28"/>
        <v>173296.24429822742</v>
      </c>
      <c r="M53" s="16">
        <f t="shared" si="28"/>
        <v>174681.29229394035</v>
      </c>
      <c r="N53" s="16">
        <f t="shared" si="28"/>
        <v>169579.09936382432</v>
      </c>
      <c r="O53" s="16">
        <f t="shared" si="28"/>
        <v>170175.65639683328</v>
      </c>
      <c r="P53" s="16">
        <f t="shared" si="28"/>
        <v>160817.93113578775</v>
      </c>
      <c r="Q53" s="16">
        <f t="shared" si="28"/>
        <v>163559.21477130961</v>
      </c>
      <c r="R53" s="16">
        <f t="shared" si="28"/>
        <v>163271.44233518033</v>
      </c>
      <c r="S53" s="16">
        <f t="shared" si="28"/>
        <v>164810.44946335611</v>
      </c>
      <c r="T53" s="16">
        <f t="shared" si="28"/>
        <v>162942.59605796667</v>
      </c>
      <c r="U53" s="16">
        <f t="shared" si="28"/>
        <v>150409.94589471095</v>
      </c>
      <c r="V53" s="16">
        <f t="shared" si="28"/>
        <v>139468.61295991711</v>
      </c>
      <c r="W53" s="16">
        <f t="shared" si="28"/>
        <v>159902.93275094166</v>
      </c>
      <c r="X53" s="16">
        <f t="shared" ref="X53:Y53" si="29">SUM(X54:X56)</f>
        <v>152727.69294714121</v>
      </c>
      <c r="Y53" s="16">
        <f t="shared" si="29"/>
        <v>127308.19142417642</v>
      </c>
    </row>
    <row r="54" spans="1:25" x14ac:dyDescent="0.25">
      <c r="A54" s="20" t="s">
        <v>41</v>
      </c>
      <c r="B54" s="8">
        <v>166796.12666926224</v>
      </c>
      <c r="C54" s="8">
        <v>168965.29196042416</v>
      </c>
      <c r="D54" s="8">
        <v>164463.64914877797</v>
      </c>
      <c r="E54" s="8">
        <v>172657.02885286851</v>
      </c>
      <c r="F54" s="8">
        <v>171626.41881737096</v>
      </c>
      <c r="G54" s="8">
        <v>171229.83494632051</v>
      </c>
      <c r="H54" s="8">
        <v>176785.87137200398</v>
      </c>
      <c r="I54" s="8">
        <v>171413.55575407509</v>
      </c>
      <c r="J54" s="8">
        <v>166085.06809601522</v>
      </c>
      <c r="K54" s="8">
        <v>159882.88618027521</v>
      </c>
      <c r="L54" s="8">
        <v>165632.55500918289</v>
      </c>
      <c r="M54" s="8">
        <v>166704.89085396979</v>
      </c>
      <c r="N54" s="8">
        <v>161799.52416833304</v>
      </c>
      <c r="O54" s="8">
        <v>163068.24920650918</v>
      </c>
      <c r="P54" s="8">
        <v>153942.47464309417</v>
      </c>
      <c r="Q54" s="8">
        <v>155479.2375405051</v>
      </c>
      <c r="R54" s="8">
        <v>155504.72009038893</v>
      </c>
      <c r="S54" s="8">
        <v>157044.64378034926</v>
      </c>
      <c r="T54" s="8">
        <v>155499.1478127946</v>
      </c>
      <c r="U54" s="8">
        <v>142527.00670272895</v>
      </c>
      <c r="V54" s="8">
        <v>131676.07148153993</v>
      </c>
      <c r="W54" s="8">
        <v>151889.19759981363</v>
      </c>
      <c r="X54" s="8">
        <v>145478.98262916092</v>
      </c>
      <c r="Y54" s="8">
        <v>119348.23909903674</v>
      </c>
    </row>
    <row r="55" spans="1:25" x14ac:dyDescent="0.25">
      <c r="A55" s="20" t="s">
        <v>42</v>
      </c>
      <c r="B55" s="8">
        <v>3546.5668752398251</v>
      </c>
      <c r="C55" s="8">
        <v>3628.5897163446307</v>
      </c>
      <c r="D55" s="8">
        <v>3596.4777667136068</v>
      </c>
      <c r="E55" s="8">
        <v>3617.9803115999998</v>
      </c>
      <c r="F55" s="8">
        <v>3815.5624887599997</v>
      </c>
      <c r="G55" s="8">
        <v>3587.5357095600002</v>
      </c>
      <c r="H55" s="8">
        <v>3599.2112216400005</v>
      </c>
      <c r="I55" s="8">
        <v>4330.7735972400005</v>
      </c>
      <c r="J55" s="8">
        <v>4316.9130579600005</v>
      </c>
      <c r="K55" s="8">
        <v>4185.2122014019869</v>
      </c>
      <c r="L55" s="8">
        <v>4808.4613739227871</v>
      </c>
      <c r="M55" s="8">
        <v>5043.2941818018553</v>
      </c>
      <c r="N55" s="8">
        <v>5085.88042015874</v>
      </c>
      <c r="O55" s="8">
        <v>4299.2350259258556</v>
      </c>
      <c r="P55" s="8">
        <v>4022.1976370316502</v>
      </c>
      <c r="Q55" s="8">
        <v>4460.5180866604551</v>
      </c>
      <c r="R55" s="8">
        <v>4516.9357754159946</v>
      </c>
      <c r="S55" s="8">
        <v>4685.0538405283969</v>
      </c>
      <c r="T55" s="8">
        <v>4376.2773205149397</v>
      </c>
      <c r="U55" s="8">
        <v>4640.2600666103044</v>
      </c>
      <c r="V55" s="8">
        <v>4605.0297389096759</v>
      </c>
      <c r="W55" s="8">
        <v>4421.1393401376472</v>
      </c>
      <c r="X55" s="8">
        <v>3955.5669931663815</v>
      </c>
      <c r="Y55" s="8">
        <v>4502.7471133420622</v>
      </c>
    </row>
    <row r="56" spans="1:25" x14ac:dyDescent="0.25">
      <c r="A56" s="20" t="s">
        <v>76</v>
      </c>
      <c r="B56" s="8">
        <v>5855.5790926981153</v>
      </c>
      <c r="C56" s="8">
        <v>4999.9728757523781</v>
      </c>
      <c r="D56" s="8">
        <v>3570.559809025307</v>
      </c>
      <c r="E56" s="8">
        <v>3842.759289047593</v>
      </c>
      <c r="F56" s="8">
        <v>4122.9964404001812</v>
      </c>
      <c r="G56" s="8">
        <v>3381.2476947178448</v>
      </c>
      <c r="H56" s="8">
        <v>3515.1679112298757</v>
      </c>
      <c r="I56" s="8">
        <v>4321.3387121063115</v>
      </c>
      <c r="J56" s="8">
        <v>4100.9568625370139</v>
      </c>
      <c r="K56" s="8">
        <v>2983.7402609364672</v>
      </c>
      <c r="L56" s="8">
        <v>2855.2279151217372</v>
      </c>
      <c r="M56" s="8">
        <v>2933.1072581687049</v>
      </c>
      <c r="N56" s="8">
        <v>2693.6947753325594</v>
      </c>
      <c r="O56" s="8">
        <v>2808.1721643982337</v>
      </c>
      <c r="P56" s="8">
        <v>2853.258855661928</v>
      </c>
      <c r="Q56" s="8">
        <v>3619.4591441440625</v>
      </c>
      <c r="R56" s="8">
        <v>3249.7864693753854</v>
      </c>
      <c r="S56" s="8">
        <v>3080.7518424784712</v>
      </c>
      <c r="T56" s="8">
        <v>3067.1709246571481</v>
      </c>
      <c r="U56" s="8">
        <v>3242.6791253717183</v>
      </c>
      <c r="V56" s="8">
        <v>3187.5117394675008</v>
      </c>
      <c r="W56" s="8">
        <v>3592.595810990365</v>
      </c>
      <c r="X56" s="8">
        <v>3293.1433248139328</v>
      </c>
      <c r="Y56" s="8">
        <v>3457.2052117976109</v>
      </c>
    </row>
    <row r="57" spans="1:25" x14ac:dyDescent="0.25">
      <c r="A57" s="19" t="s">
        <v>43</v>
      </c>
      <c r="B57" s="16">
        <f>SUM(B58:B68)</f>
        <v>45595.55067782291</v>
      </c>
      <c r="C57" s="16">
        <f t="shared" ref="C57:W57" si="30">SUM(C58:C68)</f>
        <v>40335.51989371486</v>
      </c>
      <c r="D57" s="16">
        <f t="shared" si="30"/>
        <v>38264.407023584004</v>
      </c>
      <c r="E57" s="16">
        <f t="shared" si="30"/>
        <v>37436.74238527353</v>
      </c>
      <c r="F57" s="16">
        <f t="shared" si="30"/>
        <v>38088.92860140749</v>
      </c>
      <c r="G57" s="16">
        <f t="shared" si="30"/>
        <v>33594.938024064912</v>
      </c>
      <c r="H57" s="16">
        <f t="shared" si="30"/>
        <v>33517.744390142594</v>
      </c>
      <c r="I57" s="16">
        <f t="shared" si="30"/>
        <v>35792.720067753486</v>
      </c>
      <c r="J57" s="16">
        <f t="shared" si="30"/>
        <v>31576.247049824444</v>
      </c>
      <c r="K57" s="16">
        <f t="shared" si="30"/>
        <v>27647.585979058636</v>
      </c>
      <c r="L57" s="16">
        <f t="shared" si="30"/>
        <v>29218.494804697377</v>
      </c>
      <c r="M57" s="16">
        <f t="shared" si="30"/>
        <v>30175.82666913548</v>
      </c>
      <c r="N57" s="16">
        <f t="shared" si="30"/>
        <v>29023.051088432792</v>
      </c>
      <c r="O57" s="16">
        <f t="shared" si="30"/>
        <v>28785.451720582805</v>
      </c>
      <c r="P57" s="16">
        <f t="shared" si="30"/>
        <v>28983.524167601598</v>
      </c>
      <c r="Q57" s="16">
        <f t="shared" si="30"/>
        <v>27581.249799413315</v>
      </c>
      <c r="R57" s="16">
        <f t="shared" si="30"/>
        <v>28426.412292707755</v>
      </c>
      <c r="S57" s="16">
        <f t="shared" si="30"/>
        <v>30964.112867066026</v>
      </c>
      <c r="T57" s="16">
        <f t="shared" si="30"/>
        <v>31451.878366813085</v>
      </c>
      <c r="U57" s="16">
        <f t="shared" si="30"/>
        <v>31063.867265161378</v>
      </c>
      <c r="V57" s="16">
        <f t="shared" si="30"/>
        <v>28783.129364844255</v>
      </c>
      <c r="W57" s="16">
        <f t="shared" si="30"/>
        <v>30049.104956297226</v>
      </c>
      <c r="X57" s="16">
        <f t="shared" ref="X57:Y57" si="31">SUM(X58:X68)</f>
        <v>27688.104554293361</v>
      </c>
      <c r="Y57" s="16">
        <f t="shared" si="31"/>
        <v>26180.916708253917</v>
      </c>
    </row>
    <row r="58" spans="1:25" x14ac:dyDescent="0.25">
      <c r="A58" s="20" t="s">
        <v>44</v>
      </c>
      <c r="B58" s="8">
        <v>14435.357446749225</v>
      </c>
      <c r="C58" s="8">
        <v>12027.174050435422</v>
      </c>
      <c r="D58" s="8">
        <v>11257.71707694613</v>
      </c>
      <c r="E58" s="8">
        <v>11868.281850638776</v>
      </c>
      <c r="F58" s="8">
        <v>13052.885520245249</v>
      </c>
      <c r="G58" s="8">
        <v>9429.9177912920895</v>
      </c>
      <c r="H58" s="8">
        <v>9411.4913581987676</v>
      </c>
      <c r="I58" s="8">
        <v>11104.252145504459</v>
      </c>
      <c r="J58" s="8">
        <v>7518.3794069190699</v>
      </c>
      <c r="K58" s="8">
        <v>4561.0310463661881</v>
      </c>
      <c r="L58" s="8">
        <v>5065.2249608765696</v>
      </c>
      <c r="M58" s="8">
        <v>5374.9067525916489</v>
      </c>
      <c r="N58" s="8">
        <v>5555.3405754819587</v>
      </c>
      <c r="O58" s="8">
        <v>5427.1122446423278</v>
      </c>
      <c r="P58" s="8">
        <v>5692.3285285003203</v>
      </c>
      <c r="Q58" s="8">
        <v>5283.4485615280191</v>
      </c>
      <c r="R58" s="8">
        <v>5135.7978568655863</v>
      </c>
      <c r="S58" s="8">
        <v>6023.1903428830756</v>
      </c>
      <c r="T58" s="8">
        <v>5535.3103617248489</v>
      </c>
      <c r="U58" s="8">
        <v>4624.7919560358459</v>
      </c>
      <c r="V58" s="8">
        <v>3792.7808133195795</v>
      </c>
      <c r="W58" s="8">
        <v>4198.9789260612588</v>
      </c>
      <c r="X58" s="8">
        <v>3172.9663480824947</v>
      </c>
      <c r="Y58" s="8">
        <v>3339.8902344454614</v>
      </c>
    </row>
    <row r="59" spans="1:25" x14ac:dyDescent="0.25">
      <c r="A59" s="20" t="s">
        <v>45</v>
      </c>
      <c r="B59" s="8">
        <v>1122.8205406592965</v>
      </c>
      <c r="C59" s="8">
        <v>1222.6859700094792</v>
      </c>
      <c r="D59" s="8">
        <v>1122.7783355413874</v>
      </c>
      <c r="E59" s="8">
        <v>1041.3243426617846</v>
      </c>
      <c r="F59" s="8">
        <v>848.36425550465526</v>
      </c>
      <c r="G59" s="8">
        <v>595.52958497576026</v>
      </c>
      <c r="H59" s="8">
        <v>617.35702427467641</v>
      </c>
      <c r="I59" s="8">
        <v>645.21208447439994</v>
      </c>
      <c r="J59" s="8">
        <v>693.43101048000017</v>
      </c>
      <c r="K59" s="8">
        <v>565.60272359999988</v>
      </c>
      <c r="L59" s="8">
        <v>559.60484039999994</v>
      </c>
      <c r="M59" s="8">
        <v>620.8903289988649</v>
      </c>
      <c r="N59" s="8">
        <v>620.31203767565353</v>
      </c>
      <c r="O59" s="8">
        <v>616.59907009563858</v>
      </c>
      <c r="P59" s="8">
        <v>669.98751557249739</v>
      </c>
      <c r="Q59" s="8">
        <v>698.65702167987433</v>
      </c>
      <c r="R59" s="8">
        <v>682.65965193618922</v>
      </c>
      <c r="S59" s="8">
        <v>762.2327161489136</v>
      </c>
      <c r="T59" s="8">
        <v>824.32962611270568</v>
      </c>
      <c r="U59" s="8">
        <v>867.00572046800244</v>
      </c>
      <c r="V59" s="8">
        <v>809.26652606841412</v>
      </c>
      <c r="W59" s="8">
        <v>795.54991387735481</v>
      </c>
      <c r="X59" s="8">
        <v>949.33480544200006</v>
      </c>
      <c r="Y59" s="8">
        <v>730.49077273524335</v>
      </c>
    </row>
    <row r="60" spans="1:25" x14ac:dyDescent="0.25">
      <c r="A60" s="20" t="s">
        <v>46</v>
      </c>
      <c r="B60" s="8">
        <v>8053.0201464466736</v>
      </c>
      <c r="C60" s="8">
        <v>7496.6511407113776</v>
      </c>
      <c r="D60" s="8">
        <v>7125.8259781523175</v>
      </c>
      <c r="E60" s="8">
        <v>5484.8715049535194</v>
      </c>
      <c r="F60" s="8">
        <v>5480.8468176629249</v>
      </c>
      <c r="G60" s="8">
        <v>4948.3801035777306</v>
      </c>
      <c r="H60" s="8">
        <v>5179.8195656356802</v>
      </c>
      <c r="I60" s="8">
        <v>5217.375612480816</v>
      </c>
      <c r="J60" s="8">
        <v>6247.4665453481439</v>
      </c>
      <c r="K60" s="8">
        <v>6357.8166696089693</v>
      </c>
      <c r="L60" s="8">
        <v>6719.3054644316862</v>
      </c>
      <c r="M60" s="8">
        <v>6611.4664967160979</v>
      </c>
      <c r="N60" s="8">
        <v>6494.0608655479327</v>
      </c>
      <c r="O60" s="8">
        <v>6845.4091642502553</v>
      </c>
      <c r="P60" s="8">
        <v>6534.3141330336648</v>
      </c>
      <c r="Q60" s="8">
        <v>6004.6789845115027</v>
      </c>
      <c r="R60" s="8">
        <v>5982.3281579082632</v>
      </c>
      <c r="S60" s="8">
        <v>6585.1552470214465</v>
      </c>
      <c r="T60" s="8">
        <v>6609.2502976880542</v>
      </c>
      <c r="U60" s="8">
        <v>6840.4627700084311</v>
      </c>
      <c r="V60" s="8">
        <v>6631.5983014317362</v>
      </c>
      <c r="W60" s="8">
        <v>6922.4862961088693</v>
      </c>
      <c r="X60" s="8">
        <v>5800.6335342494513</v>
      </c>
      <c r="Y60" s="8">
        <v>5021.1597247047102</v>
      </c>
    </row>
    <row r="61" spans="1:25" x14ac:dyDescent="0.25">
      <c r="A61" s="20" t="s">
        <v>48</v>
      </c>
      <c r="B61" s="8">
        <v>1726.6496336192552</v>
      </c>
      <c r="C61" s="8">
        <v>1718.2318951663572</v>
      </c>
      <c r="D61" s="8">
        <v>1600.3818797761433</v>
      </c>
      <c r="E61" s="8">
        <v>1625.3926929557092</v>
      </c>
      <c r="F61" s="8">
        <v>1632.4183696153236</v>
      </c>
      <c r="G61" s="8">
        <v>1559.728385118184</v>
      </c>
      <c r="H61" s="8">
        <v>1429.862770818158</v>
      </c>
      <c r="I61" s="8">
        <v>1306.1632907367584</v>
      </c>
      <c r="J61" s="8">
        <v>1170.6591855685258</v>
      </c>
      <c r="K61" s="8">
        <v>1237.1467684270299</v>
      </c>
      <c r="L61" s="8">
        <v>1397.7012002005017</v>
      </c>
      <c r="M61" s="8">
        <v>1479.9741236946072</v>
      </c>
      <c r="N61" s="8">
        <v>1454.5220399176856</v>
      </c>
      <c r="O61" s="8">
        <v>1585.283902881634</v>
      </c>
      <c r="P61" s="8">
        <v>1597.2397350734702</v>
      </c>
      <c r="Q61" s="8">
        <v>1591.0020435843842</v>
      </c>
      <c r="R61" s="8">
        <v>1530.2871471529306</v>
      </c>
      <c r="S61" s="8">
        <v>1491.3598120442336</v>
      </c>
      <c r="T61" s="8">
        <v>1310.7188285216282</v>
      </c>
      <c r="U61" s="8">
        <v>1482.868491853159</v>
      </c>
      <c r="V61" s="8">
        <v>1340.9154931124453</v>
      </c>
      <c r="W61" s="8">
        <v>1442.0587072689186</v>
      </c>
      <c r="X61" s="8">
        <v>1364.1777118180489</v>
      </c>
      <c r="Y61" s="8">
        <v>1206.0742801236711</v>
      </c>
    </row>
    <row r="62" spans="1:25" x14ac:dyDescent="0.25">
      <c r="A62" s="20" t="s">
        <v>49</v>
      </c>
      <c r="B62" s="8">
        <v>5691.1240970136632</v>
      </c>
      <c r="C62" s="8">
        <v>5403.4957652511512</v>
      </c>
      <c r="D62" s="8">
        <v>5689.7187003116005</v>
      </c>
      <c r="E62" s="8">
        <v>5549.7355373238788</v>
      </c>
      <c r="F62" s="8">
        <v>5287.8425843947789</v>
      </c>
      <c r="G62" s="8">
        <v>5231.5236873378008</v>
      </c>
      <c r="H62" s="8">
        <v>4708.5982065531116</v>
      </c>
      <c r="I62" s="8">
        <v>4788.4955416579769</v>
      </c>
      <c r="J62" s="8">
        <v>4328.8950943413083</v>
      </c>
      <c r="K62" s="8">
        <v>4097.1668470043533</v>
      </c>
      <c r="L62" s="8">
        <v>4095.434373935012</v>
      </c>
      <c r="M62" s="8">
        <v>4054.3495321843766</v>
      </c>
      <c r="N62" s="8">
        <v>4207.9777065713888</v>
      </c>
      <c r="O62" s="8">
        <v>4037.1866537786523</v>
      </c>
      <c r="P62" s="8">
        <v>4020.2967142516136</v>
      </c>
      <c r="Q62" s="8">
        <v>3813.5821665229514</v>
      </c>
      <c r="R62" s="8">
        <v>3990.1719392482873</v>
      </c>
      <c r="S62" s="8">
        <v>4176.8850983771999</v>
      </c>
      <c r="T62" s="8">
        <v>4553.2900351181434</v>
      </c>
      <c r="U62" s="8">
        <v>4466.0591452893204</v>
      </c>
      <c r="V62" s="8">
        <v>4200.4686834585182</v>
      </c>
      <c r="W62" s="8">
        <v>4173.4622461867602</v>
      </c>
      <c r="X62" s="8">
        <v>4283.0831718163236</v>
      </c>
      <c r="Y62" s="8">
        <v>4358.6768798218636</v>
      </c>
    </row>
    <row r="63" spans="1:25" x14ac:dyDescent="0.25">
      <c r="A63" s="20" t="s">
        <v>47</v>
      </c>
      <c r="B63" s="8">
        <v>7888.1718465659351</v>
      </c>
      <c r="C63" s="8">
        <v>6824.6478214042027</v>
      </c>
      <c r="D63" s="8">
        <v>6286.600256797884</v>
      </c>
      <c r="E63" s="8">
        <v>6678.2619838840837</v>
      </c>
      <c r="F63" s="8">
        <v>7013.6312644957516</v>
      </c>
      <c r="G63" s="8">
        <v>7189.7884631985926</v>
      </c>
      <c r="H63" s="8">
        <v>7377.7508148600309</v>
      </c>
      <c r="I63" s="8">
        <v>8665.0745182203555</v>
      </c>
      <c r="J63" s="8">
        <v>7692.9927917488667</v>
      </c>
      <c r="K63" s="8">
        <v>7382.5217874286554</v>
      </c>
      <c r="L63" s="8">
        <v>7981.5260243949469</v>
      </c>
      <c r="M63" s="8">
        <v>8790.0879956924036</v>
      </c>
      <c r="N63" s="8">
        <v>7837.1655218336464</v>
      </c>
      <c r="O63" s="8">
        <v>7390.2871662176112</v>
      </c>
      <c r="P63" s="8">
        <v>7763.6583154607733</v>
      </c>
      <c r="Q63" s="8">
        <v>7525.914896298661</v>
      </c>
      <c r="R63" s="8">
        <v>8443.984731027278</v>
      </c>
      <c r="S63" s="8">
        <v>9046.6933080411291</v>
      </c>
      <c r="T63" s="8">
        <v>9682.3798704323635</v>
      </c>
      <c r="U63" s="8">
        <v>9857.1924901997736</v>
      </c>
      <c r="V63" s="8">
        <v>9258.5327536187542</v>
      </c>
      <c r="W63" s="8">
        <v>9482.2979740667815</v>
      </c>
      <c r="X63" s="8">
        <v>8994.7813371832744</v>
      </c>
      <c r="Y63" s="8">
        <v>8091.6781348058357</v>
      </c>
    </row>
    <row r="64" spans="1:25" x14ac:dyDescent="0.25">
      <c r="A64" s="20" t="s">
        <v>50</v>
      </c>
      <c r="B64" s="8">
        <v>704.99168557450503</v>
      </c>
      <c r="C64" s="8">
        <v>561.48523403264369</v>
      </c>
      <c r="D64" s="8">
        <v>446.70162681409693</v>
      </c>
      <c r="E64" s="8">
        <v>472.07140054179081</v>
      </c>
      <c r="F64" s="8">
        <v>448.47163080255348</v>
      </c>
      <c r="G64" s="8">
        <v>476.61752404372947</v>
      </c>
      <c r="H64" s="8">
        <v>469.56626519145152</v>
      </c>
      <c r="I64" s="8">
        <v>455.93584156923862</v>
      </c>
      <c r="J64" s="8">
        <v>422.08303591284289</v>
      </c>
      <c r="K64" s="8">
        <v>346.91793091465468</v>
      </c>
      <c r="L64" s="8">
        <v>365.03734230186001</v>
      </c>
      <c r="M64" s="8">
        <v>324.58294480643343</v>
      </c>
      <c r="N64" s="8">
        <v>338.09639987587582</v>
      </c>
      <c r="O64" s="8">
        <v>367.69879723737051</v>
      </c>
      <c r="P64" s="8">
        <v>331.24253785434883</v>
      </c>
      <c r="Q64" s="8">
        <v>322.86009920993627</v>
      </c>
      <c r="R64" s="8">
        <v>347.91733433467192</v>
      </c>
      <c r="S64" s="8">
        <v>334.17399273977935</v>
      </c>
      <c r="T64" s="8">
        <v>403.04770662704948</v>
      </c>
      <c r="U64" s="8">
        <v>418.31217260391122</v>
      </c>
      <c r="V64" s="8">
        <v>386.67460303600569</v>
      </c>
      <c r="W64" s="8">
        <v>327.46925519729388</v>
      </c>
      <c r="X64" s="8">
        <v>305.62590615437182</v>
      </c>
      <c r="Y64" s="8">
        <v>364.08874107460468</v>
      </c>
    </row>
    <row r="65" spans="1:25" x14ac:dyDescent="0.25">
      <c r="A65" s="20" t="s">
        <v>51</v>
      </c>
      <c r="B65" s="8">
        <v>1585.0075017280346</v>
      </c>
      <c r="C65" s="8">
        <v>1406.3198211415458</v>
      </c>
      <c r="D65" s="8">
        <v>1247.9209256264962</v>
      </c>
      <c r="E65" s="8">
        <v>1217.7284467009965</v>
      </c>
      <c r="F65" s="8">
        <v>1111.4469797406337</v>
      </c>
      <c r="G65" s="8">
        <v>1063.3047586320272</v>
      </c>
      <c r="H65" s="8">
        <v>995.65545697650441</v>
      </c>
      <c r="I65" s="8">
        <v>937.2305416902866</v>
      </c>
      <c r="J65" s="8">
        <v>879.17332449178707</v>
      </c>
      <c r="K65" s="8">
        <v>723.59647700453093</v>
      </c>
      <c r="L65" s="8">
        <v>787.03012182215764</v>
      </c>
      <c r="M65" s="8">
        <v>756.95133626270592</v>
      </c>
      <c r="N65" s="8">
        <v>789.90173050653573</v>
      </c>
      <c r="O65" s="8">
        <v>788.91734906739362</v>
      </c>
      <c r="P65" s="8">
        <v>797.53917806885102</v>
      </c>
      <c r="Q65" s="8">
        <v>846.05928668553088</v>
      </c>
      <c r="R65" s="8">
        <v>738.74659386735993</v>
      </c>
      <c r="S65" s="8">
        <v>767.03887454857238</v>
      </c>
      <c r="T65" s="8">
        <v>768.33820337479199</v>
      </c>
      <c r="U65" s="8">
        <v>710.08078297003328</v>
      </c>
      <c r="V65" s="8">
        <v>693.91513001636883</v>
      </c>
      <c r="W65" s="8">
        <v>797.99634660329502</v>
      </c>
      <c r="X65" s="8">
        <v>783.88817933049779</v>
      </c>
      <c r="Y65" s="8">
        <v>753.30343170084723</v>
      </c>
    </row>
    <row r="66" spans="1:25" x14ac:dyDescent="0.25">
      <c r="A66" s="20" t="s">
        <v>52</v>
      </c>
      <c r="B66" s="8">
        <v>871.44311245308995</v>
      </c>
      <c r="C66" s="8">
        <v>870.06245228362184</v>
      </c>
      <c r="D66" s="8">
        <v>768.09781481593234</v>
      </c>
      <c r="E66" s="8">
        <v>642.91686212455011</v>
      </c>
      <c r="F66" s="8">
        <v>533.70208608996006</v>
      </c>
      <c r="G66" s="8">
        <v>462.48337196425086</v>
      </c>
      <c r="H66" s="8">
        <v>384.32208505972937</v>
      </c>
      <c r="I66" s="8">
        <v>348.68493208968096</v>
      </c>
      <c r="J66" s="8">
        <v>277.35404771941387</v>
      </c>
      <c r="K66" s="8">
        <v>211.28467505301234</v>
      </c>
      <c r="L66" s="8">
        <v>204.70881151811653</v>
      </c>
      <c r="M66" s="8">
        <v>154.23627108976348</v>
      </c>
      <c r="N66" s="8">
        <v>140.72101551315689</v>
      </c>
      <c r="O66" s="8">
        <v>158.0027329058413</v>
      </c>
      <c r="P66" s="8">
        <v>173.04828409955098</v>
      </c>
      <c r="Q66" s="8">
        <v>140.65066655718715</v>
      </c>
      <c r="R66" s="8">
        <v>149.45568144843858</v>
      </c>
      <c r="S66" s="8">
        <v>151.39620288357858</v>
      </c>
      <c r="T66" s="8">
        <v>161.18664001480877</v>
      </c>
      <c r="U66" s="8">
        <v>161.60677783251197</v>
      </c>
      <c r="V66" s="8">
        <v>155.44138022684365</v>
      </c>
      <c r="W66" s="8">
        <v>178.6078534414219</v>
      </c>
      <c r="X66" s="8">
        <v>150.24432307220241</v>
      </c>
      <c r="Y66" s="8">
        <v>132.33596121514813</v>
      </c>
    </row>
    <row r="67" spans="1:25" x14ac:dyDescent="0.25">
      <c r="A67" s="20" t="s">
        <v>53</v>
      </c>
      <c r="B67" s="8">
        <v>1163.0019027442911</v>
      </c>
      <c r="C67" s="8">
        <v>1114.0315087341401</v>
      </c>
      <c r="D67" s="8">
        <v>1104.4316326999399</v>
      </c>
      <c r="E67" s="8">
        <v>1247.1766891874502</v>
      </c>
      <c r="F67" s="8">
        <v>1197.2403322593259</v>
      </c>
      <c r="G67" s="8">
        <v>1185.878641536726</v>
      </c>
      <c r="H67" s="8">
        <v>1456.6497120316428</v>
      </c>
      <c r="I67" s="8">
        <v>922.89373738135259</v>
      </c>
      <c r="J67" s="8">
        <v>925.83912621063746</v>
      </c>
      <c r="K67" s="8">
        <v>841.90050020288163</v>
      </c>
      <c r="L67" s="8">
        <v>692.52573923015598</v>
      </c>
      <c r="M67" s="8">
        <v>646.08972377858061</v>
      </c>
      <c r="N67" s="8">
        <v>390.8329595578366</v>
      </c>
      <c r="O67" s="8">
        <v>363.58528381311334</v>
      </c>
      <c r="P67" s="8">
        <v>304.66455042618952</v>
      </c>
      <c r="Q67" s="8">
        <v>282.12928959056359</v>
      </c>
      <c r="R67" s="8">
        <v>273.02671305258315</v>
      </c>
      <c r="S67" s="8">
        <v>313.46666969580463</v>
      </c>
      <c r="T67" s="8">
        <v>325.65692832859816</v>
      </c>
      <c r="U67" s="8">
        <v>302.10748745375082</v>
      </c>
      <c r="V67" s="8">
        <v>238.49611827237302</v>
      </c>
      <c r="W67" s="8">
        <v>286.93651420172745</v>
      </c>
      <c r="X67" s="8">
        <v>250.8273851750761</v>
      </c>
      <c r="Y67" s="8">
        <v>213.84273959361525</v>
      </c>
    </row>
    <row r="68" spans="1:25" x14ac:dyDescent="0.25">
      <c r="A68" s="20" t="s">
        <v>74</v>
      </c>
      <c r="B68" s="8">
        <v>2353.9627642689479</v>
      </c>
      <c r="C68" s="8">
        <v>1690.7342345449247</v>
      </c>
      <c r="D68" s="8">
        <v>1614.2327961020792</v>
      </c>
      <c r="E68" s="8">
        <v>1608.9810743009957</v>
      </c>
      <c r="F68" s="8">
        <v>1482.0787605963394</v>
      </c>
      <c r="G68" s="8">
        <v>1451.7857123880169</v>
      </c>
      <c r="H68" s="8">
        <v>1486.6711305428446</v>
      </c>
      <c r="I68" s="8">
        <v>1401.4018219481579</v>
      </c>
      <c r="J68" s="8">
        <v>1419.9734810838472</v>
      </c>
      <c r="K68" s="8">
        <v>1322.6005534483645</v>
      </c>
      <c r="L68" s="8">
        <v>1350.3959255863624</v>
      </c>
      <c r="M68" s="8">
        <v>1362.2911633199972</v>
      </c>
      <c r="N68" s="8">
        <v>1194.1202359511265</v>
      </c>
      <c r="O68" s="8">
        <v>1205.3693556929634</v>
      </c>
      <c r="P68" s="8">
        <v>1099.2046752603185</v>
      </c>
      <c r="Q68" s="8">
        <v>1072.2667832447075</v>
      </c>
      <c r="R68" s="8">
        <v>1152.0364858661696</v>
      </c>
      <c r="S68" s="8">
        <v>1312.5206026822939</v>
      </c>
      <c r="T68" s="8">
        <v>1278.3698688700915</v>
      </c>
      <c r="U68" s="8">
        <v>1333.3794704466422</v>
      </c>
      <c r="V68" s="8">
        <v>1275.0395622832182</v>
      </c>
      <c r="W68" s="8">
        <v>1443.260923283543</v>
      </c>
      <c r="X68" s="8">
        <v>1632.54185196962</v>
      </c>
      <c r="Y68" s="8">
        <v>1969.3758080329185</v>
      </c>
    </row>
    <row r="69" spans="1:25" x14ac:dyDescent="0.25">
      <c r="A69" s="15" t="s">
        <v>54</v>
      </c>
      <c r="B69" s="16">
        <f>SUM(B70:B74)</f>
        <v>27204.429108240001</v>
      </c>
      <c r="C69" s="16">
        <f t="shared" ref="C69:W69" si="32">SUM(C70:C74)</f>
        <v>27046.220072759999</v>
      </c>
      <c r="D69" s="16">
        <f t="shared" si="32"/>
        <v>26138.033181359999</v>
      </c>
      <c r="E69" s="16">
        <f t="shared" si="32"/>
        <v>28590.034880520005</v>
      </c>
      <c r="F69" s="16">
        <f t="shared" si="32"/>
        <v>32432.853473640003</v>
      </c>
      <c r="G69" s="16">
        <f t="shared" si="32"/>
        <v>34885.56923352</v>
      </c>
      <c r="H69" s="16">
        <f t="shared" si="32"/>
        <v>38672.150416560005</v>
      </c>
      <c r="I69" s="16">
        <f t="shared" si="32"/>
        <v>42782.148585720002</v>
      </c>
      <c r="J69" s="16">
        <f t="shared" si="32"/>
        <v>44748.698760720006</v>
      </c>
      <c r="K69" s="16">
        <f t="shared" si="32"/>
        <v>45410.031964440001</v>
      </c>
      <c r="L69" s="16">
        <f t="shared" si="32"/>
        <v>47880.420362280012</v>
      </c>
      <c r="M69" s="16">
        <f t="shared" si="32"/>
        <v>48494.629017360021</v>
      </c>
      <c r="N69" s="16">
        <f t="shared" si="32"/>
        <v>46609.868204280006</v>
      </c>
      <c r="O69" s="16">
        <f t="shared" si="32"/>
        <v>43862.547819959989</v>
      </c>
      <c r="P69" s="16">
        <f t="shared" si="32"/>
        <v>44245.000486800003</v>
      </c>
      <c r="Q69" s="16">
        <f t="shared" si="32"/>
        <v>46691.344768319999</v>
      </c>
      <c r="R69" s="16">
        <f t="shared" si="32"/>
        <v>53336.193699960008</v>
      </c>
      <c r="S69" s="16">
        <f t="shared" si="32"/>
        <v>61621.914441240013</v>
      </c>
      <c r="T69" s="16">
        <f t="shared" si="32"/>
        <v>63362.22371495999</v>
      </c>
      <c r="U69" s="16">
        <f t="shared" si="32"/>
        <v>64317.761187119992</v>
      </c>
      <c r="V69" s="16">
        <f t="shared" si="32"/>
        <v>61376.609486520028</v>
      </c>
      <c r="W69" s="16">
        <f t="shared" si="32"/>
        <v>66481.816838759973</v>
      </c>
      <c r="X69" s="16">
        <f t="shared" ref="X69:Y69" si="33">SUM(X70:X74)</f>
        <v>67348.153640519988</v>
      </c>
      <c r="Y69" s="16">
        <f t="shared" si="33"/>
        <v>66526.592437799991</v>
      </c>
    </row>
    <row r="70" spans="1:25" x14ac:dyDescent="0.25">
      <c r="A70" s="10" t="s">
        <v>73</v>
      </c>
      <c r="B70" s="8">
        <v>9.3030840000000019</v>
      </c>
      <c r="C70" s="8">
        <v>9.3030840000000001</v>
      </c>
      <c r="D70" s="8">
        <v>12.403944000000003</v>
      </c>
      <c r="E70" s="8">
        <v>12.403944000000003</v>
      </c>
      <c r="F70" s="8">
        <v>9.3030840000000001</v>
      </c>
      <c r="G70" s="8">
        <v>9.3030840000000001</v>
      </c>
      <c r="H70" s="8">
        <v>9.3030840000000001</v>
      </c>
      <c r="I70" s="8">
        <v>12.403943999999999</v>
      </c>
      <c r="J70" s="8">
        <v>9.3030840000000001</v>
      </c>
      <c r="K70" s="8">
        <v>12.320028000000001</v>
      </c>
      <c r="L70" s="8">
        <v>12.320027999999999</v>
      </c>
      <c r="M70" s="8">
        <v>15.399972</v>
      </c>
      <c r="N70" s="8">
        <v>55.592129519999993</v>
      </c>
      <c r="O70" s="8">
        <v>49.420341719999996</v>
      </c>
      <c r="P70" s="8">
        <v>80.325585720000035</v>
      </c>
      <c r="Q70" s="8">
        <v>55.603770480000023</v>
      </c>
      <c r="R70" s="8">
        <v>74.154056760000003</v>
      </c>
      <c r="S70" s="8">
        <v>82.59918012</v>
      </c>
      <c r="T70" s="8">
        <v>98.535143880000035</v>
      </c>
      <c r="U70" s="8">
        <v>101.49083784</v>
      </c>
      <c r="V70" s="8">
        <v>54.594344880000016</v>
      </c>
      <c r="W70" s="8">
        <v>90.106265160000021</v>
      </c>
      <c r="X70" s="8">
        <v>91.885820759999987</v>
      </c>
      <c r="Y70" s="8">
        <v>111.96321408000001</v>
      </c>
    </row>
    <row r="71" spans="1:25" x14ac:dyDescent="0.25">
      <c r="A71" s="10" t="s">
        <v>56</v>
      </c>
      <c r="B71" s="8">
        <v>26506.972792800003</v>
      </c>
      <c r="C71" s="8">
        <v>26315.522148960001</v>
      </c>
      <c r="D71" s="8">
        <v>25422.667205759997</v>
      </c>
      <c r="E71" s="8">
        <v>27741.164075280001</v>
      </c>
      <c r="F71" s="8">
        <v>31471.113309840006</v>
      </c>
      <c r="G71" s="8">
        <v>33797.171705759996</v>
      </c>
      <c r="H71" s="8">
        <v>37454.149850760004</v>
      </c>
      <c r="I71" s="8">
        <v>41628.376320119998</v>
      </c>
      <c r="J71" s="8">
        <v>43567.922286000001</v>
      </c>
      <c r="K71" s="8">
        <v>44374.900994999996</v>
      </c>
      <c r="L71" s="8">
        <v>46979.108653680007</v>
      </c>
      <c r="M71" s="8">
        <v>47575.776284640022</v>
      </c>
      <c r="N71" s="8">
        <v>45591.878535120006</v>
      </c>
      <c r="O71" s="8">
        <v>42617.512259999989</v>
      </c>
      <c r="P71" s="8">
        <v>43016.754328560004</v>
      </c>
      <c r="Q71" s="8">
        <v>45558.244141920004</v>
      </c>
      <c r="R71" s="8">
        <v>52126.743652920006</v>
      </c>
      <c r="S71" s="8">
        <v>60420.234909240011</v>
      </c>
      <c r="T71" s="8">
        <v>62050.692530519991</v>
      </c>
      <c r="U71" s="8">
        <v>63155.744343359991</v>
      </c>
      <c r="V71" s="8">
        <v>60410.471009040019</v>
      </c>
      <c r="W71" s="8">
        <v>65515.655595239994</v>
      </c>
      <c r="X71" s="8">
        <v>66921.284766240002</v>
      </c>
      <c r="Y71" s="8">
        <v>66067.85003003999</v>
      </c>
    </row>
    <row r="72" spans="1:25" x14ac:dyDescent="0.25">
      <c r="A72" s="10" t="s">
        <v>55</v>
      </c>
      <c r="B72" s="8">
        <v>525.7394110800002</v>
      </c>
      <c r="C72" s="8">
        <v>512.99441855999999</v>
      </c>
      <c r="D72" s="8">
        <v>487.50390000000004</v>
      </c>
      <c r="E72" s="8">
        <v>512.9944185600001</v>
      </c>
      <c r="F72" s="8">
        <v>512.99441855999999</v>
      </c>
      <c r="G72" s="8">
        <v>503.43534072</v>
      </c>
      <c r="H72" s="8">
        <v>462.01338144000022</v>
      </c>
      <c r="I72" s="8">
        <v>455.64101856000002</v>
      </c>
      <c r="J72" s="8">
        <v>398.28761855999994</v>
      </c>
      <c r="K72" s="8">
        <v>385.02351108000005</v>
      </c>
      <c r="L72" s="8">
        <v>356.14674108000008</v>
      </c>
      <c r="M72" s="8">
        <v>368.98083143999986</v>
      </c>
      <c r="N72" s="8">
        <v>343.31265071999997</v>
      </c>
      <c r="O72" s="8">
        <v>317.64447000000007</v>
      </c>
      <c r="P72" s="8">
        <v>285.55911072000004</v>
      </c>
      <c r="Q72" s="8">
        <v>261.27648144</v>
      </c>
      <c r="R72" s="8">
        <v>261.27648144</v>
      </c>
      <c r="S72" s="8">
        <v>267.84037799999993</v>
      </c>
      <c r="T72" s="8">
        <v>322.34531472000009</v>
      </c>
      <c r="U72" s="8">
        <v>267.93267695999998</v>
      </c>
      <c r="V72" s="8">
        <v>258.30690912</v>
      </c>
      <c r="W72" s="8">
        <v>279.92914092000001</v>
      </c>
      <c r="X72" s="8">
        <v>279.92914092000001</v>
      </c>
      <c r="Y72" s="8">
        <v>256.71381840000004</v>
      </c>
    </row>
    <row r="73" spans="1:25" x14ac:dyDescent="0.25">
      <c r="A73" s="10" t="s">
        <v>57</v>
      </c>
      <c r="B73" s="8">
        <v>19.117888920000002</v>
      </c>
      <c r="C73" s="8">
        <v>19.117888919999999</v>
      </c>
      <c r="D73" s="8">
        <v>15.931440719999998</v>
      </c>
      <c r="E73" s="8">
        <v>22.304070360000001</v>
      </c>
      <c r="F73" s="8">
        <v>19.117888919999999</v>
      </c>
      <c r="G73" s="8">
        <v>15.931440719999999</v>
      </c>
      <c r="H73" s="8">
        <v>19.117888919999999</v>
      </c>
      <c r="I73" s="8">
        <v>15.931440719999998</v>
      </c>
      <c r="J73" s="8">
        <v>15.931440719999999</v>
      </c>
      <c r="K73" s="8">
        <v>9.6255010800000029</v>
      </c>
      <c r="L73" s="8">
        <v>9.6255010800000029</v>
      </c>
      <c r="M73" s="8">
        <v>9.6255010800000012</v>
      </c>
      <c r="N73" s="8">
        <v>9.6255010799999994</v>
      </c>
      <c r="O73" s="8">
        <v>9.6255010800000012</v>
      </c>
      <c r="P73" s="8">
        <v>9.6255010800000029</v>
      </c>
      <c r="Q73" s="8">
        <v>6.3726296399999995</v>
      </c>
      <c r="R73" s="8">
        <v>6.3726296399999995</v>
      </c>
      <c r="S73" s="8">
        <v>14.54855688</v>
      </c>
      <c r="T73" s="8">
        <v>6.2864661599999998</v>
      </c>
      <c r="U73" s="8">
        <v>5.8308400799999998</v>
      </c>
      <c r="V73" s="8">
        <v>3.2085892799999978</v>
      </c>
      <c r="W73" s="8">
        <v>3.4761495600000001</v>
      </c>
      <c r="X73" s="8">
        <v>3.4761495600000005</v>
      </c>
      <c r="Y73" s="8">
        <v>3.4761495600000005</v>
      </c>
    </row>
    <row r="74" spans="1:25" x14ac:dyDescent="0.25">
      <c r="A74" s="10" t="s">
        <v>58</v>
      </c>
      <c r="B74" s="8">
        <v>143.29593144000003</v>
      </c>
      <c r="C74" s="8">
        <v>189.28253232000003</v>
      </c>
      <c r="D74" s="8">
        <v>199.52669088000002</v>
      </c>
      <c r="E74" s="8">
        <v>301.16837231999995</v>
      </c>
      <c r="F74" s="8">
        <v>420.32477232000008</v>
      </c>
      <c r="G74" s="8">
        <v>559.72766231999992</v>
      </c>
      <c r="H74" s="8">
        <v>727.56621144000019</v>
      </c>
      <c r="I74" s="8">
        <v>669.79586231999997</v>
      </c>
      <c r="J74" s="8">
        <v>757.25433143999999</v>
      </c>
      <c r="K74" s="8">
        <v>628.16192928000009</v>
      </c>
      <c r="L74" s="8">
        <v>523.21943843999986</v>
      </c>
      <c r="M74" s="8">
        <v>524.84642819999988</v>
      </c>
      <c r="N74" s="8">
        <v>609.45938783999998</v>
      </c>
      <c r="O74" s="8">
        <v>868.34524715999999</v>
      </c>
      <c r="P74" s="8">
        <v>852.73596071999975</v>
      </c>
      <c r="Q74" s="8">
        <v>809.84774484000002</v>
      </c>
      <c r="R74" s="8">
        <v>867.64687920000006</v>
      </c>
      <c r="S74" s="8">
        <v>836.69141700000023</v>
      </c>
      <c r="T74" s="8">
        <v>884.36425968000003</v>
      </c>
      <c r="U74" s="8">
        <v>786.76248887999998</v>
      </c>
      <c r="V74" s="8">
        <v>650.02863419999994</v>
      </c>
      <c r="W74" s="8">
        <v>592.64968787999999</v>
      </c>
      <c r="X74" s="8">
        <v>51.577763039999994</v>
      </c>
      <c r="Y74" s="8">
        <v>86.589225720000002</v>
      </c>
    </row>
    <row r="75" spans="1:25" x14ac:dyDescent="0.25">
      <c r="A75" s="15" t="s">
        <v>59</v>
      </c>
      <c r="B75" s="16">
        <f>SUM(B76:B78)</f>
        <v>45219.20499163233</v>
      </c>
      <c r="C75" s="16">
        <f t="shared" ref="C75:W75" si="34">SUM(C76:C78)</f>
        <v>48000.086700820641</v>
      </c>
      <c r="D75" s="16">
        <f t="shared" si="34"/>
        <v>50958.996682314159</v>
      </c>
      <c r="E75" s="16">
        <f t="shared" si="34"/>
        <v>51593.559404664586</v>
      </c>
      <c r="F75" s="16">
        <f t="shared" si="34"/>
        <v>52406.488032602196</v>
      </c>
      <c r="G75" s="16">
        <f t="shared" si="34"/>
        <v>55253.070501534348</v>
      </c>
      <c r="H75" s="16">
        <f t="shared" si="34"/>
        <v>57803.214751591127</v>
      </c>
      <c r="I75" s="16">
        <f t="shared" si="34"/>
        <v>53089.236136267718</v>
      </c>
      <c r="J75" s="16">
        <f t="shared" si="34"/>
        <v>55593.433456473664</v>
      </c>
      <c r="K75" s="16">
        <f t="shared" si="34"/>
        <v>56512.55125848046</v>
      </c>
      <c r="L75" s="16">
        <f t="shared" si="34"/>
        <v>62733.414745165508</v>
      </c>
      <c r="M75" s="16">
        <f t="shared" si="34"/>
        <v>56271.726568009937</v>
      </c>
      <c r="N75" s="16">
        <f t="shared" si="34"/>
        <v>57913.979401426441</v>
      </c>
      <c r="O75" s="16">
        <f t="shared" si="34"/>
        <v>55859.24710121251</v>
      </c>
      <c r="P75" s="16">
        <f t="shared" si="34"/>
        <v>51515.977691318811</v>
      </c>
      <c r="Q75" s="16">
        <f t="shared" si="34"/>
        <v>50732.609412446429</v>
      </c>
      <c r="R75" s="16">
        <f t="shared" si="34"/>
        <v>54180.577814083539</v>
      </c>
      <c r="S75" s="16">
        <f t="shared" si="34"/>
        <v>54380.303490820144</v>
      </c>
      <c r="T75" s="16">
        <f t="shared" si="34"/>
        <v>52348.005439932342</v>
      </c>
      <c r="U75" s="16">
        <f t="shared" si="34"/>
        <v>46879.941720410541</v>
      </c>
      <c r="V75" s="16">
        <f t="shared" si="34"/>
        <v>47848.09798174438</v>
      </c>
      <c r="W75" s="16">
        <f t="shared" si="34"/>
        <v>49418.977379155745</v>
      </c>
      <c r="X75" s="16">
        <f t="shared" ref="X75:Y75" si="35">SUM(X76:X78)</f>
        <v>42846.024596336851</v>
      </c>
      <c r="Y75" s="16">
        <f t="shared" si="35"/>
        <v>42557.080867681412</v>
      </c>
    </row>
    <row r="76" spans="1:25" x14ac:dyDescent="0.25">
      <c r="A76" s="10" t="s">
        <v>60</v>
      </c>
      <c r="B76" s="8">
        <v>5564.9049011410661</v>
      </c>
      <c r="C76" s="8">
        <v>6053.5794638810939</v>
      </c>
      <c r="D76" s="8">
        <v>8033.7274994673735</v>
      </c>
      <c r="E76" s="8">
        <v>8432.6680077526016</v>
      </c>
      <c r="F76" s="8">
        <v>8196.7497572265438</v>
      </c>
      <c r="G76" s="8">
        <v>7810.9536642045368</v>
      </c>
      <c r="H76" s="8">
        <v>8711.4783252655743</v>
      </c>
      <c r="I76" s="8">
        <v>8362.6883262225801</v>
      </c>
      <c r="J76" s="8">
        <v>8934.4987620150387</v>
      </c>
      <c r="K76" s="8">
        <v>9324.8304902917916</v>
      </c>
      <c r="L76" s="8">
        <v>10591.51530294901</v>
      </c>
      <c r="M76" s="8">
        <v>9725.2575364293371</v>
      </c>
      <c r="N76" s="8">
        <v>9410.1653626127918</v>
      </c>
      <c r="O76" s="8">
        <v>8678.8180638022877</v>
      </c>
      <c r="P76" s="8">
        <v>7762.5261673783198</v>
      </c>
      <c r="Q76" s="8">
        <v>7905.3568300663756</v>
      </c>
      <c r="R76" s="8">
        <v>8573.8662275163369</v>
      </c>
      <c r="S76" s="8">
        <v>7432.7519414491153</v>
      </c>
      <c r="T76" s="8">
        <v>6972.9088688224556</v>
      </c>
      <c r="U76" s="8">
        <v>6381.9704471452824</v>
      </c>
      <c r="V76" s="8">
        <v>5983.7695140088026</v>
      </c>
      <c r="W76" s="8">
        <v>7692.4882320488732</v>
      </c>
      <c r="X76" s="8">
        <v>5966.3722032364467</v>
      </c>
      <c r="Y76" s="8">
        <v>5280.6096823017679</v>
      </c>
    </row>
    <row r="77" spans="1:25" x14ac:dyDescent="0.25">
      <c r="A77" s="10" t="s">
        <v>61</v>
      </c>
      <c r="B77" s="8">
        <v>26899.338694257287</v>
      </c>
      <c r="C77" s="8">
        <v>29419.854790404665</v>
      </c>
      <c r="D77" s="8">
        <v>31218.444420984648</v>
      </c>
      <c r="E77" s="8">
        <v>31267.9889749879</v>
      </c>
      <c r="F77" s="8">
        <v>32026.834583056298</v>
      </c>
      <c r="G77" s="8">
        <v>34721.177421731598</v>
      </c>
      <c r="H77" s="8">
        <v>38233.886217251544</v>
      </c>
      <c r="I77" s="8">
        <v>34893.254810562248</v>
      </c>
      <c r="J77" s="8">
        <v>36363.672394136229</v>
      </c>
      <c r="K77" s="8">
        <v>37104.821983733411</v>
      </c>
      <c r="L77" s="8">
        <v>41631.536882795124</v>
      </c>
      <c r="M77" s="8">
        <v>36528.388190184407</v>
      </c>
      <c r="N77" s="8">
        <v>38279.638446710647</v>
      </c>
      <c r="O77" s="8">
        <v>37231.813857533649</v>
      </c>
      <c r="P77" s="8">
        <v>34209.914524993292</v>
      </c>
      <c r="Q77" s="8">
        <v>33728.956362387427</v>
      </c>
      <c r="R77" s="8">
        <v>35942.38400709143</v>
      </c>
      <c r="S77" s="8">
        <v>36238.128132791739</v>
      </c>
      <c r="T77" s="8">
        <v>34583.228627932542</v>
      </c>
      <c r="U77" s="8">
        <v>30105.020827204804</v>
      </c>
      <c r="V77" s="8">
        <v>31331.054531133381</v>
      </c>
      <c r="W77" s="8">
        <v>31699.265086246112</v>
      </c>
      <c r="X77" s="8">
        <v>28204.666076672023</v>
      </c>
      <c r="Y77" s="8">
        <v>27688.01392963442</v>
      </c>
    </row>
    <row r="78" spans="1:25" x14ac:dyDescent="0.25">
      <c r="A78" s="10" t="s">
        <v>62</v>
      </c>
      <c r="B78" s="8">
        <v>12754.961396233977</v>
      </c>
      <c r="C78" s="8">
        <v>12526.652446534881</v>
      </c>
      <c r="D78" s="8">
        <v>11706.824761862139</v>
      </c>
      <c r="E78" s="8">
        <v>11892.902421924078</v>
      </c>
      <c r="F78" s="8">
        <v>12182.903692319358</v>
      </c>
      <c r="G78" s="8">
        <v>12720.939415598215</v>
      </c>
      <c r="H78" s="8">
        <v>10857.850209074006</v>
      </c>
      <c r="I78" s="8">
        <v>9833.2929994828919</v>
      </c>
      <c r="J78" s="8">
        <v>10295.262300322402</v>
      </c>
      <c r="K78" s="8">
        <v>10082.898784455256</v>
      </c>
      <c r="L78" s="8">
        <v>10510.362559421375</v>
      </c>
      <c r="M78" s="8">
        <v>10018.080841396197</v>
      </c>
      <c r="N78" s="8">
        <v>10224.175592103004</v>
      </c>
      <c r="O78" s="8">
        <v>9948.6151798765732</v>
      </c>
      <c r="P78" s="8">
        <v>9543.5369989472019</v>
      </c>
      <c r="Q78" s="8">
        <v>9098.2962199926242</v>
      </c>
      <c r="R78" s="8">
        <v>9664.3275794757701</v>
      </c>
      <c r="S78" s="8">
        <v>10709.423416579286</v>
      </c>
      <c r="T78" s="8">
        <v>10791.867943177343</v>
      </c>
      <c r="U78" s="8">
        <v>10392.950446060448</v>
      </c>
      <c r="V78" s="8">
        <v>10533.273936602202</v>
      </c>
      <c r="W78" s="8">
        <v>10027.224060860759</v>
      </c>
      <c r="X78" s="8">
        <v>8674.9863164283852</v>
      </c>
      <c r="Y78" s="8">
        <v>9588.4572557452266</v>
      </c>
    </row>
    <row r="79" spans="1:25" x14ac:dyDescent="0.25">
      <c r="A79" s="15" t="s">
        <v>35</v>
      </c>
      <c r="B79" s="16">
        <f>SUM(B80:B81)</f>
        <v>0</v>
      </c>
      <c r="C79" s="16">
        <f t="shared" ref="C79:W79" si="36">SUM(C80:C81)</f>
        <v>0</v>
      </c>
      <c r="D79" s="16">
        <f t="shared" si="36"/>
        <v>0</v>
      </c>
      <c r="E79" s="16">
        <f t="shared" si="36"/>
        <v>0</v>
      </c>
      <c r="F79" s="16">
        <f t="shared" si="36"/>
        <v>0</v>
      </c>
      <c r="G79" s="16">
        <f t="shared" si="36"/>
        <v>0</v>
      </c>
      <c r="H79" s="16">
        <f t="shared" si="36"/>
        <v>0</v>
      </c>
      <c r="I79" s="16">
        <f t="shared" si="36"/>
        <v>0</v>
      </c>
      <c r="J79" s="16">
        <f t="shared" si="36"/>
        <v>0</v>
      </c>
      <c r="K79" s="16">
        <f t="shared" si="36"/>
        <v>0</v>
      </c>
      <c r="L79" s="16">
        <f t="shared" si="36"/>
        <v>0</v>
      </c>
      <c r="M79" s="16">
        <f t="shared" si="36"/>
        <v>0</v>
      </c>
      <c r="N79" s="16">
        <f t="shared" si="36"/>
        <v>0</v>
      </c>
      <c r="O79" s="16">
        <f t="shared" si="36"/>
        <v>0</v>
      </c>
      <c r="P79" s="16">
        <f t="shared" si="36"/>
        <v>0</v>
      </c>
      <c r="Q79" s="16">
        <f t="shared" si="36"/>
        <v>0</v>
      </c>
      <c r="R79" s="16">
        <f t="shared" si="36"/>
        <v>0</v>
      </c>
      <c r="S79" s="16">
        <f t="shared" si="36"/>
        <v>0</v>
      </c>
      <c r="T79" s="16">
        <f t="shared" si="36"/>
        <v>0</v>
      </c>
      <c r="U79" s="16">
        <f t="shared" si="36"/>
        <v>0</v>
      </c>
      <c r="V79" s="16">
        <f t="shared" si="36"/>
        <v>0</v>
      </c>
      <c r="W79" s="16">
        <f t="shared" si="36"/>
        <v>0</v>
      </c>
      <c r="X79" s="16">
        <f t="shared" ref="X79:Y79" si="37">SUM(X80:X81)</f>
        <v>0</v>
      </c>
      <c r="Y79" s="16">
        <f t="shared" si="37"/>
        <v>0</v>
      </c>
    </row>
    <row r="80" spans="1:25" x14ac:dyDescent="0.25">
      <c r="A80" s="10" t="s">
        <v>36</v>
      </c>
      <c r="B80" s="8">
        <f t="shared" ref="B80:W80" si="38">B29</f>
        <v>0</v>
      </c>
      <c r="C80" s="8">
        <f t="shared" si="38"/>
        <v>0</v>
      </c>
      <c r="D80" s="8">
        <f t="shared" si="38"/>
        <v>0</v>
      </c>
      <c r="E80" s="8">
        <f t="shared" si="38"/>
        <v>0</v>
      </c>
      <c r="F80" s="8">
        <f t="shared" si="38"/>
        <v>0</v>
      </c>
      <c r="G80" s="8">
        <f t="shared" si="38"/>
        <v>0</v>
      </c>
      <c r="H80" s="8">
        <f t="shared" si="38"/>
        <v>0</v>
      </c>
      <c r="I80" s="8">
        <f t="shared" si="38"/>
        <v>0</v>
      </c>
      <c r="J80" s="8">
        <f t="shared" si="38"/>
        <v>0</v>
      </c>
      <c r="K80" s="8">
        <f t="shared" si="38"/>
        <v>0</v>
      </c>
      <c r="L80" s="8">
        <f t="shared" si="38"/>
        <v>0</v>
      </c>
      <c r="M80" s="8">
        <f t="shared" si="38"/>
        <v>0</v>
      </c>
      <c r="N80" s="8">
        <f t="shared" si="38"/>
        <v>0</v>
      </c>
      <c r="O80" s="8">
        <f t="shared" si="38"/>
        <v>0</v>
      </c>
      <c r="P80" s="8">
        <f t="shared" si="38"/>
        <v>0</v>
      </c>
      <c r="Q80" s="8">
        <f t="shared" si="38"/>
        <v>0</v>
      </c>
      <c r="R80" s="8">
        <f t="shared" si="38"/>
        <v>0</v>
      </c>
      <c r="S80" s="8">
        <f t="shared" si="38"/>
        <v>0</v>
      </c>
      <c r="T80" s="8">
        <f t="shared" si="38"/>
        <v>0</v>
      </c>
      <c r="U80" s="8">
        <f t="shared" si="38"/>
        <v>0</v>
      </c>
      <c r="V80" s="8">
        <f t="shared" si="38"/>
        <v>0</v>
      </c>
      <c r="W80" s="8">
        <f t="shared" si="38"/>
        <v>0</v>
      </c>
      <c r="X80" s="8">
        <f t="shared" ref="X80:Y80" si="39">X29</f>
        <v>0</v>
      </c>
      <c r="Y80" s="8">
        <f t="shared" si="39"/>
        <v>0</v>
      </c>
    </row>
    <row r="81" spans="1:25" x14ac:dyDescent="0.25">
      <c r="A81" s="10" t="s">
        <v>37</v>
      </c>
      <c r="B81" s="8">
        <f t="shared" ref="B81:W81" si="40">B30</f>
        <v>0</v>
      </c>
      <c r="C81" s="8">
        <f t="shared" si="40"/>
        <v>0</v>
      </c>
      <c r="D81" s="8">
        <f t="shared" si="40"/>
        <v>0</v>
      </c>
      <c r="E81" s="8">
        <f t="shared" si="40"/>
        <v>0</v>
      </c>
      <c r="F81" s="8">
        <f t="shared" si="40"/>
        <v>0</v>
      </c>
      <c r="G81" s="8">
        <f t="shared" si="40"/>
        <v>0</v>
      </c>
      <c r="H81" s="8">
        <f t="shared" si="40"/>
        <v>0</v>
      </c>
      <c r="I81" s="8">
        <f t="shared" si="40"/>
        <v>0</v>
      </c>
      <c r="J81" s="8">
        <f t="shared" si="40"/>
        <v>0</v>
      </c>
      <c r="K81" s="8">
        <f t="shared" si="40"/>
        <v>0</v>
      </c>
      <c r="L81" s="8">
        <f t="shared" si="40"/>
        <v>0</v>
      </c>
      <c r="M81" s="8">
        <f t="shared" si="40"/>
        <v>0</v>
      </c>
      <c r="N81" s="8">
        <f t="shared" si="40"/>
        <v>0</v>
      </c>
      <c r="O81" s="8">
        <f t="shared" si="40"/>
        <v>0</v>
      </c>
      <c r="P81" s="8">
        <f t="shared" si="40"/>
        <v>0</v>
      </c>
      <c r="Q81" s="8">
        <f t="shared" si="40"/>
        <v>0</v>
      </c>
      <c r="R81" s="8">
        <f t="shared" si="40"/>
        <v>0</v>
      </c>
      <c r="S81" s="8">
        <f t="shared" si="40"/>
        <v>0</v>
      </c>
      <c r="T81" s="8">
        <f t="shared" si="40"/>
        <v>0</v>
      </c>
      <c r="U81" s="8">
        <f t="shared" si="40"/>
        <v>0</v>
      </c>
      <c r="V81" s="8">
        <f t="shared" si="40"/>
        <v>0</v>
      </c>
      <c r="W81" s="8">
        <f t="shared" si="40"/>
        <v>0</v>
      </c>
      <c r="X81" s="8">
        <f t="shared" ref="X81:Y81" si="41">X30</f>
        <v>0</v>
      </c>
      <c r="Y81" s="8">
        <f t="shared" si="41"/>
        <v>0</v>
      </c>
    </row>
    <row r="82" spans="1:25" x14ac:dyDescent="0.25">
      <c r="A82" s="17" t="s">
        <v>38</v>
      </c>
      <c r="B82" s="16">
        <f t="shared" ref="B82:W82" si="42">B31</f>
        <v>3382.78719</v>
      </c>
      <c r="C82" s="16">
        <f t="shared" si="42"/>
        <v>2871.1166499999999</v>
      </c>
      <c r="D82" s="16">
        <f t="shared" si="42"/>
        <v>3012.3157299999998</v>
      </c>
      <c r="E82" s="16">
        <f t="shared" si="42"/>
        <v>3564.5402199999999</v>
      </c>
      <c r="F82" s="16">
        <f t="shared" si="42"/>
        <v>2713.69958</v>
      </c>
      <c r="G82" s="16">
        <f t="shared" si="42"/>
        <v>3387.0978399999999</v>
      </c>
      <c r="H82" s="16">
        <f t="shared" si="42"/>
        <v>3975.6116900000002</v>
      </c>
      <c r="I82" s="16">
        <f t="shared" si="42"/>
        <v>3610.9413100000002</v>
      </c>
      <c r="J82" s="16">
        <f t="shared" si="42"/>
        <v>3575.5000199999999</v>
      </c>
      <c r="K82" s="16">
        <f t="shared" si="42"/>
        <v>2872.2660799999999</v>
      </c>
      <c r="L82" s="16">
        <f t="shared" si="42"/>
        <v>3488.7966999999999</v>
      </c>
      <c r="M82" s="16">
        <f t="shared" si="42"/>
        <v>4021.5266099999999</v>
      </c>
      <c r="N82" s="16">
        <f t="shared" si="42"/>
        <v>4211.8881099999999</v>
      </c>
      <c r="O82" s="16">
        <f t="shared" si="42"/>
        <v>4801.6549699999996</v>
      </c>
      <c r="P82" s="16">
        <f t="shared" si="42"/>
        <v>4702.0189099999998</v>
      </c>
      <c r="Q82" s="16">
        <f t="shared" si="42"/>
        <v>4746.8582900000001</v>
      </c>
      <c r="R82" s="16">
        <f t="shared" si="42"/>
        <v>4553.5091599999996</v>
      </c>
      <c r="S82" s="16">
        <f t="shared" si="42"/>
        <v>4663.0264500000003</v>
      </c>
      <c r="T82" s="16">
        <f t="shared" si="42"/>
        <v>4835.44038</v>
      </c>
      <c r="U82" s="16">
        <f t="shared" si="42"/>
        <v>4343.7077200000003</v>
      </c>
      <c r="V82" s="16">
        <f t="shared" si="42"/>
        <v>4225.0525699999998</v>
      </c>
      <c r="W82" s="16">
        <f t="shared" si="42"/>
        <v>4283.1072199999999</v>
      </c>
      <c r="X82" s="16">
        <f t="shared" ref="X82:Y82" si="43">X31</f>
        <v>4055.68489</v>
      </c>
      <c r="Y82" s="16">
        <f t="shared" si="43"/>
        <v>3570.9421299999999</v>
      </c>
    </row>
    <row r="83" spans="1:25" x14ac:dyDescent="0.25">
      <c r="A83" s="9" t="s">
        <v>39</v>
      </c>
      <c r="B83" s="8">
        <f t="shared" ref="B83:W83" si="44">B32</f>
        <v>0</v>
      </c>
      <c r="C83" s="8">
        <f t="shared" si="44"/>
        <v>0</v>
      </c>
      <c r="D83" s="8">
        <f t="shared" si="44"/>
        <v>0</v>
      </c>
      <c r="E83" s="8">
        <f t="shared" si="44"/>
        <v>0</v>
      </c>
      <c r="F83" s="8">
        <f t="shared" si="44"/>
        <v>0</v>
      </c>
      <c r="G83" s="8">
        <f t="shared" si="44"/>
        <v>0</v>
      </c>
      <c r="H83" s="8">
        <f t="shared" si="44"/>
        <v>0</v>
      </c>
      <c r="I83" s="8">
        <f t="shared" si="44"/>
        <v>0</v>
      </c>
      <c r="J83" s="8">
        <f t="shared" si="44"/>
        <v>0</v>
      </c>
      <c r="K83" s="8">
        <f t="shared" si="44"/>
        <v>0</v>
      </c>
      <c r="L83" s="8">
        <f t="shared" si="44"/>
        <v>0</v>
      </c>
      <c r="M83" s="8">
        <f t="shared" si="44"/>
        <v>0</v>
      </c>
      <c r="N83" s="8">
        <f t="shared" si="44"/>
        <v>0</v>
      </c>
      <c r="O83" s="8">
        <f t="shared" si="44"/>
        <v>0</v>
      </c>
      <c r="P83" s="8">
        <f t="shared" si="44"/>
        <v>0</v>
      </c>
      <c r="Q83" s="8">
        <f t="shared" si="44"/>
        <v>0</v>
      </c>
      <c r="R83" s="8">
        <f t="shared" si="44"/>
        <v>0</v>
      </c>
      <c r="S83" s="8">
        <f t="shared" si="44"/>
        <v>0</v>
      </c>
      <c r="T83" s="8">
        <f t="shared" si="44"/>
        <v>0</v>
      </c>
      <c r="U83" s="8">
        <f t="shared" si="44"/>
        <v>0</v>
      </c>
      <c r="V83" s="8">
        <f t="shared" si="44"/>
        <v>0</v>
      </c>
      <c r="W83" s="8">
        <f t="shared" si="44"/>
        <v>0</v>
      </c>
      <c r="X83" s="8">
        <f t="shared" ref="X83:Y83" si="45">X32</f>
        <v>0</v>
      </c>
      <c r="Y83" s="8">
        <f t="shared" si="45"/>
        <v>0</v>
      </c>
    </row>
    <row r="84" spans="1:25" x14ac:dyDescent="0.25">
      <c r="A84" s="18" t="s">
        <v>66</v>
      </c>
      <c r="B84" s="16">
        <f>SUM(B85:B88)</f>
        <v>17219.88006</v>
      </c>
      <c r="C84" s="16">
        <f t="shared" ref="C84:W84" si="46">SUM(C85:C88)</f>
        <v>15204.83848</v>
      </c>
      <c r="D84" s="16">
        <f t="shared" si="46"/>
        <v>13937.287969999999</v>
      </c>
      <c r="E84" s="16">
        <f t="shared" si="46"/>
        <v>15614.505810000001</v>
      </c>
      <c r="F84" s="16">
        <f t="shared" si="46"/>
        <v>16640.711500000001</v>
      </c>
      <c r="G84" s="16">
        <f t="shared" si="46"/>
        <v>15665.47479</v>
      </c>
      <c r="H84" s="16">
        <f t="shared" si="46"/>
        <v>17248.247500000001</v>
      </c>
      <c r="I84" s="16">
        <f t="shared" si="46"/>
        <v>19052.689149999998</v>
      </c>
      <c r="J84" s="16">
        <f t="shared" si="46"/>
        <v>17959.258620000001</v>
      </c>
      <c r="K84" s="16">
        <f t="shared" si="46"/>
        <v>14915.390289999998</v>
      </c>
      <c r="L84" s="16">
        <f t="shared" si="46"/>
        <v>16058.95217</v>
      </c>
      <c r="M84" s="16">
        <f t="shared" si="46"/>
        <v>18382.528279999999</v>
      </c>
      <c r="N84" s="16">
        <f t="shared" si="46"/>
        <v>17051.516509999998</v>
      </c>
      <c r="O84" s="16">
        <f t="shared" si="46"/>
        <v>16651.781589999999</v>
      </c>
      <c r="P84" s="16">
        <f t="shared" si="46"/>
        <v>17700.89415</v>
      </c>
      <c r="Q84" s="16">
        <f t="shared" si="46"/>
        <v>17910.831989999999</v>
      </c>
      <c r="R84" s="16">
        <f t="shared" si="46"/>
        <v>17992.616409999999</v>
      </c>
      <c r="S84" s="16">
        <f t="shared" si="46"/>
        <v>18551.61564</v>
      </c>
      <c r="T84" s="16">
        <f t="shared" si="46"/>
        <v>19183.25301</v>
      </c>
      <c r="U84" s="16">
        <f t="shared" si="46"/>
        <v>19032.714739999999</v>
      </c>
      <c r="V84" s="16">
        <f t="shared" si="46"/>
        <v>18740.851710000003</v>
      </c>
      <c r="W84" s="16">
        <f t="shared" si="46"/>
        <v>18879.407289999999</v>
      </c>
      <c r="X84" s="16">
        <f t="shared" ref="X84:Y84" si="47">SUM(X85:X88)</f>
        <v>18424.077210000003</v>
      </c>
      <c r="Y84" s="16">
        <f t="shared" si="47"/>
        <v>15049.94824</v>
      </c>
    </row>
    <row r="85" spans="1:25" x14ac:dyDescent="0.25">
      <c r="A85" s="9" t="s">
        <v>67</v>
      </c>
      <c r="B85" s="8">
        <v>9444.7102699999996</v>
      </c>
      <c r="C85" s="8">
        <v>8108.6627699999999</v>
      </c>
      <c r="D85" s="8">
        <v>7831.5858099999996</v>
      </c>
      <c r="E85" s="8">
        <v>7938.7277700000013</v>
      </c>
      <c r="F85" s="8">
        <v>8669.8856300000007</v>
      </c>
      <c r="G85" s="8">
        <v>8355.7918399999999</v>
      </c>
      <c r="H85" s="8">
        <v>9533.4002600000003</v>
      </c>
      <c r="I85" s="8">
        <v>10803.738869999999</v>
      </c>
      <c r="J85" s="8">
        <v>10380.137940000001</v>
      </c>
      <c r="K85" s="8">
        <v>9100.2846399999999</v>
      </c>
      <c r="L85" s="8">
        <v>9849.5389200000009</v>
      </c>
      <c r="M85" s="8">
        <v>11390.62581</v>
      </c>
      <c r="N85" s="8">
        <v>10020.060439999999</v>
      </c>
      <c r="O85" s="8">
        <v>9416.4913799999995</v>
      </c>
      <c r="P85" s="8">
        <v>10100.91388</v>
      </c>
      <c r="Q85" s="8">
        <v>10088.5885</v>
      </c>
      <c r="R85" s="8">
        <v>10394.321309999999</v>
      </c>
      <c r="S85" s="8">
        <v>10953.14235</v>
      </c>
      <c r="T85" s="8">
        <v>11650.625379999999</v>
      </c>
      <c r="U85" s="8">
        <v>11848.83719</v>
      </c>
      <c r="V85" s="8">
        <v>11736.99166</v>
      </c>
      <c r="W85" s="8">
        <v>11915.57065</v>
      </c>
      <c r="X85" s="8">
        <v>12214.350270000003</v>
      </c>
      <c r="Y85" s="8">
        <v>10335.176299999999</v>
      </c>
    </row>
    <row r="86" spans="1:25" x14ac:dyDescent="0.25">
      <c r="A86" s="9" t="s">
        <v>68</v>
      </c>
      <c r="B86" s="8">
        <v>4410.7737800000004</v>
      </c>
      <c r="C86" s="8">
        <v>4243.9078499999996</v>
      </c>
      <c r="D86" s="8">
        <v>3438.06819</v>
      </c>
      <c r="E86" s="8">
        <v>4636.0386600000002</v>
      </c>
      <c r="F86" s="8">
        <v>4788.5941800000001</v>
      </c>
      <c r="G86" s="8">
        <v>4886.7791800000005</v>
      </c>
      <c r="H86" s="8">
        <v>5210.7690300000004</v>
      </c>
      <c r="I86" s="8">
        <v>5245.6992399999999</v>
      </c>
      <c r="J86" s="8">
        <v>5051.9318800000001</v>
      </c>
      <c r="K86" s="8">
        <v>4124.5509199999997</v>
      </c>
      <c r="L86" s="8">
        <v>4335.4171399999996</v>
      </c>
      <c r="M86" s="8">
        <v>4658.5706799999998</v>
      </c>
      <c r="N86" s="8">
        <v>4694.3611600000004</v>
      </c>
      <c r="O86" s="8">
        <v>4757.1623099999997</v>
      </c>
      <c r="P86" s="8">
        <v>4838.0958300000002</v>
      </c>
      <c r="Q86" s="8">
        <v>5141.1334900000002</v>
      </c>
      <c r="R86" s="8">
        <v>4902.8106399999997</v>
      </c>
      <c r="S86" s="8">
        <v>5174.5793899999999</v>
      </c>
      <c r="T86" s="8">
        <v>4620.0209199999999</v>
      </c>
      <c r="U86" s="8">
        <v>4496.1709899999996</v>
      </c>
      <c r="V86" s="8">
        <v>4866.95975</v>
      </c>
      <c r="W86" s="8">
        <v>4553.4742699999997</v>
      </c>
      <c r="X86" s="8">
        <v>4059.63915</v>
      </c>
      <c r="Y86" s="8">
        <v>3047.1940100000002</v>
      </c>
    </row>
    <row r="87" spans="1:25" x14ac:dyDescent="0.25">
      <c r="A87" s="9" t="s">
        <v>69</v>
      </c>
      <c r="B87" s="8">
        <v>3102.0240100000001</v>
      </c>
      <c r="C87" s="8">
        <v>2582.8206600000003</v>
      </c>
      <c r="D87" s="8">
        <v>2438.8691699999999</v>
      </c>
      <c r="E87" s="8">
        <v>2818.0497800000003</v>
      </c>
      <c r="F87" s="8">
        <v>2973.5132899999999</v>
      </c>
      <c r="G87" s="8">
        <v>2236.0005700000006</v>
      </c>
      <c r="H87" s="8">
        <v>2318.9268299999999</v>
      </c>
      <c r="I87" s="8">
        <v>2779.1360299999997</v>
      </c>
      <c r="J87" s="8">
        <v>2293.6961700000006</v>
      </c>
      <c r="K87" s="8">
        <v>1461.4782999999995</v>
      </c>
      <c r="L87" s="8">
        <v>1639.1583799999999</v>
      </c>
      <c r="M87" s="8">
        <v>2093.0405600000008</v>
      </c>
      <c r="N87" s="8">
        <v>2103.7781899999995</v>
      </c>
      <c r="O87" s="8">
        <v>2238.0001699999998</v>
      </c>
      <c r="P87" s="8">
        <v>2520.9414099999999</v>
      </c>
      <c r="Q87" s="8">
        <v>2419.9605000000001</v>
      </c>
      <c r="R87" s="8">
        <v>2415.4068299999994</v>
      </c>
      <c r="S87" s="8">
        <v>2130.0540199999996</v>
      </c>
      <c r="T87" s="8">
        <v>2608.0474900000008</v>
      </c>
      <c r="U87" s="8">
        <v>2376.8568700000001</v>
      </c>
      <c r="V87" s="8">
        <v>1824.3686299999997</v>
      </c>
      <c r="W87" s="8">
        <v>2072.7500100000002</v>
      </c>
      <c r="X87" s="8">
        <v>1830.1343199999997</v>
      </c>
      <c r="Y87" s="8">
        <v>1356.5971600000005</v>
      </c>
    </row>
    <row r="88" spans="1:25" x14ac:dyDescent="0.25">
      <c r="A88" s="9" t="s">
        <v>65</v>
      </c>
      <c r="B88" s="8">
        <v>262.37200000000001</v>
      </c>
      <c r="C88" s="8">
        <v>269.44720000000001</v>
      </c>
      <c r="D88" s="8">
        <v>228.76480000000001</v>
      </c>
      <c r="E88" s="8">
        <v>221.68960000000001</v>
      </c>
      <c r="F88" s="8">
        <v>208.7184</v>
      </c>
      <c r="G88" s="8">
        <v>186.9032</v>
      </c>
      <c r="H88" s="8">
        <v>185.15137999999999</v>
      </c>
      <c r="I88" s="8">
        <v>224.11501000000001</v>
      </c>
      <c r="J88" s="8">
        <v>233.49262999999999</v>
      </c>
      <c r="K88" s="8">
        <v>229.07642999999999</v>
      </c>
      <c r="L88" s="8">
        <v>234.83772999999999</v>
      </c>
      <c r="M88" s="8">
        <v>240.29123000000001</v>
      </c>
      <c r="N88" s="8">
        <v>233.31672</v>
      </c>
      <c r="O88" s="8">
        <v>240.12773000000001</v>
      </c>
      <c r="P88" s="8">
        <v>240.94302999999999</v>
      </c>
      <c r="Q88" s="8">
        <v>261.14949999999999</v>
      </c>
      <c r="R88" s="8">
        <v>280.07763</v>
      </c>
      <c r="S88" s="8">
        <v>293.83987999999999</v>
      </c>
      <c r="T88" s="8">
        <v>304.55921999999998</v>
      </c>
      <c r="U88" s="8">
        <v>310.84969000000001</v>
      </c>
      <c r="V88" s="8">
        <v>312.53167000000002</v>
      </c>
      <c r="W88" s="8">
        <v>337.61236000000002</v>
      </c>
      <c r="X88" s="8">
        <v>319.95346999999998</v>
      </c>
      <c r="Y88" s="8">
        <v>310.98077000000001</v>
      </c>
    </row>
    <row r="89" spans="1:25" x14ac:dyDescent="0.25">
      <c r="A89" s="18" t="s">
        <v>40</v>
      </c>
      <c r="B89" s="16">
        <f t="shared" ref="B89:W89" si="48">B42</f>
        <v>1849.04899</v>
      </c>
      <c r="C89" s="16">
        <f t="shared" si="48"/>
        <v>1665.9415799999999</v>
      </c>
      <c r="D89" s="16">
        <f t="shared" si="48"/>
        <v>1598.66041</v>
      </c>
      <c r="E89" s="16">
        <f t="shared" si="48"/>
        <v>1573.78457</v>
      </c>
      <c r="F89" s="16">
        <f t="shared" si="48"/>
        <v>1608.74721</v>
      </c>
      <c r="G89" s="16">
        <f t="shared" si="48"/>
        <v>1591.3489300000001</v>
      </c>
      <c r="H89" s="16">
        <f t="shared" si="48"/>
        <v>1252.13552</v>
      </c>
      <c r="I89" s="16">
        <f t="shared" si="48"/>
        <v>1135.2135699999999</v>
      </c>
      <c r="J89" s="16">
        <f t="shared" si="48"/>
        <v>1156.73982</v>
      </c>
      <c r="K89" s="16">
        <f t="shared" si="48"/>
        <v>1089.1008099999999</v>
      </c>
      <c r="L89" s="16">
        <f t="shared" si="48"/>
        <v>1121.18667</v>
      </c>
      <c r="M89" s="16">
        <f t="shared" si="48"/>
        <v>1189.47154</v>
      </c>
      <c r="N89" s="16">
        <f t="shared" si="48"/>
        <v>1141.02397</v>
      </c>
      <c r="O89" s="16">
        <f t="shared" si="48"/>
        <v>1283.2615800000001</v>
      </c>
      <c r="P89" s="16">
        <f t="shared" si="48"/>
        <v>1269.3153199999999</v>
      </c>
      <c r="Q89" s="16">
        <f t="shared" si="48"/>
        <v>1108.97525</v>
      </c>
      <c r="R89" s="16">
        <f t="shared" si="48"/>
        <v>1412.9162100000001</v>
      </c>
      <c r="S89" s="16">
        <f t="shared" si="48"/>
        <v>1305.1555000000001</v>
      </c>
      <c r="T89" s="16">
        <f t="shared" si="48"/>
        <v>1287.18436</v>
      </c>
      <c r="U89" s="16">
        <f t="shared" si="48"/>
        <v>1140.12672</v>
      </c>
      <c r="V89" s="16">
        <f t="shared" si="48"/>
        <v>1375.0350699999999</v>
      </c>
      <c r="W89" s="16">
        <f t="shared" si="48"/>
        <v>1336.8371500000001</v>
      </c>
      <c r="X89" s="16">
        <f t="shared" ref="X89:Y89" si="49">X42</f>
        <v>1211.0071600000001</v>
      </c>
      <c r="Y89" s="16">
        <f t="shared" si="49"/>
        <v>1218.88903</v>
      </c>
    </row>
    <row r="90" spans="1:25" x14ac:dyDescent="0.25">
      <c r="A90" s="18" t="s">
        <v>63</v>
      </c>
      <c r="B90" s="16">
        <f t="shared" ref="B90:W90" si="50">B43</f>
        <v>0</v>
      </c>
      <c r="C90" s="16">
        <f t="shared" si="50"/>
        <v>0</v>
      </c>
      <c r="D90" s="16">
        <f t="shared" si="50"/>
        <v>0</v>
      </c>
      <c r="E90" s="16">
        <f t="shared" si="50"/>
        <v>0</v>
      </c>
      <c r="F90" s="16">
        <f t="shared" si="50"/>
        <v>0</v>
      </c>
      <c r="G90" s="16">
        <f t="shared" si="50"/>
        <v>0</v>
      </c>
      <c r="H90" s="16">
        <f t="shared" si="50"/>
        <v>0</v>
      </c>
      <c r="I90" s="16">
        <f t="shared" si="50"/>
        <v>0</v>
      </c>
      <c r="J90" s="16">
        <f t="shared" si="50"/>
        <v>0</v>
      </c>
      <c r="K90" s="16">
        <f t="shared" si="50"/>
        <v>0</v>
      </c>
      <c r="L90" s="16">
        <f t="shared" si="50"/>
        <v>0</v>
      </c>
      <c r="M90" s="16">
        <f t="shared" si="50"/>
        <v>0</v>
      </c>
      <c r="N90" s="16">
        <f t="shared" si="50"/>
        <v>0</v>
      </c>
      <c r="O90" s="16">
        <f t="shared" si="50"/>
        <v>0</v>
      </c>
      <c r="P90" s="16">
        <f t="shared" si="50"/>
        <v>0</v>
      </c>
      <c r="Q90" s="16">
        <f t="shared" si="50"/>
        <v>0</v>
      </c>
      <c r="R90" s="16">
        <f t="shared" si="50"/>
        <v>0</v>
      </c>
      <c r="S90" s="16">
        <f t="shared" si="50"/>
        <v>0</v>
      </c>
      <c r="T90" s="16">
        <f t="shared" si="50"/>
        <v>0</v>
      </c>
      <c r="U90" s="16">
        <f t="shared" si="50"/>
        <v>0</v>
      </c>
      <c r="V90" s="16">
        <f t="shared" si="50"/>
        <v>0</v>
      </c>
      <c r="W90" s="16">
        <f t="shared" si="50"/>
        <v>0</v>
      </c>
      <c r="X90" s="16">
        <f t="shared" ref="X90:Y90" si="51">X43</f>
        <v>0</v>
      </c>
      <c r="Y90" s="16">
        <f t="shared" si="51"/>
        <v>0</v>
      </c>
    </row>
    <row r="91" spans="1:25" x14ac:dyDescent="0.25">
      <c r="A91" s="18" t="s">
        <v>64</v>
      </c>
      <c r="B91" s="16">
        <f t="shared" ref="B91:W91" si="52">B44</f>
        <v>0</v>
      </c>
      <c r="C91" s="16">
        <f t="shared" si="52"/>
        <v>0</v>
      </c>
      <c r="D91" s="16">
        <f t="shared" si="52"/>
        <v>0</v>
      </c>
      <c r="E91" s="16">
        <f t="shared" si="52"/>
        <v>0</v>
      </c>
      <c r="F91" s="16">
        <f t="shared" si="52"/>
        <v>0</v>
      </c>
      <c r="G91" s="16">
        <f t="shared" si="52"/>
        <v>0</v>
      </c>
      <c r="H91" s="16">
        <f t="shared" si="52"/>
        <v>0</v>
      </c>
      <c r="I91" s="16">
        <f t="shared" si="52"/>
        <v>0</v>
      </c>
      <c r="J91" s="16">
        <f t="shared" si="52"/>
        <v>0</v>
      </c>
      <c r="K91" s="16">
        <f t="shared" si="52"/>
        <v>0</v>
      </c>
      <c r="L91" s="16">
        <f t="shared" si="52"/>
        <v>0</v>
      </c>
      <c r="M91" s="16">
        <f t="shared" si="52"/>
        <v>0</v>
      </c>
      <c r="N91" s="16">
        <f t="shared" si="52"/>
        <v>0</v>
      </c>
      <c r="O91" s="16">
        <f t="shared" si="52"/>
        <v>0</v>
      </c>
      <c r="P91" s="16">
        <f t="shared" si="52"/>
        <v>0</v>
      </c>
      <c r="Q91" s="16">
        <f t="shared" si="52"/>
        <v>0</v>
      </c>
      <c r="R91" s="16">
        <f t="shared" si="52"/>
        <v>0</v>
      </c>
      <c r="S91" s="16">
        <f t="shared" si="52"/>
        <v>0</v>
      </c>
      <c r="T91" s="16">
        <f t="shared" si="52"/>
        <v>0</v>
      </c>
      <c r="U91" s="16">
        <f t="shared" si="52"/>
        <v>0</v>
      </c>
      <c r="V91" s="16">
        <f t="shared" si="52"/>
        <v>0</v>
      </c>
      <c r="W91" s="16">
        <f t="shared" si="52"/>
        <v>0</v>
      </c>
      <c r="X91" s="16">
        <f t="shared" ref="X91:Y91" si="53">X44</f>
        <v>0</v>
      </c>
      <c r="Y91" s="16">
        <f t="shared" si="53"/>
        <v>0</v>
      </c>
    </row>
    <row r="92" spans="1:25" x14ac:dyDescent="0.25">
      <c r="A92" s="18" t="s">
        <v>70</v>
      </c>
      <c r="B92" s="16">
        <f>SUM(B93:B94)</f>
        <v>1762.2842975999997</v>
      </c>
      <c r="C92" s="16">
        <f t="shared" ref="C92:W92" si="54">SUM(C93:C94)</f>
        <v>1670.12150544</v>
      </c>
      <c r="D92" s="16">
        <f t="shared" si="54"/>
        <v>1683.65643228</v>
      </c>
      <c r="E92" s="16">
        <f t="shared" si="54"/>
        <v>1797.3251676</v>
      </c>
      <c r="F92" s="16">
        <f t="shared" si="54"/>
        <v>1680.9933020400003</v>
      </c>
      <c r="G92" s="16">
        <f t="shared" si="54"/>
        <v>2018.6420976000002</v>
      </c>
      <c r="H92" s="16">
        <f t="shared" si="54"/>
        <v>2262.2556027599999</v>
      </c>
      <c r="I92" s="16">
        <f t="shared" si="54"/>
        <v>2166.99596784</v>
      </c>
      <c r="J92" s="16">
        <f t="shared" si="54"/>
        <v>2530.3505112000003</v>
      </c>
      <c r="K92" s="16">
        <f t="shared" si="54"/>
        <v>2246.68497708</v>
      </c>
      <c r="L92" s="16">
        <f t="shared" si="54"/>
        <v>2220.6842438399999</v>
      </c>
      <c r="M92" s="16">
        <f t="shared" si="54"/>
        <v>2042.62215732</v>
      </c>
      <c r="N92" s="16">
        <f t="shared" si="54"/>
        <v>2079.4937508000003</v>
      </c>
      <c r="O92" s="16">
        <f t="shared" si="54"/>
        <v>2028.0387034800003</v>
      </c>
      <c r="P92" s="16">
        <f t="shared" si="54"/>
        <v>2225.8249588800004</v>
      </c>
      <c r="Q92" s="16">
        <f t="shared" si="54"/>
        <v>2558.2935668400005</v>
      </c>
      <c r="R92" s="16">
        <f t="shared" si="54"/>
        <v>2631.1012570800003</v>
      </c>
      <c r="S92" s="16">
        <f t="shared" si="54"/>
        <v>3396.4629721200008</v>
      </c>
      <c r="T92" s="16">
        <f t="shared" si="54"/>
        <v>3877.6508578799999</v>
      </c>
      <c r="U92" s="16">
        <f t="shared" si="54"/>
        <v>4106.2065721200006</v>
      </c>
      <c r="V92" s="16">
        <f t="shared" si="54"/>
        <v>2323.6272233999998</v>
      </c>
      <c r="W92" s="16">
        <f t="shared" si="54"/>
        <v>2789.1317847600003</v>
      </c>
      <c r="X92" s="16">
        <f t="shared" ref="X92:Y92" si="55">SUM(X93:X94)</f>
        <v>3798.7456586400003</v>
      </c>
      <c r="Y92" s="16">
        <f t="shared" si="55"/>
        <v>4392.9264412800003</v>
      </c>
    </row>
    <row r="93" spans="1:25" x14ac:dyDescent="0.25">
      <c r="A93" s="9" t="s">
        <v>71</v>
      </c>
      <c r="B93" s="8">
        <v>846.60093000000006</v>
      </c>
      <c r="C93" s="8">
        <v>833.91777000000002</v>
      </c>
      <c r="D93" s="8">
        <v>818.06381999999974</v>
      </c>
      <c r="E93" s="8">
        <v>884.65041000000008</v>
      </c>
      <c r="F93" s="8">
        <v>868.79646000000002</v>
      </c>
      <c r="G93" s="8">
        <v>986.11569000000031</v>
      </c>
      <c r="H93" s="8">
        <v>1315.8778500000001</v>
      </c>
      <c r="I93" s="8">
        <v>1369.7812799999997</v>
      </c>
      <c r="J93" s="8">
        <v>1645.6400100000001</v>
      </c>
      <c r="K93" s="8">
        <v>1453.09902876</v>
      </c>
      <c r="L93" s="8">
        <v>1530.3915000000002</v>
      </c>
      <c r="M93" s="8">
        <v>1499.4746150399999</v>
      </c>
      <c r="N93" s="8">
        <v>1620.0508287600003</v>
      </c>
      <c r="O93" s="8">
        <v>1582.9505150400003</v>
      </c>
      <c r="P93" s="8">
        <v>1759.1773287600004</v>
      </c>
      <c r="Q93" s="8">
        <v>1953.9544287600006</v>
      </c>
      <c r="R93" s="8">
        <v>2055.9806150400004</v>
      </c>
      <c r="S93" s="8">
        <v>2560.7769465600009</v>
      </c>
      <c r="T93" s="8">
        <v>3029.5377734399999</v>
      </c>
      <c r="U93" s="8">
        <v>3239.4270528000006</v>
      </c>
      <c r="V93" s="8">
        <v>1376.1865886399999</v>
      </c>
      <c r="W93" s="8">
        <v>1697.24397204</v>
      </c>
      <c r="X93" s="8">
        <v>2943.8762043600004</v>
      </c>
      <c r="Y93" s="8">
        <v>3571.0616131199999</v>
      </c>
    </row>
    <row r="94" spans="1:25" x14ac:dyDescent="0.25">
      <c r="A94" s="11" t="s">
        <v>72</v>
      </c>
      <c r="B94" s="12">
        <v>915.68336759999977</v>
      </c>
      <c r="C94" s="12">
        <v>836.20373544000006</v>
      </c>
      <c r="D94" s="12">
        <v>865.59261228000014</v>
      </c>
      <c r="E94" s="12">
        <v>912.67475760000002</v>
      </c>
      <c r="F94" s="12">
        <v>812.19684204000032</v>
      </c>
      <c r="G94" s="12">
        <v>1032.5264075999999</v>
      </c>
      <c r="H94" s="12">
        <v>946.37775275999991</v>
      </c>
      <c r="I94" s="12">
        <v>797.21468784000024</v>
      </c>
      <c r="J94" s="12">
        <v>884.71050120000018</v>
      </c>
      <c r="K94" s="12">
        <v>793.58594831999994</v>
      </c>
      <c r="L94" s="12">
        <v>690.29274383999996</v>
      </c>
      <c r="M94" s="12">
        <v>543.14754228000004</v>
      </c>
      <c r="N94" s="12">
        <v>459.44292203999998</v>
      </c>
      <c r="O94" s="12">
        <v>445.08818844000001</v>
      </c>
      <c r="P94" s="12">
        <v>466.64763011999992</v>
      </c>
      <c r="Q94" s="12">
        <v>604.33913808000011</v>
      </c>
      <c r="R94" s="12">
        <v>575.12064204000001</v>
      </c>
      <c r="S94" s="12">
        <v>835.68602556000019</v>
      </c>
      <c r="T94" s="12">
        <v>848.11308443999997</v>
      </c>
      <c r="U94" s="12">
        <v>866.77951932000008</v>
      </c>
      <c r="V94" s="12">
        <v>947.44063475999997</v>
      </c>
      <c r="W94" s="12">
        <v>1091.8878127200001</v>
      </c>
      <c r="X94" s="12">
        <v>854.86945427999979</v>
      </c>
      <c r="Y94" s="12">
        <v>821.86482816000012</v>
      </c>
    </row>
    <row r="96" spans="1:25" x14ac:dyDescent="0.25">
      <c r="A96" s="4" t="s">
        <v>112</v>
      </c>
      <c r="B96" s="5">
        <f>SUM(B97,B131,B136,B137,B138,B139)</f>
        <v>584.79027750459068</v>
      </c>
      <c r="C96" s="5">
        <f t="shared" ref="C96:W96" si="56">SUM(C97,C131,C136,C137,C138,C139)</f>
        <v>498.03652474332625</v>
      </c>
      <c r="D96" s="5">
        <f t="shared" si="56"/>
        <v>261.53611594496317</v>
      </c>
      <c r="E96" s="5">
        <f t="shared" si="56"/>
        <v>187.15425842580214</v>
      </c>
      <c r="F96" s="5">
        <f t="shared" si="56"/>
        <v>110.7351337791406</v>
      </c>
      <c r="G96" s="5">
        <f t="shared" si="56"/>
        <v>-70.630207317616964</v>
      </c>
      <c r="H96" s="5">
        <f t="shared" si="56"/>
        <v>-68.802165927618375</v>
      </c>
      <c r="I96" s="5">
        <f t="shared" si="56"/>
        <v>122.35114899739858</v>
      </c>
      <c r="J96" s="5">
        <f t="shared" si="56"/>
        <v>227.6520552696569</v>
      </c>
      <c r="K96" s="5">
        <f t="shared" si="56"/>
        <v>306.39649832727002</v>
      </c>
      <c r="L96" s="5">
        <f t="shared" si="56"/>
        <v>136.21829578970903</v>
      </c>
      <c r="M96" s="5">
        <f t="shared" si="56"/>
        <v>89.722244234227105</v>
      </c>
      <c r="N96" s="5">
        <f t="shared" si="56"/>
        <v>139.74488123647421</v>
      </c>
      <c r="O96" s="5">
        <f t="shared" si="56"/>
        <v>267.32168793143012</v>
      </c>
      <c r="P96" s="5">
        <f t="shared" si="56"/>
        <v>117.75440961183961</v>
      </c>
      <c r="Q96" s="5">
        <f t="shared" si="56"/>
        <v>141.75888167065591</v>
      </c>
      <c r="R96" s="5">
        <f t="shared" si="56"/>
        <v>75.926950988354179</v>
      </c>
      <c r="S96" s="5">
        <f t="shared" si="56"/>
        <v>191.91132539771411</v>
      </c>
      <c r="T96" s="5">
        <f t="shared" si="56"/>
        <v>302.58266244789991</v>
      </c>
      <c r="U96" s="5">
        <f t="shared" si="56"/>
        <v>251.77987047714407</v>
      </c>
      <c r="V96" s="5">
        <f t="shared" si="56"/>
        <v>280.41788357422047</v>
      </c>
      <c r="W96" s="5">
        <f t="shared" si="56"/>
        <v>368.34313008537777</v>
      </c>
      <c r="X96" s="5">
        <f t="shared" ref="X96:Y96" si="57">SUM(X97,X131,X136,X137,X138,X139)</f>
        <v>538.24443306858007</v>
      </c>
      <c r="Y96" s="5">
        <f t="shared" si="57"/>
        <v>784.46081080826809</v>
      </c>
    </row>
    <row r="97" spans="1:25" x14ac:dyDescent="0.25">
      <c r="A97" s="13" t="s">
        <v>77</v>
      </c>
      <c r="B97" s="14">
        <f>SUM(B98,B129,B130)</f>
        <v>637.05084510459051</v>
      </c>
      <c r="C97" s="14">
        <f t="shared" ref="C97:W97" si="58">SUM(C98,C129,C130)</f>
        <v>549.51401018332638</v>
      </c>
      <c r="D97" s="14">
        <f t="shared" si="58"/>
        <v>312.03503822496305</v>
      </c>
      <c r="E97" s="14">
        <f t="shared" si="58"/>
        <v>241.76327602580227</v>
      </c>
      <c r="F97" s="14">
        <f t="shared" si="58"/>
        <v>164.36567581914096</v>
      </c>
      <c r="G97" s="14">
        <f t="shared" si="58"/>
        <v>0.75635028238320956</v>
      </c>
      <c r="H97" s="14">
        <f t="shared" si="58"/>
        <v>17.890856832381587</v>
      </c>
      <c r="I97" s="14">
        <f t="shared" si="58"/>
        <v>206.02230683739856</v>
      </c>
      <c r="J97" s="14">
        <f t="shared" si="58"/>
        <v>315.63264646965706</v>
      </c>
      <c r="K97" s="14">
        <f t="shared" si="58"/>
        <v>387.52114540726996</v>
      </c>
      <c r="L97" s="14">
        <f t="shared" si="58"/>
        <v>230.01163962970918</v>
      </c>
      <c r="M97" s="14">
        <f t="shared" si="58"/>
        <v>189.06449155422706</v>
      </c>
      <c r="N97" s="14">
        <f t="shared" si="58"/>
        <v>247.2780420364744</v>
      </c>
      <c r="O97" s="14">
        <f t="shared" si="58"/>
        <v>337.55207141143046</v>
      </c>
      <c r="P97" s="14">
        <f t="shared" si="58"/>
        <v>180.72686849183981</v>
      </c>
      <c r="Q97" s="14">
        <f t="shared" si="58"/>
        <v>217.7611285106567</v>
      </c>
      <c r="R97" s="14">
        <f t="shared" si="58"/>
        <v>126.81713806835467</v>
      </c>
      <c r="S97" s="14">
        <f t="shared" si="58"/>
        <v>208.52506751771512</v>
      </c>
      <c r="T97" s="14">
        <f t="shared" si="58"/>
        <v>308.05290032789969</v>
      </c>
      <c r="U97" s="14">
        <f t="shared" si="58"/>
        <v>256.00510259714451</v>
      </c>
      <c r="V97" s="14">
        <f t="shared" si="58"/>
        <v>285.02330697422042</v>
      </c>
      <c r="W97" s="14">
        <f t="shared" si="58"/>
        <v>341.54161484537792</v>
      </c>
      <c r="X97" s="14">
        <f t="shared" ref="X97:Y97" si="59">SUM(X98,X129,X130)</f>
        <v>591.22250170858047</v>
      </c>
      <c r="Y97" s="14">
        <f t="shared" si="59"/>
        <v>830.90849208826808</v>
      </c>
    </row>
    <row r="98" spans="1:25" x14ac:dyDescent="0.25">
      <c r="A98" s="9" t="s">
        <v>78</v>
      </c>
      <c r="B98" s="8">
        <f>SUM(B99,B116,B122,B126)</f>
        <v>637.05084510459051</v>
      </c>
      <c r="C98" s="8">
        <f t="shared" ref="C98:W98" si="60">SUM(C99,C116,C122,C126)</f>
        <v>549.51401018332638</v>
      </c>
      <c r="D98" s="8">
        <f t="shared" si="60"/>
        <v>312.03503822496305</v>
      </c>
      <c r="E98" s="8">
        <f t="shared" si="60"/>
        <v>241.76327602580227</v>
      </c>
      <c r="F98" s="8">
        <f t="shared" si="60"/>
        <v>164.36567581914096</v>
      </c>
      <c r="G98" s="8">
        <f t="shared" si="60"/>
        <v>0.75635028238320956</v>
      </c>
      <c r="H98" s="8">
        <f t="shared" si="60"/>
        <v>17.890856832381587</v>
      </c>
      <c r="I98" s="8">
        <f t="shared" si="60"/>
        <v>206.02230683739856</v>
      </c>
      <c r="J98" s="8">
        <f t="shared" si="60"/>
        <v>315.63264646965706</v>
      </c>
      <c r="K98" s="8">
        <f t="shared" si="60"/>
        <v>387.52114540726996</v>
      </c>
      <c r="L98" s="8">
        <f t="shared" si="60"/>
        <v>230.01163962970918</v>
      </c>
      <c r="M98" s="8">
        <f t="shared" si="60"/>
        <v>189.06449155422706</v>
      </c>
      <c r="N98" s="8">
        <f t="shared" si="60"/>
        <v>247.2780420364744</v>
      </c>
      <c r="O98" s="8">
        <f t="shared" si="60"/>
        <v>337.55207141143046</v>
      </c>
      <c r="P98" s="8">
        <f t="shared" si="60"/>
        <v>180.72686849183981</v>
      </c>
      <c r="Q98" s="8">
        <f t="shared" si="60"/>
        <v>217.7611285106567</v>
      </c>
      <c r="R98" s="8">
        <f t="shared" si="60"/>
        <v>126.81713806835467</v>
      </c>
      <c r="S98" s="8">
        <f t="shared" si="60"/>
        <v>208.52506751771512</v>
      </c>
      <c r="T98" s="8">
        <f t="shared" si="60"/>
        <v>308.05290032789969</v>
      </c>
      <c r="U98" s="8">
        <f t="shared" si="60"/>
        <v>256.00510259714451</v>
      </c>
      <c r="V98" s="8">
        <f t="shared" si="60"/>
        <v>285.02330697422042</v>
      </c>
      <c r="W98" s="8">
        <f t="shared" si="60"/>
        <v>341.54161484537792</v>
      </c>
      <c r="X98" s="8">
        <f t="shared" ref="X98:Y98" si="61">SUM(X99,X116,X122,X126)</f>
        <v>591.22250170858047</v>
      </c>
      <c r="Y98" s="8">
        <f t="shared" si="61"/>
        <v>830.90849208826808</v>
      </c>
    </row>
    <row r="99" spans="1:25" x14ac:dyDescent="0.25">
      <c r="A99" s="15" t="s">
        <v>79</v>
      </c>
      <c r="B99" s="16">
        <f t="shared" ref="B99:W99" si="62">(B6+B10)-B52</f>
        <v>-176.19249502307503</v>
      </c>
      <c r="C99" s="16">
        <f t="shared" si="62"/>
        <v>-245.63278623603401</v>
      </c>
      <c r="D99" s="16">
        <f t="shared" si="62"/>
        <v>-430.32076810087892</v>
      </c>
      <c r="E99" s="16">
        <f t="shared" si="62"/>
        <v>-397.58437878961558</v>
      </c>
      <c r="F99" s="16">
        <f t="shared" si="62"/>
        <v>-457.17757793865167</v>
      </c>
      <c r="G99" s="16">
        <f t="shared" si="62"/>
        <v>-469.34785466326866</v>
      </c>
      <c r="H99" s="16">
        <f t="shared" si="62"/>
        <v>-440.91683501648367</v>
      </c>
      <c r="I99" s="16">
        <f t="shared" si="62"/>
        <v>-387.46469117488596</v>
      </c>
      <c r="J99" s="16">
        <f t="shared" si="62"/>
        <v>-242.95159633667208</v>
      </c>
      <c r="K99" s="16">
        <f t="shared" si="62"/>
        <v>-305.75250167227932</v>
      </c>
      <c r="L99" s="16">
        <f t="shared" si="62"/>
        <v>-316.22637292477884</v>
      </c>
      <c r="M99" s="16">
        <f t="shared" si="62"/>
        <v>-428.41115307580912</v>
      </c>
      <c r="N99" s="16">
        <f t="shared" si="62"/>
        <v>-356.87024225707864</v>
      </c>
      <c r="O99" s="16">
        <f t="shared" si="62"/>
        <v>-313.92550741607556</v>
      </c>
      <c r="P99" s="16">
        <f t="shared" si="62"/>
        <v>-393.75065338934655</v>
      </c>
      <c r="Q99" s="16">
        <f t="shared" si="62"/>
        <v>-446.52330072291079</v>
      </c>
      <c r="R99" s="16">
        <f t="shared" si="62"/>
        <v>-479.16295788809657</v>
      </c>
      <c r="S99" s="16">
        <f t="shared" si="62"/>
        <v>-469.81739042213303</v>
      </c>
      <c r="T99" s="16">
        <f t="shared" si="62"/>
        <v>-518.96959477977362</v>
      </c>
      <c r="U99" s="16">
        <f t="shared" si="62"/>
        <v>-692.36174987233244</v>
      </c>
      <c r="V99" s="16">
        <f t="shared" si="62"/>
        <v>-661.64771476137685</v>
      </c>
      <c r="W99" s="16">
        <f t="shared" si="62"/>
        <v>-536.08061723888386</v>
      </c>
      <c r="X99" s="16">
        <f t="shared" ref="X99:Y99" si="63">(X6+X10)-X52</f>
        <v>-498.42983143456513</v>
      </c>
      <c r="Y99" s="16">
        <f t="shared" si="63"/>
        <v>-319.85320243032766</v>
      </c>
    </row>
    <row r="100" spans="1:25" x14ac:dyDescent="0.25">
      <c r="A100" s="19" t="s">
        <v>75</v>
      </c>
      <c r="B100" s="16">
        <f>SUM(B101:B103)</f>
        <v>-139.97149609802278</v>
      </c>
      <c r="C100" s="16">
        <f t="shared" ref="C100:W100" si="64">SUM(C101:C103)</f>
        <v>-200.16977253745421</v>
      </c>
      <c r="D100" s="16">
        <f t="shared" si="64"/>
        <v>-351.87220254710536</v>
      </c>
      <c r="E100" s="16">
        <f t="shared" si="64"/>
        <v>-329.1681280404631</v>
      </c>
      <c r="F100" s="16">
        <f t="shared" si="64"/>
        <v>-377.17256256147351</v>
      </c>
      <c r="G100" s="16">
        <f t="shared" si="64"/>
        <v>-394.89935698920709</v>
      </c>
      <c r="H100" s="16">
        <f t="shared" si="64"/>
        <v>-372.9439067382645</v>
      </c>
      <c r="I100" s="16">
        <f t="shared" si="64"/>
        <v>-323.21694362414661</v>
      </c>
      <c r="J100" s="16">
        <f t="shared" si="64"/>
        <v>-205.72561631056448</v>
      </c>
      <c r="K100" s="16">
        <f t="shared" si="64"/>
        <v>-262.3352260705534</v>
      </c>
      <c r="L100" s="16">
        <f t="shared" si="64"/>
        <v>-270.60174987097218</v>
      </c>
      <c r="M100" s="16">
        <f t="shared" si="64"/>
        <v>-365.30541008881437</v>
      </c>
      <c r="N100" s="16">
        <f t="shared" si="64"/>
        <v>-304.71842391381023</v>
      </c>
      <c r="O100" s="16">
        <f t="shared" si="64"/>
        <v>-268.50714589261617</v>
      </c>
      <c r="P100" s="16">
        <f t="shared" si="64"/>
        <v>-333.62318197308679</v>
      </c>
      <c r="Q100" s="16">
        <f t="shared" si="64"/>
        <v>-382.09073420092091</v>
      </c>
      <c r="R100" s="16">
        <f t="shared" si="64"/>
        <v>-408.10903909093315</v>
      </c>
      <c r="S100" s="16">
        <f t="shared" si="64"/>
        <v>-395.51009262627042</v>
      </c>
      <c r="T100" s="16">
        <f t="shared" si="64"/>
        <v>-435.0033780476017</v>
      </c>
      <c r="U100" s="16">
        <f t="shared" si="64"/>
        <v>-573.846394279062</v>
      </c>
      <c r="V100" s="16">
        <f t="shared" si="64"/>
        <v>-548.45844548670402</v>
      </c>
      <c r="W100" s="16">
        <f t="shared" si="64"/>
        <v>-451.27635334741035</v>
      </c>
      <c r="X100" s="16">
        <f t="shared" ref="X100:Y100" si="65">SUM(X101:X103)</f>
        <v>-421.93665579882668</v>
      </c>
      <c r="Y100" s="16">
        <f t="shared" si="65"/>
        <v>-265.29525917567304</v>
      </c>
    </row>
    <row r="101" spans="1:25" x14ac:dyDescent="0.25">
      <c r="A101" s="20" t="s">
        <v>41</v>
      </c>
      <c r="B101" s="8">
        <f>B99-SUM(B102:B104)</f>
        <v>-132.50245330908447</v>
      </c>
      <c r="C101" s="8">
        <f t="shared" ref="C101:W101" si="66">C99-SUM(C102:C104)</f>
        <v>-190.44433797364471</v>
      </c>
      <c r="D101" s="8">
        <f t="shared" si="66"/>
        <v>-337.17855221194725</v>
      </c>
      <c r="E101" s="8">
        <f t="shared" si="66"/>
        <v>-315.53350604159954</v>
      </c>
      <c r="F101" s="8">
        <f t="shared" si="66"/>
        <v>-360.4977819225499</v>
      </c>
      <c r="G101" s="8">
        <f t="shared" si="66"/>
        <v>-379.45609423656333</v>
      </c>
      <c r="H101" s="8">
        <f t="shared" si="66"/>
        <v>-358.51617028578283</v>
      </c>
      <c r="I101" s="8">
        <f t="shared" si="66"/>
        <v>-307.68644674156036</v>
      </c>
      <c r="J101" s="8">
        <f t="shared" si="66"/>
        <v>-195.80159155143667</v>
      </c>
      <c r="K101" s="8">
        <f t="shared" si="66"/>
        <v>-251.07723106625977</v>
      </c>
      <c r="L101" s="8">
        <f t="shared" si="66"/>
        <v>-258.63491388741772</v>
      </c>
      <c r="M101" s="8">
        <f t="shared" si="66"/>
        <v>-348.62461639421366</v>
      </c>
      <c r="N101" s="8">
        <f t="shared" si="66"/>
        <v>-290.7392254089101</v>
      </c>
      <c r="O101" s="8">
        <f t="shared" si="66"/>
        <v>-257.29291196646398</v>
      </c>
      <c r="P101" s="8">
        <f t="shared" si="66"/>
        <v>-319.35977455073191</v>
      </c>
      <c r="Q101" s="8">
        <f t="shared" si="66"/>
        <v>-363.21509679485058</v>
      </c>
      <c r="R101" s="8">
        <f t="shared" si="66"/>
        <v>-388.69554272638851</v>
      </c>
      <c r="S101" s="8">
        <f t="shared" si="66"/>
        <v>-376.87380751810701</v>
      </c>
      <c r="T101" s="8">
        <f t="shared" si="66"/>
        <v>-415.13180849300551</v>
      </c>
      <c r="U101" s="8">
        <f t="shared" si="66"/>
        <v>-543.77128053088893</v>
      </c>
      <c r="V101" s="8">
        <f t="shared" si="66"/>
        <v>-517.81438088379787</v>
      </c>
      <c r="W101" s="8">
        <f t="shared" si="66"/>
        <v>-428.66007537503708</v>
      </c>
      <c r="X101" s="8">
        <f t="shared" ref="X101:Y101" si="67">X99-SUM(X102:X104)</f>
        <v>-401.91084036611664</v>
      </c>
      <c r="Y101" s="8">
        <f t="shared" si="67"/>
        <v>-248.70765714079795</v>
      </c>
    </row>
    <row r="102" spans="1:25" x14ac:dyDescent="0.25">
      <c r="A102" s="20" t="s">
        <v>42</v>
      </c>
      <c r="B102" s="8">
        <f t="shared" ref="B102:B103" si="68">IF(B55=0,0,B55/B$52*B$99)</f>
        <v>-2.8173844391832072</v>
      </c>
      <c r="C102" s="8">
        <f t="shared" ref="C102:W102" si="69">IF(C55=0,0,C55/C$52*C$99)</f>
        <v>-4.0898598658302445</v>
      </c>
      <c r="D102" s="8">
        <f t="shared" si="69"/>
        <v>-7.3733932861112237</v>
      </c>
      <c r="E102" s="8">
        <f t="shared" si="69"/>
        <v>-6.6119173953899555</v>
      </c>
      <c r="F102" s="8">
        <f t="shared" si="69"/>
        <v>-8.0145109561981052</v>
      </c>
      <c r="G102" s="8">
        <f t="shared" si="69"/>
        <v>-7.9502049903312617</v>
      </c>
      <c r="H102" s="8">
        <f t="shared" si="69"/>
        <v>-7.2990868173888037</v>
      </c>
      <c r="I102" s="8">
        <f t="shared" si="69"/>
        <v>-7.7737162263216293</v>
      </c>
      <c r="J102" s="8">
        <f t="shared" si="69"/>
        <v>-5.0893102975945812</v>
      </c>
      <c r="K102" s="8">
        <f t="shared" si="69"/>
        <v>-6.5723825486106042</v>
      </c>
      <c r="L102" s="8">
        <f t="shared" si="69"/>
        <v>-7.5084031234472315</v>
      </c>
      <c r="M102" s="8">
        <f t="shared" si="69"/>
        <v>-10.546880121435697</v>
      </c>
      <c r="N102" s="8">
        <f t="shared" si="69"/>
        <v>-9.138870719674804</v>
      </c>
      <c r="O102" s="8">
        <f t="shared" si="69"/>
        <v>-6.783433957445868</v>
      </c>
      <c r="P102" s="8">
        <f t="shared" si="69"/>
        <v>-8.3442086632621137</v>
      </c>
      <c r="Q102" s="8">
        <f t="shared" si="69"/>
        <v>-10.420217736014347</v>
      </c>
      <c r="R102" s="8">
        <f t="shared" si="69"/>
        <v>-11.29041486113754</v>
      </c>
      <c r="S102" s="8">
        <f t="shared" si="69"/>
        <v>-11.243134670526109</v>
      </c>
      <c r="T102" s="8">
        <f t="shared" si="69"/>
        <v>-11.683227490863517</v>
      </c>
      <c r="U102" s="8">
        <f t="shared" si="69"/>
        <v>-17.70359328235805</v>
      </c>
      <c r="V102" s="8">
        <f t="shared" si="69"/>
        <v>-18.109217539492654</v>
      </c>
      <c r="W102" s="8">
        <f t="shared" si="69"/>
        <v>-12.477292346886889</v>
      </c>
      <c r="X102" s="8">
        <f t="shared" ref="X102:Y102" si="70">IF(X55=0,0,X55/X$52*X$99)</f>
        <v>-10.927937669185383</v>
      </c>
      <c r="Y102" s="8">
        <f t="shared" si="70"/>
        <v>-9.3831940354605017</v>
      </c>
    </row>
    <row r="103" spans="1:25" x14ac:dyDescent="0.25">
      <c r="A103" s="20" t="s">
        <v>76</v>
      </c>
      <c r="B103" s="8">
        <f t="shared" si="68"/>
        <v>-4.6516583497551016</v>
      </c>
      <c r="C103" s="8">
        <f t="shared" ref="C103:W103" si="71">IF(C56=0,0,C56/C$52*C$99)</f>
        <v>-5.6355746979792434</v>
      </c>
      <c r="D103" s="8">
        <f t="shared" si="71"/>
        <v>-7.3202570490469112</v>
      </c>
      <c r="E103" s="8">
        <f t="shared" si="71"/>
        <v>-7.0227046034735858</v>
      </c>
      <c r="F103" s="8">
        <f t="shared" si="71"/>
        <v>-8.6602696827255414</v>
      </c>
      <c r="G103" s="8">
        <f t="shared" si="71"/>
        <v>-7.4930577623125121</v>
      </c>
      <c r="H103" s="8">
        <f t="shared" si="71"/>
        <v>-7.1286496350928612</v>
      </c>
      <c r="I103" s="8">
        <f t="shared" si="71"/>
        <v>-7.7567806562645902</v>
      </c>
      <c r="J103" s="8">
        <f t="shared" si="71"/>
        <v>-4.8347144615332152</v>
      </c>
      <c r="K103" s="8">
        <f t="shared" si="71"/>
        <v>-4.6856124556830165</v>
      </c>
      <c r="L103" s="8">
        <f t="shared" si="71"/>
        <v>-4.4584328601072434</v>
      </c>
      <c r="M103" s="8">
        <f t="shared" si="71"/>
        <v>-6.1339135731649606</v>
      </c>
      <c r="N103" s="8">
        <f t="shared" si="71"/>
        <v>-4.8403277852253108</v>
      </c>
      <c r="O103" s="8">
        <f t="shared" si="71"/>
        <v>-4.4307999687062836</v>
      </c>
      <c r="P103" s="8">
        <f t="shared" si="71"/>
        <v>-5.919198759092767</v>
      </c>
      <c r="Q103" s="8">
        <f t="shared" si="71"/>
        <v>-8.4554196700559796</v>
      </c>
      <c r="R103" s="8">
        <f t="shared" si="71"/>
        <v>-8.123081503407116</v>
      </c>
      <c r="S103" s="8">
        <f t="shared" si="71"/>
        <v>-7.3931504376373116</v>
      </c>
      <c r="T103" s="8">
        <f t="shared" si="71"/>
        <v>-8.1883420637326427</v>
      </c>
      <c r="U103" s="8">
        <f t="shared" si="71"/>
        <v>-12.371520465814996</v>
      </c>
      <c r="V103" s="8">
        <f t="shared" si="71"/>
        <v>-12.534847063413459</v>
      </c>
      <c r="W103" s="8">
        <f t="shared" si="71"/>
        <v>-10.138985625486388</v>
      </c>
      <c r="X103" s="8">
        <f t="shared" ref="X103:Y103" si="72">IF(X56=0,0,X56/X$52*X$99)</f>
        <v>-9.0978777635246733</v>
      </c>
      <c r="Y103" s="8">
        <f t="shared" si="72"/>
        <v>-7.2044079994145438</v>
      </c>
    </row>
    <row r="104" spans="1:25" x14ac:dyDescent="0.25">
      <c r="A104" s="19" t="s">
        <v>43</v>
      </c>
      <c r="B104" s="16">
        <f>SUM(B105:B115)</f>
        <v>-36.220998925052243</v>
      </c>
      <c r="C104" s="16">
        <f t="shared" ref="C104:W104" si="73">SUM(C105:C115)</f>
        <v>-45.463013698579822</v>
      </c>
      <c r="D104" s="16">
        <f t="shared" si="73"/>
        <v>-78.448565553773562</v>
      </c>
      <c r="E104" s="16">
        <f t="shared" si="73"/>
        <v>-68.41625074915251</v>
      </c>
      <c r="F104" s="16">
        <f t="shared" si="73"/>
        <v>-80.005015377178111</v>
      </c>
      <c r="G104" s="16">
        <f t="shared" si="73"/>
        <v>-74.448497674061528</v>
      </c>
      <c r="H104" s="16">
        <f t="shared" si="73"/>
        <v>-67.972928278219172</v>
      </c>
      <c r="I104" s="16">
        <f t="shared" si="73"/>
        <v>-64.24774755073939</v>
      </c>
      <c r="J104" s="16">
        <f t="shared" si="73"/>
        <v>-37.225980026107599</v>
      </c>
      <c r="K104" s="16">
        <f t="shared" si="73"/>
        <v>-43.417275601725933</v>
      </c>
      <c r="L104" s="16">
        <f t="shared" si="73"/>
        <v>-45.624623053806665</v>
      </c>
      <c r="M104" s="16">
        <f t="shared" si="73"/>
        <v>-63.105742986994805</v>
      </c>
      <c r="N104" s="16">
        <f t="shared" si="73"/>
        <v>-52.151818343268445</v>
      </c>
      <c r="O104" s="16">
        <f t="shared" si="73"/>
        <v>-45.418361523459424</v>
      </c>
      <c r="P104" s="16">
        <f t="shared" si="73"/>
        <v>-60.127471416259745</v>
      </c>
      <c r="Q104" s="16">
        <f t="shared" si="73"/>
        <v>-64.432566521989898</v>
      </c>
      <c r="R104" s="16">
        <f t="shared" si="73"/>
        <v>-71.053918797163419</v>
      </c>
      <c r="S104" s="16">
        <f t="shared" si="73"/>
        <v>-74.307297795862624</v>
      </c>
      <c r="T104" s="16">
        <f t="shared" si="73"/>
        <v>-83.966216732171944</v>
      </c>
      <c r="U104" s="16">
        <f t="shared" si="73"/>
        <v>-118.5153555932705</v>
      </c>
      <c r="V104" s="16">
        <f t="shared" si="73"/>
        <v>-113.18926927467284</v>
      </c>
      <c r="W104" s="16">
        <f t="shared" si="73"/>
        <v>-84.804263891473539</v>
      </c>
      <c r="X104" s="16">
        <f t="shared" ref="X104:Y104" si="74">SUM(X105:X115)</f>
        <v>-76.493175635738453</v>
      </c>
      <c r="Y104" s="16">
        <f t="shared" si="74"/>
        <v>-54.557943254654667</v>
      </c>
    </row>
    <row r="105" spans="1:25" x14ac:dyDescent="0.25">
      <c r="A105" s="20" t="s">
        <v>44</v>
      </c>
      <c r="B105" s="8">
        <f>IF(B58=0,0,B58/B$52*B$99)</f>
        <v>-11.467414227672929</v>
      </c>
      <c r="C105" s="8">
        <f t="shared" ref="C105:W105" si="75">IF(C58=0,0,C58/C$52*C$99)</f>
        <v>-13.55608109306535</v>
      </c>
      <c r="D105" s="8">
        <f t="shared" si="75"/>
        <v>-23.080241529741198</v>
      </c>
      <c r="E105" s="8">
        <f t="shared" si="75"/>
        <v>-21.689476576207859</v>
      </c>
      <c r="F105" s="8">
        <f t="shared" si="75"/>
        <v>-27.417319024436324</v>
      </c>
      <c r="G105" s="8">
        <f t="shared" si="75"/>
        <v>-20.897291498162879</v>
      </c>
      <c r="H105" s="8">
        <f t="shared" si="75"/>
        <v>-19.086207581142148</v>
      </c>
      <c r="I105" s="8">
        <f t="shared" si="75"/>
        <v>-19.932075216235571</v>
      </c>
      <c r="J105" s="8">
        <f t="shared" si="75"/>
        <v>-8.8635942450362872</v>
      </c>
      <c r="K105" s="8">
        <f t="shared" si="75"/>
        <v>-7.1625617555942513</v>
      </c>
      <c r="L105" s="8">
        <f t="shared" si="75"/>
        <v>-7.9093389672343077</v>
      </c>
      <c r="M105" s="8">
        <f t="shared" si="75"/>
        <v>-11.240370904404754</v>
      </c>
      <c r="N105" s="8">
        <f t="shared" si="75"/>
        <v>-9.9824484905032094</v>
      </c>
      <c r="O105" s="8">
        <f t="shared" si="75"/>
        <v>-8.5630251124149481</v>
      </c>
      <c r="P105" s="8">
        <f t="shared" si="75"/>
        <v>-11.808961495164015</v>
      </c>
      <c r="Q105" s="8">
        <f t="shared" si="75"/>
        <v>-12.342665882871163</v>
      </c>
      <c r="R105" s="8">
        <f t="shared" si="75"/>
        <v>-12.837306379813047</v>
      </c>
      <c r="S105" s="8">
        <f t="shared" si="75"/>
        <v>-14.454378215557304</v>
      </c>
      <c r="T105" s="8">
        <f t="shared" si="75"/>
        <v>-14.777466200646517</v>
      </c>
      <c r="U105" s="8">
        <f t="shared" si="75"/>
        <v>-17.644579103297868</v>
      </c>
      <c r="V105" s="8">
        <f t="shared" si="75"/>
        <v>-14.915059559263646</v>
      </c>
      <c r="W105" s="8">
        <f t="shared" si="75"/>
        <v>-11.85031359297812</v>
      </c>
      <c r="X105" s="8">
        <f t="shared" ref="X105:Y105" si="76">IF(X58=0,0,X58/X$52*X$99)</f>
        <v>-8.7658680887394596</v>
      </c>
      <c r="Y105" s="8">
        <f t="shared" si="76"/>
        <v>-6.9599374199988961</v>
      </c>
    </row>
    <row r="106" spans="1:25" x14ac:dyDescent="0.25">
      <c r="A106" s="20" t="s">
        <v>45</v>
      </c>
      <c r="B106" s="8">
        <f t="shared" ref="B106:B115" si="77">IF(B59=0,0,B59/B$52*B$99)</f>
        <v>-0.89196601404417664</v>
      </c>
      <c r="C106" s="8">
        <f t="shared" ref="C106:W106" si="78">IF(C59=0,0,C59/C$52*C$99)</f>
        <v>-1.3781150992989668</v>
      </c>
      <c r="D106" s="8">
        <f t="shared" si="78"/>
        <v>-2.3018872291366637</v>
      </c>
      <c r="E106" s="8">
        <f t="shared" si="78"/>
        <v>-1.9030370379333563</v>
      </c>
      <c r="F106" s="8">
        <f t="shared" si="78"/>
        <v>-1.7819717644825033</v>
      </c>
      <c r="G106" s="8">
        <f t="shared" si="78"/>
        <v>-1.3197310526408326</v>
      </c>
      <c r="H106" s="8">
        <f t="shared" si="78"/>
        <v>-1.2519805701907156</v>
      </c>
      <c r="I106" s="8">
        <f t="shared" si="78"/>
        <v>-1.1581523572818366</v>
      </c>
      <c r="J106" s="8">
        <f t="shared" si="78"/>
        <v>-0.81750212129011113</v>
      </c>
      <c r="K106" s="8">
        <f t="shared" si="78"/>
        <v>-0.88821242296627245</v>
      </c>
      <c r="L106" s="8">
        <f t="shared" si="78"/>
        <v>-0.87382187456935567</v>
      </c>
      <c r="M106" s="8">
        <f t="shared" si="78"/>
        <v>-1.2984481238748962</v>
      </c>
      <c r="N106" s="8">
        <f t="shared" si="78"/>
        <v>-1.1146450663106438</v>
      </c>
      <c r="O106" s="8">
        <f t="shared" si="78"/>
        <v>-0.97288448875054212</v>
      </c>
      <c r="P106" s="8">
        <f t="shared" si="78"/>
        <v>-1.3899156968933153</v>
      </c>
      <c r="Q106" s="8">
        <f t="shared" si="78"/>
        <v>-1.6321328929192098</v>
      </c>
      <c r="R106" s="8">
        <f t="shared" si="78"/>
        <v>-1.7063582620032924</v>
      </c>
      <c r="S106" s="8">
        <f t="shared" si="78"/>
        <v>-1.8291967114248988</v>
      </c>
      <c r="T106" s="8">
        <f t="shared" si="78"/>
        <v>-2.2006901857398709</v>
      </c>
      <c r="U106" s="8">
        <f t="shared" si="78"/>
        <v>-3.3078138785992253</v>
      </c>
      <c r="V106" s="8">
        <f t="shared" si="78"/>
        <v>-3.1824297342045593</v>
      </c>
      <c r="W106" s="8">
        <f t="shared" si="78"/>
        <v>-2.2451924918700703</v>
      </c>
      <c r="X106" s="8">
        <f t="shared" ref="X106:Y106" si="79">IF(X59=0,0,X59/X$52*X$99)</f>
        <v>-2.6227015239486402</v>
      </c>
      <c r="Y106" s="8">
        <f t="shared" si="79"/>
        <v>-1.5222566333734857</v>
      </c>
    </row>
    <row r="107" spans="1:25" x14ac:dyDescent="0.25">
      <c r="A107" s="20" t="s">
        <v>46</v>
      </c>
      <c r="B107" s="8">
        <f t="shared" si="77"/>
        <v>-6.3973003885605557</v>
      </c>
      <c r="C107" s="8">
        <f t="shared" ref="C107:W107" si="80">IF(C60=0,0,C60/C$52*C$99)</f>
        <v>-8.449633335623437</v>
      </c>
      <c r="D107" s="8">
        <f t="shared" si="80"/>
        <v>-14.609159525909339</v>
      </c>
      <c r="E107" s="8">
        <f t="shared" si="80"/>
        <v>-10.023691173444488</v>
      </c>
      <c r="F107" s="8">
        <f t="shared" si="80"/>
        <v>-11.512406623873277</v>
      </c>
      <c r="G107" s="8">
        <f t="shared" si="80"/>
        <v>-10.965921841191822</v>
      </c>
      <c r="H107" s="8">
        <f t="shared" si="80"/>
        <v>-10.504510677413533</v>
      </c>
      <c r="I107" s="8">
        <f t="shared" si="80"/>
        <v>-9.3651622618658052</v>
      </c>
      <c r="J107" s="8">
        <f t="shared" si="80"/>
        <v>-7.3652851925035367</v>
      </c>
      <c r="K107" s="8">
        <f t="shared" si="80"/>
        <v>-9.9842018315357723</v>
      </c>
      <c r="L107" s="8">
        <f t="shared" si="80"/>
        <v>-10.492182470289103</v>
      </c>
      <c r="M107" s="8">
        <f t="shared" si="80"/>
        <v>-13.826348821642611</v>
      </c>
      <c r="N107" s="8">
        <f t="shared" si="80"/>
        <v>-11.669244613126322</v>
      </c>
      <c r="O107" s="8">
        <f t="shared" si="80"/>
        <v>-10.800847289660862</v>
      </c>
      <c r="P107" s="8">
        <f t="shared" si="80"/>
        <v>-13.555694055246278</v>
      </c>
      <c r="Q107" s="8">
        <f t="shared" si="80"/>
        <v>-14.027532505831616</v>
      </c>
      <c r="R107" s="8">
        <f t="shared" si="80"/>
        <v>-14.953271442525333</v>
      </c>
      <c r="S107" s="8">
        <f t="shared" si="80"/>
        <v>-15.802974691158189</v>
      </c>
      <c r="T107" s="8">
        <f t="shared" si="80"/>
        <v>-17.644534182047924</v>
      </c>
      <c r="U107" s="8">
        <f t="shared" si="80"/>
        <v>-26.097841285823737</v>
      </c>
      <c r="V107" s="8">
        <f t="shared" si="80"/>
        <v>-26.07867116697307</v>
      </c>
      <c r="W107" s="8">
        <f t="shared" si="80"/>
        <v>-19.536567078923916</v>
      </c>
      <c r="X107" s="8">
        <f t="shared" ref="X107:Y107" si="81">IF(X60=0,0,X60/X$52*X$99)</f>
        <v>-16.025252969694357</v>
      </c>
      <c r="Y107" s="8">
        <f t="shared" si="81"/>
        <v>-10.463504788074596</v>
      </c>
    </row>
    <row r="108" spans="1:25" x14ac:dyDescent="0.25">
      <c r="A108" s="20" t="s">
        <v>48</v>
      </c>
      <c r="B108" s="8">
        <f t="shared" si="77"/>
        <v>-1.3716464346527568</v>
      </c>
      <c r="C108" s="8">
        <f t="shared" ref="C108:W108" si="82">IF(C61=0,0,C61/C$52*C$99)</f>
        <v>-1.9366553447959156</v>
      </c>
      <c r="D108" s="8">
        <f t="shared" si="82"/>
        <v>-3.2810560145178691</v>
      </c>
      <c r="E108" s="8">
        <f t="shared" si="82"/>
        <v>-2.9704313720106699</v>
      </c>
      <c r="F108" s="8">
        <f t="shared" si="82"/>
        <v>-3.4288613925001785</v>
      </c>
      <c r="G108" s="8">
        <f t="shared" si="82"/>
        <v>-3.4564562961378154</v>
      </c>
      <c r="H108" s="8">
        <f t="shared" si="82"/>
        <v>-2.8997165930145958</v>
      </c>
      <c r="I108" s="8">
        <f t="shared" si="82"/>
        <v>-2.3445563568358714</v>
      </c>
      <c r="J108" s="8">
        <f t="shared" si="82"/>
        <v>-1.3801176368613324</v>
      </c>
      <c r="K108" s="8">
        <f t="shared" si="82"/>
        <v>-1.9427932060783069</v>
      </c>
      <c r="L108" s="8">
        <f t="shared" si="82"/>
        <v>-2.1825077173636269</v>
      </c>
      <c r="M108" s="8">
        <f t="shared" si="82"/>
        <v>-3.0950226385281145</v>
      </c>
      <c r="N108" s="8">
        <f t="shared" si="82"/>
        <v>-2.6136455802298459</v>
      </c>
      <c r="O108" s="8">
        <f t="shared" si="82"/>
        <v>-2.5012981598240844</v>
      </c>
      <c r="P108" s="8">
        <f t="shared" si="82"/>
        <v>-3.3135372344712204</v>
      </c>
      <c r="Q108" s="8">
        <f t="shared" si="82"/>
        <v>-3.716740385421303</v>
      </c>
      <c r="R108" s="8">
        <f t="shared" si="82"/>
        <v>-3.8250658426579043</v>
      </c>
      <c r="S108" s="8">
        <f t="shared" si="82"/>
        <v>-3.5789469619270626</v>
      </c>
      <c r="T108" s="8">
        <f t="shared" si="82"/>
        <v>-3.4991900943732785</v>
      </c>
      <c r="U108" s="8">
        <f t="shared" si="82"/>
        <v>-5.6574632227820532</v>
      </c>
      <c r="V108" s="8">
        <f t="shared" si="82"/>
        <v>-5.2731321497608299</v>
      </c>
      <c r="W108" s="8">
        <f t="shared" si="82"/>
        <v>-4.0697627212554419</v>
      </c>
      <c r="X108" s="8">
        <f t="shared" ref="X108:Y108" si="83">IF(X61=0,0,X61/X$52*X$99)</f>
        <v>-3.7687767721274761</v>
      </c>
      <c r="Y108" s="8">
        <f t="shared" si="83"/>
        <v>-2.5133165835687112</v>
      </c>
    </row>
    <row r="109" spans="1:25" x14ac:dyDescent="0.25">
      <c r="A109" s="20" t="s">
        <v>49</v>
      </c>
      <c r="B109" s="8">
        <f t="shared" si="77"/>
        <v>-4.5210156854303287</v>
      </c>
      <c r="C109" s="8">
        <f t="shared" ref="C109:W109" si="84">IF(C62=0,0,C62/C$52*C$99)</f>
        <v>-6.0903938425276154</v>
      </c>
      <c r="D109" s="8">
        <f t="shared" si="84"/>
        <v>-11.664894484548549</v>
      </c>
      <c r="E109" s="8">
        <f t="shared" si="84"/>
        <v>-10.142231239179409</v>
      </c>
      <c r="F109" s="8">
        <f t="shared" si="84"/>
        <v>-11.107005180003105</v>
      </c>
      <c r="G109" s="8">
        <f t="shared" si="84"/>
        <v>-11.593385848474322</v>
      </c>
      <c r="H109" s="8">
        <f t="shared" si="84"/>
        <v>-9.5488886262618937</v>
      </c>
      <c r="I109" s="8">
        <f t="shared" si="84"/>
        <v>-8.5953247511203283</v>
      </c>
      <c r="J109" s="8">
        <f t="shared" si="84"/>
        <v>-5.1034362019903403</v>
      </c>
      <c r="K109" s="8">
        <f t="shared" si="84"/>
        <v>-6.4341176953887294</v>
      </c>
      <c r="L109" s="8">
        <f t="shared" si="84"/>
        <v>-6.3950128437946727</v>
      </c>
      <c r="M109" s="8">
        <f t="shared" si="84"/>
        <v>-8.4787317465327927</v>
      </c>
      <c r="N109" s="8">
        <f t="shared" si="84"/>
        <v>-7.5613583243526801</v>
      </c>
      <c r="O109" s="8">
        <f t="shared" si="84"/>
        <v>-6.3699678837380356</v>
      </c>
      <c r="P109" s="8">
        <f t="shared" si="84"/>
        <v>-8.3402651234958576</v>
      </c>
      <c r="Q109" s="8">
        <f t="shared" si="84"/>
        <v>-8.9089105250332441</v>
      </c>
      <c r="R109" s="8">
        <f t="shared" si="84"/>
        <v>-9.9737297144176988</v>
      </c>
      <c r="S109" s="8">
        <f t="shared" si="84"/>
        <v>-10.023637563804835</v>
      </c>
      <c r="T109" s="8">
        <f t="shared" si="84"/>
        <v>-12.155793478350155</v>
      </c>
      <c r="U109" s="8">
        <f t="shared" si="84"/>
        <v>-17.038979183965157</v>
      </c>
      <c r="V109" s="8">
        <f t="shared" si="84"/>
        <v>-16.518286627739972</v>
      </c>
      <c r="W109" s="8">
        <f t="shared" si="84"/>
        <v>-11.778300690868109</v>
      </c>
      <c r="X109" s="8">
        <f t="shared" ref="X109:Y109" si="85">IF(X62=0,0,X62/X$52*X$99)</f>
        <v>-11.832757734708114</v>
      </c>
      <c r="Y109" s="8">
        <f t="shared" si="85"/>
        <v>-9.0829686570801549</v>
      </c>
    </row>
    <row r="110" spans="1:25" x14ac:dyDescent="0.25">
      <c r="A110" s="20" t="s">
        <v>47</v>
      </c>
      <c r="B110" s="8">
        <f t="shared" si="77"/>
        <v>-6.2663452843012024</v>
      </c>
      <c r="C110" s="8">
        <f t="shared" ref="C110:W110" si="86">IF(C63=0,0,C63/C$52*C$99)</f>
        <v>-7.6922042460354847</v>
      </c>
      <c r="D110" s="8">
        <f t="shared" si="86"/>
        <v>-12.888603553997674</v>
      </c>
      <c r="E110" s="8">
        <f t="shared" si="86"/>
        <v>-12.204631528988946</v>
      </c>
      <c r="F110" s="8">
        <f t="shared" si="86"/>
        <v>-14.731988999688076</v>
      </c>
      <c r="G110" s="8">
        <f t="shared" si="86"/>
        <v>-15.933023876871212</v>
      </c>
      <c r="H110" s="8">
        <f t="shared" si="86"/>
        <v>-14.961845915279993</v>
      </c>
      <c r="I110" s="8">
        <f t="shared" si="86"/>
        <v>-15.55376398052857</v>
      </c>
      <c r="J110" s="8">
        <f t="shared" si="86"/>
        <v>-9.0694500696917135</v>
      </c>
      <c r="K110" s="8">
        <f t="shared" si="86"/>
        <v>-11.593380460895123</v>
      </c>
      <c r="L110" s="8">
        <f t="shared" si="86"/>
        <v>-12.463137430290336</v>
      </c>
      <c r="M110" s="8">
        <f t="shared" si="86"/>
        <v>-18.382430412638804</v>
      </c>
      <c r="N110" s="8">
        <f t="shared" si="86"/>
        <v>-14.082683153312306</v>
      </c>
      <c r="O110" s="8">
        <f t="shared" si="86"/>
        <v>-11.660568593316421</v>
      </c>
      <c r="P110" s="8">
        <f t="shared" si="86"/>
        <v>-16.106017361763211</v>
      </c>
      <c r="Q110" s="8">
        <f t="shared" si="86"/>
        <v>-17.581292208336141</v>
      </c>
      <c r="R110" s="8">
        <f t="shared" si="86"/>
        <v>-21.106364011923262</v>
      </c>
      <c r="S110" s="8">
        <f t="shared" si="86"/>
        <v>-21.710143500460216</v>
      </c>
      <c r="T110" s="8">
        <f t="shared" si="86"/>
        <v>-25.848783885091713</v>
      </c>
      <c r="U110" s="8">
        <f t="shared" si="86"/>
        <v>-37.607316022674631</v>
      </c>
      <c r="V110" s="8">
        <f t="shared" si="86"/>
        <v>-36.409055584404896</v>
      </c>
      <c r="W110" s="8">
        <f t="shared" si="86"/>
        <v>-26.760840326521116</v>
      </c>
      <c r="X110" s="8">
        <f t="shared" ref="X110:Y110" si="87">IF(X63=0,0,X63/X$52*X$99)</f>
        <v>-24.84963848937554</v>
      </c>
      <c r="Y110" s="8">
        <f t="shared" si="87"/>
        <v>-16.862103089556385</v>
      </c>
    </row>
    <row r="111" spans="1:25" x14ac:dyDescent="0.25">
      <c r="A111" s="20" t="s">
        <v>50</v>
      </c>
      <c r="B111" s="8">
        <f t="shared" si="77"/>
        <v>-0.56004374781649591</v>
      </c>
      <c r="C111" s="8">
        <f t="shared" ref="C111:W111" si="88">IF(C64=0,0,C64/C$52*C$99)</f>
        <v>-0.63286182882085518</v>
      </c>
      <c r="D111" s="8">
        <f t="shared" si="88"/>
        <v>-0.91581458017902628</v>
      </c>
      <c r="E111" s="8">
        <f t="shared" si="88"/>
        <v>-0.86271810133980986</v>
      </c>
      <c r="F111" s="8">
        <f t="shared" si="88"/>
        <v>-0.94200548653029226</v>
      </c>
      <c r="G111" s="8">
        <f t="shared" si="88"/>
        <v>-1.0562144393530017</v>
      </c>
      <c r="H111" s="8">
        <f t="shared" si="88"/>
        <v>-0.95226557295175984</v>
      </c>
      <c r="I111" s="8">
        <f t="shared" si="88"/>
        <v>-0.8184024794154996</v>
      </c>
      <c r="J111" s="8">
        <f t="shared" si="88"/>
        <v>-0.49760361449723656</v>
      </c>
      <c r="K111" s="8">
        <f t="shared" si="88"/>
        <v>-0.54479372734787068</v>
      </c>
      <c r="L111" s="8">
        <f t="shared" si="88"/>
        <v>-0.57000510308314134</v>
      </c>
      <c r="M111" s="8">
        <f t="shared" si="88"/>
        <v>-0.6787899505622238</v>
      </c>
      <c r="N111" s="8">
        <f t="shared" si="88"/>
        <v>-0.60752889057440052</v>
      </c>
      <c r="O111" s="8">
        <f t="shared" si="88"/>
        <v>-0.58016379477994084</v>
      </c>
      <c r="P111" s="8">
        <f t="shared" si="88"/>
        <v>-0.68717579378942795</v>
      </c>
      <c r="Q111" s="8">
        <f t="shared" si="88"/>
        <v>-0.75423358154288456</v>
      </c>
      <c r="R111" s="8">
        <f t="shared" si="88"/>
        <v>-0.86964509511047228</v>
      </c>
      <c r="S111" s="8">
        <f t="shared" si="88"/>
        <v>-0.80194664386973347</v>
      </c>
      <c r="T111" s="8">
        <f t="shared" si="88"/>
        <v>-1.076005403981245</v>
      </c>
      <c r="U111" s="8">
        <f t="shared" si="88"/>
        <v>-1.5959511886257258</v>
      </c>
      <c r="V111" s="8">
        <f t="shared" si="88"/>
        <v>-1.5205926780907026</v>
      </c>
      <c r="W111" s="8">
        <f t="shared" si="88"/>
        <v>-0.92418024345433403</v>
      </c>
      <c r="X111" s="8">
        <f t="shared" ref="X111:Y111" si="89">IF(X64=0,0,X64/X$52*X$99)</f>
        <v>-0.84434440329621629</v>
      </c>
      <c r="Y111" s="8">
        <f t="shared" si="89"/>
        <v>-0.75871800428380509</v>
      </c>
    </row>
    <row r="112" spans="1:25" x14ac:dyDescent="0.25">
      <c r="A112" s="20" t="s">
        <v>51</v>
      </c>
      <c r="B112" s="8">
        <f t="shared" si="77"/>
        <v>-1.2591262560233676</v>
      </c>
      <c r="C112" s="8">
        <f t="shared" ref="C112:W112" si="90">IF(C65=0,0,C65/C$52*C$99)</f>
        <v>-1.5850926791476647</v>
      </c>
      <c r="D112" s="8">
        <f t="shared" si="90"/>
        <v>-2.5584508987581445</v>
      </c>
      <c r="E112" s="8">
        <f t="shared" si="90"/>
        <v>-2.2254183843368787</v>
      </c>
      <c r="F112" s="8">
        <f t="shared" si="90"/>
        <v>-2.3345716450995591</v>
      </c>
      <c r="G112" s="8">
        <f t="shared" si="90"/>
        <v>-2.3563502868536226</v>
      </c>
      <c r="H112" s="8">
        <f t="shared" si="90"/>
        <v>-2.0191578579728389</v>
      </c>
      <c r="I112" s="8">
        <f t="shared" si="90"/>
        <v>-1.6823239788810955</v>
      </c>
      <c r="J112" s="8">
        <f t="shared" si="90"/>
        <v>-1.0364781022068879</v>
      </c>
      <c r="K112" s="8">
        <f t="shared" si="90"/>
        <v>-1.1363229936363999</v>
      </c>
      <c r="L112" s="8">
        <f t="shared" si="90"/>
        <v>-1.2289460110845498</v>
      </c>
      <c r="M112" s="8">
        <f t="shared" si="90"/>
        <v>-1.5829881647853834</v>
      </c>
      <c r="N112" s="8">
        <f t="shared" si="90"/>
        <v>-1.4193825257341233</v>
      </c>
      <c r="O112" s="8">
        <f t="shared" si="90"/>
        <v>-1.244772314844419</v>
      </c>
      <c r="P112" s="8">
        <f t="shared" si="90"/>
        <v>-1.6545266840354134</v>
      </c>
      <c r="Q112" s="8">
        <f t="shared" si="90"/>
        <v>-1.9764793715791784</v>
      </c>
      <c r="R112" s="8">
        <f t="shared" si="90"/>
        <v>-1.8465517192895271</v>
      </c>
      <c r="S112" s="8">
        <f t="shared" si="90"/>
        <v>-1.840730471329171</v>
      </c>
      <c r="T112" s="8">
        <f t="shared" si="90"/>
        <v>-2.0512114206904979</v>
      </c>
      <c r="U112" s="8">
        <f t="shared" si="90"/>
        <v>-2.7091113857553442</v>
      </c>
      <c r="V112" s="8">
        <f t="shared" si="90"/>
        <v>-2.7288119199827445</v>
      </c>
      <c r="W112" s="8">
        <f t="shared" si="90"/>
        <v>-2.2520967882471208</v>
      </c>
      <c r="X112" s="8">
        <f t="shared" ref="X112:Y112" si="91">IF(X65=0,0,X65/X$52*X$99)</f>
        <v>-2.1656266163950604</v>
      </c>
      <c r="Y112" s="8">
        <f t="shared" si="91"/>
        <v>-1.5697955246660438</v>
      </c>
    </row>
    <row r="113" spans="1:25" x14ac:dyDescent="0.25">
      <c r="A113" s="20" t="s">
        <v>52</v>
      </c>
      <c r="B113" s="8">
        <f t="shared" si="77"/>
        <v>-0.69227237241725292</v>
      </c>
      <c r="C113" s="8">
        <f t="shared" ref="C113:W113" si="92">IF(C66=0,0,C66/C$52*C$99)</f>
        <v>-0.98066570831417177</v>
      </c>
      <c r="D113" s="8">
        <f t="shared" si="92"/>
        <v>-1.5747316230500947</v>
      </c>
      <c r="E113" s="8">
        <f t="shared" si="92"/>
        <v>-1.1749409389657328</v>
      </c>
      <c r="F113" s="8">
        <f t="shared" si="92"/>
        <v>-1.1210303143806843</v>
      </c>
      <c r="G113" s="8">
        <f t="shared" si="92"/>
        <v>-1.0248922685110693</v>
      </c>
      <c r="H113" s="8">
        <f t="shared" si="92"/>
        <v>-0.77939306474284775</v>
      </c>
      <c r="I113" s="8">
        <f t="shared" si="92"/>
        <v>-0.62588765115471712</v>
      </c>
      <c r="J113" s="8">
        <f t="shared" si="92"/>
        <v>-0.3269792076389394</v>
      </c>
      <c r="K113" s="8">
        <f t="shared" si="92"/>
        <v>-0.33179768295669804</v>
      </c>
      <c r="L113" s="8">
        <f t="shared" si="92"/>
        <v>-0.31965241275212086</v>
      </c>
      <c r="M113" s="8">
        <f t="shared" si="92"/>
        <v>-0.32254938992668603</v>
      </c>
      <c r="N113" s="8">
        <f t="shared" si="92"/>
        <v>-0.25286303689302114</v>
      </c>
      <c r="O113" s="8">
        <f t="shared" si="92"/>
        <v>-0.24930042142367345</v>
      </c>
      <c r="P113" s="8">
        <f t="shared" si="92"/>
        <v>-0.35899553469275591</v>
      </c>
      <c r="Q113" s="8">
        <f t="shared" si="92"/>
        <v>-0.32857406735429906</v>
      </c>
      <c r="R113" s="8">
        <f t="shared" si="92"/>
        <v>-0.37357552349778178</v>
      </c>
      <c r="S113" s="8">
        <f t="shared" si="92"/>
        <v>-0.36331874842112605</v>
      </c>
      <c r="T113" s="8">
        <f t="shared" si="92"/>
        <v>-0.43031555037726643</v>
      </c>
      <c r="U113" s="8">
        <f t="shared" si="92"/>
        <v>-0.61656472381927419</v>
      </c>
      <c r="V113" s="8">
        <f t="shared" si="92"/>
        <v>-0.61127113803034572</v>
      </c>
      <c r="W113" s="8">
        <f t="shared" si="92"/>
        <v>-0.50406518125465039</v>
      </c>
      <c r="X113" s="8">
        <f t="shared" ref="X113:Y113" si="93">IF(X66=0,0,X66/X$52*X$99)</f>
        <v>-0.41507591718670162</v>
      </c>
      <c r="Y113" s="8">
        <f t="shared" si="93"/>
        <v>-0.27577253856241135</v>
      </c>
    </row>
    <row r="114" spans="1:25" x14ac:dyDescent="0.25">
      <c r="A114" s="20" t="s">
        <v>53</v>
      </c>
      <c r="B114" s="8">
        <f t="shared" si="77"/>
        <v>-0.92388599420126716</v>
      </c>
      <c r="C114" s="8">
        <f t="shared" ref="C114:W114" si="94">IF(C67=0,0,C67/C$52*C$99)</f>
        <v>-1.2556483683782065</v>
      </c>
      <c r="D114" s="8">
        <f t="shared" si="94"/>
        <v>-2.2642733568070645</v>
      </c>
      <c r="E114" s="8">
        <f t="shared" si="94"/>
        <v>-2.2792355226268706</v>
      </c>
      <c r="F114" s="8">
        <f t="shared" si="94"/>
        <v>-2.5147788270695979</v>
      </c>
      <c r="G114" s="8">
        <f t="shared" si="94"/>
        <v>-2.6279817281676197</v>
      </c>
      <c r="H114" s="8">
        <f t="shared" si="94"/>
        <v>-2.954039664779311</v>
      </c>
      <c r="I114" s="8">
        <f t="shared" si="94"/>
        <v>-1.6565894892368007</v>
      </c>
      <c r="J114" s="8">
        <f t="shared" si="94"/>
        <v>-1.0914935129980154</v>
      </c>
      <c r="K114" s="8">
        <f t="shared" si="94"/>
        <v>-1.3221055203237684</v>
      </c>
      <c r="L114" s="8">
        <f t="shared" si="94"/>
        <v>-1.0813776006817106</v>
      </c>
      <c r="M114" s="8">
        <f t="shared" si="94"/>
        <v>-1.3511468137180174</v>
      </c>
      <c r="N114" s="8">
        <f t="shared" si="94"/>
        <v>-0.70229175586387027</v>
      </c>
      <c r="O114" s="8">
        <f t="shared" si="94"/>
        <v>-0.57367339672581119</v>
      </c>
      <c r="P114" s="8">
        <f t="shared" si="94"/>
        <v>-0.6320387038293771</v>
      </c>
      <c r="Q114" s="8">
        <f t="shared" si="94"/>
        <v>-0.65908232409875822</v>
      </c>
      <c r="R114" s="8">
        <f t="shared" si="94"/>
        <v>-0.68245045132449855</v>
      </c>
      <c r="S114" s="8">
        <f t="shared" si="94"/>
        <v>-0.75225346433025586</v>
      </c>
      <c r="T114" s="8">
        <f t="shared" si="94"/>
        <v>-0.86939736652501731</v>
      </c>
      <c r="U114" s="8">
        <f t="shared" si="94"/>
        <v>-1.1526052438141197</v>
      </c>
      <c r="V114" s="8">
        <f t="shared" si="94"/>
        <v>-0.93788277882903914</v>
      </c>
      <c r="W114" s="8">
        <f t="shared" si="94"/>
        <v>-0.80978917361608183</v>
      </c>
      <c r="X114" s="8">
        <f t="shared" ref="X114:Y114" si="95">IF(X67=0,0,X67/X$52*X$99)</f>
        <v>-0.69295401535440282</v>
      </c>
      <c r="Y114" s="8">
        <f t="shared" si="95"/>
        <v>-0.44562305369888827</v>
      </c>
    </row>
    <row r="115" spans="1:25" x14ac:dyDescent="0.25">
      <c r="A115" s="20" t="s">
        <v>74</v>
      </c>
      <c r="B115" s="8">
        <f t="shared" si="77"/>
        <v>-1.8699825199319138</v>
      </c>
      <c r="C115" s="8">
        <f t="shared" ref="C115:W115" si="96">IF(C68=0,0,C68/C$52*C$99)</f>
        <v>-1.9056621525721582</v>
      </c>
      <c r="D115" s="8">
        <f t="shared" si="96"/>
        <v>-3.309452757127922</v>
      </c>
      <c r="E115" s="8">
        <f t="shared" si="96"/>
        <v>-2.9404388741184913</v>
      </c>
      <c r="F115" s="8">
        <f t="shared" si="96"/>
        <v>-3.1130761191145071</v>
      </c>
      <c r="G115" s="8">
        <f t="shared" si="96"/>
        <v>-3.2172485376973232</v>
      </c>
      <c r="H115" s="8">
        <f t="shared" si="96"/>
        <v>-3.0149221544695317</v>
      </c>
      <c r="I115" s="8">
        <f t="shared" si="96"/>
        <v>-2.5155090281833008</v>
      </c>
      <c r="J115" s="8">
        <f t="shared" si="96"/>
        <v>-1.6740401213931997</v>
      </c>
      <c r="K115" s="8">
        <f t="shared" si="96"/>
        <v>-2.0769883050027538</v>
      </c>
      <c r="L115" s="8">
        <f t="shared" si="96"/>
        <v>-2.1086406226637338</v>
      </c>
      <c r="M115" s="8">
        <f t="shared" si="96"/>
        <v>-2.8489160203805231</v>
      </c>
      <c r="N115" s="8">
        <f t="shared" si="96"/>
        <v>-2.1457269063680235</v>
      </c>
      <c r="O115" s="8">
        <f t="shared" si="96"/>
        <v>-1.9018600679806861</v>
      </c>
      <c r="P115" s="8">
        <f t="shared" si="96"/>
        <v>-2.2803437328788809</v>
      </c>
      <c r="Q115" s="8">
        <f t="shared" si="96"/>
        <v>-2.5049227770020894</v>
      </c>
      <c r="R115" s="8">
        <f t="shared" si="96"/>
        <v>-2.8796003546006079</v>
      </c>
      <c r="S115" s="8">
        <f t="shared" si="96"/>
        <v>-3.1497708235798614</v>
      </c>
      <c r="T115" s="8">
        <f t="shared" si="96"/>
        <v>-3.4128289643484568</v>
      </c>
      <c r="U115" s="8">
        <f t="shared" si="96"/>
        <v>-5.0871303541133495</v>
      </c>
      <c r="V115" s="8">
        <f t="shared" si="96"/>
        <v>-5.0140759373930246</v>
      </c>
      <c r="W115" s="8">
        <f t="shared" si="96"/>
        <v>-4.0731556024845847</v>
      </c>
      <c r="X115" s="8">
        <f t="shared" ref="X115:Y115" si="97">IF(X68=0,0,X68/X$52*X$99)</f>
        <v>-4.5101791049124742</v>
      </c>
      <c r="Y115" s="8">
        <f t="shared" si="97"/>
        <v>-4.103946961791296</v>
      </c>
    </row>
    <row r="116" spans="1:25" x14ac:dyDescent="0.25">
      <c r="A116" s="15" t="s">
        <v>54</v>
      </c>
      <c r="B116" s="16">
        <f>SUM(B117:B121)</f>
        <v>782.23773175999645</v>
      </c>
      <c r="C116" s="16">
        <f t="shared" ref="C116:W116" si="98">SUM(C117:C121)</f>
        <v>747.70170723999911</v>
      </c>
      <c r="D116" s="16">
        <f t="shared" si="98"/>
        <v>714.76053864000414</v>
      </c>
      <c r="E116" s="16">
        <f t="shared" si="98"/>
        <v>720.82086947999801</v>
      </c>
      <c r="F116" s="16">
        <f t="shared" si="98"/>
        <v>750.50612635999369</v>
      </c>
      <c r="G116" s="16">
        <f t="shared" si="98"/>
        <v>770.43533648000539</v>
      </c>
      <c r="H116" s="16">
        <f t="shared" si="98"/>
        <v>819.83766343999309</v>
      </c>
      <c r="I116" s="16">
        <f t="shared" si="98"/>
        <v>825.02796428000386</v>
      </c>
      <c r="J116" s="16">
        <f t="shared" si="98"/>
        <v>846.85547927999994</v>
      </c>
      <c r="K116" s="16">
        <f t="shared" si="98"/>
        <v>856.68788556000561</v>
      </c>
      <c r="L116" s="16">
        <f t="shared" si="98"/>
        <v>878.62199771999462</v>
      </c>
      <c r="M116" s="16">
        <f t="shared" si="98"/>
        <v>859.74477263997687</v>
      </c>
      <c r="N116" s="16">
        <f t="shared" si="98"/>
        <v>855.93658571999561</v>
      </c>
      <c r="O116" s="16">
        <f t="shared" si="98"/>
        <v>794.67729004001421</v>
      </c>
      <c r="P116" s="16">
        <f t="shared" si="98"/>
        <v>766.50685319999582</v>
      </c>
      <c r="Q116" s="16">
        <f t="shared" si="98"/>
        <v>791.36719167999752</v>
      </c>
      <c r="R116" s="16">
        <f t="shared" si="98"/>
        <v>783.29757003999146</v>
      </c>
      <c r="S116" s="16">
        <f t="shared" si="98"/>
        <v>863.83478875998867</v>
      </c>
      <c r="T116" s="16">
        <f t="shared" si="98"/>
        <v>953.33406504001221</v>
      </c>
      <c r="U116" s="16">
        <f t="shared" si="98"/>
        <v>992.95569288001138</v>
      </c>
      <c r="V116" s="16">
        <f t="shared" si="98"/>
        <v>1002.049533479984</v>
      </c>
      <c r="W116" s="16">
        <f t="shared" si="98"/>
        <v>998.00719124000545</v>
      </c>
      <c r="X116" s="16">
        <f t="shared" ref="X116:Y116" si="99">SUM(X117:X121)</f>
        <v>1135.2671994800014</v>
      </c>
      <c r="Y116" s="16">
        <f t="shared" si="99"/>
        <v>1096.2608722000098</v>
      </c>
    </row>
    <row r="117" spans="1:25" x14ac:dyDescent="0.25">
      <c r="A117" s="10" t="s">
        <v>73</v>
      </c>
      <c r="B117" s="8">
        <f t="shared" ref="B117:W117" si="100">B19-B70</f>
        <v>47.550516000000002</v>
      </c>
      <c r="C117" s="8">
        <f t="shared" si="100"/>
        <v>46.838146000000002</v>
      </c>
      <c r="D117" s="8">
        <f t="shared" si="100"/>
        <v>45.947825999999999</v>
      </c>
      <c r="E117" s="8">
        <f t="shared" si="100"/>
        <v>49.687756</v>
      </c>
      <c r="F117" s="8">
        <f t="shared" si="100"/>
        <v>48.797156000000001</v>
      </c>
      <c r="G117" s="8">
        <f t="shared" si="100"/>
        <v>65.900345999999999</v>
      </c>
      <c r="H117" s="8">
        <f t="shared" si="100"/>
        <v>79.372126000000009</v>
      </c>
      <c r="I117" s="8">
        <f t="shared" si="100"/>
        <v>76.050886000000006</v>
      </c>
      <c r="J117" s="8">
        <f t="shared" si="100"/>
        <v>78.825226000000001</v>
      </c>
      <c r="K117" s="8">
        <f t="shared" si="100"/>
        <v>73.040561999999994</v>
      </c>
      <c r="L117" s="8">
        <f t="shared" si="100"/>
        <v>85.279192000000009</v>
      </c>
      <c r="M117" s="8">
        <f t="shared" si="100"/>
        <v>91.000127999999989</v>
      </c>
      <c r="N117" s="8">
        <f t="shared" si="100"/>
        <v>98.296760480000017</v>
      </c>
      <c r="O117" s="8">
        <f t="shared" si="100"/>
        <v>61.217618280000011</v>
      </c>
      <c r="P117" s="8">
        <f t="shared" si="100"/>
        <v>52.824664279999965</v>
      </c>
      <c r="Q117" s="8">
        <f t="shared" si="100"/>
        <v>64.891109519999972</v>
      </c>
      <c r="R117" s="8">
        <f t="shared" si="100"/>
        <v>39.108073239999996</v>
      </c>
      <c r="S117" s="8">
        <f t="shared" si="100"/>
        <v>1.7597398799999979</v>
      </c>
      <c r="T117" s="8">
        <f t="shared" si="100"/>
        <v>-12.01062388000004</v>
      </c>
      <c r="U117" s="8">
        <f t="shared" si="100"/>
        <v>-14.408917840000001</v>
      </c>
      <c r="V117" s="8">
        <f t="shared" si="100"/>
        <v>-3.3572348800000142</v>
      </c>
      <c r="W117" s="8">
        <f t="shared" si="100"/>
        <v>-36.753265160000019</v>
      </c>
      <c r="X117" s="8">
        <f t="shared" ref="X117:Y117" si="101">X19-X70</f>
        <v>36.036729240000014</v>
      </c>
      <c r="Y117" s="8">
        <f t="shared" si="101"/>
        <v>32.564265919999983</v>
      </c>
    </row>
    <row r="118" spans="1:25" x14ac:dyDescent="0.25">
      <c r="A118" s="10" t="s">
        <v>56</v>
      </c>
      <c r="B118" s="8">
        <f t="shared" ref="B118:W118" si="102">B20-B71</f>
        <v>722.13004719999662</v>
      </c>
      <c r="C118" s="8">
        <f t="shared" si="102"/>
        <v>689.04309103999913</v>
      </c>
      <c r="D118" s="8">
        <f t="shared" si="102"/>
        <v>657.03752424000413</v>
      </c>
      <c r="E118" s="8">
        <f t="shared" si="102"/>
        <v>654.6964047199981</v>
      </c>
      <c r="F118" s="8">
        <f t="shared" si="102"/>
        <v>693.40585015999386</v>
      </c>
      <c r="G118" s="8">
        <f t="shared" si="102"/>
        <v>697.59407424000528</v>
      </c>
      <c r="H118" s="8">
        <f t="shared" si="102"/>
        <v>731.92093923999346</v>
      </c>
      <c r="I118" s="8">
        <f t="shared" si="102"/>
        <v>742.13468988000386</v>
      </c>
      <c r="J118" s="8">
        <f t="shared" si="102"/>
        <v>775.20974399999977</v>
      </c>
      <c r="K118" s="8">
        <f t="shared" si="102"/>
        <v>788.21139500000572</v>
      </c>
      <c r="L118" s="8">
        <f t="shared" si="102"/>
        <v>801.13524631999462</v>
      </c>
      <c r="M118" s="8">
        <f t="shared" si="102"/>
        <v>776.21988535997662</v>
      </c>
      <c r="N118" s="8">
        <f t="shared" si="102"/>
        <v>764.62256487999548</v>
      </c>
      <c r="O118" s="8">
        <f t="shared" si="102"/>
        <v>730.65324000001419</v>
      </c>
      <c r="P118" s="8">
        <f t="shared" si="102"/>
        <v>712.18880143999559</v>
      </c>
      <c r="Q118" s="8">
        <f t="shared" si="102"/>
        <v>725.45049807999749</v>
      </c>
      <c r="R118" s="8">
        <f t="shared" si="102"/>
        <v>741.83637707999151</v>
      </c>
      <c r="S118" s="8">
        <f t="shared" si="102"/>
        <v>829.14514075998886</v>
      </c>
      <c r="T118" s="8">
        <f t="shared" si="102"/>
        <v>896.83008948001225</v>
      </c>
      <c r="U118" s="8">
        <f t="shared" si="102"/>
        <v>931.20573664001131</v>
      </c>
      <c r="V118" s="8">
        <f t="shared" si="102"/>
        <v>877.00499095998384</v>
      </c>
      <c r="W118" s="8">
        <f t="shared" si="102"/>
        <v>947.70689476000553</v>
      </c>
      <c r="X118" s="8">
        <f t="shared" ref="X118:Y118" si="103">X20-X71</f>
        <v>972.50586376000138</v>
      </c>
      <c r="Y118" s="8">
        <f t="shared" si="103"/>
        <v>1047.7679199600097</v>
      </c>
    </row>
    <row r="119" spans="1:25" x14ac:dyDescent="0.25">
      <c r="A119" s="10" t="s">
        <v>55</v>
      </c>
      <c r="B119" s="8">
        <f t="shared" ref="B119:W119" si="104">B21-B72</f>
        <v>8.891999982552079E-5</v>
      </c>
      <c r="C119" s="8">
        <f t="shared" si="104"/>
        <v>-1.1856000003263034E-4</v>
      </c>
      <c r="D119" s="8">
        <f t="shared" si="104"/>
        <v>0</v>
      </c>
      <c r="E119" s="8">
        <f t="shared" si="104"/>
        <v>-1.1856000014631718E-4</v>
      </c>
      <c r="F119" s="8">
        <f t="shared" si="104"/>
        <v>-1.1856000003263034E-4</v>
      </c>
      <c r="G119" s="8">
        <f t="shared" si="104"/>
        <v>5.9280000016315171E-5</v>
      </c>
      <c r="H119" s="8">
        <f t="shared" si="104"/>
        <v>1.1855999980525667E-4</v>
      </c>
      <c r="I119" s="8">
        <f t="shared" si="104"/>
        <v>-1.1856000003263034E-4</v>
      </c>
      <c r="J119" s="8">
        <f t="shared" si="104"/>
        <v>-1.185599999189435E-4</v>
      </c>
      <c r="K119" s="8">
        <f t="shared" si="104"/>
        <v>8.8919999939207628E-5</v>
      </c>
      <c r="L119" s="8">
        <f t="shared" si="104"/>
        <v>8.8919999939207628E-5</v>
      </c>
      <c r="M119" s="8">
        <f t="shared" si="104"/>
        <v>1.1856000014631718E-4</v>
      </c>
      <c r="N119" s="8">
        <f t="shared" si="104"/>
        <v>5.9280000016315171E-5</v>
      </c>
      <c r="O119" s="8">
        <f t="shared" si="104"/>
        <v>0</v>
      </c>
      <c r="P119" s="8">
        <f t="shared" si="104"/>
        <v>5.9279999959471752E-5</v>
      </c>
      <c r="Q119" s="8">
        <f t="shared" si="104"/>
        <v>1.1855999997578692E-4</v>
      </c>
      <c r="R119" s="8">
        <f t="shared" si="104"/>
        <v>1.1855999997578692E-4</v>
      </c>
      <c r="S119" s="8">
        <f t="shared" si="104"/>
        <v>2.0000000517939043E-6</v>
      </c>
      <c r="T119" s="8">
        <f t="shared" si="104"/>
        <v>-8.472000007486713E-5</v>
      </c>
      <c r="U119" s="8">
        <f t="shared" si="104"/>
        <v>1.03039999999055E-4</v>
      </c>
      <c r="V119" s="8">
        <f t="shared" si="104"/>
        <v>6.0879999978169508E-5</v>
      </c>
      <c r="W119" s="8">
        <f t="shared" si="104"/>
        <v>5.9079999971345387E-5</v>
      </c>
      <c r="X119" s="8">
        <f t="shared" ref="X119:Y119" si="105">X21-X72</f>
        <v>-27.013390920000006</v>
      </c>
      <c r="Y119" s="8">
        <f t="shared" si="105"/>
        <v>1.599999961854337E-6</v>
      </c>
    </row>
    <row r="120" spans="1:25" x14ac:dyDescent="0.25">
      <c r="A120" s="10" t="s">
        <v>57</v>
      </c>
      <c r="B120" s="8">
        <f t="shared" ref="B120:W120" si="106">B22-B73</f>
        <v>12.556961079999997</v>
      </c>
      <c r="C120" s="8">
        <f t="shared" si="106"/>
        <v>11.82058108</v>
      </c>
      <c r="D120" s="8">
        <f t="shared" si="106"/>
        <v>11.775299280000002</v>
      </c>
      <c r="E120" s="8">
        <f t="shared" si="106"/>
        <v>16.43681964</v>
      </c>
      <c r="F120" s="8">
        <f t="shared" si="106"/>
        <v>8.3032310799999998</v>
      </c>
      <c r="G120" s="8">
        <f t="shared" si="106"/>
        <v>6.9408492800000001</v>
      </c>
      <c r="H120" s="8">
        <f t="shared" si="106"/>
        <v>8.5443610800000016</v>
      </c>
      <c r="I120" s="8">
        <f t="shared" si="106"/>
        <v>6.842499280000002</v>
      </c>
      <c r="J120" s="8">
        <f t="shared" si="106"/>
        <v>6.929429279999999</v>
      </c>
      <c r="K120" s="8">
        <f t="shared" si="106"/>
        <v>4.1793189199999965</v>
      </c>
      <c r="L120" s="8">
        <f t="shared" si="106"/>
        <v>1.6726989199999966</v>
      </c>
      <c r="M120" s="8">
        <f t="shared" si="106"/>
        <v>1.919378919999998</v>
      </c>
      <c r="N120" s="8">
        <f t="shared" si="106"/>
        <v>1.6077789200000012</v>
      </c>
      <c r="O120" s="8">
        <f t="shared" si="106"/>
        <v>2.7969989199999983</v>
      </c>
      <c r="P120" s="8">
        <f t="shared" si="106"/>
        <v>1.4760189199999978</v>
      </c>
      <c r="Q120" s="8">
        <f t="shared" si="106"/>
        <v>5.0856603600000003</v>
      </c>
      <c r="R120" s="8">
        <f t="shared" si="106"/>
        <v>15.391670359999999</v>
      </c>
      <c r="S120" s="8">
        <f t="shared" si="106"/>
        <v>7.0317131199999992</v>
      </c>
      <c r="T120" s="8">
        <f t="shared" si="106"/>
        <v>5.1697538400000003</v>
      </c>
      <c r="U120" s="8">
        <f t="shared" si="106"/>
        <v>3.8910499200000004</v>
      </c>
      <c r="V120" s="8">
        <f t="shared" si="106"/>
        <v>12.130660720000002</v>
      </c>
      <c r="W120" s="8">
        <f t="shared" si="106"/>
        <v>24.773500439999999</v>
      </c>
      <c r="X120" s="8">
        <f t="shared" ref="X120:Y120" si="107">X22-X73</f>
        <v>25.144110439999999</v>
      </c>
      <c r="Y120" s="8">
        <f t="shared" si="107"/>
        <v>15.93789044</v>
      </c>
    </row>
    <row r="121" spans="1:25" x14ac:dyDescent="0.25">
      <c r="A121" s="10" t="s">
        <v>58</v>
      </c>
      <c r="B121" s="8">
        <f t="shared" ref="B121:W121" si="108">B23-B74</f>
        <v>1.1855999997578692E-4</v>
      </c>
      <c r="C121" s="8">
        <f t="shared" si="108"/>
        <v>7.6799999817467324E-6</v>
      </c>
      <c r="D121" s="8">
        <f t="shared" si="108"/>
        <v>-1.108800000224619E-4</v>
      </c>
      <c r="E121" s="8">
        <f t="shared" si="108"/>
        <v>7.6800000670118607E-6</v>
      </c>
      <c r="F121" s="8">
        <f t="shared" si="108"/>
        <v>7.6799998964816041E-6</v>
      </c>
      <c r="G121" s="8">
        <f t="shared" si="108"/>
        <v>7.6800000670118607E-6</v>
      </c>
      <c r="H121" s="8">
        <f t="shared" si="108"/>
        <v>1.1855999980525667E-4</v>
      </c>
      <c r="I121" s="8">
        <f t="shared" si="108"/>
        <v>7.6800000670118607E-6</v>
      </c>
      <c r="J121" s="8">
        <f t="shared" si="108"/>
        <v>-14.108801439999979</v>
      </c>
      <c r="K121" s="8">
        <f t="shared" si="108"/>
        <v>-8.7434792800000878</v>
      </c>
      <c r="L121" s="8">
        <f t="shared" si="108"/>
        <v>-9.4652284399999189</v>
      </c>
      <c r="M121" s="8">
        <f t="shared" si="108"/>
        <v>-9.3947381999998925</v>
      </c>
      <c r="N121" s="8">
        <f t="shared" si="108"/>
        <v>-8.5905778399999235</v>
      </c>
      <c r="O121" s="8">
        <f t="shared" si="108"/>
        <v>9.4328400000449619E-3</v>
      </c>
      <c r="P121" s="8">
        <f t="shared" si="108"/>
        <v>1.7309280000290528E-2</v>
      </c>
      <c r="Q121" s="8">
        <f t="shared" si="108"/>
        <v>-4.0601948400000083</v>
      </c>
      <c r="R121" s="8">
        <f t="shared" si="108"/>
        <v>-13.038669200000072</v>
      </c>
      <c r="S121" s="8">
        <f t="shared" si="108"/>
        <v>25.898192999999765</v>
      </c>
      <c r="T121" s="8">
        <f t="shared" si="108"/>
        <v>63.344930320000003</v>
      </c>
      <c r="U121" s="8">
        <f t="shared" si="108"/>
        <v>72.267721120000033</v>
      </c>
      <c r="V121" s="8">
        <f t="shared" si="108"/>
        <v>116.27105580000011</v>
      </c>
      <c r="W121" s="8">
        <f t="shared" si="108"/>
        <v>62.280002120000063</v>
      </c>
      <c r="X121" s="8">
        <f t="shared" ref="X121:Y121" si="109">X23-X74</f>
        <v>128.59388696000002</v>
      </c>
      <c r="Y121" s="8">
        <f t="shared" si="109"/>
        <v>-9.2057199999970862E-3</v>
      </c>
    </row>
    <row r="122" spans="1:25" x14ac:dyDescent="0.25">
      <c r="A122" s="15" t="s">
        <v>59</v>
      </c>
      <c r="B122" s="16">
        <f>SUM(B123:B125)</f>
        <v>31.005608367669083</v>
      </c>
      <c r="C122" s="16">
        <f t="shared" ref="C122:W122" si="110">SUM(C123:C125)</f>
        <v>47.445089179361275</v>
      </c>
      <c r="D122" s="16">
        <f t="shared" si="110"/>
        <v>27.595267685837825</v>
      </c>
      <c r="E122" s="16">
        <f t="shared" si="110"/>
        <v>-81.473214664580155</v>
      </c>
      <c r="F122" s="16">
        <f t="shared" si="110"/>
        <v>-128.96287260220106</v>
      </c>
      <c r="G122" s="16">
        <f t="shared" si="110"/>
        <v>-300.33113153435352</v>
      </c>
      <c r="H122" s="16">
        <f t="shared" si="110"/>
        <v>-361.02997159112783</v>
      </c>
      <c r="I122" s="16">
        <f t="shared" si="110"/>
        <v>-231.54096626771934</v>
      </c>
      <c r="J122" s="16">
        <f t="shared" si="110"/>
        <v>-288.2712364736708</v>
      </c>
      <c r="K122" s="16">
        <f t="shared" si="110"/>
        <v>-163.41423848045633</v>
      </c>
      <c r="L122" s="16">
        <f t="shared" si="110"/>
        <v>-332.3839851655066</v>
      </c>
      <c r="M122" s="16">
        <f t="shared" si="110"/>
        <v>-242.26912800994069</v>
      </c>
      <c r="N122" s="16">
        <f t="shared" si="110"/>
        <v>-251.78830142644256</v>
      </c>
      <c r="O122" s="16">
        <f t="shared" si="110"/>
        <v>-143.19971121250819</v>
      </c>
      <c r="P122" s="16">
        <f t="shared" si="110"/>
        <v>-192.02933131880945</v>
      </c>
      <c r="Q122" s="16">
        <f t="shared" si="110"/>
        <v>-127.08276244643002</v>
      </c>
      <c r="R122" s="16">
        <f t="shared" si="110"/>
        <v>-177.31747408354022</v>
      </c>
      <c r="S122" s="16">
        <f t="shared" si="110"/>
        <v>-185.49233082014052</v>
      </c>
      <c r="T122" s="16">
        <f t="shared" si="110"/>
        <v>-126.3115699323389</v>
      </c>
      <c r="U122" s="16">
        <f t="shared" si="110"/>
        <v>-44.588840410534431</v>
      </c>
      <c r="V122" s="16">
        <f t="shared" si="110"/>
        <v>-55.378511744386742</v>
      </c>
      <c r="W122" s="16">
        <f t="shared" si="110"/>
        <v>-120.38495915574367</v>
      </c>
      <c r="X122" s="16">
        <f t="shared" ref="X122:Y122" si="111">SUM(X123:X125)</f>
        <v>-45.614866336855812</v>
      </c>
      <c r="Y122" s="16">
        <f t="shared" si="111"/>
        <v>54.500822318585961</v>
      </c>
    </row>
    <row r="123" spans="1:25" x14ac:dyDescent="0.25">
      <c r="A123" s="10" t="s">
        <v>60</v>
      </c>
      <c r="B123" s="8">
        <f t="shared" ref="B123:W123" si="112">B25-B76</f>
        <v>86.874168858933444</v>
      </c>
      <c r="C123" s="8">
        <f t="shared" si="112"/>
        <v>-0.40645388109351188</v>
      </c>
      <c r="D123" s="8">
        <f t="shared" si="112"/>
        <v>-35.510979467373545</v>
      </c>
      <c r="E123" s="8">
        <f t="shared" si="112"/>
        <v>-54.020807752602195</v>
      </c>
      <c r="F123" s="8">
        <f t="shared" si="112"/>
        <v>-79.42029722654388</v>
      </c>
      <c r="G123" s="8">
        <f t="shared" si="112"/>
        <v>-110.86282420453699</v>
      </c>
      <c r="H123" s="8">
        <f t="shared" si="112"/>
        <v>-107.94200526557506</v>
      </c>
      <c r="I123" s="8">
        <f t="shared" si="112"/>
        <v>-90.48103622257986</v>
      </c>
      <c r="J123" s="8">
        <f t="shared" si="112"/>
        <v>-84.702042015038387</v>
      </c>
      <c r="K123" s="8">
        <f t="shared" si="112"/>
        <v>-79.159230291792483</v>
      </c>
      <c r="L123" s="8">
        <f t="shared" si="112"/>
        <v>-102.71463294900968</v>
      </c>
      <c r="M123" s="8">
        <f t="shared" si="112"/>
        <v>-92.6913464293375</v>
      </c>
      <c r="N123" s="8">
        <f t="shared" si="112"/>
        <v>-90.61349261279247</v>
      </c>
      <c r="O123" s="8">
        <f t="shared" si="112"/>
        <v>-60.711793802287502</v>
      </c>
      <c r="P123" s="8">
        <f t="shared" si="112"/>
        <v>-80.291227378319491</v>
      </c>
      <c r="Q123" s="8">
        <f t="shared" si="112"/>
        <v>-67.083390066375614</v>
      </c>
      <c r="R123" s="8">
        <f t="shared" si="112"/>
        <v>-81.896687516336897</v>
      </c>
      <c r="S123" s="8">
        <f t="shared" si="112"/>
        <v>-70.123491449115136</v>
      </c>
      <c r="T123" s="8">
        <f t="shared" si="112"/>
        <v>-60.559038822455477</v>
      </c>
      <c r="U123" s="8">
        <f t="shared" si="112"/>
        <v>-53.851467145282186</v>
      </c>
      <c r="V123" s="8">
        <f t="shared" si="112"/>
        <v>-57.385714008803006</v>
      </c>
      <c r="W123" s="8">
        <f t="shared" si="112"/>
        <v>-82.176182048872761</v>
      </c>
      <c r="X123" s="8">
        <f t="shared" ref="X123:Y123" si="113">X25-X76</f>
        <v>-39.716753236446493</v>
      </c>
      <c r="Y123" s="8">
        <f t="shared" si="113"/>
        <v>-18.607322301767454</v>
      </c>
    </row>
    <row r="124" spans="1:25" x14ac:dyDescent="0.25">
      <c r="A124" s="10" t="s">
        <v>61</v>
      </c>
      <c r="B124" s="8">
        <f t="shared" ref="B124:W124" si="114">B26-B77</f>
        <v>-137.32771425728788</v>
      </c>
      <c r="C124" s="8">
        <f t="shared" si="114"/>
        <v>-129.79952040466378</v>
      </c>
      <c r="D124" s="8">
        <f t="shared" si="114"/>
        <v>-128.33117098464936</v>
      </c>
      <c r="E124" s="8">
        <f t="shared" si="114"/>
        <v>-158.63256498789997</v>
      </c>
      <c r="F124" s="8">
        <f t="shared" si="114"/>
        <v>-221.17021305629896</v>
      </c>
      <c r="G124" s="8">
        <f t="shared" si="114"/>
        <v>-330.44804173160082</v>
      </c>
      <c r="H124" s="8">
        <f t="shared" si="114"/>
        <v>-377.30977725154662</v>
      </c>
      <c r="I124" s="8">
        <f t="shared" si="114"/>
        <v>-290.21958056224685</v>
      </c>
      <c r="J124" s="8">
        <f t="shared" si="114"/>
        <v>-319.6033041362316</v>
      </c>
      <c r="K124" s="8">
        <f t="shared" si="114"/>
        <v>-291.05871373340779</v>
      </c>
      <c r="L124" s="8">
        <f t="shared" si="114"/>
        <v>-385.63047279512102</v>
      </c>
      <c r="M124" s="8">
        <f t="shared" si="114"/>
        <v>-320.13148018440552</v>
      </c>
      <c r="N124" s="8">
        <f t="shared" si="114"/>
        <v>-332.7954467106465</v>
      </c>
      <c r="O124" s="8">
        <f t="shared" si="114"/>
        <v>-273.27273753364716</v>
      </c>
      <c r="P124" s="8">
        <f t="shared" si="114"/>
        <v>-288.12978499328892</v>
      </c>
      <c r="Q124" s="8">
        <f t="shared" si="114"/>
        <v>-250.49987238743051</v>
      </c>
      <c r="R124" s="8">
        <f t="shared" si="114"/>
        <v>-292.87421709143382</v>
      </c>
      <c r="S124" s="8">
        <f t="shared" si="114"/>
        <v>-321.92531279174</v>
      </c>
      <c r="T124" s="8">
        <f t="shared" si="114"/>
        <v>-277.29707793254056</v>
      </c>
      <c r="U124" s="8">
        <f t="shared" si="114"/>
        <v>-217.77522720480556</v>
      </c>
      <c r="V124" s="8">
        <f t="shared" si="114"/>
        <v>-217.93786113338138</v>
      </c>
      <c r="W124" s="8">
        <f t="shared" si="114"/>
        <v>-242.08093624611138</v>
      </c>
      <c r="X124" s="8">
        <f t="shared" ref="X124:Y124" si="115">X26-X77</f>
        <v>-190.39486667202436</v>
      </c>
      <c r="Y124" s="8">
        <f t="shared" si="115"/>
        <v>-109.55669963442051</v>
      </c>
    </row>
    <row r="125" spans="1:25" x14ac:dyDescent="0.25">
      <c r="A125" s="10" t="s">
        <v>62</v>
      </c>
      <c r="B125" s="8">
        <f t="shared" ref="B125:W125" si="116">B27-B78</f>
        <v>81.459153766023519</v>
      </c>
      <c r="C125" s="8">
        <f t="shared" si="116"/>
        <v>177.65106346511857</v>
      </c>
      <c r="D125" s="8">
        <f t="shared" si="116"/>
        <v>191.43741813786073</v>
      </c>
      <c r="E125" s="8">
        <f t="shared" si="116"/>
        <v>131.18015807592201</v>
      </c>
      <c r="F125" s="8">
        <f t="shared" si="116"/>
        <v>171.62763768064178</v>
      </c>
      <c r="G125" s="8">
        <f t="shared" si="116"/>
        <v>140.9797344017843</v>
      </c>
      <c r="H125" s="8">
        <f t="shared" si="116"/>
        <v>124.22181092599385</v>
      </c>
      <c r="I125" s="8">
        <f t="shared" si="116"/>
        <v>149.15965051710737</v>
      </c>
      <c r="J125" s="8">
        <f t="shared" si="116"/>
        <v>116.03410967759919</v>
      </c>
      <c r="K125" s="8">
        <f t="shared" si="116"/>
        <v>206.80370554474393</v>
      </c>
      <c r="L125" s="8">
        <f t="shared" si="116"/>
        <v>155.9611205786241</v>
      </c>
      <c r="M125" s="8">
        <f t="shared" si="116"/>
        <v>170.55369860380233</v>
      </c>
      <c r="N125" s="8">
        <f t="shared" si="116"/>
        <v>171.62063789699641</v>
      </c>
      <c r="O125" s="8">
        <f t="shared" si="116"/>
        <v>190.78482012342647</v>
      </c>
      <c r="P125" s="8">
        <f t="shared" si="116"/>
        <v>176.39168105279896</v>
      </c>
      <c r="Q125" s="8">
        <f t="shared" si="116"/>
        <v>190.5005000073761</v>
      </c>
      <c r="R125" s="8">
        <f t="shared" si="116"/>
        <v>197.4534305242305</v>
      </c>
      <c r="S125" s="8">
        <f t="shared" si="116"/>
        <v>206.55647342071461</v>
      </c>
      <c r="T125" s="8">
        <f t="shared" si="116"/>
        <v>211.54454682265714</v>
      </c>
      <c r="U125" s="8">
        <f t="shared" si="116"/>
        <v>227.03785393955332</v>
      </c>
      <c r="V125" s="8">
        <f t="shared" si="116"/>
        <v>219.94506339779764</v>
      </c>
      <c r="W125" s="8">
        <f t="shared" si="116"/>
        <v>203.87215913924047</v>
      </c>
      <c r="X125" s="8">
        <f t="shared" ref="X125:Y125" si="117">X27-X78</f>
        <v>184.49675357161505</v>
      </c>
      <c r="Y125" s="8">
        <f t="shared" si="117"/>
        <v>182.66484425477393</v>
      </c>
    </row>
    <row r="126" spans="1:25" x14ac:dyDescent="0.25">
      <c r="A126" s="15" t="s">
        <v>35</v>
      </c>
      <c r="B126" s="16">
        <f>SUM(B127:B128)</f>
        <v>0</v>
      </c>
      <c r="C126" s="16">
        <f t="shared" ref="C126:W126" si="118">SUM(C127:C128)</f>
        <v>0</v>
      </c>
      <c r="D126" s="16">
        <f t="shared" si="118"/>
        <v>0</v>
      </c>
      <c r="E126" s="16">
        <f t="shared" si="118"/>
        <v>0</v>
      </c>
      <c r="F126" s="16">
        <f t="shared" si="118"/>
        <v>0</v>
      </c>
      <c r="G126" s="16">
        <f t="shared" si="118"/>
        <v>0</v>
      </c>
      <c r="H126" s="16">
        <f t="shared" si="118"/>
        <v>0</v>
      </c>
      <c r="I126" s="16">
        <f t="shared" si="118"/>
        <v>0</v>
      </c>
      <c r="J126" s="16">
        <f t="shared" si="118"/>
        <v>0</v>
      </c>
      <c r="K126" s="16">
        <f t="shared" si="118"/>
        <v>0</v>
      </c>
      <c r="L126" s="16">
        <f t="shared" si="118"/>
        <v>0</v>
      </c>
      <c r="M126" s="16">
        <f t="shared" si="118"/>
        <v>0</v>
      </c>
      <c r="N126" s="16">
        <f t="shared" si="118"/>
        <v>0</v>
      </c>
      <c r="O126" s="16">
        <f t="shared" si="118"/>
        <v>0</v>
      </c>
      <c r="P126" s="16">
        <f t="shared" si="118"/>
        <v>0</v>
      </c>
      <c r="Q126" s="16">
        <f t="shared" si="118"/>
        <v>0</v>
      </c>
      <c r="R126" s="16">
        <f t="shared" si="118"/>
        <v>0</v>
      </c>
      <c r="S126" s="16">
        <f t="shared" si="118"/>
        <v>0</v>
      </c>
      <c r="T126" s="16">
        <f t="shared" si="118"/>
        <v>0</v>
      </c>
      <c r="U126" s="16">
        <f t="shared" si="118"/>
        <v>0</v>
      </c>
      <c r="V126" s="16">
        <f t="shared" si="118"/>
        <v>0</v>
      </c>
      <c r="W126" s="16">
        <f t="shared" si="118"/>
        <v>0</v>
      </c>
      <c r="X126" s="16">
        <f t="shared" ref="X126:Y126" si="119">SUM(X127:X128)</f>
        <v>0</v>
      </c>
      <c r="Y126" s="16">
        <f t="shared" si="119"/>
        <v>0</v>
      </c>
    </row>
    <row r="127" spans="1:25" x14ac:dyDescent="0.25">
      <c r="A127" s="10" t="s">
        <v>36</v>
      </c>
      <c r="B127" s="8">
        <f t="shared" ref="B127:W127" si="120">B29-B80</f>
        <v>0</v>
      </c>
      <c r="C127" s="8">
        <f t="shared" si="120"/>
        <v>0</v>
      </c>
      <c r="D127" s="8">
        <f t="shared" si="120"/>
        <v>0</v>
      </c>
      <c r="E127" s="8">
        <f t="shared" si="120"/>
        <v>0</v>
      </c>
      <c r="F127" s="8">
        <f t="shared" si="120"/>
        <v>0</v>
      </c>
      <c r="G127" s="8">
        <f t="shared" si="120"/>
        <v>0</v>
      </c>
      <c r="H127" s="8">
        <f t="shared" si="120"/>
        <v>0</v>
      </c>
      <c r="I127" s="8">
        <f t="shared" si="120"/>
        <v>0</v>
      </c>
      <c r="J127" s="8">
        <f t="shared" si="120"/>
        <v>0</v>
      </c>
      <c r="K127" s="8">
        <f t="shared" si="120"/>
        <v>0</v>
      </c>
      <c r="L127" s="8">
        <f t="shared" si="120"/>
        <v>0</v>
      </c>
      <c r="M127" s="8">
        <f t="shared" si="120"/>
        <v>0</v>
      </c>
      <c r="N127" s="8">
        <f t="shared" si="120"/>
        <v>0</v>
      </c>
      <c r="O127" s="8">
        <f t="shared" si="120"/>
        <v>0</v>
      </c>
      <c r="P127" s="8">
        <f t="shared" si="120"/>
        <v>0</v>
      </c>
      <c r="Q127" s="8">
        <f t="shared" si="120"/>
        <v>0</v>
      </c>
      <c r="R127" s="8">
        <f t="shared" si="120"/>
        <v>0</v>
      </c>
      <c r="S127" s="8">
        <f t="shared" si="120"/>
        <v>0</v>
      </c>
      <c r="T127" s="8">
        <f t="shared" si="120"/>
        <v>0</v>
      </c>
      <c r="U127" s="8">
        <f t="shared" si="120"/>
        <v>0</v>
      </c>
      <c r="V127" s="8">
        <f t="shared" si="120"/>
        <v>0</v>
      </c>
      <c r="W127" s="8">
        <f t="shared" si="120"/>
        <v>0</v>
      </c>
      <c r="X127" s="8">
        <f t="shared" ref="X127:Y127" si="121">X29-X80</f>
        <v>0</v>
      </c>
      <c r="Y127" s="8">
        <f t="shared" si="121"/>
        <v>0</v>
      </c>
    </row>
    <row r="128" spans="1:25" x14ac:dyDescent="0.25">
      <c r="A128" s="10" t="s">
        <v>37</v>
      </c>
      <c r="B128" s="8">
        <f t="shared" ref="B128:W128" si="122">B30-B81</f>
        <v>0</v>
      </c>
      <c r="C128" s="8">
        <f t="shared" si="122"/>
        <v>0</v>
      </c>
      <c r="D128" s="8">
        <f t="shared" si="122"/>
        <v>0</v>
      </c>
      <c r="E128" s="8">
        <f t="shared" si="122"/>
        <v>0</v>
      </c>
      <c r="F128" s="8">
        <f t="shared" si="122"/>
        <v>0</v>
      </c>
      <c r="G128" s="8">
        <f t="shared" si="122"/>
        <v>0</v>
      </c>
      <c r="H128" s="8">
        <f t="shared" si="122"/>
        <v>0</v>
      </c>
      <c r="I128" s="8">
        <f t="shared" si="122"/>
        <v>0</v>
      </c>
      <c r="J128" s="8">
        <f t="shared" si="122"/>
        <v>0</v>
      </c>
      <c r="K128" s="8">
        <f t="shared" si="122"/>
        <v>0</v>
      </c>
      <c r="L128" s="8">
        <f t="shared" si="122"/>
        <v>0</v>
      </c>
      <c r="M128" s="8">
        <f t="shared" si="122"/>
        <v>0</v>
      </c>
      <c r="N128" s="8">
        <f t="shared" si="122"/>
        <v>0</v>
      </c>
      <c r="O128" s="8">
        <f t="shared" si="122"/>
        <v>0</v>
      </c>
      <c r="P128" s="8">
        <f t="shared" si="122"/>
        <v>0</v>
      </c>
      <c r="Q128" s="8">
        <f t="shared" si="122"/>
        <v>0</v>
      </c>
      <c r="R128" s="8">
        <f t="shared" si="122"/>
        <v>0</v>
      </c>
      <c r="S128" s="8">
        <f t="shared" si="122"/>
        <v>0</v>
      </c>
      <c r="T128" s="8">
        <f t="shared" si="122"/>
        <v>0</v>
      </c>
      <c r="U128" s="8">
        <f t="shared" si="122"/>
        <v>0</v>
      </c>
      <c r="V128" s="8">
        <f t="shared" si="122"/>
        <v>0</v>
      </c>
      <c r="W128" s="8">
        <f t="shared" si="122"/>
        <v>0</v>
      </c>
      <c r="X128" s="8">
        <f t="shared" ref="X128:Y128" si="123">X30-X81</f>
        <v>0</v>
      </c>
      <c r="Y128" s="8">
        <f t="shared" si="123"/>
        <v>0</v>
      </c>
    </row>
    <row r="129" spans="1:25" x14ac:dyDescent="0.25">
      <c r="A129" s="17" t="s">
        <v>38</v>
      </c>
      <c r="B129" s="16">
        <f t="shared" ref="B129:W129" si="124">B31-B82</f>
        <v>0</v>
      </c>
      <c r="C129" s="16">
        <f t="shared" si="124"/>
        <v>0</v>
      </c>
      <c r="D129" s="16">
        <f t="shared" si="124"/>
        <v>0</v>
      </c>
      <c r="E129" s="16">
        <f t="shared" si="124"/>
        <v>0</v>
      </c>
      <c r="F129" s="16">
        <f t="shared" si="124"/>
        <v>0</v>
      </c>
      <c r="G129" s="16">
        <f t="shared" si="124"/>
        <v>0</v>
      </c>
      <c r="H129" s="16">
        <f t="shared" si="124"/>
        <v>0</v>
      </c>
      <c r="I129" s="16">
        <f t="shared" si="124"/>
        <v>0</v>
      </c>
      <c r="J129" s="16">
        <f t="shared" si="124"/>
        <v>0</v>
      </c>
      <c r="K129" s="16">
        <f t="shared" si="124"/>
        <v>0</v>
      </c>
      <c r="L129" s="16">
        <f t="shared" si="124"/>
        <v>0</v>
      </c>
      <c r="M129" s="16">
        <f t="shared" si="124"/>
        <v>0</v>
      </c>
      <c r="N129" s="16">
        <f t="shared" si="124"/>
        <v>0</v>
      </c>
      <c r="O129" s="16">
        <f t="shared" si="124"/>
        <v>0</v>
      </c>
      <c r="P129" s="16">
        <f t="shared" si="124"/>
        <v>0</v>
      </c>
      <c r="Q129" s="16">
        <f t="shared" si="124"/>
        <v>0</v>
      </c>
      <c r="R129" s="16">
        <f t="shared" si="124"/>
        <v>0</v>
      </c>
      <c r="S129" s="16">
        <f t="shared" si="124"/>
        <v>0</v>
      </c>
      <c r="T129" s="16">
        <f t="shared" si="124"/>
        <v>0</v>
      </c>
      <c r="U129" s="16">
        <f t="shared" si="124"/>
        <v>0</v>
      </c>
      <c r="V129" s="16">
        <f t="shared" si="124"/>
        <v>0</v>
      </c>
      <c r="W129" s="16">
        <f t="shared" si="124"/>
        <v>0</v>
      </c>
      <c r="X129" s="16">
        <f t="shared" ref="X129:Y129" si="125">X31-X82</f>
        <v>0</v>
      </c>
      <c r="Y129" s="16">
        <f t="shared" si="125"/>
        <v>0</v>
      </c>
    </row>
    <row r="130" spans="1:25" x14ac:dyDescent="0.25">
      <c r="A130" s="9" t="s">
        <v>39</v>
      </c>
      <c r="B130" s="8">
        <f t="shared" ref="B130:W130" si="126">B32-B83</f>
        <v>0</v>
      </c>
      <c r="C130" s="8">
        <f t="shared" si="126"/>
        <v>0</v>
      </c>
      <c r="D130" s="8">
        <f t="shared" si="126"/>
        <v>0</v>
      </c>
      <c r="E130" s="8">
        <f t="shared" si="126"/>
        <v>0</v>
      </c>
      <c r="F130" s="8">
        <f t="shared" si="126"/>
        <v>0</v>
      </c>
      <c r="G130" s="8">
        <f t="shared" si="126"/>
        <v>0</v>
      </c>
      <c r="H130" s="8">
        <f t="shared" si="126"/>
        <v>0</v>
      </c>
      <c r="I130" s="8">
        <f t="shared" si="126"/>
        <v>0</v>
      </c>
      <c r="J130" s="8">
        <f t="shared" si="126"/>
        <v>0</v>
      </c>
      <c r="K130" s="8">
        <f t="shared" si="126"/>
        <v>0</v>
      </c>
      <c r="L130" s="8">
        <f t="shared" si="126"/>
        <v>0</v>
      </c>
      <c r="M130" s="8">
        <f t="shared" si="126"/>
        <v>0</v>
      </c>
      <c r="N130" s="8">
        <f t="shared" si="126"/>
        <v>0</v>
      </c>
      <c r="O130" s="8">
        <f t="shared" si="126"/>
        <v>0</v>
      </c>
      <c r="P130" s="8">
        <f t="shared" si="126"/>
        <v>0</v>
      </c>
      <c r="Q130" s="8">
        <f t="shared" si="126"/>
        <v>0</v>
      </c>
      <c r="R130" s="8">
        <f t="shared" si="126"/>
        <v>0</v>
      </c>
      <c r="S130" s="8">
        <f t="shared" si="126"/>
        <v>0</v>
      </c>
      <c r="T130" s="8">
        <f t="shared" si="126"/>
        <v>0</v>
      </c>
      <c r="U130" s="8">
        <f t="shared" si="126"/>
        <v>0</v>
      </c>
      <c r="V130" s="8">
        <f t="shared" si="126"/>
        <v>0</v>
      </c>
      <c r="W130" s="8">
        <f t="shared" si="126"/>
        <v>0</v>
      </c>
      <c r="X130" s="8">
        <f t="shared" ref="X130:Y130" si="127">X32-X83</f>
        <v>0</v>
      </c>
      <c r="Y130" s="8">
        <f t="shared" si="127"/>
        <v>0</v>
      </c>
    </row>
    <row r="131" spans="1:25" x14ac:dyDescent="0.25">
      <c r="A131" s="18" t="s">
        <v>66</v>
      </c>
      <c r="B131" s="16">
        <f>SUM(B132:B135)</f>
        <v>0</v>
      </c>
      <c r="C131" s="16">
        <f t="shared" ref="C131:W131" si="128">SUM(C132:C135)</f>
        <v>0</v>
      </c>
      <c r="D131" s="16">
        <f t="shared" si="128"/>
        <v>0</v>
      </c>
      <c r="E131" s="16">
        <f t="shared" si="128"/>
        <v>0</v>
      </c>
      <c r="F131" s="16">
        <f t="shared" si="128"/>
        <v>0</v>
      </c>
      <c r="G131" s="16">
        <f t="shared" si="128"/>
        <v>0</v>
      </c>
      <c r="H131" s="16">
        <f t="shared" si="128"/>
        <v>0</v>
      </c>
      <c r="I131" s="16">
        <f t="shared" si="128"/>
        <v>0</v>
      </c>
      <c r="J131" s="16">
        <f t="shared" si="128"/>
        <v>0</v>
      </c>
      <c r="K131" s="16">
        <f t="shared" si="128"/>
        <v>0</v>
      </c>
      <c r="L131" s="16">
        <f t="shared" si="128"/>
        <v>0</v>
      </c>
      <c r="M131" s="16">
        <f t="shared" si="128"/>
        <v>0</v>
      </c>
      <c r="N131" s="16">
        <f t="shared" si="128"/>
        <v>0</v>
      </c>
      <c r="O131" s="16">
        <f t="shared" si="128"/>
        <v>0</v>
      </c>
      <c r="P131" s="16">
        <f t="shared" si="128"/>
        <v>0</v>
      </c>
      <c r="Q131" s="16">
        <f t="shared" si="128"/>
        <v>0</v>
      </c>
      <c r="R131" s="16">
        <f t="shared" si="128"/>
        <v>0</v>
      </c>
      <c r="S131" s="16">
        <f t="shared" si="128"/>
        <v>0</v>
      </c>
      <c r="T131" s="16">
        <f t="shared" si="128"/>
        <v>0</v>
      </c>
      <c r="U131" s="16">
        <f t="shared" si="128"/>
        <v>0</v>
      </c>
      <c r="V131" s="16">
        <f t="shared" si="128"/>
        <v>0</v>
      </c>
      <c r="W131" s="16">
        <f t="shared" si="128"/>
        <v>0</v>
      </c>
      <c r="X131" s="16">
        <f t="shared" ref="X131:Y131" si="129">SUM(X132:X135)</f>
        <v>0</v>
      </c>
      <c r="Y131" s="16">
        <f t="shared" si="129"/>
        <v>0</v>
      </c>
    </row>
    <row r="132" spans="1:25" x14ac:dyDescent="0.25">
      <c r="A132" s="9" t="s">
        <v>67</v>
      </c>
      <c r="B132" s="8">
        <f t="shared" ref="B132:W132" si="130">B34-B85</f>
        <v>0</v>
      </c>
      <c r="C132" s="8">
        <f t="shared" si="130"/>
        <v>0</v>
      </c>
      <c r="D132" s="8">
        <f t="shared" si="130"/>
        <v>0</v>
      </c>
      <c r="E132" s="8">
        <f t="shared" si="130"/>
        <v>0</v>
      </c>
      <c r="F132" s="8">
        <f t="shared" si="130"/>
        <v>0</v>
      </c>
      <c r="G132" s="8">
        <f t="shared" si="130"/>
        <v>0</v>
      </c>
      <c r="H132" s="8">
        <f t="shared" si="130"/>
        <v>0</v>
      </c>
      <c r="I132" s="8">
        <f t="shared" si="130"/>
        <v>0</v>
      </c>
      <c r="J132" s="8">
        <f t="shared" si="130"/>
        <v>0</v>
      </c>
      <c r="K132" s="8">
        <f t="shared" si="130"/>
        <v>0</v>
      </c>
      <c r="L132" s="8">
        <f t="shared" si="130"/>
        <v>0</v>
      </c>
      <c r="M132" s="8">
        <f t="shared" si="130"/>
        <v>0</v>
      </c>
      <c r="N132" s="8">
        <f t="shared" si="130"/>
        <v>0</v>
      </c>
      <c r="O132" s="8">
        <f t="shared" si="130"/>
        <v>0</v>
      </c>
      <c r="P132" s="8">
        <f t="shared" si="130"/>
        <v>0</v>
      </c>
      <c r="Q132" s="8">
        <f t="shared" si="130"/>
        <v>0</v>
      </c>
      <c r="R132" s="8">
        <f t="shared" si="130"/>
        <v>0</v>
      </c>
      <c r="S132" s="8">
        <f t="shared" si="130"/>
        <v>0</v>
      </c>
      <c r="T132" s="8">
        <f t="shared" si="130"/>
        <v>0</v>
      </c>
      <c r="U132" s="8">
        <f t="shared" si="130"/>
        <v>0</v>
      </c>
      <c r="V132" s="8">
        <f t="shared" si="130"/>
        <v>0</v>
      </c>
      <c r="W132" s="8">
        <f t="shared" si="130"/>
        <v>0</v>
      </c>
      <c r="X132" s="8">
        <f t="shared" ref="X132:Y132" si="131">X34-X85</f>
        <v>0</v>
      </c>
      <c r="Y132" s="8">
        <f t="shared" si="131"/>
        <v>0</v>
      </c>
    </row>
    <row r="133" spans="1:25" x14ac:dyDescent="0.25">
      <c r="A133" s="9" t="s">
        <v>68</v>
      </c>
      <c r="B133" s="8">
        <f t="shared" ref="B133:W133" si="132">B35-B86</f>
        <v>0</v>
      </c>
      <c r="C133" s="8">
        <f t="shared" si="132"/>
        <v>0</v>
      </c>
      <c r="D133" s="8">
        <f t="shared" si="132"/>
        <v>0</v>
      </c>
      <c r="E133" s="8">
        <f t="shared" si="132"/>
        <v>0</v>
      </c>
      <c r="F133" s="8">
        <f t="shared" si="132"/>
        <v>0</v>
      </c>
      <c r="G133" s="8">
        <f t="shared" si="132"/>
        <v>0</v>
      </c>
      <c r="H133" s="8">
        <f t="shared" si="132"/>
        <v>0</v>
      </c>
      <c r="I133" s="8">
        <f t="shared" si="132"/>
        <v>0</v>
      </c>
      <c r="J133" s="8">
        <f t="shared" si="132"/>
        <v>0</v>
      </c>
      <c r="K133" s="8">
        <f t="shared" si="132"/>
        <v>0</v>
      </c>
      <c r="L133" s="8">
        <f t="shared" si="132"/>
        <v>0</v>
      </c>
      <c r="M133" s="8">
        <f t="shared" si="132"/>
        <v>0</v>
      </c>
      <c r="N133" s="8">
        <f t="shared" si="132"/>
        <v>0</v>
      </c>
      <c r="O133" s="8">
        <f t="shared" si="132"/>
        <v>0</v>
      </c>
      <c r="P133" s="8">
        <f t="shared" si="132"/>
        <v>0</v>
      </c>
      <c r="Q133" s="8">
        <f t="shared" si="132"/>
        <v>0</v>
      </c>
      <c r="R133" s="8">
        <f t="shared" si="132"/>
        <v>0</v>
      </c>
      <c r="S133" s="8">
        <f t="shared" si="132"/>
        <v>0</v>
      </c>
      <c r="T133" s="8">
        <f t="shared" si="132"/>
        <v>0</v>
      </c>
      <c r="U133" s="8">
        <f t="shared" si="132"/>
        <v>0</v>
      </c>
      <c r="V133" s="8">
        <f t="shared" si="132"/>
        <v>0</v>
      </c>
      <c r="W133" s="8">
        <f t="shared" si="132"/>
        <v>0</v>
      </c>
      <c r="X133" s="8">
        <f t="shared" ref="X133:Y133" si="133">X35-X86</f>
        <v>0</v>
      </c>
      <c r="Y133" s="8">
        <f t="shared" si="133"/>
        <v>0</v>
      </c>
    </row>
    <row r="134" spans="1:25" x14ac:dyDescent="0.25">
      <c r="A134" s="9" t="s">
        <v>69</v>
      </c>
      <c r="B134" s="8">
        <f t="shared" ref="B134:W134" si="134">B36-B87</f>
        <v>0</v>
      </c>
      <c r="C134" s="8">
        <f t="shared" si="134"/>
        <v>0</v>
      </c>
      <c r="D134" s="8">
        <f t="shared" si="134"/>
        <v>0</v>
      </c>
      <c r="E134" s="8">
        <f t="shared" si="134"/>
        <v>0</v>
      </c>
      <c r="F134" s="8">
        <f t="shared" si="134"/>
        <v>0</v>
      </c>
      <c r="G134" s="8">
        <f t="shared" si="134"/>
        <v>0</v>
      </c>
      <c r="H134" s="8">
        <f t="shared" si="134"/>
        <v>0</v>
      </c>
      <c r="I134" s="8">
        <f t="shared" si="134"/>
        <v>0</v>
      </c>
      <c r="J134" s="8">
        <f t="shared" si="134"/>
        <v>0</v>
      </c>
      <c r="K134" s="8">
        <f t="shared" si="134"/>
        <v>0</v>
      </c>
      <c r="L134" s="8">
        <f t="shared" si="134"/>
        <v>0</v>
      </c>
      <c r="M134" s="8">
        <f t="shared" si="134"/>
        <v>0</v>
      </c>
      <c r="N134" s="8">
        <f t="shared" si="134"/>
        <v>0</v>
      </c>
      <c r="O134" s="8">
        <f t="shared" si="134"/>
        <v>0</v>
      </c>
      <c r="P134" s="8">
        <f t="shared" si="134"/>
        <v>0</v>
      </c>
      <c r="Q134" s="8">
        <f t="shared" si="134"/>
        <v>0</v>
      </c>
      <c r="R134" s="8">
        <f t="shared" si="134"/>
        <v>0</v>
      </c>
      <c r="S134" s="8">
        <f t="shared" si="134"/>
        <v>0</v>
      </c>
      <c r="T134" s="8">
        <f t="shared" si="134"/>
        <v>0</v>
      </c>
      <c r="U134" s="8">
        <f t="shared" si="134"/>
        <v>0</v>
      </c>
      <c r="V134" s="8">
        <f t="shared" si="134"/>
        <v>0</v>
      </c>
      <c r="W134" s="8">
        <f t="shared" si="134"/>
        <v>0</v>
      </c>
      <c r="X134" s="8">
        <f t="shared" ref="X134:Y134" si="135">X36-X87</f>
        <v>0</v>
      </c>
      <c r="Y134" s="8">
        <f t="shared" si="135"/>
        <v>0</v>
      </c>
    </row>
    <row r="135" spans="1:25" x14ac:dyDescent="0.25">
      <c r="A135" s="9" t="s">
        <v>65</v>
      </c>
      <c r="B135" s="8">
        <f t="shared" ref="B135:W135" si="136">SUM(B37:B41)-B88</f>
        <v>0</v>
      </c>
      <c r="C135" s="8">
        <f t="shared" si="136"/>
        <v>0</v>
      </c>
      <c r="D135" s="8">
        <f t="shared" si="136"/>
        <v>0</v>
      </c>
      <c r="E135" s="8">
        <f t="shared" si="136"/>
        <v>0</v>
      </c>
      <c r="F135" s="8">
        <f t="shared" si="136"/>
        <v>0</v>
      </c>
      <c r="G135" s="8">
        <f t="shared" si="136"/>
        <v>0</v>
      </c>
      <c r="H135" s="8">
        <f t="shared" si="136"/>
        <v>0</v>
      </c>
      <c r="I135" s="8">
        <f t="shared" si="136"/>
        <v>0</v>
      </c>
      <c r="J135" s="8">
        <f t="shared" si="136"/>
        <v>0</v>
      </c>
      <c r="K135" s="8">
        <f t="shared" si="136"/>
        <v>0</v>
      </c>
      <c r="L135" s="8">
        <f t="shared" si="136"/>
        <v>0</v>
      </c>
      <c r="M135" s="8">
        <f t="shared" si="136"/>
        <v>0</v>
      </c>
      <c r="N135" s="8">
        <f t="shared" si="136"/>
        <v>0</v>
      </c>
      <c r="O135" s="8">
        <f t="shared" si="136"/>
        <v>0</v>
      </c>
      <c r="P135" s="8">
        <f t="shared" si="136"/>
        <v>0</v>
      </c>
      <c r="Q135" s="8">
        <f t="shared" si="136"/>
        <v>0</v>
      </c>
      <c r="R135" s="8">
        <f t="shared" si="136"/>
        <v>0</v>
      </c>
      <c r="S135" s="8">
        <f t="shared" si="136"/>
        <v>0</v>
      </c>
      <c r="T135" s="8">
        <f t="shared" si="136"/>
        <v>0</v>
      </c>
      <c r="U135" s="8">
        <f t="shared" si="136"/>
        <v>0</v>
      </c>
      <c r="V135" s="8">
        <f t="shared" si="136"/>
        <v>0</v>
      </c>
      <c r="W135" s="8">
        <f t="shared" si="136"/>
        <v>0</v>
      </c>
      <c r="X135" s="8">
        <f t="shared" ref="X135:Y135" si="137">SUM(X37:X41)-X88</f>
        <v>0</v>
      </c>
      <c r="Y135" s="8">
        <f t="shared" si="137"/>
        <v>0</v>
      </c>
    </row>
    <row r="136" spans="1:25" x14ac:dyDescent="0.25">
      <c r="A136" s="18" t="s">
        <v>40</v>
      </c>
      <c r="B136" s="16">
        <f t="shared" ref="B136:W136" si="138">B42-B89</f>
        <v>0</v>
      </c>
      <c r="C136" s="16">
        <f t="shared" si="138"/>
        <v>0</v>
      </c>
      <c r="D136" s="16">
        <f t="shared" si="138"/>
        <v>0</v>
      </c>
      <c r="E136" s="16">
        <f t="shared" si="138"/>
        <v>0</v>
      </c>
      <c r="F136" s="16">
        <f t="shared" si="138"/>
        <v>0</v>
      </c>
      <c r="G136" s="16">
        <f t="shared" si="138"/>
        <v>0</v>
      </c>
      <c r="H136" s="16">
        <f t="shared" si="138"/>
        <v>0</v>
      </c>
      <c r="I136" s="16">
        <f t="shared" si="138"/>
        <v>0</v>
      </c>
      <c r="J136" s="16">
        <f t="shared" si="138"/>
        <v>0</v>
      </c>
      <c r="K136" s="16">
        <f t="shared" si="138"/>
        <v>0</v>
      </c>
      <c r="L136" s="16">
        <f t="shared" si="138"/>
        <v>0</v>
      </c>
      <c r="M136" s="16">
        <f t="shared" si="138"/>
        <v>0</v>
      </c>
      <c r="N136" s="16">
        <f t="shared" si="138"/>
        <v>0</v>
      </c>
      <c r="O136" s="16">
        <f t="shared" si="138"/>
        <v>0</v>
      </c>
      <c r="P136" s="16">
        <f t="shared" si="138"/>
        <v>0</v>
      </c>
      <c r="Q136" s="16">
        <f t="shared" si="138"/>
        <v>0</v>
      </c>
      <c r="R136" s="16">
        <f t="shared" si="138"/>
        <v>0</v>
      </c>
      <c r="S136" s="16">
        <f t="shared" si="138"/>
        <v>0</v>
      </c>
      <c r="T136" s="16">
        <f t="shared" si="138"/>
        <v>0</v>
      </c>
      <c r="U136" s="16">
        <f t="shared" si="138"/>
        <v>0</v>
      </c>
      <c r="V136" s="16">
        <f t="shared" si="138"/>
        <v>0</v>
      </c>
      <c r="W136" s="16">
        <f t="shared" si="138"/>
        <v>0</v>
      </c>
      <c r="X136" s="16">
        <f t="shared" ref="X136:Y136" si="139">X42-X89</f>
        <v>0</v>
      </c>
      <c r="Y136" s="16">
        <f t="shared" si="139"/>
        <v>0</v>
      </c>
    </row>
    <row r="137" spans="1:25" x14ac:dyDescent="0.25">
      <c r="A137" s="18" t="s">
        <v>63</v>
      </c>
      <c r="B137" s="16">
        <f t="shared" ref="B137:W137" si="140">B43-B90</f>
        <v>0</v>
      </c>
      <c r="C137" s="16">
        <f t="shared" si="140"/>
        <v>0</v>
      </c>
      <c r="D137" s="16">
        <f t="shared" si="140"/>
        <v>0</v>
      </c>
      <c r="E137" s="16">
        <f t="shared" si="140"/>
        <v>0</v>
      </c>
      <c r="F137" s="16">
        <f t="shared" si="140"/>
        <v>0</v>
      </c>
      <c r="G137" s="16">
        <f t="shared" si="140"/>
        <v>0</v>
      </c>
      <c r="H137" s="16">
        <f t="shared" si="140"/>
        <v>0</v>
      </c>
      <c r="I137" s="16">
        <f t="shared" si="140"/>
        <v>0</v>
      </c>
      <c r="J137" s="16">
        <f t="shared" si="140"/>
        <v>0</v>
      </c>
      <c r="K137" s="16">
        <f t="shared" si="140"/>
        <v>0</v>
      </c>
      <c r="L137" s="16">
        <f t="shared" si="140"/>
        <v>0</v>
      </c>
      <c r="M137" s="16">
        <f t="shared" si="140"/>
        <v>0</v>
      </c>
      <c r="N137" s="16">
        <f t="shared" si="140"/>
        <v>0</v>
      </c>
      <c r="O137" s="16">
        <f t="shared" si="140"/>
        <v>0</v>
      </c>
      <c r="P137" s="16">
        <f t="shared" si="140"/>
        <v>0</v>
      </c>
      <c r="Q137" s="16">
        <f t="shared" si="140"/>
        <v>0</v>
      </c>
      <c r="R137" s="16">
        <f t="shared" si="140"/>
        <v>0</v>
      </c>
      <c r="S137" s="16">
        <f t="shared" si="140"/>
        <v>0</v>
      </c>
      <c r="T137" s="16">
        <f t="shared" si="140"/>
        <v>0</v>
      </c>
      <c r="U137" s="16">
        <f t="shared" si="140"/>
        <v>0</v>
      </c>
      <c r="V137" s="16">
        <f t="shared" si="140"/>
        <v>0</v>
      </c>
      <c r="W137" s="16">
        <f t="shared" si="140"/>
        <v>0</v>
      </c>
      <c r="X137" s="16">
        <f t="shared" ref="X137:Y137" si="141">X43-X90</f>
        <v>0</v>
      </c>
      <c r="Y137" s="16">
        <f t="shared" si="141"/>
        <v>0</v>
      </c>
    </row>
    <row r="138" spans="1:25" x14ac:dyDescent="0.25">
      <c r="A138" s="18" t="s">
        <v>64</v>
      </c>
      <c r="B138" s="16">
        <f t="shared" ref="B138:W138" si="142">B44-B91</f>
        <v>0</v>
      </c>
      <c r="C138" s="16">
        <f t="shared" si="142"/>
        <v>0</v>
      </c>
      <c r="D138" s="16">
        <f t="shared" si="142"/>
        <v>0</v>
      </c>
      <c r="E138" s="16">
        <f t="shared" si="142"/>
        <v>0</v>
      </c>
      <c r="F138" s="16">
        <f t="shared" si="142"/>
        <v>0</v>
      </c>
      <c r="G138" s="16">
        <f t="shared" si="142"/>
        <v>0</v>
      </c>
      <c r="H138" s="16">
        <f t="shared" si="142"/>
        <v>0</v>
      </c>
      <c r="I138" s="16">
        <f t="shared" si="142"/>
        <v>0</v>
      </c>
      <c r="J138" s="16">
        <f t="shared" si="142"/>
        <v>0</v>
      </c>
      <c r="K138" s="16">
        <f t="shared" si="142"/>
        <v>0</v>
      </c>
      <c r="L138" s="16">
        <f t="shared" si="142"/>
        <v>0</v>
      </c>
      <c r="M138" s="16">
        <f t="shared" si="142"/>
        <v>0</v>
      </c>
      <c r="N138" s="16">
        <f t="shared" si="142"/>
        <v>0</v>
      </c>
      <c r="O138" s="16">
        <f t="shared" si="142"/>
        <v>0</v>
      </c>
      <c r="P138" s="16">
        <f t="shared" si="142"/>
        <v>0</v>
      </c>
      <c r="Q138" s="16">
        <f t="shared" si="142"/>
        <v>0</v>
      </c>
      <c r="R138" s="16">
        <f t="shared" si="142"/>
        <v>0</v>
      </c>
      <c r="S138" s="16">
        <f t="shared" si="142"/>
        <v>0</v>
      </c>
      <c r="T138" s="16">
        <f t="shared" si="142"/>
        <v>0</v>
      </c>
      <c r="U138" s="16">
        <f t="shared" si="142"/>
        <v>0</v>
      </c>
      <c r="V138" s="16">
        <f t="shared" si="142"/>
        <v>0</v>
      </c>
      <c r="W138" s="16">
        <f t="shared" si="142"/>
        <v>0</v>
      </c>
      <c r="X138" s="16">
        <f t="shared" ref="X138:Y138" si="143">X44-X91</f>
        <v>0</v>
      </c>
      <c r="Y138" s="16">
        <f t="shared" si="143"/>
        <v>0</v>
      </c>
    </row>
    <row r="139" spans="1:25" x14ac:dyDescent="0.25">
      <c r="A139" s="18" t="s">
        <v>70</v>
      </c>
      <c r="B139" s="16">
        <f>SUM(B140:B141)</f>
        <v>-52.260567599999831</v>
      </c>
      <c r="C139" s="16">
        <f t="shared" ref="C139:W139" si="144">SUM(C140:C141)</f>
        <v>-51.477485440000123</v>
      </c>
      <c r="D139" s="16">
        <f t="shared" si="144"/>
        <v>-50.498922279999874</v>
      </c>
      <c r="E139" s="16">
        <f t="shared" si="144"/>
        <v>-54.609017600000129</v>
      </c>
      <c r="F139" s="16">
        <f t="shared" si="144"/>
        <v>-53.630542040000364</v>
      </c>
      <c r="G139" s="16">
        <f t="shared" si="144"/>
        <v>-71.386557600000174</v>
      </c>
      <c r="H139" s="16">
        <f t="shared" si="144"/>
        <v>-86.693022759999963</v>
      </c>
      <c r="I139" s="16">
        <f t="shared" si="144"/>
        <v>-83.671157839999978</v>
      </c>
      <c r="J139" s="16">
        <f t="shared" si="144"/>
        <v>-87.980591200000163</v>
      </c>
      <c r="K139" s="16">
        <f t="shared" si="144"/>
        <v>-81.124647079999932</v>
      </c>
      <c r="L139" s="16">
        <f t="shared" si="144"/>
        <v>-93.793343840000148</v>
      </c>
      <c r="M139" s="16">
        <f t="shared" si="144"/>
        <v>-99.342247319999956</v>
      </c>
      <c r="N139" s="16">
        <f t="shared" si="144"/>
        <v>-107.53316080000019</v>
      </c>
      <c r="O139" s="16">
        <f t="shared" si="144"/>
        <v>-70.230383480000341</v>
      </c>
      <c r="P139" s="16">
        <f t="shared" si="144"/>
        <v>-62.972458880000204</v>
      </c>
      <c r="Q139" s="16">
        <f t="shared" si="144"/>
        <v>-76.002246840000794</v>
      </c>
      <c r="R139" s="16">
        <f t="shared" si="144"/>
        <v>-50.890187080000487</v>
      </c>
      <c r="S139" s="16">
        <f t="shared" si="144"/>
        <v>-16.613742120001007</v>
      </c>
      <c r="T139" s="16">
        <f t="shared" si="144"/>
        <v>-5.4702378799997859</v>
      </c>
      <c r="U139" s="16">
        <f t="shared" si="144"/>
        <v>-4.2252321200004417</v>
      </c>
      <c r="V139" s="16">
        <f t="shared" si="144"/>
        <v>-4.6054233999999497</v>
      </c>
      <c r="W139" s="16">
        <f t="shared" si="144"/>
        <v>26.801515239999844</v>
      </c>
      <c r="X139" s="16">
        <f t="shared" ref="X139:Y139" si="145">SUM(X140:X141)</f>
        <v>-52.978068640000402</v>
      </c>
      <c r="Y139" s="16">
        <f t="shared" si="145"/>
        <v>-46.447681279999983</v>
      </c>
    </row>
    <row r="140" spans="1:25" x14ac:dyDescent="0.25">
      <c r="A140" s="9" t="s">
        <v>71</v>
      </c>
      <c r="B140" s="8">
        <f t="shared" ref="B140:W140" si="146">B46-B93</f>
        <v>-52.26048000000003</v>
      </c>
      <c r="C140" s="8">
        <f t="shared" si="146"/>
        <v>-51.477550000000065</v>
      </c>
      <c r="D140" s="8">
        <f t="shared" si="146"/>
        <v>-50.498889999999733</v>
      </c>
      <c r="E140" s="8">
        <f t="shared" si="146"/>
        <v>-54.609260000000063</v>
      </c>
      <c r="F140" s="8">
        <f t="shared" si="146"/>
        <v>-53.630600000000072</v>
      </c>
      <c r="G140" s="8">
        <f t="shared" si="146"/>
        <v>-71.386470000000259</v>
      </c>
      <c r="H140" s="8">
        <f t="shared" si="146"/>
        <v>-86.692810000000009</v>
      </c>
      <c r="I140" s="8">
        <f t="shared" si="146"/>
        <v>-83.671309999999721</v>
      </c>
      <c r="J140" s="8">
        <f t="shared" si="146"/>
        <v>-87.980469999999968</v>
      </c>
      <c r="K140" s="8">
        <f t="shared" si="146"/>
        <v>-81.124618759999976</v>
      </c>
      <c r="L140" s="8">
        <f t="shared" si="146"/>
        <v>-93.793220000000247</v>
      </c>
      <c r="M140" s="8">
        <f t="shared" si="146"/>
        <v>-99.342215039999928</v>
      </c>
      <c r="N140" s="8">
        <f t="shared" si="146"/>
        <v>-107.53321876000018</v>
      </c>
      <c r="O140" s="8">
        <f t="shared" si="146"/>
        <v>-70.230475040000329</v>
      </c>
      <c r="P140" s="8">
        <f t="shared" si="146"/>
        <v>-62.97257876000026</v>
      </c>
      <c r="Q140" s="8">
        <f t="shared" si="146"/>
        <v>-76.002308760000687</v>
      </c>
      <c r="R140" s="8">
        <f t="shared" si="146"/>
        <v>-50.890245040000536</v>
      </c>
      <c r="S140" s="8">
        <f t="shared" si="146"/>
        <v>-16.61369656000079</v>
      </c>
      <c r="T140" s="8">
        <f t="shared" si="146"/>
        <v>-5.4702734399998008</v>
      </c>
      <c r="U140" s="8">
        <f t="shared" si="146"/>
        <v>-4.2253228000004128</v>
      </c>
      <c r="V140" s="8">
        <f t="shared" si="146"/>
        <v>-4.6052286399999502</v>
      </c>
      <c r="W140" s="8">
        <f t="shared" si="146"/>
        <v>26.801597959999981</v>
      </c>
      <c r="X140" s="8">
        <f t="shared" ref="X140:Y140" si="147">X46-X93</f>
        <v>-52.977974360000644</v>
      </c>
      <c r="Y140" s="8">
        <f t="shared" si="147"/>
        <v>-46.447723119999864</v>
      </c>
    </row>
    <row r="141" spans="1:25" x14ac:dyDescent="0.25">
      <c r="A141" s="11" t="s">
        <v>72</v>
      </c>
      <c r="B141" s="12">
        <f t="shared" ref="B141:W141" si="148">B47-B94</f>
        <v>-8.7599999801568629E-5</v>
      </c>
      <c r="C141" s="12">
        <f t="shared" si="148"/>
        <v>6.455999994159356E-5</v>
      </c>
      <c r="D141" s="12">
        <f t="shared" si="148"/>
        <v>-3.2280000141327037E-5</v>
      </c>
      <c r="E141" s="12">
        <f t="shared" si="148"/>
        <v>2.4239999993369565E-4</v>
      </c>
      <c r="F141" s="12">
        <f t="shared" si="148"/>
        <v>5.7959999708145915E-5</v>
      </c>
      <c r="G141" s="12">
        <f t="shared" si="148"/>
        <v>-8.7599999915255466E-5</v>
      </c>
      <c r="H141" s="12">
        <f t="shared" si="148"/>
        <v>-2.1275999995395978E-4</v>
      </c>
      <c r="I141" s="12">
        <f t="shared" si="148"/>
        <v>1.5215999974316219E-4</v>
      </c>
      <c r="J141" s="12">
        <f t="shared" si="148"/>
        <v>-1.212000001942215E-4</v>
      </c>
      <c r="K141" s="12">
        <f t="shared" si="148"/>
        <v>-2.8319999955783715E-5</v>
      </c>
      <c r="L141" s="12">
        <f t="shared" si="148"/>
        <v>-1.2383999990106531E-4</v>
      </c>
      <c r="M141" s="12">
        <f t="shared" si="148"/>
        <v>-3.2280000027640199E-5</v>
      </c>
      <c r="N141" s="12">
        <f t="shared" si="148"/>
        <v>5.7959999992363009E-5</v>
      </c>
      <c r="O141" s="12">
        <f t="shared" si="148"/>
        <v>9.1559999987111951E-5</v>
      </c>
      <c r="P141" s="12">
        <f t="shared" si="148"/>
        <v>1.198800000565825E-4</v>
      </c>
      <c r="Q141" s="12">
        <f t="shared" si="148"/>
        <v>6.1919999893689237E-5</v>
      </c>
      <c r="R141" s="12">
        <f t="shared" si="148"/>
        <v>5.7960000049206428E-5</v>
      </c>
      <c r="S141" s="12">
        <f t="shared" si="148"/>
        <v>-4.5560000216937624E-5</v>
      </c>
      <c r="T141" s="12">
        <f t="shared" si="148"/>
        <v>3.5560000014811521E-5</v>
      </c>
      <c r="U141" s="12">
        <f t="shared" si="148"/>
        <v>9.0679999971143843E-5</v>
      </c>
      <c r="V141" s="12">
        <f t="shared" si="148"/>
        <v>-1.9475999999940541E-4</v>
      </c>
      <c r="W141" s="12">
        <f t="shared" si="148"/>
        <v>-8.2720000136760063E-5</v>
      </c>
      <c r="X141" s="12">
        <f t="shared" ref="X141:Y141" si="149">X47-X94</f>
        <v>-9.4279999757418409E-5</v>
      </c>
      <c r="Y141" s="12">
        <f t="shared" si="149"/>
        <v>4.1839999880721734E-5</v>
      </c>
    </row>
  </sheetData>
  <pageMargins left="0.7" right="0.7" top="0.75" bottom="0.75" header="0.3" footer="0.3"/>
  <pageSetup paperSize="9" scale="89" fitToHeight="0" orientation="landscape" r:id="rId1"/>
  <headerFooter alignWithMargins="0"/>
  <ignoredErrors>
    <ignoredError sqref="B104:V104 B122:V122 B126:V126 B131:V131 B139:V139" formula="1"/>
    <ignoredError sqref="B28:Y28 B33:Y33 B135:Y135" formulaRange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>
    <pageSetUpPr fitToPage="1"/>
  </sheetPr>
  <dimension ref="A1:Y141"/>
  <sheetViews>
    <sheetView showGridLines="0" zoomScaleNormal="100" workbookViewId="0">
      <pane xSplit="1" ySplit="1" topLeftCell="D2" activePane="bottomRight" state="frozen"/>
      <selection activeCell="Y1" sqref="Y1"/>
      <selection pane="topRight" activeCell="Y1" sqref="Y1"/>
      <selection pane="bottomLeft" activeCell="Y1" sqref="Y1"/>
      <selection pane="bottomRight" activeCell="Y2" sqref="Y2"/>
    </sheetView>
  </sheetViews>
  <sheetFormatPr defaultRowHeight="11.25" x14ac:dyDescent="0.25"/>
  <cols>
    <col min="1" max="1" width="56" style="1" bestFit="1" customWidth="1"/>
    <col min="2" max="25" width="9.28515625" style="1" customWidth="1"/>
    <col min="26" max="16384" width="9.140625" style="1"/>
  </cols>
  <sheetData>
    <row r="1" spans="1:25" ht="12.75" x14ac:dyDescent="0.25">
      <c r="A1" s="2" t="s">
        <v>23</v>
      </c>
      <c r="B1" s="3">
        <v>2000</v>
      </c>
      <c r="C1" s="3">
        <v>2001</v>
      </c>
      <c r="D1" s="3">
        <v>2002</v>
      </c>
      <c r="E1" s="3">
        <v>2003</v>
      </c>
      <c r="F1" s="3">
        <v>2004</v>
      </c>
      <c r="G1" s="3">
        <v>2005</v>
      </c>
      <c r="H1" s="3">
        <v>2006</v>
      </c>
      <c r="I1" s="3">
        <v>2007</v>
      </c>
      <c r="J1" s="3">
        <v>2008</v>
      </c>
      <c r="K1" s="3">
        <v>2009</v>
      </c>
      <c r="L1" s="3">
        <v>2010</v>
      </c>
      <c r="M1" s="3">
        <v>2011</v>
      </c>
      <c r="N1" s="3">
        <v>2012</v>
      </c>
      <c r="O1" s="3">
        <v>2013</v>
      </c>
      <c r="P1" s="3">
        <v>2014</v>
      </c>
      <c r="Q1" s="3">
        <v>2015</v>
      </c>
      <c r="R1" s="3">
        <v>2016</v>
      </c>
      <c r="S1" s="3">
        <v>2017</v>
      </c>
      <c r="T1" s="3">
        <v>2018</v>
      </c>
      <c r="U1" s="3">
        <v>2019</v>
      </c>
      <c r="V1" s="3">
        <v>2020</v>
      </c>
      <c r="W1" s="3">
        <v>2021</v>
      </c>
      <c r="X1" s="3">
        <v>2022</v>
      </c>
      <c r="Y1" s="3">
        <v>2023</v>
      </c>
    </row>
    <row r="2" spans="1:25" x14ac:dyDescent="0.25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 x14ac:dyDescent="0.25">
      <c r="A3" s="4" t="s">
        <v>110</v>
      </c>
      <c r="B3" s="5">
        <f>SUM(B4,B33,B42,B43,B44,B45)</f>
        <v>69172.948009999993</v>
      </c>
      <c r="C3" s="5">
        <f t="shared" ref="C3:W3" si="0">SUM(C4,C33,C42,C43,C44,C45)</f>
        <v>68299.636170000012</v>
      </c>
      <c r="D3" s="5">
        <f t="shared" si="0"/>
        <v>72666.817119999992</v>
      </c>
      <c r="E3" s="5">
        <f t="shared" si="0"/>
        <v>68038.343179999996</v>
      </c>
      <c r="F3" s="5">
        <f t="shared" si="0"/>
        <v>71270.337089999986</v>
      </c>
      <c r="G3" s="5">
        <f t="shared" si="0"/>
        <v>73472.502649999995</v>
      </c>
      <c r="H3" s="5">
        <f t="shared" si="0"/>
        <v>68962.256279999987</v>
      </c>
      <c r="I3" s="5">
        <f t="shared" si="0"/>
        <v>66707.194309999992</v>
      </c>
      <c r="J3" s="5">
        <f t="shared" si="0"/>
        <v>64619.419330000004</v>
      </c>
      <c r="K3" s="5">
        <f t="shared" si="0"/>
        <v>61342.456389999999</v>
      </c>
      <c r="L3" s="5">
        <f t="shared" si="0"/>
        <v>57166.574539999994</v>
      </c>
      <c r="M3" s="5">
        <f t="shared" si="0"/>
        <v>56468.739650000003</v>
      </c>
      <c r="N3" s="5">
        <f t="shared" si="0"/>
        <v>54783.832479999997</v>
      </c>
      <c r="O3" s="5">
        <f t="shared" si="0"/>
        <v>53083.761490000004</v>
      </c>
      <c r="P3" s="5">
        <f t="shared" si="0"/>
        <v>52905.349629999997</v>
      </c>
      <c r="Q3" s="5">
        <f t="shared" si="0"/>
        <v>57398.114759999997</v>
      </c>
      <c r="R3" s="5">
        <f t="shared" si="0"/>
        <v>56050.650260000002</v>
      </c>
      <c r="S3" s="5">
        <f t="shared" si="0"/>
        <v>61537.148600000008</v>
      </c>
      <c r="T3" s="5">
        <f t="shared" si="0"/>
        <v>58117.792869999997</v>
      </c>
      <c r="U3" s="5">
        <f t="shared" si="0"/>
        <v>55018.566930000001</v>
      </c>
      <c r="V3" s="5">
        <f t="shared" si="0"/>
        <v>45499.257729999998</v>
      </c>
      <c r="W3" s="5">
        <f t="shared" si="0"/>
        <v>44443.045570000009</v>
      </c>
      <c r="X3" s="5">
        <f t="shared" ref="X3:Y3" si="1">SUM(X4,X33,X42,X43,X44,X45)</f>
        <v>47060.120169999995</v>
      </c>
      <c r="Y3" s="5">
        <f t="shared" si="1"/>
        <v>44199.323769999995</v>
      </c>
    </row>
    <row r="4" spans="1:25" x14ac:dyDescent="0.25">
      <c r="A4" s="13" t="s">
        <v>115</v>
      </c>
      <c r="B4" s="14">
        <f>SUM(B5,B31,B32)</f>
        <v>58381.810899999989</v>
      </c>
      <c r="C4" s="14">
        <f t="shared" ref="C4:W4" si="2">SUM(C5,C31,C32)</f>
        <v>58861.839840000008</v>
      </c>
      <c r="D4" s="14">
        <f t="shared" si="2"/>
        <v>63151.791879999997</v>
      </c>
      <c r="E4" s="14">
        <f t="shared" si="2"/>
        <v>58088.512629999997</v>
      </c>
      <c r="F4" s="14">
        <f t="shared" si="2"/>
        <v>60358.373429999992</v>
      </c>
      <c r="G4" s="14">
        <f t="shared" si="2"/>
        <v>62767.815489999994</v>
      </c>
      <c r="H4" s="14">
        <f t="shared" si="2"/>
        <v>58424.471129999998</v>
      </c>
      <c r="I4" s="14">
        <f t="shared" si="2"/>
        <v>55361.509839999999</v>
      </c>
      <c r="J4" s="14">
        <f t="shared" si="2"/>
        <v>53400.943270000003</v>
      </c>
      <c r="K4" s="14">
        <f t="shared" si="2"/>
        <v>52307.249689999997</v>
      </c>
      <c r="L4" s="14">
        <f t="shared" si="2"/>
        <v>47787.452499999999</v>
      </c>
      <c r="M4" s="14">
        <f t="shared" si="2"/>
        <v>47209.551079999997</v>
      </c>
      <c r="N4" s="14">
        <f t="shared" si="2"/>
        <v>45764.726549999999</v>
      </c>
      <c r="O4" s="14">
        <f t="shared" si="2"/>
        <v>43648.143340000002</v>
      </c>
      <c r="P4" s="14">
        <f t="shared" si="2"/>
        <v>43078.924019999999</v>
      </c>
      <c r="Q4" s="14">
        <f t="shared" si="2"/>
        <v>47431.711849999992</v>
      </c>
      <c r="R4" s="14">
        <f t="shared" si="2"/>
        <v>46198.098420000002</v>
      </c>
      <c r="S4" s="14">
        <f t="shared" si="2"/>
        <v>50824.653019999998</v>
      </c>
      <c r="T4" s="14">
        <f t="shared" si="2"/>
        <v>47455.501260000005</v>
      </c>
      <c r="U4" s="14">
        <f t="shared" si="2"/>
        <v>43495.165390000002</v>
      </c>
      <c r="V4" s="14">
        <f t="shared" si="2"/>
        <v>37662.310709999998</v>
      </c>
      <c r="W4" s="14">
        <f t="shared" si="2"/>
        <v>36401.133150000001</v>
      </c>
      <c r="X4" s="14">
        <f t="shared" ref="X4:Y4" si="3">SUM(X5,X31,X32)</f>
        <v>36890.611659999995</v>
      </c>
      <c r="Y4" s="14">
        <f t="shared" si="3"/>
        <v>34405.902609999997</v>
      </c>
    </row>
    <row r="5" spans="1:25" x14ac:dyDescent="0.25">
      <c r="A5" s="9" t="s">
        <v>116</v>
      </c>
      <c r="B5" s="8">
        <f>SUM(B6,B10,B18,B24,B28)</f>
        <v>58035.476869999991</v>
      </c>
      <c r="C5" s="8">
        <f t="shared" ref="C5:W5" si="4">SUM(C6,C10,C18,C24,C28)</f>
        <v>58433.579600000005</v>
      </c>
      <c r="D5" s="8">
        <f t="shared" si="4"/>
        <v>62732.93937</v>
      </c>
      <c r="E5" s="8">
        <f t="shared" si="4"/>
        <v>57621.331910000001</v>
      </c>
      <c r="F5" s="8">
        <f t="shared" si="4"/>
        <v>59875.947989999993</v>
      </c>
      <c r="G5" s="8">
        <f t="shared" si="4"/>
        <v>62204.594719999994</v>
      </c>
      <c r="H5" s="8">
        <f t="shared" si="4"/>
        <v>57888.904539999996</v>
      </c>
      <c r="I5" s="8">
        <f t="shared" si="4"/>
        <v>54807.519199999995</v>
      </c>
      <c r="J5" s="8">
        <f t="shared" si="4"/>
        <v>52896.956420000002</v>
      </c>
      <c r="K5" s="8">
        <f t="shared" si="4"/>
        <v>51838.324279999993</v>
      </c>
      <c r="L5" s="8">
        <f t="shared" si="4"/>
        <v>47221.756690000002</v>
      </c>
      <c r="M5" s="8">
        <f t="shared" si="4"/>
        <v>46686.733359999998</v>
      </c>
      <c r="N5" s="8">
        <f t="shared" si="4"/>
        <v>45157.673580000002</v>
      </c>
      <c r="O5" s="8">
        <f t="shared" si="4"/>
        <v>42464.527600000001</v>
      </c>
      <c r="P5" s="8">
        <f t="shared" si="4"/>
        <v>42063.28256</v>
      </c>
      <c r="Q5" s="8">
        <f t="shared" si="4"/>
        <v>46292.379329999996</v>
      </c>
      <c r="R5" s="8">
        <f t="shared" si="4"/>
        <v>45132.35873</v>
      </c>
      <c r="S5" s="8">
        <f t="shared" si="4"/>
        <v>49680.504939999999</v>
      </c>
      <c r="T5" s="8">
        <f t="shared" si="4"/>
        <v>46407.658870000007</v>
      </c>
      <c r="U5" s="8">
        <f t="shared" si="4"/>
        <v>42361.94328</v>
      </c>
      <c r="V5" s="8">
        <f t="shared" si="4"/>
        <v>36649.541689999998</v>
      </c>
      <c r="W5" s="8">
        <f t="shared" si="4"/>
        <v>35456.312680000003</v>
      </c>
      <c r="X5" s="8">
        <f t="shared" ref="X5:Y5" si="5">SUM(X6,X10,X18,X24,X28)</f>
        <v>35715.977209999997</v>
      </c>
      <c r="Y5" s="8">
        <f t="shared" si="5"/>
        <v>33382.348330000001</v>
      </c>
    </row>
    <row r="6" spans="1:25" x14ac:dyDescent="0.25">
      <c r="A6" s="15" t="s">
        <v>117</v>
      </c>
      <c r="B6" s="16">
        <f>SUM(B7:B9)</f>
        <v>21563.500910000002</v>
      </c>
      <c r="C6" s="16">
        <f t="shared" ref="C6:W6" si="6">SUM(C7:C9)</f>
        <v>21976.594720000001</v>
      </c>
      <c r="D6" s="16">
        <f t="shared" si="6"/>
        <v>25370.435750000001</v>
      </c>
      <c r="E6" s="16">
        <f t="shared" si="6"/>
        <v>20859.608650000002</v>
      </c>
      <c r="F6" s="16">
        <f t="shared" si="6"/>
        <v>22330.82215</v>
      </c>
      <c r="G6" s="16">
        <f t="shared" si="6"/>
        <v>25338.092659999998</v>
      </c>
      <c r="H6" s="16">
        <f t="shared" si="6"/>
        <v>22370.075729999997</v>
      </c>
      <c r="I6" s="16">
        <f t="shared" si="6"/>
        <v>19725.989149999998</v>
      </c>
      <c r="J6" s="16">
        <f t="shared" si="6"/>
        <v>19124.208600000002</v>
      </c>
      <c r="K6" s="16">
        <f t="shared" si="6"/>
        <v>19268.900249999999</v>
      </c>
      <c r="L6" s="16">
        <f t="shared" si="6"/>
        <v>14382.227370000001</v>
      </c>
      <c r="M6" s="16">
        <f t="shared" si="6"/>
        <v>16354.821529999999</v>
      </c>
      <c r="N6" s="16">
        <f t="shared" si="6"/>
        <v>17323.8459</v>
      </c>
      <c r="O6" s="16">
        <f t="shared" si="6"/>
        <v>15117.013009999999</v>
      </c>
      <c r="P6" s="16">
        <f t="shared" si="6"/>
        <v>14439.3704</v>
      </c>
      <c r="Q6" s="16">
        <f t="shared" si="6"/>
        <v>18238.315020000002</v>
      </c>
      <c r="R6" s="16">
        <f t="shared" si="6"/>
        <v>17290.222030000001</v>
      </c>
      <c r="S6" s="16">
        <f t="shared" si="6"/>
        <v>21128.56782</v>
      </c>
      <c r="T6" s="16">
        <f t="shared" si="6"/>
        <v>17721.130880000001</v>
      </c>
      <c r="U6" s="16">
        <f t="shared" si="6"/>
        <v>12918.639459999999</v>
      </c>
      <c r="V6" s="16">
        <f t="shared" si="6"/>
        <v>10267.30811</v>
      </c>
      <c r="W6" s="16">
        <f t="shared" si="6"/>
        <v>8203.946820000001</v>
      </c>
      <c r="X6" s="16">
        <f t="shared" ref="X6:Y6" si="7">SUM(X7:X9)</f>
        <v>8251.5041600000004</v>
      </c>
      <c r="Y6" s="16">
        <f t="shared" si="7"/>
        <v>5765.3512199999996</v>
      </c>
    </row>
    <row r="7" spans="1:25" x14ac:dyDescent="0.25">
      <c r="A7" s="10" t="s">
        <v>118</v>
      </c>
      <c r="B7" s="8">
        <v>19113.140149999999</v>
      </c>
      <c r="C7" s="8">
        <v>19507.090980000001</v>
      </c>
      <c r="D7" s="8">
        <v>22824.810890000001</v>
      </c>
      <c r="E7" s="8">
        <v>18330.85196</v>
      </c>
      <c r="F7" s="8">
        <v>19755.10051</v>
      </c>
      <c r="G7" s="8">
        <v>22878.187699999999</v>
      </c>
      <c r="H7" s="8">
        <v>19870.521379999998</v>
      </c>
      <c r="I7" s="8">
        <v>17302.191419999999</v>
      </c>
      <c r="J7" s="8">
        <v>16637.343400000002</v>
      </c>
      <c r="K7" s="8">
        <v>17082.994419999999</v>
      </c>
      <c r="L7" s="8">
        <v>12073.49754</v>
      </c>
      <c r="M7" s="8">
        <v>14220.394109999999</v>
      </c>
      <c r="N7" s="8">
        <v>15179.28925</v>
      </c>
      <c r="O7" s="8">
        <v>12566.497139999999</v>
      </c>
      <c r="P7" s="8">
        <v>12316.28125</v>
      </c>
      <c r="Q7" s="8">
        <v>15873.35187</v>
      </c>
      <c r="R7" s="8">
        <v>14901.457899999999</v>
      </c>
      <c r="S7" s="8">
        <v>18656.09763</v>
      </c>
      <c r="T7" s="8">
        <v>15512.07691</v>
      </c>
      <c r="U7" s="8">
        <v>10754.99037</v>
      </c>
      <c r="V7" s="8">
        <v>8173.7817400000004</v>
      </c>
      <c r="W7" s="8">
        <v>6443.0817500000003</v>
      </c>
      <c r="X7" s="8">
        <v>6728.0254100000002</v>
      </c>
      <c r="Y7" s="8">
        <v>4393.0597799999996</v>
      </c>
    </row>
    <row r="8" spans="1:25" x14ac:dyDescent="0.25">
      <c r="A8" s="10" t="s">
        <v>119</v>
      </c>
      <c r="B8" s="8">
        <v>2303.652</v>
      </c>
      <c r="C8" s="8">
        <v>2418.16561</v>
      </c>
      <c r="D8" s="8">
        <v>2545.6248599999999</v>
      </c>
      <c r="E8" s="8">
        <v>2528.7566900000002</v>
      </c>
      <c r="F8" s="8">
        <v>2575.7216400000002</v>
      </c>
      <c r="G8" s="8">
        <v>2459.9049599999998</v>
      </c>
      <c r="H8" s="8">
        <v>2499.5543499999999</v>
      </c>
      <c r="I8" s="8">
        <v>2423.7977299999998</v>
      </c>
      <c r="J8" s="8">
        <v>2486.8652000000002</v>
      </c>
      <c r="K8" s="8">
        <v>2185.9058300000002</v>
      </c>
      <c r="L8" s="8">
        <v>2308.7298300000002</v>
      </c>
      <c r="M8" s="8">
        <v>2134.42742</v>
      </c>
      <c r="N8" s="8">
        <v>2144.55665</v>
      </c>
      <c r="O8" s="8">
        <v>2550.5158700000002</v>
      </c>
      <c r="P8" s="8">
        <v>2123.0891499999998</v>
      </c>
      <c r="Q8" s="8">
        <v>2364.96315</v>
      </c>
      <c r="R8" s="8">
        <v>2388.76413</v>
      </c>
      <c r="S8" s="8">
        <v>2472.47019</v>
      </c>
      <c r="T8" s="8">
        <v>2209.0539699999999</v>
      </c>
      <c r="U8" s="8">
        <v>2163.6490899999999</v>
      </c>
      <c r="V8" s="8">
        <v>2093.52637</v>
      </c>
      <c r="W8" s="8">
        <v>1760.8650700000001</v>
      </c>
      <c r="X8" s="8">
        <v>1523.47875</v>
      </c>
      <c r="Y8" s="8">
        <v>1372.29144</v>
      </c>
    </row>
    <row r="9" spans="1:25" x14ac:dyDescent="0.25">
      <c r="A9" s="10" t="s">
        <v>120</v>
      </c>
      <c r="B9" s="8">
        <v>146.70876000000001</v>
      </c>
      <c r="C9" s="8">
        <v>51.33813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</row>
    <row r="10" spans="1:25" x14ac:dyDescent="0.25">
      <c r="A10" s="15" t="s">
        <v>121</v>
      </c>
      <c r="B10" s="16">
        <f>SUM(B11:B17)</f>
        <v>11334.063429999998</v>
      </c>
      <c r="C10" s="16">
        <f t="shared" ref="C10:W10" si="8">SUM(C11:C17)</f>
        <v>10615.23165</v>
      </c>
      <c r="D10" s="16">
        <f t="shared" si="8"/>
        <v>10822.677819999999</v>
      </c>
      <c r="E10" s="16">
        <f t="shared" si="8"/>
        <v>10199.363290000001</v>
      </c>
      <c r="F10" s="16">
        <f t="shared" si="8"/>
        <v>10687.25822</v>
      </c>
      <c r="G10" s="16">
        <f t="shared" si="8"/>
        <v>10381.988670000001</v>
      </c>
      <c r="H10" s="16">
        <f t="shared" si="8"/>
        <v>10112.597760000001</v>
      </c>
      <c r="I10" s="16">
        <f t="shared" si="8"/>
        <v>10175.11839</v>
      </c>
      <c r="J10" s="16">
        <f t="shared" si="8"/>
        <v>9513.0481299999992</v>
      </c>
      <c r="K10" s="16">
        <f t="shared" si="8"/>
        <v>8433.8998200000005</v>
      </c>
      <c r="L10" s="16">
        <f t="shared" si="8"/>
        <v>8962.5693700000011</v>
      </c>
      <c r="M10" s="16">
        <f t="shared" si="8"/>
        <v>8383.7996399999993</v>
      </c>
      <c r="N10" s="16">
        <f t="shared" si="8"/>
        <v>7479.1635999999999</v>
      </c>
      <c r="O10" s="16">
        <f t="shared" si="8"/>
        <v>7408.6833099999994</v>
      </c>
      <c r="P10" s="16">
        <f t="shared" si="8"/>
        <v>7444.6033699999989</v>
      </c>
      <c r="Q10" s="16">
        <f t="shared" si="8"/>
        <v>7711.1718700000001</v>
      </c>
      <c r="R10" s="16">
        <f t="shared" si="8"/>
        <v>7123.5550299999995</v>
      </c>
      <c r="S10" s="16">
        <f t="shared" si="8"/>
        <v>7479.0256900000004</v>
      </c>
      <c r="T10" s="16">
        <f t="shared" si="8"/>
        <v>7405.2449999999999</v>
      </c>
      <c r="U10" s="16">
        <f t="shared" si="8"/>
        <v>7662.83194</v>
      </c>
      <c r="V10" s="16">
        <f t="shared" si="8"/>
        <v>7483.58331</v>
      </c>
      <c r="W10" s="16">
        <f t="shared" si="8"/>
        <v>7438.9764800000003</v>
      </c>
      <c r="X10" s="16">
        <f t="shared" ref="X10:Y10" si="9">SUM(X11:X17)</f>
        <v>6633.7071999999998</v>
      </c>
      <c r="Y10" s="16">
        <f t="shared" si="9"/>
        <v>5786.4329600000001</v>
      </c>
    </row>
    <row r="11" spans="1:25" x14ac:dyDescent="0.25">
      <c r="A11" s="10" t="s">
        <v>122</v>
      </c>
      <c r="B11" s="8">
        <v>573.71758999999997</v>
      </c>
      <c r="C11" s="8">
        <v>164.12643</v>
      </c>
      <c r="D11" s="8">
        <v>103.05144</v>
      </c>
      <c r="E11" s="8">
        <v>100.3275</v>
      </c>
      <c r="F11" s="8">
        <v>100.99365</v>
      </c>
      <c r="G11" s="8">
        <v>121.38297</v>
      </c>
      <c r="H11" s="8">
        <v>128.91784000000001</v>
      </c>
      <c r="I11" s="8">
        <v>119.78985</v>
      </c>
      <c r="J11" s="8">
        <v>97.397369999999995</v>
      </c>
      <c r="K11" s="8">
        <v>86.377589999999998</v>
      </c>
      <c r="L11" s="8">
        <v>82.980580000000003</v>
      </c>
      <c r="M11" s="8">
        <v>93.648529999999994</v>
      </c>
      <c r="N11" s="8">
        <v>96.632589999999993</v>
      </c>
      <c r="O11" s="8">
        <v>92.137860000000003</v>
      </c>
      <c r="P11" s="8">
        <v>95.247460000000004</v>
      </c>
      <c r="Q11" s="8">
        <v>96.830359999999999</v>
      </c>
      <c r="R11" s="8">
        <v>87.975949999999997</v>
      </c>
      <c r="S11" s="8">
        <v>92.879959999999997</v>
      </c>
      <c r="T11" s="8">
        <v>97.82723</v>
      </c>
      <c r="U11" s="8">
        <v>94.263459999999995</v>
      </c>
      <c r="V11" s="8">
        <v>97.994569999999996</v>
      </c>
      <c r="W11" s="8">
        <v>85.211510000000004</v>
      </c>
      <c r="X11" s="8">
        <v>95.759469999999993</v>
      </c>
      <c r="Y11" s="8">
        <v>100.33958</v>
      </c>
    </row>
    <row r="12" spans="1:25" x14ac:dyDescent="0.25">
      <c r="A12" s="10" t="s">
        <v>123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</row>
    <row r="13" spans="1:25" x14ac:dyDescent="0.25">
      <c r="A13" s="10" t="s">
        <v>124</v>
      </c>
      <c r="B13" s="8">
        <v>1669.3426899999999</v>
      </c>
      <c r="C13" s="8">
        <v>1538.2644600000001</v>
      </c>
      <c r="D13" s="8">
        <v>1500.3019400000001</v>
      </c>
      <c r="E13" s="8">
        <v>1452.7876000000001</v>
      </c>
      <c r="F13" s="8">
        <v>1664.2427299999999</v>
      </c>
      <c r="G13" s="8">
        <v>1555.2398599999999</v>
      </c>
      <c r="H13" s="8">
        <v>1536.6557700000001</v>
      </c>
      <c r="I13" s="8">
        <v>1640.50207</v>
      </c>
      <c r="J13" s="8">
        <v>1565.9081900000001</v>
      </c>
      <c r="K13" s="8">
        <v>1116.1786300000001</v>
      </c>
      <c r="L13" s="8">
        <v>1299.6463699999999</v>
      </c>
      <c r="M13" s="8">
        <v>1224.7286200000001</v>
      </c>
      <c r="N13" s="8">
        <v>1013.81999</v>
      </c>
      <c r="O13" s="8">
        <v>1089.2636</v>
      </c>
      <c r="P13" s="8">
        <v>1029.1059499999999</v>
      </c>
      <c r="Q13" s="8">
        <v>1060.4639299999999</v>
      </c>
      <c r="R13" s="8">
        <v>1068.0397</v>
      </c>
      <c r="S13" s="8">
        <v>1134.1170199999999</v>
      </c>
      <c r="T13" s="8">
        <v>1155.89842</v>
      </c>
      <c r="U13" s="8">
        <v>1330.1934200000001</v>
      </c>
      <c r="V13" s="8">
        <v>1227.80413</v>
      </c>
      <c r="W13" s="8">
        <v>1338.43921</v>
      </c>
      <c r="X13" s="8">
        <v>1120.9108900000001</v>
      </c>
      <c r="Y13" s="8">
        <v>647.66672000000005</v>
      </c>
    </row>
    <row r="14" spans="1:25" x14ac:dyDescent="0.25">
      <c r="A14" s="10" t="s">
        <v>125</v>
      </c>
      <c r="B14" s="8">
        <v>1051.6594299999999</v>
      </c>
      <c r="C14" s="8">
        <v>740.38381000000004</v>
      </c>
      <c r="D14" s="8">
        <v>703.17935</v>
      </c>
      <c r="E14" s="8">
        <v>663.65675999999996</v>
      </c>
      <c r="F14" s="8">
        <v>657.87054000000001</v>
      </c>
      <c r="G14" s="8">
        <v>599.04828999999995</v>
      </c>
      <c r="H14" s="8">
        <v>644.94597999999996</v>
      </c>
      <c r="I14" s="8">
        <v>600.73323000000005</v>
      </c>
      <c r="J14" s="8">
        <v>661.25447999999994</v>
      </c>
      <c r="K14" s="8">
        <v>811.89628000000005</v>
      </c>
      <c r="L14" s="8">
        <v>997.65035999999998</v>
      </c>
      <c r="M14" s="8">
        <v>1091.7200499999999</v>
      </c>
      <c r="N14" s="8">
        <v>1038.7033100000001</v>
      </c>
      <c r="O14" s="8">
        <v>1005.38253</v>
      </c>
      <c r="P14" s="8">
        <v>1012.72361</v>
      </c>
      <c r="Q14" s="8">
        <v>1097.62429</v>
      </c>
      <c r="R14" s="8">
        <v>1051.77242</v>
      </c>
      <c r="S14" s="8">
        <v>1181.1432199999999</v>
      </c>
      <c r="T14" s="8">
        <v>1255.96722</v>
      </c>
      <c r="U14" s="8">
        <v>1404.3631399999999</v>
      </c>
      <c r="V14" s="8">
        <v>1274.62877</v>
      </c>
      <c r="W14" s="8">
        <v>1118.34537</v>
      </c>
      <c r="X14" s="8">
        <v>969.47716000000003</v>
      </c>
      <c r="Y14" s="8">
        <v>798.68393000000003</v>
      </c>
    </row>
    <row r="15" spans="1:25" x14ac:dyDescent="0.25">
      <c r="A15" s="10" t="s">
        <v>126</v>
      </c>
      <c r="B15" s="8">
        <v>1041.8971799999999</v>
      </c>
      <c r="C15" s="8">
        <v>1118.6754100000001</v>
      </c>
      <c r="D15" s="8">
        <v>1165.4447399999999</v>
      </c>
      <c r="E15" s="8">
        <v>1172.21858</v>
      </c>
      <c r="F15" s="8">
        <v>978.09244000000001</v>
      </c>
      <c r="G15" s="8">
        <v>895.87253999999996</v>
      </c>
      <c r="H15" s="8">
        <v>972.07712000000004</v>
      </c>
      <c r="I15" s="8">
        <v>1045.7336299999999</v>
      </c>
      <c r="J15" s="8">
        <v>954.7192</v>
      </c>
      <c r="K15" s="8">
        <v>924.62900999999999</v>
      </c>
      <c r="L15" s="8">
        <v>962.96673999999996</v>
      </c>
      <c r="M15" s="8">
        <v>937.83180000000004</v>
      </c>
      <c r="N15" s="8">
        <v>869.27533000000005</v>
      </c>
      <c r="O15" s="8">
        <v>824.72595999999999</v>
      </c>
      <c r="P15" s="8">
        <v>786.83648000000005</v>
      </c>
      <c r="Q15" s="8">
        <v>799.28053</v>
      </c>
      <c r="R15" s="8">
        <v>780.23090999999999</v>
      </c>
      <c r="S15" s="8">
        <v>777.92804999999998</v>
      </c>
      <c r="T15" s="8">
        <v>733.01292999999998</v>
      </c>
      <c r="U15" s="8">
        <v>742.27990999999997</v>
      </c>
      <c r="V15" s="8">
        <v>736.39077999999995</v>
      </c>
      <c r="W15" s="8">
        <v>722.31746999999996</v>
      </c>
      <c r="X15" s="8">
        <v>647.58142999999995</v>
      </c>
      <c r="Y15" s="8">
        <v>622.68629999999996</v>
      </c>
    </row>
    <row r="16" spans="1:25" x14ac:dyDescent="0.25">
      <c r="A16" s="10" t="s">
        <v>127</v>
      </c>
      <c r="B16" s="8">
        <v>4210.7326700000003</v>
      </c>
      <c r="C16" s="8">
        <v>4130.3889099999997</v>
      </c>
      <c r="D16" s="8">
        <v>4416.7101899999998</v>
      </c>
      <c r="E16" s="8">
        <v>4072.4841200000001</v>
      </c>
      <c r="F16" s="8">
        <v>4382.38501</v>
      </c>
      <c r="G16" s="8">
        <v>4436.0506599999999</v>
      </c>
      <c r="H16" s="8">
        <v>4258.2451099999998</v>
      </c>
      <c r="I16" s="8">
        <v>4326.3683499999997</v>
      </c>
      <c r="J16" s="8">
        <v>4023.1845400000002</v>
      </c>
      <c r="K16" s="8">
        <v>3359.9585200000001</v>
      </c>
      <c r="L16" s="8">
        <v>3454.5625399999999</v>
      </c>
      <c r="M16" s="8">
        <v>3017.53523</v>
      </c>
      <c r="N16" s="8">
        <v>2762.5302700000002</v>
      </c>
      <c r="O16" s="8">
        <v>2828.2657300000001</v>
      </c>
      <c r="P16" s="8">
        <v>3002.2205300000001</v>
      </c>
      <c r="Q16" s="8">
        <v>2983.2815999999998</v>
      </c>
      <c r="R16" s="8">
        <v>2592.0628299999998</v>
      </c>
      <c r="S16" s="8">
        <v>2727.3154599999998</v>
      </c>
      <c r="T16" s="8">
        <v>2591.08565</v>
      </c>
      <c r="U16" s="8">
        <v>2574.9947699999998</v>
      </c>
      <c r="V16" s="8">
        <v>2585.7611200000001</v>
      </c>
      <c r="W16" s="8">
        <v>2487.7598499999999</v>
      </c>
      <c r="X16" s="8">
        <v>2468.2615599999999</v>
      </c>
      <c r="Y16" s="8">
        <v>2414.9348599999998</v>
      </c>
    </row>
    <row r="17" spans="1:25" x14ac:dyDescent="0.25">
      <c r="A17" s="10" t="s">
        <v>128</v>
      </c>
      <c r="B17" s="8">
        <v>2786.71387</v>
      </c>
      <c r="C17" s="8">
        <v>2923.3926299999998</v>
      </c>
      <c r="D17" s="8">
        <v>2933.9901599999998</v>
      </c>
      <c r="E17" s="8">
        <v>2737.8887300000001</v>
      </c>
      <c r="F17" s="8">
        <v>2903.6738500000001</v>
      </c>
      <c r="G17" s="8">
        <v>2774.39435</v>
      </c>
      <c r="H17" s="8">
        <v>2571.75594</v>
      </c>
      <c r="I17" s="8">
        <v>2441.9912599999998</v>
      </c>
      <c r="J17" s="8">
        <v>2210.5843500000001</v>
      </c>
      <c r="K17" s="8">
        <v>2134.85979</v>
      </c>
      <c r="L17" s="8">
        <v>2164.76278</v>
      </c>
      <c r="M17" s="8">
        <v>2018.3354099999999</v>
      </c>
      <c r="N17" s="8">
        <v>1698.2021099999999</v>
      </c>
      <c r="O17" s="8">
        <v>1568.9076299999999</v>
      </c>
      <c r="P17" s="8">
        <v>1518.4693400000001</v>
      </c>
      <c r="Q17" s="8">
        <v>1673.6911600000001</v>
      </c>
      <c r="R17" s="8">
        <v>1543.4732200000001</v>
      </c>
      <c r="S17" s="8">
        <v>1565.6419800000001</v>
      </c>
      <c r="T17" s="8">
        <v>1571.45355</v>
      </c>
      <c r="U17" s="8">
        <v>1516.7372399999999</v>
      </c>
      <c r="V17" s="8">
        <v>1561.0039400000001</v>
      </c>
      <c r="W17" s="8">
        <v>1686.9030700000001</v>
      </c>
      <c r="X17" s="8">
        <v>1331.71669</v>
      </c>
      <c r="Y17" s="8">
        <v>1202.12157</v>
      </c>
    </row>
    <row r="18" spans="1:25" x14ac:dyDescent="0.25">
      <c r="A18" s="15" t="s">
        <v>129</v>
      </c>
      <c r="B18" s="16">
        <f>SUM(B19:B23)</f>
        <v>19286.516199999998</v>
      </c>
      <c r="C18" s="16">
        <f t="shared" ref="C18:W18" si="10">SUM(C19:C23)</f>
        <v>19652.551660000001</v>
      </c>
      <c r="D18" s="16">
        <f t="shared" si="10"/>
        <v>20124.173139999999</v>
      </c>
      <c r="E18" s="16">
        <f t="shared" si="10"/>
        <v>20011.53961</v>
      </c>
      <c r="F18" s="16">
        <f t="shared" si="10"/>
        <v>19982.14356</v>
      </c>
      <c r="G18" s="16">
        <f t="shared" si="10"/>
        <v>19694.63896</v>
      </c>
      <c r="H18" s="16">
        <f t="shared" si="10"/>
        <v>19715.45479</v>
      </c>
      <c r="I18" s="16">
        <f t="shared" si="10"/>
        <v>19312.13654</v>
      </c>
      <c r="J18" s="16">
        <f t="shared" si="10"/>
        <v>18982.747879999999</v>
      </c>
      <c r="K18" s="16">
        <f t="shared" si="10"/>
        <v>18988.45089</v>
      </c>
      <c r="L18" s="16">
        <f t="shared" si="10"/>
        <v>18779.524890000001</v>
      </c>
      <c r="M18" s="16">
        <f t="shared" si="10"/>
        <v>17444.236949999999</v>
      </c>
      <c r="N18" s="16">
        <f t="shared" si="10"/>
        <v>16066.349470000001</v>
      </c>
      <c r="O18" s="16">
        <f t="shared" si="10"/>
        <v>15702.99771</v>
      </c>
      <c r="P18" s="16">
        <f t="shared" si="10"/>
        <v>16039.441800000001</v>
      </c>
      <c r="Q18" s="16">
        <f t="shared" si="10"/>
        <v>16202.240739999999</v>
      </c>
      <c r="R18" s="16">
        <f t="shared" si="10"/>
        <v>16661.842779999999</v>
      </c>
      <c r="S18" s="16">
        <f t="shared" si="10"/>
        <v>17006.161049999999</v>
      </c>
      <c r="T18" s="16">
        <f t="shared" si="10"/>
        <v>17069.096110000002</v>
      </c>
      <c r="U18" s="16">
        <f t="shared" si="10"/>
        <v>17561.303129999997</v>
      </c>
      <c r="V18" s="16">
        <f t="shared" si="10"/>
        <v>14680.136059999999</v>
      </c>
      <c r="W18" s="16">
        <f t="shared" si="10"/>
        <v>15746.048100000002</v>
      </c>
      <c r="X18" s="16">
        <f t="shared" ref="X18:Y18" si="11">SUM(X19:X23)</f>
        <v>16941.824919999999</v>
      </c>
      <c r="Y18" s="16">
        <f t="shared" si="11"/>
        <v>18067.714079999998</v>
      </c>
    </row>
    <row r="19" spans="1:25" x14ac:dyDescent="0.25">
      <c r="A19" s="10" t="s">
        <v>130</v>
      </c>
      <c r="B19" s="8">
        <v>319.74930000000001</v>
      </c>
      <c r="C19" s="8">
        <v>335.51073000000002</v>
      </c>
      <c r="D19" s="8">
        <v>350.80921000000001</v>
      </c>
      <c r="E19" s="8">
        <v>335.52465000000001</v>
      </c>
      <c r="F19" s="8">
        <v>378.23221000000001</v>
      </c>
      <c r="G19" s="8">
        <v>389.14287999999999</v>
      </c>
      <c r="H19" s="8">
        <v>383.87840999999997</v>
      </c>
      <c r="I19" s="8">
        <v>380.68484999999998</v>
      </c>
      <c r="J19" s="8">
        <v>351.67108999999999</v>
      </c>
      <c r="K19" s="8">
        <v>400.55973999999998</v>
      </c>
      <c r="L19" s="8">
        <v>401.08249000000001</v>
      </c>
      <c r="M19" s="8">
        <v>369.27918</v>
      </c>
      <c r="N19" s="8">
        <v>372.66271</v>
      </c>
      <c r="O19" s="8">
        <v>335.51096000000001</v>
      </c>
      <c r="P19" s="8">
        <v>341.05385999999999</v>
      </c>
      <c r="Q19" s="8">
        <v>365.95720999999998</v>
      </c>
      <c r="R19" s="8">
        <v>447.13024000000001</v>
      </c>
      <c r="S19" s="8">
        <v>501.75281999999999</v>
      </c>
      <c r="T19" s="8">
        <v>498.1216</v>
      </c>
      <c r="U19" s="8">
        <v>495.79331999999999</v>
      </c>
      <c r="V19" s="8">
        <v>257.30122999999998</v>
      </c>
      <c r="W19" s="8">
        <v>340.10917000000001</v>
      </c>
      <c r="X19" s="8">
        <v>476.78179</v>
      </c>
      <c r="Y19" s="8">
        <v>510.75017000000003</v>
      </c>
    </row>
    <row r="20" spans="1:25" x14ac:dyDescent="0.25">
      <c r="A20" s="10" t="s">
        <v>131</v>
      </c>
      <c r="B20" s="8">
        <v>18629.744129999999</v>
      </c>
      <c r="C20" s="8">
        <v>19001.583060000001</v>
      </c>
      <c r="D20" s="8">
        <v>19456.436799999999</v>
      </c>
      <c r="E20" s="8">
        <v>19372.86679</v>
      </c>
      <c r="F20" s="8">
        <v>19305.69112</v>
      </c>
      <c r="G20" s="8">
        <v>19013.95363</v>
      </c>
      <c r="H20" s="8">
        <v>19046.544679999999</v>
      </c>
      <c r="I20" s="8">
        <v>18645.649150000001</v>
      </c>
      <c r="J20" s="8">
        <v>18336.743119999999</v>
      </c>
      <c r="K20" s="8">
        <v>18306.089059999998</v>
      </c>
      <c r="L20" s="8">
        <v>18102.166310000001</v>
      </c>
      <c r="M20" s="8">
        <v>16830.302879999999</v>
      </c>
      <c r="N20" s="8">
        <v>15432.73998</v>
      </c>
      <c r="O20" s="8">
        <v>15087.77176</v>
      </c>
      <c r="P20" s="8">
        <v>15403.22442</v>
      </c>
      <c r="Q20" s="8">
        <v>15523.358319999999</v>
      </c>
      <c r="R20" s="8">
        <v>15925.13193</v>
      </c>
      <c r="S20" s="8">
        <v>16206.78944</v>
      </c>
      <c r="T20" s="8">
        <v>16279.63744</v>
      </c>
      <c r="U20" s="8">
        <v>16766.668849999998</v>
      </c>
      <c r="V20" s="8">
        <v>14195.28138</v>
      </c>
      <c r="W20" s="8">
        <v>15173.926310000001</v>
      </c>
      <c r="X20" s="8">
        <v>16165.55719</v>
      </c>
      <c r="Y20" s="8">
        <v>17240.55184</v>
      </c>
    </row>
    <row r="21" spans="1:25" x14ac:dyDescent="0.25">
      <c r="A21" s="10" t="s">
        <v>132</v>
      </c>
      <c r="B21" s="8">
        <v>135.61035000000001</v>
      </c>
      <c r="C21" s="8">
        <v>120.87128</v>
      </c>
      <c r="D21" s="8">
        <v>112.89363</v>
      </c>
      <c r="E21" s="8">
        <v>97.660659999999993</v>
      </c>
      <c r="F21" s="8">
        <v>88.482529999999997</v>
      </c>
      <c r="G21" s="8">
        <v>82.346180000000004</v>
      </c>
      <c r="H21" s="8">
        <v>75.733289999999997</v>
      </c>
      <c r="I21" s="8">
        <v>76.401979999999995</v>
      </c>
      <c r="J21" s="8">
        <v>80.713419999999999</v>
      </c>
      <c r="K21" s="8">
        <v>55.409990000000001</v>
      </c>
      <c r="L21" s="8">
        <v>47.132449999999999</v>
      </c>
      <c r="M21" s="8">
        <v>41.101280000000003</v>
      </c>
      <c r="N21" s="8">
        <v>33.542140000000003</v>
      </c>
      <c r="O21" s="8">
        <v>30.227509999999999</v>
      </c>
      <c r="P21" s="8">
        <v>31.772130000000001</v>
      </c>
      <c r="Q21" s="8">
        <v>30.15598</v>
      </c>
      <c r="R21" s="8">
        <v>27.616340000000001</v>
      </c>
      <c r="S21" s="8">
        <v>29.423310000000001</v>
      </c>
      <c r="T21" s="8">
        <v>28.55696</v>
      </c>
      <c r="U21" s="8">
        <v>29.110220000000002</v>
      </c>
      <c r="V21" s="8">
        <v>25.693470000000001</v>
      </c>
      <c r="W21" s="8">
        <v>25.07197</v>
      </c>
      <c r="X21" s="8">
        <v>21.718610000000002</v>
      </c>
      <c r="Y21" s="8">
        <v>23.861599999999999</v>
      </c>
    </row>
    <row r="22" spans="1:25" x14ac:dyDescent="0.25">
      <c r="A22" s="10" t="s">
        <v>133</v>
      </c>
      <c r="B22" s="8">
        <v>201.41242</v>
      </c>
      <c r="C22" s="8">
        <v>194.58659</v>
      </c>
      <c r="D22" s="8">
        <v>204.0335</v>
      </c>
      <c r="E22" s="8">
        <v>205.48750999999999</v>
      </c>
      <c r="F22" s="8">
        <v>209.73769999999999</v>
      </c>
      <c r="G22" s="8">
        <v>209.19627</v>
      </c>
      <c r="H22" s="8">
        <v>209.29840999999999</v>
      </c>
      <c r="I22" s="8">
        <v>209.40056000000001</v>
      </c>
      <c r="J22" s="8">
        <v>213.62025</v>
      </c>
      <c r="K22" s="8">
        <v>226.3921</v>
      </c>
      <c r="L22" s="8">
        <v>229.14364</v>
      </c>
      <c r="M22" s="8">
        <v>203.55360999999999</v>
      </c>
      <c r="N22" s="8">
        <v>227.40464</v>
      </c>
      <c r="O22" s="8">
        <v>249.48748000000001</v>
      </c>
      <c r="P22" s="8">
        <v>263.39139</v>
      </c>
      <c r="Q22" s="8">
        <v>282.76922999999999</v>
      </c>
      <c r="R22" s="8">
        <v>261.96427</v>
      </c>
      <c r="S22" s="8">
        <v>268.19547999999998</v>
      </c>
      <c r="T22" s="8">
        <v>262.78010999999998</v>
      </c>
      <c r="U22" s="8">
        <v>269.73074000000003</v>
      </c>
      <c r="V22" s="8">
        <v>201.85998000000001</v>
      </c>
      <c r="W22" s="8">
        <v>206.94065000000001</v>
      </c>
      <c r="X22" s="8">
        <v>277.76733000000002</v>
      </c>
      <c r="Y22" s="8">
        <v>292.55047000000002</v>
      </c>
    </row>
    <row r="23" spans="1:25" x14ac:dyDescent="0.25">
      <c r="A23" s="10" t="s">
        <v>134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</row>
    <row r="24" spans="1:25" x14ac:dyDescent="0.25">
      <c r="A24" s="15" t="s">
        <v>135</v>
      </c>
      <c r="B24" s="16">
        <f>SUM(B25:B27)</f>
        <v>5755.7073899999996</v>
      </c>
      <c r="C24" s="16">
        <f t="shared" ref="C24:W24" si="12">SUM(C25:C27)</f>
        <v>6093.5126300000002</v>
      </c>
      <c r="D24" s="16">
        <f t="shared" si="12"/>
        <v>6348.4816599999995</v>
      </c>
      <c r="E24" s="16">
        <f t="shared" si="12"/>
        <v>6497.2818700000007</v>
      </c>
      <c r="F24" s="16">
        <f t="shared" si="12"/>
        <v>6834.9816799999999</v>
      </c>
      <c r="G24" s="16">
        <f t="shared" si="12"/>
        <v>6716.5821999999998</v>
      </c>
      <c r="H24" s="16">
        <f t="shared" si="12"/>
        <v>5614.673929999999</v>
      </c>
      <c r="I24" s="16">
        <f t="shared" si="12"/>
        <v>5520.9178800000009</v>
      </c>
      <c r="J24" s="16">
        <f t="shared" si="12"/>
        <v>5191.1623099999997</v>
      </c>
      <c r="K24" s="16">
        <f t="shared" si="12"/>
        <v>5060.9275899999993</v>
      </c>
      <c r="L24" s="16">
        <f t="shared" si="12"/>
        <v>5011.0558300000002</v>
      </c>
      <c r="M24" s="16">
        <f t="shared" si="12"/>
        <v>4426.1953000000003</v>
      </c>
      <c r="N24" s="16">
        <f t="shared" si="12"/>
        <v>4239.5105700000004</v>
      </c>
      <c r="O24" s="16">
        <f t="shared" si="12"/>
        <v>4177.0879100000002</v>
      </c>
      <c r="P24" s="16">
        <f t="shared" si="12"/>
        <v>4071.13481</v>
      </c>
      <c r="Q24" s="16">
        <f t="shared" si="12"/>
        <v>4064.48351</v>
      </c>
      <c r="R24" s="16">
        <f t="shared" si="12"/>
        <v>4012.8712299999997</v>
      </c>
      <c r="S24" s="16">
        <f t="shared" si="12"/>
        <v>4022.9605600000004</v>
      </c>
      <c r="T24" s="16">
        <f t="shared" si="12"/>
        <v>4153.5040799999997</v>
      </c>
      <c r="U24" s="16">
        <f t="shared" si="12"/>
        <v>4158.5880399999996</v>
      </c>
      <c r="V24" s="16">
        <f t="shared" si="12"/>
        <v>4152.2038200000006</v>
      </c>
      <c r="W24" s="16">
        <f t="shared" si="12"/>
        <v>3994.4390600000002</v>
      </c>
      <c r="X24" s="16">
        <f t="shared" ref="X24:Y24" si="13">SUM(X25:X27)</f>
        <v>3799.44839</v>
      </c>
      <c r="Y24" s="16">
        <f t="shared" si="13"/>
        <v>3714.0430399999996</v>
      </c>
    </row>
    <row r="25" spans="1:25" x14ac:dyDescent="0.25">
      <c r="A25" s="10" t="s">
        <v>136</v>
      </c>
      <c r="B25" s="8">
        <v>2072.4596200000001</v>
      </c>
      <c r="C25" s="8">
        <v>2454.2124699999999</v>
      </c>
      <c r="D25" s="8">
        <v>2680.5297</v>
      </c>
      <c r="E25" s="8">
        <v>2829.3091800000002</v>
      </c>
      <c r="F25" s="8">
        <v>3113.9108099999999</v>
      </c>
      <c r="G25" s="8">
        <v>3024.6858299999999</v>
      </c>
      <c r="H25" s="8">
        <v>2100.1320099999998</v>
      </c>
      <c r="I25" s="8">
        <v>2091.5639999999999</v>
      </c>
      <c r="J25" s="8">
        <v>1787.1033399999999</v>
      </c>
      <c r="K25" s="8">
        <v>1682.79143</v>
      </c>
      <c r="L25" s="8">
        <v>1307.58681</v>
      </c>
      <c r="M25" s="8">
        <v>1104.0215900000001</v>
      </c>
      <c r="N25" s="8">
        <v>1097.1374900000001</v>
      </c>
      <c r="O25" s="8">
        <v>1073.9999399999999</v>
      </c>
      <c r="P25" s="8">
        <v>1106.63069</v>
      </c>
      <c r="Q25" s="8">
        <v>1138.5251000000001</v>
      </c>
      <c r="R25" s="8">
        <v>1115.78738</v>
      </c>
      <c r="S25" s="8">
        <v>1135.4513400000001</v>
      </c>
      <c r="T25" s="8">
        <v>1213.2715900000001</v>
      </c>
      <c r="U25" s="8">
        <v>1142.44931</v>
      </c>
      <c r="V25" s="8">
        <v>959.23042999999996</v>
      </c>
      <c r="W25" s="8">
        <v>960.14480000000003</v>
      </c>
      <c r="X25" s="8">
        <v>982.54290000000003</v>
      </c>
      <c r="Y25" s="8">
        <v>1154.6886199999999</v>
      </c>
    </row>
    <row r="26" spans="1:25" x14ac:dyDescent="0.25">
      <c r="A26" s="10" t="s">
        <v>137</v>
      </c>
      <c r="B26" s="8">
        <v>2424.0832300000002</v>
      </c>
      <c r="C26" s="8">
        <v>2297.5102200000001</v>
      </c>
      <c r="D26" s="8">
        <v>2359.1579099999999</v>
      </c>
      <c r="E26" s="8">
        <v>2326.15996</v>
      </c>
      <c r="F26" s="8">
        <v>2366.1072399999998</v>
      </c>
      <c r="G26" s="8">
        <v>2388.9204100000002</v>
      </c>
      <c r="H26" s="8">
        <v>2252.2274699999998</v>
      </c>
      <c r="I26" s="8">
        <v>2234.05573</v>
      </c>
      <c r="J26" s="8">
        <v>2270.4007099999999</v>
      </c>
      <c r="K26" s="8">
        <v>2278.6813299999999</v>
      </c>
      <c r="L26" s="8">
        <v>2562.6520500000001</v>
      </c>
      <c r="M26" s="8">
        <v>2203.1949199999999</v>
      </c>
      <c r="N26" s="8">
        <v>2046.87273</v>
      </c>
      <c r="O26" s="8">
        <v>1971.0759599999999</v>
      </c>
      <c r="P26" s="8">
        <v>1874.76487</v>
      </c>
      <c r="Q26" s="8">
        <v>1791.9084499999999</v>
      </c>
      <c r="R26" s="8">
        <v>1754.4122</v>
      </c>
      <c r="S26" s="8">
        <v>1747.52982</v>
      </c>
      <c r="T26" s="8">
        <v>1784.2782</v>
      </c>
      <c r="U26" s="8">
        <v>1801.5505900000001</v>
      </c>
      <c r="V26" s="8">
        <v>1907.92704</v>
      </c>
      <c r="W26" s="8">
        <v>1729.9819600000001</v>
      </c>
      <c r="X26" s="8">
        <v>1587.46534</v>
      </c>
      <c r="Y26" s="8">
        <v>1287.6080099999999</v>
      </c>
    </row>
    <row r="27" spans="1:25" x14ac:dyDescent="0.25">
      <c r="A27" s="10" t="s">
        <v>138</v>
      </c>
      <c r="B27" s="8">
        <v>1259.16454</v>
      </c>
      <c r="C27" s="8">
        <v>1341.7899399999999</v>
      </c>
      <c r="D27" s="8">
        <v>1308.79405</v>
      </c>
      <c r="E27" s="8">
        <v>1341.8127300000001</v>
      </c>
      <c r="F27" s="8">
        <v>1354.96363</v>
      </c>
      <c r="G27" s="8">
        <v>1302.97596</v>
      </c>
      <c r="H27" s="8">
        <v>1262.3144500000001</v>
      </c>
      <c r="I27" s="8">
        <v>1195.2981500000001</v>
      </c>
      <c r="J27" s="8">
        <v>1133.6582599999999</v>
      </c>
      <c r="K27" s="8">
        <v>1099.4548299999999</v>
      </c>
      <c r="L27" s="8">
        <v>1140.8169700000001</v>
      </c>
      <c r="M27" s="8">
        <v>1118.9787899999999</v>
      </c>
      <c r="N27" s="8">
        <v>1095.50035</v>
      </c>
      <c r="O27" s="8">
        <v>1132.0120099999999</v>
      </c>
      <c r="P27" s="8">
        <v>1089.7392500000001</v>
      </c>
      <c r="Q27" s="8">
        <v>1134.0499600000001</v>
      </c>
      <c r="R27" s="8">
        <v>1142.67165</v>
      </c>
      <c r="S27" s="8">
        <v>1139.9793999999999</v>
      </c>
      <c r="T27" s="8">
        <v>1155.9542899999999</v>
      </c>
      <c r="U27" s="8">
        <v>1214.5881400000001</v>
      </c>
      <c r="V27" s="8">
        <v>1285.0463500000001</v>
      </c>
      <c r="W27" s="8">
        <v>1304.3123000000001</v>
      </c>
      <c r="X27" s="8">
        <v>1229.4401499999999</v>
      </c>
      <c r="Y27" s="8">
        <v>1271.74641</v>
      </c>
    </row>
    <row r="28" spans="1:25" x14ac:dyDescent="0.25">
      <c r="A28" s="15" t="s">
        <v>35</v>
      </c>
      <c r="B28" s="16">
        <f>SUM(B29:B30)</f>
        <v>95.688940000000002</v>
      </c>
      <c r="C28" s="16">
        <f t="shared" ref="C28:W28" si="14">SUM(C29:C30)</f>
        <v>95.688940000000002</v>
      </c>
      <c r="D28" s="16">
        <f t="shared" si="14"/>
        <v>67.171000000000006</v>
      </c>
      <c r="E28" s="16">
        <f t="shared" si="14"/>
        <v>53.538490000000003</v>
      </c>
      <c r="F28" s="16">
        <f t="shared" si="14"/>
        <v>40.742379999999997</v>
      </c>
      <c r="G28" s="16">
        <f t="shared" si="14"/>
        <v>73.292230000000004</v>
      </c>
      <c r="H28" s="16">
        <f t="shared" si="14"/>
        <v>76.102329999999995</v>
      </c>
      <c r="I28" s="16">
        <f t="shared" si="14"/>
        <v>73.357240000000004</v>
      </c>
      <c r="J28" s="16">
        <f t="shared" si="14"/>
        <v>85.789500000000004</v>
      </c>
      <c r="K28" s="16">
        <f t="shared" si="14"/>
        <v>86.14573</v>
      </c>
      <c r="L28" s="16">
        <f t="shared" si="14"/>
        <v>86.379230000000007</v>
      </c>
      <c r="M28" s="16">
        <f t="shared" si="14"/>
        <v>77.679940000000002</v>
      </c>
      <c r="N28" s="16">
        <f t="shared" si="14"/>
        <v>48.804040000000001</v>
      </c>
      <c r="O28" s="16">
        <f t="shared" si="14"/>
        <v>58.745660000000001</v>
      </c>
      <c r="P28" s="16">
        <f t="shared" si="14"/>
        <v>68.73218</v>
      </c>
      <c r="Q28" s="16">
        <f t="shared" si="14"/>
        <v>76.168189999999996</v>
      </c>
      <c r="R28" s="16">
        <f t="shared" si="14"/>
        <v>43.867660000000001</v>
      </c>
      <c r="S28" s="16">
        <f t="shared" si="14"/>
        <v>43.789819999999999</v>
      </c>
      <c r="T28" s="16">
        <f t="shared" si="14"/>
        <v>58.6828</v>
      </c>
      <c r="U28" s="16">
        <f t="shared" si="14"/>
        <v>60.580710000000003</v>
      </c>
      <c r="V28" s="16">
        <f t="shared" si="14"/>
        <v>66.310389999999998</v>
      </c>
      <c r="W28" s="16">
        <f t="shared" si="14"/>
        <v>72.90222</v>
      </c>
      <c r="X28" s="16">
        <f t="shared" ref="X28:Y28" si="15">SUM(X29:X30)</f>
        <v>89.492540000000005</v>
      </c>
      <c r="Y28" s="16">
        <f t="shared" si="15"/>
        <v>48.807029999999997</v>
      </c>
    </row>
    <row r="29" spans="1:25" x14ac:dyDescent="0.25">
      <c r="A29" s="10" t="s">
        <v>36</v>
      </c>
      <c r="B29" s="8">
        <v>0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</row>
    <row r="30" spans="1:25" x14ac:dyDescent="0.25">
      <c r="A30" s="10" t="s">
        <v>37</v>
      </c>
      <c r="B30" s="8">
        <v>95.688940000000002</v>
      </c>
      <c r="C30" s="8">
        <v>95.688940000000002</v>
      </c>
      <c r="D30" s="8">
        <v>67.171000000000006</v>
      </c>
      <c r="E30" s="8">
        <v>53.538490000000003</v>
      </c>
      <c r="F30" s="8">
        <v>40.742379999999997</v>
      </c>
      <c r="G30" s="8">
        <v>73.292230000000004</v>
      </c>
      <c r="H30" s="8">
        <v>76.102329999999995</v>
      </c>
      <c r="I30" s="8">
        <v>73.357240000000004</v>
      </c>
      <c r="J30" s="8">
        <v>85.789500000000004</v>
      </c>
      <c r="K30" s="8">
        <v>86.14573</v>
      </c>
      <c r="L30" s="8">
        <v>86.379230000000007</v>
      </c>
      <c r="M30" s="8">
        <v>77.679940000000002</v>
      </c>
      <c r="N30" s="8">
        <v>48.804040000000001</v>
      </c>
      <c r="O30" s="8">
        <v>58.745660000000001</v>
      </c>
      <c r="P30" s="8">
        <v>68.73218</v>
      </c>
      <c r="Q30" s="8">
        <v>76.168189999999996</v>
      </c>
      <c r="R30" s="8">
        <v>43.867660000000001</v>
      </c>
      <c r="S30" s="8">
        <v>43.789819999999999</v>
      </c>
      <c r="T30" s="8">
        <v>58.6828</v>
      </c>
      <c r="U30" s="8">
        <v>60.580710000000003</v>
      </c>
      <c r="V30" s="8">
        <v>66.310389999999998</v>
      </c>
      <c r="W30" s="8">
        <v>72.90222</v>
      </c>
      <c r="X30" s="8">
        <v>89.492540000000005</v>
      </c>
      <c r="Y30" s="8">
        <v>48.807029999999997</v>
      </c>
    </row>
    <row r="31" spans="1:25" x14ac:dyDescent="0.25">
      <c r="A31" s="17" t="s">
        <v>38</v>
      </c>
      <c r="B31" s="16">
        <v>346.33402999999998</v>
      </c>
      <c r="C31" s="16">
        <v>428.26024000000001</v>
      </c>
      <c r="D31" s="16">
        <v>418.85251</v>
      </c>
      <c r="E31" s="16">
        <v>467.18072000000001</v>
      </c>
      <c r="F31" s="16">
        <v>482.42543999999998</v>
      </c>
      <c r="G31" s="16">
        <v>563.22077000000002</v>
      </c>
      <c r="H31" s="16">
        <v>535.56659000000002</v>
      </c>
      <c r="I31" s="16">
        <v>553.99063999999998</v>
      </c>
      <c r="J31" s="16">
        <v>503.98685</v>
      </c>
      <c r="K31" s="16">
        <v>468.92541</v>
      </c>
      <c r="L31" s="16">
        <v>565.69581000000005</v>
      </c>
      <c r="M31" s="16">
        <v>522.81772000000001</v>
      </c>
      <c r="N31" s="16">
        <v>607.05296999999996</v>
      </c>
      <c r="O31" s="16">
        <v>1183.61574</v>
      </c>
      <c r="P31" s="16">
        <v>1015.6414600000001</v>
      </c>
      <c r="Q31" s="16">
        <v>1139.3325199999999</v>
      </c>
      <c r="R31" s="16">
        <v>1065.7396900000001</v>
      </c>
      <c r="S31" s="16">
        <v>1144.1480799999999</v>
      </c>
      <c r="T31" s="16">
        <v>1047.84239</v>
      </c>
      <c r="U31" s="16">
        <v>1133.2221099999999</v>
      </c>
      <c r="V31" s="16">
        <v>1012.76902</v>
      </c>
      <c r="W31" s="16">
        <v>944.82047</v>
      </c>
      <c r="X31" s="16">
        <v>1174.63445</v>
      </c>
      <c r="Y31" s="16">
        <v>1023.5542799999999</v>
      </c>
    </row>
    <row r="32" spans="1:25" x14ac:dyDescent="0.25">
      <c r="A32" s="9" t="s">
        <v>39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</row>
    <row r="33" spans="1:25" x14ac:dyDescent="0.25">
      <c r="A33" s="18" t="s">
        <v>139</v>
      </c>
      <c r="B33" s="16">
        <f>SUM(B34:B41)</f>
        <v>7056.5759100000005</v>
      </c>
      <c r="C33" s="16">
        <f t="shared" ref="C33:W33" si="16">SUM(C34:C41)</f>
        <v>6271.6709300000002</v>
      </c>
      <c r="D33" s="16">
        <f t="shared" si="16"/>
        <v>6389.3139199999996</v>
      </c>
      <c r="E33" s="16">
        <f t="shared" si="16"/>
        <v>6351.2077300000001</v>
      </c>
      <c r="F33" s="16">
        <f t="shared" si="16"/>
        <v>6896.3175499999998</v>
      </c>
      <c r="G33" s="16">
        <f t="shared" si="16"/>
        <v>6821.9998699999996</v>
      </c>
      <c r="H33" s="16">
        <f t="shared" si="16"/>
        <v>6371.5361000000003</v>
      </c>
      <c r="I33" s="16">
        <f t="shared" si="16"/>
        <v>6948.9249899999995</v>
      </c>
      <c r="J33" s="16">
        <f t="shared" si="16"/>
        <v>6543.0281800000002</v>
      </c>
      <c r="K33" s="16">
        <f t="shared" si="16"/>
        <v>4763.0900199999996</v>
      </c>
      <c r="L33" s="16">
        <f t="shared" si="16"/>
        <v>5039.0587800000012</v>
      </c>
      <c r="M33" s="16">
        <f t="shared" si="16"/>
        <v>4506.41068</v>
      </c>
      <c r="N33" s="16">
        <f t="shared" si="16"/>
        <v>4102.2388799999999</v>
      </c>
      <c r="O33" s="16">
        <f t="shared" si="16"/>
        <v>4430.5098199999993</v>
      </c>
      <c r="P33" s="16">
        <f t="shared" si="16"/>
        <v>4781.5546399999994</v>
      </c>
      <c r="Q33" s="16">
        <f t="shared" si="16"/>
        <v>4712.0266800000009</v>
      </c>
      <c r="R33" s="16">
        <f t="shared" si="16"/>
        <v>4022.8020499999998</v>
      </c>
      <c r="S33" s="16">
        <f t="shared" si="16"/>
        <v>4257.4850500000002</v>
      </c>
      <c r="T33" s="16">
        <f t="shared" si="16"/>
        <v>3802.3211799999999</v>
      </c>
      <c r="U33" s="16">
        <f t="shared" si="16"/>
        <v>4018.89489</v>
      </c>
      <c r="V33" s="16">
        <f t="shared" si="16"/>
        <v>3999.2148899999997</v>
      </c>
      <c r="W33" s="16">
        <f t="shared" si="16"/>
        <v>3828.42751</v>
      </c>
      <c r="X33" s="16">
        <f t="shared" ref="X33:Y33" si="17">SUM(X34:X41)</f>
        <v>3776.6269800000005</v>
      </c>
      <c r="Y33" s="16">
        <f t="shared" si="17"/>
        <v>3154.5285400000002</v>
      </c>
    </row>
    <row r="34" spans="1:25" x14ac:dyDescent="0.25">
      <c r="A34" s="9" t="s">
        <v>140</v>
      </c>
      <c r="B34" s="8">
        <v>4652.4439599999996</v>
      </c>
      <c r="C34" s="8">
        <v>4495.0246100000004</v>
      </c>
      <c r="D34" s="8">
        <v>4761.8456399999995</v>
      </c>
      <c r="E34" s="8">
        <v>4432.4205199999997</v>
      </c>
      <c r="F34" s="8">
        <v>4857.9739600000003</v>
      </c>
      <c r="G34" s="8">
        <v>4920.7458399999996</v>
      </c>
      <c r="H34" s="8">
        <v>4817.1597300000003</v>
      </c>
      <c r="I34" s="8">
        <v>5039.8168699999997</v>
      </c>
      <c r="J34" s="8">
        <v>4925.8839900000003</v>
      </c>
      <c r="K34" s="8">
        <v>4022.2986599999999</v>
      </c>
      <c r="L34" s="8">
        <v>4103.9041900000002</v>
      </c>
      <c r="M34" s="8">
        <v>3613.6965599999999</v>
      </c>
      <c r="N34" s="8">
        <v>3454.5213100000001</v>
      </c>
      <c r="O34" s="8">
        <v>3636.3488900000002</v>
      </c>
      <c r="P34" s="8">
        <v>3919.2588700000001</v>
      </c>
      <c r="Q34" s="8">
        <v>3764.3497000000002</v>
      </c>
      <c r="R34" s="8">
        <v>3107.3375599999999</v>
      </c>
      <c r="S34" s="8">
        <v>3337.15301</v>
      </c>
      <c r="T34" s="8">
        <v>3125.5817699999998</v>
      </c>
      <c r="U34" s="8">
        <v>3071.6372000000001</v>
      </c>
      <c r="V34" s="8">
        <v>3067.1154200000001</v>
      </c>
      <c r="W34" s="8">
        <v>2909.31549</v>
      </c>
      <c r="X34" s="8">
        <v>3019.46504</v>
      </c>
      <c r="Y34" s="8">
        <v>2725.5507600000001</v>
      </c>
    </row>
    <row r="35" spans="1:25" x14ac:dyDescent="0.25">
      <c r="A35" s="9" t="s">
        <v>141</v>
      </c>
      <c r="B35" s="8">
        <v>1582.1221499999999</v>
      </c>
      <c r="C35" s="8">
        <v>1256.9449300000001</v>
      </c>
      <c r="D35" s="8">
        <v>1262.74207</v>
      </c>
      <c r="E35" s="8">
        <v>1545.2023999999999</v>
      </c>
      <c r="F35" s="8">
        <v>1656.4326100000001</v>
      </c>
      <c r="G35" s="8">
        <v>1523.8371999999999</v>
      </c>
      <c r="H35" s="8">
        <v>1177.8433199999999</v>
      </c>
      <c r="I35" s="8">
        <v>1532.81141</v>
      </c>
      <c r="J35" s="8">
        <v>1262.90119</v>
      </c>
      <c r="K35" s="8">
        <v>453.74173000000002</v>
      </c>
      <c r="L35" s="8">
        <v>660.11716999999999</v>
      </c>
      <c r="M35" s="8">
        <v>629.47905000000003</v>
      </c>
      <c r="N35" s="8">
        <v>393.411</v>
      </c>
      <c r="O35" s="8">
        <v>536.17300999999998</v>
      </c>
      <c r="P35" s="8">
        <v>593.11847</v>
      </c>
      <c r="Q35" s="8">
        <v>627.87536999999998</v>
      </c>
      <c r="R35" s="8">
        <v>634.57177000000001</v>
      </c>
      <c r="S35" s="8">
        <v>643.76044999999999</v>
      </c>
      <c r="T35" s="8">
        <v>388.70488999999998</v>
      </c>
      <c r="U35" s="8">
        <v>639.58951000000002</v>
      </c>
      <c r="V35" s="8">
        <v>622.56078000000002</v>
      </c>
      <c r="W35" s="8">
        <v>637.57536000000005</v>
      </c>
      <c r="X35" s="8">
        <v>479.13155</v>
      </c>
      <c r="Y35" s="8">
        <v>140.37331</v>
      </c>
    </row>
    <row r="36" spans="1:25" x14ac:dyDescent="0.25">
      <c r="A36" s="9" t="s">
        <v>142</v>
      </c>
      <c r="B36" s="8">
        <v>508.40674000000001</v>
      </c>
      <c r="C36" s="8">
        <v>214.98634000000001</v>
      </c>
      <c r="D36" s="8">
        <v>69.598969999999994</v>
      </c>
      <c r="E36" s="8">
        <v>86.695740000000001</v>
      </c>
      <c r="F36" s="8">
        <v>101.78651000000001</v>
      </c>
      <c r="G36" s="8">
        <v>109.22919</v>
      </c>
      <c r="H36" s="8">
        <v>121.86851</v>
      </c>
      <c r="I36" s="8">
        <v>122.76542000000001</v>
      </c>
      <c r="J36" s="8">
        <v>114.80492</v>
      </c>
      <c r="K36" s="8">
        <v>75.971459999999993</v>
      </c>
      <c r="L36" s="8">
        <v>53.400269999999999</v>
      </c>
      <c r="M36" s="8">
        <v>57.623890000000003</v>
      </c>
      <c r="N36" s="8">
        <v>65.009630000000001</v>
      </c>
      <c r="O36" s="8">
        <v>68.861999999999995</v>
      </c>
      <c r="P36" s="8">
        <v>68.968800000000002</v>
      </c>
      <c r="Q36" s="8">
        <v>105.71464</v>
      </c>
      <c r="R36" s="8">
        <v>85.033659999999998</v>
      </c>
      <c r="S36" s="8">
        <v>77.914659999999998</v>
      </c>
      <c r="T36" s="8">
        <v>75.475679999999997</v>
      </c>
      <c r="U36" s="8">
        <v>93.767669999999995</v>
      </c>
      <c r="V36" s="8">
        <v>96.584190000000007</v>
      </c>
      <c r="W36" s="8">
        <v>77.964460000000003</v>
      </c>
      <c r="X36" s="8">
        <v>69.512900000000002</v>
      </c>
      <c r="Y36" s="8">
        <v>78.066339999999997</v>
      </c>
    </row>
    <row r="37" spans="1:25" x14ac:dyDescent="0.25">
      <c r="A37" s="9" t="s">
        <v>143</v>
      </c>
      <c r="B37" s="8">
        <v>313.60288000000003</v>
      </c>
      <c r="C37" s="8">
        <v>304.71494000000001</v>
      </c>
      <c r="D37" s="8">
        <v>295.12723999999997</v>
      </c>
      <c r="E37" s="8">
        <v>286.88907</v>
      </c>
      <c r="F37" s="8">
        <v>280.11995999999999</v>
      </c>
      <c r="G37" s="8">
        <v>268.18353999999999</v>
      </c>
      <c r="H37" s="8">
        <v>254.65826999999999</v>
      </c>
      <c r="I37" s="8">
        <v>253.52426</v>
      </c>
      <c r="J37" s="8">
        <v>239.43111999999999</v>
      </c>
      <c r="K37" s="8">
        <v>211.07149999999999</v>
      </c>
      <c r="L37" s="8">
        <v>221.63532000000001</v>
      </c>
      <c r="M37" s="8">
        <v>205.60937999999999</v>
      </c>
      <c r="N37" s="8">
        <v>189.29521</v>
      </c>
      <c r="O37" s="8">
        <v>189.12421000000001</v>
      </c>
      <c r="P37" s="8">
        <v>200.20677000000001</v>
      </c>
      <c r="Q37" s="8">
        <v>214.08520999999999</v>
      </c>
      <c r="R37" s="8">
        <v>195.85727</v>
      </c>
      <c r="S37" s="8">
        <v>198.65506999999999</v>
      </c>
      <c r="T37" s="8">
        <v>212.55692999999999</v>
      </c>
      <c r="U37" s="8">
        <v>213.89855</v>
      </c>
      <c r="V37" s="8">
        <v>212.95269999999999</v>
      </c>
      <c r="W37" s="8">
        <v>203.5703</v>
      </c>
      <c r="X37" s="8">
        <v>208.51545999999999</v>
      </c>
      <c r="Y37" s="8">
        <v>210.53604999999999</v>
      </c>
    </row>
    <row r="38" spans="1:25" x14ac:dyDescent="0.25">
      <c r="A38" s="9" t="s">
        <v>144</v>
      </c>
      <c r="B38" s="8">
        <v>0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</row>
    <row r="39" spans="1:25" x14ac:dyDescent="0.25">
      <c r="A39" s="9" t="s">
        <v>145</v>
      </c>
      <c r="B39" s="8">
        <v>0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</row>
    <row r="40" spans="1:25" x14ac:dyDescent="0.25">
      <c r="A40" s="9" t="s">
        <v>146</v>
      </c>
      <c r="B40" s="8">
        <v>0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</row>
    <row r="41" spans="1:25" x14ac:dyDescent="0.25">
      <c r="A41" s="9" t="s">
        <v>147</v>
      </c>
      <c r="B41" s="8">
        <v>1.8000000000000001E-4</v>
      </c>
      <c r="C41" s="8">
        <v>1.1E-4</v>
      </c>
      <c r="D41" s="8">
        <v>0</v>
      </c>
      <c r="E41" s="8">
        <v>0</v>
      </c>
      <c r="F41" s="8">
        <v>4.5100000000000001E-3</v>
      </c>
      <c r="G41" s="8">
        <v>4.1000000000000003E-3</v>
      </c>
      <c r="H41" s="8">
        <v>6.2700000000000004E-3</v>
      </c>
      <c r="I41" s="8">
        <v>7.0299999999999998E-3</v>
      </c>
      <c r="J41" s="8">
        <v>6.96E-3</v>
      </c>
      <c r="K41" s="8">
        <v>6.6699999999999997E-3</v>
      </c>
      <c r="L41" s="8">
        <v>1.83E-3</v>
      </c>
      <c r="M41" s="8">
        <v>1.8E-3</v>
      </c>
      <c r="N41" s="8">
        <v>1.73E-3</v>
      </c>
      <c r="O41" s="8">
        <v>1.7099999999999999E-3</v>
      </c>
      <c r="P41" s="8">
        <v>1.73E-3</v>
      </c>
      <c r="Q41" s="8">
        <v>1.7600000000000001E-3</v>
      </c>
      <c r="R41" s="8">
        <v>1.7899999999999999E-3</v>
      </c>
      <c r="S41" s="8">
        <v>1.8600000000000001E-3</v>
      </c>
      <c r="T41" s="8">
        <v>1.91E-3</v>
      </c>
      <c r="U41" s="8">
        <v>1.9599999999999999E-3</v>
      </c>
      <c r="V41" s="8">
        <v>1.8E-3</v>
      </c>
      <c r="W41" s="8">
        <v>1.9E-3</v>
      </c>
      <c r="X41" s="8">
        <v>2.0300000000000001E-3</v>
      </c>
      <c r="Y41" s="8">
        <v>2.0799999999999998E-3</v>
      </c>
    </row>
    <row r="42" spans="1:25" x14ac:dyDescent="0.25">
      <c r="A42" s="18" t="s">
        <v>40</v>
      </c>
      <c r="B42" s="16">
        <v>60.011710000000001</v>
      </c>
      <c r="C42" s="16">
        <v>50.926969999999997</v>
      </c>
      <c r="D42" s="16">
        <v>40.110590000000002</v>
      </c>
      <c r="E42" s="16">
        <v>35.052700000000002</v>
      </c>
      <c r="F42" s="16">
        <v>36.931899999999999</v>
      </c>
      <c r="G42" s="16">
        <v>38.330640000000002</v>
      </c>
      <c r="H42" s="16">
        <v>47.557720000000003</v>
      </c>
      <c r="I42" s="16">
        <v>55.181330000000003</v>
      </c>
      <c r="J42" s="16">
        <v>60.347479999999997</v>
      </c>
      <c r="K42" s="16">
        <v>58.705550000000002</v>
      </c>
      <c r="L42" s="16">
        <v>46.923929999999999</v>
      </c>
      <c r="M42" s="16">
        <v>53.538899999999998</v>
      </c>
      <c r="N42" s="16">
        <v>49.533659999999998</v>
      </c>
      <c r="O42" s="16">
        <v>45.135370000000002</v>
      </c>
      <c r="P42" s="16">
        <v>56.01764</v>
      </c>
      <c r="Q42" s="16">
        <v>65.137100000000004</v>
      </c>
      <c r="R42" s="16">
        <v>66.172139999999999</v>
      </c>
      <c r="S42" s="16">
        <v>56.801459999999999</v>
      </c>
      <c r="T42" s="16">
        <v>50.468269999999997</v>
      </c>
      <c r="U42" s="16">
        <v>41.49241</v>
      </c>
      <c r="V42" s="16">
        <v>43.110790000000001</v>
      </c>
      <c r="W42" s="16">
        <v>33.376249999999999</v>
      </c>
      <c r="X42" s="16">
        <v>18.738659999999999</v>
      </c>
      <c r="Y42" s="16">
        <v>24.220359999999999</v>
      </c>
    </row>
    <row r="43" spans="1:25" x14ac:dyDescent="0.25">
      <c r="A43" s="18" t="s">
        <v>63</v>
      </c>
      <c r="B43" s="16">
        <v>5.23712</v>
      </c>
      <c r="C43" s="16">
        <v>2.8946000000000001</v>
      </c>
      <c r="D43" s="16">
        <v>1.3819699999999999</v>
      </c>
      <c r="E43" s="16">
        <v>7.2717799999999997</v>
      </c>
      <c r="F43" s="16">
        <v>10.73244</v>
      </c>
      <c r="G43" s="16">
        <v>11.64072</v>
      </c>
      <c r="H43" s="16">
        <v>12.56155</v>
      </c>
      <c r="I43" s="16">
        <v>14.485290000000001</v>
      </c>
      <c r="J43" s="16">
        <v>5.32796</v>
      </c>
      <c r="K43" s="16">
        <v>17.954640000000001</v>
      </c>
      <c r="L43" s="16">
        <v>16.499310000000001</v>
      </c>
      <c r="M43" s="16">
        <v>14.16844</v>
      </c>
      <c r="N43" s="16">
        <v>15.479760000000001</v>
      </c>
      <c r="O43" s="16">
        <v>22.40982</v>
      </c>
      <c r="P43" s="16">
        <v>25.837</v>
      </c>
      <c r="Q43" s="16">
        <v>24.173739999999999</v>
      </c>
      <c r="R43" s="16">
        <v>23.844750000000001</v>
      </c>
      <c r="S43" s="16">
        <v>26.216200000000001</v>
      </c>
      <c r="T43" s="16">
        <v>31.984300000000001</v>
      </c>
      <c r="U43" s="16">
        <v>27.496839999999999</v>
      </c>
      <c r="V43" s="16">
        <v>33.506610000000002</v>
      </c>
      <c r="W43" s="16">
        <v>36.908169999999998</v>
      </c>
      <c r="X43" s="16">
        <v>36.519620000000003</v>
      </c>
      <c r="Y43" s="16">
        <v>37.386769999999999</v>
      </c>
    </row>
    <row r="44" spans="1:25" x14ac:dyDescent="0.25">
      <c r="A44" s="18" t="s">
        <v>64</v>
      </c>
      <c r="B44" s="16">
        <v>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</row>
    <row r="45" spans="1:25" x14ac:dyDescent="0.25">
      <c r="A45" s="18" t="s">
        <v>148</v>
      </c>
      <c r="B45" s="16">
        <f>SUM(B46:B47)</f>
        <v>3669.3123699999996</v>
      </c>
      <c r="C45" s="16">
        <f t="shared" ref="C45:W45" si="18">SUM(C46:C47)</f>
        <v>3112.3038299999998</v>
      </c>
      <c r="D45" s="16">
        <f t="shared" si="18"/>
        <v>3084.2187599999997</v>
      </c>
      <c r="E45" s="16">
        <f t="shared" si="18"/>
        <v>3556.2983400000003</v>
      </c>
      <c r="F45" s="16">
        <f t="shared" si="18"/>
        <v>3967.9817700000003</v>
      </c>
      <c r="G45" s="16">
        <f t="shared" si="18"/>
        <v>3832.7159300000003</v>
      </c>
      <c r="H45" s="16">
        <f t="shared" si="18"/>
        <v>4106.1297800000002</v>
      </c>
      <c r="I45" s="16">
        <f t="shared" si="18"/>
        <v>4327.0928600000007</v>
      </c>
      <c r="J45" s="16">
        <f t="shared" si="18"/>
        <v>4609.7724399999997</v>
      </c>
      <c r="K45" s="16">
        <f t="shared" si="18"/>
        <v>4195.4564899999996</v>
      </c>
      <c r="L45" s="16">
        <f t="shared" si="18"/>
        <v>4276.6400199999998</v>
      </c>
      <c r="M45" s="16">
        <f t="shared" si="18"/>
        <v>4685.0705500000004</v>
      </c>
      <c r="N45" s="16">
        <f t="shared" si="18"/>
        <v>4851.8536299999996</v>
      </c>
      <c r="O45" s="16">
        <f t="shared" si="18"/>
        <v>4937.5631400000002</v>
      </c>
      <c r="P45" s="16">
        <f t="shared" si="18"/>
        <v>4963.0163300000004</v>
      </c>
      <c r="Q45" s="16">
        <f t="shared" si="18"/>
        <v>5165.0653899999998</v>
      </c>
      <c r="R45" s="16">
        <f t="shared" si="18"/>
        <v>5739.7329</v>
      </c>
      <c r="S45" s="16">
        <f t="shared" si="18"/>
        <v>6371.99287</v>
      </c>
      <c r="T45" s="16">
        <f t="shared" si="18"/>
        <v>6777.5178599999999</v>
      </c>
      <c r="U45" s="16">
        <f t="shared" si="18"/>
        <v>7435.5174000000006</v>
      </c>
      <c r="V45" s="16">
        <f t="shared" si="18"/>
        <v>3761.1147300000002</v>
      </c>
      <c r="W45" s="16">
        <f t="shared" si="18"/>
        <v>4143.2004900000002</v>
      </c>
      <c r="X45" s="16">
        <f t="shared" ref="X45:Y45" si="19">SUM(X46:X47)</f>
        <v>6337.6232500000006</v>
      </c>
      <c r="Y45" s="16">
        <f t="shared" si="19"/>
        <v>6577.2854900000002</v>
      </c>
    </row>
    <row r="46" spans="1:25" x14ac:dyDescent="0.25">
      <c r="A46" s="9" t="s">
        <v>149</v>
      </c>
      <c r="B46" s="8">
        <v>2002.3070499999999</v>
      </c>
      <c r="C46" s="8">
        <v>1951.37328</v>
      </c>
      <c r="D46" s="8">
        <v>1854.8617400000001</v>
      </c>
      <c r="E46" s="8">
        <v>2037.9938999999999</v>
      </c>
      <c r="F46" s="8">
        <v>2195.2138500000001</v>
      </c>
      <c r="G46" s="8">
        <v>2279.5938500000002</v>
      </c>
      <c r="H46" s="8">
        <v>2411.8854900000001</v>
      </c>
      <c r="I46" s="8">
        <v>2545.3368300000002</v>
      </c>
      <c r="J46" s="8">
        <v>2635.50819</v>
      </c>
      <c r="K46" s="8">
        <v>2396.5642699999999</v>
      </c>
      <c r="L46" s="8">
        <v>2637.0840499999999</v>
      </c>
      <c r="M46" s="8">
        <v>2733.0848000000001</v>
      </c>
      <c r="N46" s="8">
        <v>2754.5069199999998</v>
      </c>
      <c r="O46" s="8">
        <v>2826.1839500000001</v>
      </c>
      <c r="P46" s="8">
        <v>3001.8426399999998</v>
      </c>
      <c r="Q46" s="8">
        <v>3141.3865500000002</v>
      </c>
      <c r="R46" s="8">
        <v>3366.8620999999998</v>
      </c>
      <c r="S46" s="8">
        <v>3835.6427699999999</v>
      </c>
      <c r="T46" s="8">
        <v>4120.1891900000001</v>
      </c>
      <c r="U46" s="8">
        <v>4367.23099</v>
      </c>
      <c r="V46" s="8">
        <v>1568.8879899999999</v>
      </c>
      <c r="W46" s="8">
        <v>1995.67596</v>
      </c>
      <c r="X46" s="8">
        <v>4104.9856600000003</v>
      </c>
      <c r="Y46" s="8">
        <v>4773.5963700000002</v>
      </c>
    </row>
    <row r="47" spans="1:25" x14ac:dyDescent="0.25">
      <c r="A47" s="11" t="s">
        <v>150</v>
      </c>
      <c r="B47" s="12">
        <v>1667.00532</v>
      </c>
      <c r="C47" s="12">
        <v>1160.93055</v>
      </c>
      <c r="D47" s="12">
        <v>1229.3570199999999</v>
      </c>
      <c r="E47" s="12">
        <v>1518.3044400000001</v>
      </c>
      <c r="F47" s="12">
        <v>1772.76792</v>
      </c>
      <c r="G47" s="12">
        <v>1553.1220800000001</v>
      </c>
      <c r="H47" s="12">
        <v>1694.2442900000001</v>
      </c>
      <c r="I47" s="12">
        <v>1781.75603</v>
      </c>
      <c r="J47" s="12">
        <v>1974.2642499999999</v>
      </c>
      <c r="K47" s="12">
        <v>1798.89222</v>
      </c>
      <c r="L47" s="12">
        <v>1639.5559699999999</v>
      </c>
      <c r="M47" s="12">
        <v>1951.9857500000001</v>
      </c>
      <c r="N47" s="12">
        <v>2097.3467099999998</v>
      </c>
      <c r="O47" s="12">
        <v>2111.3791900000001</v>
      </c>
      <c r="P47" s="12">
        <v>1961.1736900000001</v>
      </c>
      <c r="Q47" s="12">
        <v>2023.67884</v>
      </c>
      <c r="R47" s="12">
        <v>2372.8708000000001</v>
      </c>
      <c r="S47" s="12">
        <v>2536.3501000000001</v>
      </c>
      <c r="T47" s="12">
        <v>2657.3286699999999</v>
      </c>
      <c r="U47" s="12">
        <v>3068.2864100000002</v>
      </c>
      <c r="V47" s="12">
        <v>2192.2267400000001</v>
      </c>
      <c r="W47" s="12">
        <v>2147.5245300000001</v>
      </c>
      <c r="X47" s="12">
        <v>2232.6375899999998</v>
      </c>
      <c r="Y47" s="12">
        <v>1803.68912</v>
      </c>
    </row>
    <row r="49" spans="1:25" x14ac:dyDescent="0.25">
      <c r="A49" s="4" t="s">
        <v>111</v>
      </c>
      <c r="B49" s="5">
        <f>SUM(B50,B84,B89,B90,B91,B92)</f>
        <v>70104.667886850599</v>
      </c>
      <c r="C49" s="5">
        <f t="shared" ref="C49:W49" si="20">SUM(C50,C84,C89,C90,C91,C92)</f>
        <v>68895.963889969411</v>
      </c>
      <c r="D49" s="5">
        <f t="shared" si="20"/>
        <v>73127.866260866693</v>
      </c>
      <c r="E49" s="5">
        <f t="shared" si="20"/>
        <v>68697.039567506596</v>
      </c>
      <c r="F49" s="5">
        <f t="shared" si="20"/>
        <v>71008.337956232252</v>
      </c>
      <c r="G49" s="5">
        <f t="shared" si="20"/>
        <v>74064.654759372235</v>
      </c>
      <c r="H49" s="5">
        <f t="shared" si="20"/>
        <v>68881.308281128498</v>
      </c>
      <c r="I49" s="5">
        <f t="shared" si="20"/>
        <v>66636.222402452258</v>
      </c>
      <c r="J49" s="5">
        <f t="shared" si="20"/>
        <v>64615.20856500497</v>
      </c>
      <c r="K49" s="5">
        <f t="shared" si="20"/>
        <v>62741.41128529601</v>
      </c>
      <c r="L49" s="5">
        <f t="shared" si="20"/>
        <v>57691.164038623981</v>
      </c>
      <c r="M49" s="5">
        <f t="shared" si="20"/>
        <v>56922.90001396001</v>
      </c>
      <c r="N49" s="5">
        <f t="shared" si="20"/>
        <v>55420.746308392001</v>
      </c>
      <c r="O49" s="5">
        <f t="shared" si="20"/>
        <v>54601.953518912014</v>
      </c>
      <c r="P49" s="5">
        <f t="shared" si="20"/>
        <v>53882.416437487998</v>
      </c>
      <c r="Q49" s="5">
        <f t="shared" si="20"/>
        <v>58420.310589184126</v>
      </c>
      <c r="R49" s="5">
        <f t="shared" si="20"/>
        <v>57825.200438367996</v>
      </c>
      <c r="S49" s="5">
        <f t="shared" si="20"/>
        <v>62906.407705232006</v>
      </c>
      <c r="T49" s="5">
        <f t="shared" si="20"/>
        <v>59218.910703504007</v>
      </c>
      <c r="U49" s="5">
        <f t="shared" si="20"/>
        <v>55366.242657424002</v>
      </c>
      <c r="V49" s="5">
        <f t="shared" si="20"/>
        <v>45723.104884967994</v>
      </c>
      <c r="W49" s="5">
        <f t="shared" si="20"/>
        <v>44239.17687168</v>
      </c>
      <c r="X49" s="5">
        <f t="shared" ref="X49:Y49" si="21">SUM(X50,X84,X89,X90,X91,X92)</f>
        <v>47542.80233215999</v>
      </c>
      <c r="Y49" s="5">
        <f t="shared" si="21"/>
        <v>44743.438821855998</v>
      </c>
    </row>
    <row r="50" spans="1:25" x14ac:dyDescent="0.25">
      <c r="A50" s="13" t="s">
        <v>77</v>
      </c>
      <c r="B50" s="14">
        <f>SUM(B51,B82,B83)</f>
        <v>59147.500115568007</v>
      </c>
      <c r="C50" s="14">
        <f t="shared" ref="C50:W50" si="22">SUM(C51,C82,C83)</f>
        <v>59255.607572960012</v>
      </c>
      <c r="D50" s="14">
        <f t="shared" si="22"/>
        <v>63276.729351680005</v>
      </c>
      <c r="E50" s="14">
        <f t="shared" si="22"/>
        <v>58440.854674008006</v>
      </c>
      <c r="F50" s="14">
        <f t="shared" si="22"/>
        <v>59797.160489176007</v>
      </c>
      <c r="G50" s="14">
        <f t="shared" si="22"/>
        <v>63106.775074104</v>
      </c>
      <c r="H50" s="14">
        <f t="shared" si="22"/>
        <v>58052.419175712006</v>
      </c>
      <c r="I50" s="14">
        <f t="shared" si="22"/>
        <v>55519.158592367981</v>
      </c>
      <c r="J50" s="14">
        <f t="shared" si="22"/>
        <v>53696.548046264012</v>
      </c>
      <c r="K50" s="14">
        <f t="shared" si="22"/>
        <v>53904.381012136</v>
      </c>
      <c r="L50" s="14">
        <f t="shared" si="22"/>
        <v>48467.084951863988</v>
      </c>
      <c r="M50" s="14">
        <f t="shared" si="22"/>
        <v>47790.532463600008</v>
      </c>
      <c r="N50" s="14">
        <f t="shared" si="22"/>
        <v>46525.342926951998</v>
      </c>
      <c r="O50" s="14">
        <f t="shared" si="22"/>
        <v>45217.00878735201</v>
      </c>
      <c r="P50" s="14">
        <f t="shared" si="22"/>
        <v>44157.096179567998</v>
      </c>
      <c r="Q50" s="14">
        <f t="shared" si="22"/>
        <v>48413.663802039999</v>
      </c>
      <c r="R50" s="14">
        <f t="shared" si="22"/>
        <v>47798.574739087999</v>
      </c>
      <c r="S50" s="14">
        <f t="shared" si="22"/>
        <v>52212.460826951996</v>
      </c>
      <c r="T50" s="14">
        <f t="shared" si="22"/>
        <v>48628.214763384007</v>
      </c>
      <c r="U50" s="14">
        <f t="shared" si="22"/>
        <v>43824.678969544002</v>
      </c>
      <c r="V50" s="14">
        <f t="shared" si="22"/>
        <v>37867.578814207998</v>
      </c>
      <c r="W50" s="14">
        <f t="shared" si="22"/>
        <v>36219.484740679996</v>
      </c>
      <c r="X50" s="14">
        <f t="shared" ref="X50:Y50" si="23">SUM(X51,X82,X83)</f>
        <v>37274.827148319993</v>
      </c>
      <c r="Y50" s="14">
        <f t="shared" si="23"/>
        <v>34819.248014736004</v>
      </c>
    </row>
    <row r="51" spans="1:25" x14ac:dyDescent="0.25">
      <c r="A51" s="9" t="s">
        <v>78</v>
      </c>
      <c r="B51" s="8">
        <f>SUM(B52,B69,B75,B79)</f>
        <v>58801.166085568009</v>
      </c>
      <c r="C51" s="8">
        <f t="shared" ref="C51:W51" si="24">SUM(C52,C69,C75,C79)</f>
        <v>58827.347332960009</v>
      </c>
      <c r="D51" s="8">
        <f t="shared" si="24"/>
        <v>62857.876841680009</v>
      </c>
      <c r="E51" s="8">
        <f t="shared" si="24"/>
        <v>57973.673954008009</v>
      </c>
      <c r="F51" s="8">
        <f t="shared" si="24"/>
        <v>59314.735049176008</v>
      </c>
      <c r="G51" s="8">
        <f t="shared" si="24"/>
        <v>62543.554304104</v>
      </c>
      <c r="H51" s="8">
        <f t="shared" si="24"/>
        <v>57516.852585712004</v>
      </c>
      <c r="I51" s="8">
        <f t="shared" si="24"/>
        <v>54965.167952367978</v>
      </c>
      <c r="J51" s="8">
        <f t="shared" si="24"/>
        <v>53192.561196264011</v>
      </c>
      <c r="K51" s="8">
        <f t="shared" si="24"/>
        <v>53435.455602135997</v>
      </c>
      <c r="L51" s="8">
        <f t="shared" si="24"/>
        <v>47901.389141863991</v>
      </c>
      <c r="M51" s="8">
        <f t="shared" si="24"/>
        <v>47267.714743600009</v>
      </c>
      <c r="N51" s="8">
        <f t="shared" si="24"/>
        <v>45918.289956952001</v>
      </c>
      <c r="O51" s="8">
        <f t="shared" si="24"/>
        <v>44033.393047352009</v>
      </c>
      <c r="P51" s="8">
        <f t="shared" si="24"/>
        <v>43141.454719567999</v>
      </c>
      <c r="Q51" s="8">
        <f t="shared" si="24"/>
        <v>47274.331282040002</v>
      </c>
      <c r="R51" s="8">
        <f t="shared" si="24"/>
        <v>46732.835049087997</v>
      </c>
      <c r="S51" s="8">
        <f t="shared" si="24"/>
        <v>51068.312746951997</v>
      </c>
      <c r="T51" s="8">
        <f t="shared" si="24"/>
        <v>47580.372373384009</v>
      </c>
      <c r="U51" s="8">
        <f t="shared" si="24"/>
        <v>42691.456859544</v>
      </c>
      <c r="V51" s="8">
        <f t="shared" si="24"/>
        <v>36854.809794207998</v>
      </c>
      <c r="W51" s="8">
        <f t="shared" si="24"/>
        <v>35274.664270679998</v>
      </c>
      <c r="X51" s="8">
        <f t="shared" ref="X51:Y51" si="25">SUM(X52,X69,X75,X79)</f>
        <v>36100.192698319996</v>
      </c>
      <c r="Y51" s="8">
        <f t="shared" si="25"/>
        <v>33795.693734736007</v>
      </c>
    </row>
    <row r="52" spans="1:25" x14ac:dyDescent="0.25">
      <c r="A52" s="15" t="s">
        <v>79</v>
      </c>
      <c r="B52" s="16">
        <f>SUM(B53,B57)</f>
        <v>35360.032168368001</v>
      </c>
      <c r="C52" s="16">
        <f t="shared" ref="C52:W52" si="26">SUM(C53,C57)</f>
        <v>34580.232574920003</v>
      </c>
      <c r="D52" s="16">
        <f t="shared" si="26"/>
        <v>37882.911867840005</v>
      </c>
      <c r="E52" s="16">
        <f t="shared" si="26"/>
        <v>32380.422272568008</v>
      </c>
      <c r="F52" s="16">
        <f t="shared" si="26"/>
        <v>32932.371032135998</v>
      </c>
      <c r="G52" s="16">
        <f t="shared" si="26"/>
        <v>36350.751683304006</v>
      </c>
      <c r="H52" s="16">
        <f t="shared" si="26"/>
        <v>32624.441997192</v>
      </c>
      <c r="I52" s="16">
        <f t="shared" si="26"/>
        <v>30210.264150767995</v>
      </c>
      <c r="J52" s="16">
        <f t="shared" si="26"/>
        <v>29034.66723278401</v>
      </c>
      <c r="K52" s="16">
        <f t="shared" si="26"/>
        <v>29331.564710976003</v>
      </c>
      <c r="L52" s="16">
        <f t="shared" si="26"/>
        <v>24174.242999423997</v>
      </c>
      <c r="M52" s="16">
        <f t="shared" si="26"/>
        <v>25475.819436000005</v>
      </c>
      <c r="N52" s="16">
        <f t="shared" si="26"/>
        <v>25890.604193232</v>
      </c>
      <c r="O52" s="16">
        <f t="shared" si="26"/>
        <v>24280.909302672004</v>
      </c>
      <c r="P52" s="16">
        <f t="shared" si="26"/>
        <v>23292.085630608002</v>
      </c>
      <c r="Q52" s="16">
        <f t="shared" si="26"/>
        <v>27283.811882400001</v>
      </c>
      <c r="R52" s="16">
        <f t="shared" si="26"/>
        <v>26308.811629367996</v>
      </c>
      <c r="S52" s="16">
        <f t="shared" si="26"/>
        <v>30259.108918512</v>
      </c>
      <c r="T52" s="16">
        <f t="shared" si="26"/>
        <v>26509.660432344001</v>
      </c>
      <c r="U52" s="16">
        <f t="shared" si="26"/>
        <v>21224.014277544</v>
      </c>
      <c r="V52" s="16">
        <f t="shared" si="26"/>
        <v>18297.355353407998</v>
      </c>
      <c r="W52" s="16">
        <f t="shared" si="26"/>
        <v>15673.306975199999</v>
      </c>
      <c r="X52" s="16">
        <f t="shared" ref="X52:Y52" si="27">SUM(X53,X57)</f>
        <v>15721.687031399997</v>
      </c>
      <c r="Y52" s="16">
        <f t="shared" si="27"/>
        <v>12448.275559416001</v>
      </c>
    </row>
    <row r="53" spans="1:25" x14ac:dyDescent="0.25">
      <c r="A53" s="19" t="s">
        <v>75</v>
      </c>
      <c r="B53" s="16">
        <f>SUM(B54:B56)</f>
        <v>24092.478619488003</v>
      </c>
      <c r="C53" s="16">
        <f t="shared" ref="C53:W53" si="28">SUM(C54:C56)</f>
        <v>23901.03918756</v>
      </c>
      <c r="D53" s="16">
        <f t="shared" si="28"/>
        <v>27130.955229000007</v>
      </c>
      <c r="E53" s="16">
        <f t="shared" si="28"/>
        <v>23180.049471168008</v>
      </c>
      <c r="F53" s="16">
        <f t="shared" si="28"/>
        <v>24282.444669336001</v>
      </c>
      <c r="G53" s="16">
        <f t="shared" si="28"/>
        <v>27915.863324544007</v>
      </c>
      <c r="H53" s="16">
        <f t="shared" si="28"/>
        <v>24488.059161311998</v>
      </c>
      <c r="I53" s="16">
        <f t="shared" si="28"/>
        <v>22274.501666327997</v>
      </c>
      <c r="J53" s="16">
        <f t="shared" si="28"/>
        <v>21955.344087384008</v>
      </c>
      <c r="K53" s="16">
        <f t="shared" si="28"/>
        <v>22850.615624616003</v>
      </c>
      <c r="L53" s="16">
        <f t="shared" si="28"/>
        <v>17565.010032023998</v>
      </c>
      <c r="M53" s="16">
        <f t="shared" si="28"/>
        <v>19144.333577880003</v>
      </c>
      <c r="N53" s="16">
        <f t="shared" si="28"/>
        <v>20293.806738671999</v>
      </c>
      <c r="O53" s="16">
        <f t="shared" si="28"/>
        <v>18891.665342712004</v>
      </c>
      <c r="P53" s="16">
        <f t="shared" si="28"/>
        <v>17712.719885088001</v>
      </c>
      <c r="Q53" s="16">
        <f t="shared" si="28"/>
        <v>21737.9167992</v>
      </c>
      <c r="R53" s="16">
        <f t="shared" si="28"/>
        <v>20964.935272607996</v>
      </c>
      <c r="S53" s="16">
        <f t="shared" si="28"/>
        <v>24582.690800712</v>
      </c>
      <c r="T53" s="16">
        <f t="shared" si="28"/>
        <v>20966.746064904</v>
      </c>
      <c r="U53" s="16">
        <f t="shared" si="28"/>
        <v>15763.211268264</v>
      </c>
      <c r="V53" s="16">
        <f t="shared" si="28"/>
        <v>12961.743273287999</v>
      </c>
      <c r="W53" s="16">
        <f t="shared" si="28"/>
        <v>10207.392198479998</v>
      </c>
      <c r="X53" s="16">
        <f t="shared" ref="X53:Y53" si="29">SUM(X54:X56)</f>
        <v>10369.496309039998</v>
      </c>
      <c r="Y53" s="16">
        <f t="shared" si="29"/>
        <v>7346.6476000560015</v>
      </c>
    </row>
    <row r="54" spans="1:25" x14ac:dyDescent="0.25">
      <c r="A54" s="20" t="s">
        <v>41</v>
      </c>
      <c r="B54" s="8">
        <v>21846.736641528001</v>
      </c>
      <c r="C54" s="8">
        <v>21514.173863399999</v>
      </c>
      <c r="D54" s="8">
        <v>24889.739214240006</v>
      </c>
      <c r="E54" s="8">
        <v>20546.771237208006</v>
      </c>
      <c r="F54" s="8">
        <v>21816.201698495999</v>
      </c>
      <c r="G54" s="8">
        <v>25132.977247464005</v>
      </c>
      <c r="H54" s="8">
        <v>21986.701115111999</v>
      </c>
      <c r="I54" s="8">
        <v>19686.809634767997</v>
      </c>
      <c r="J54" s="8">
        <v>18989.667204624006</v>
      </c>
      <c r="K54" s="8">
        <v>20024.278418376001</v>
      </c>
      <c r="L54" s="8">
        <v>15159.825131543999</v>
      </c>
      <c r="M54" s="8">
        <v>17159.346070560001</v>
      </c>
      <c r="N54" s="8">
        <v>18145.180750031999</v>
      </c>
      <c r="O54" s="8">
        <v>15739.344869472001</v>
      </c>
      <c r="P54" s="8">
        <v>15361.605744768001</v>
      </c>
      <c r="Q54" s="8">
        <v>18952.00286076</v>
      </c>
      <c r="R54" s="8">
        <v>18012.850945487997</v>
      </c>
      <c r="S54" s="8">
        <v>21794.417876592001</v>
      </c>
      <c r="T54" s="8">
        <v>18467.715606984002</v>
      </c>
      <c r="U54" s="8">
        <v>13423.101247944</v>
      </c>
      <c r="V54" s="8">
        <v>10760.417570807998</v>
      </c>
      <c r="W54" s="8">
        <v>8455.8153135599987</v>
      </c>
      <c r="X54" s="8">
        <v>7975.1734138799984</v>
      </c>
      <c r="Y54" s="8">
        <v>5390.9917126560013</v>
      </c>
    </row>
    <row r="55" spans="1:25" x14ac:dyDescent="0.25">
      <c r="A55" s="20" t="s">
        <v>42</v>
      </c>
      <c r="B55" s="8">
        <v>2200.5871779600002</v>
      </c>
      <c r="C55" s="8">
        <v>2378.5136841600001</v>
      </c>
      <c r="D55" s="8">
        <v>2241.2160147600002</v>
      </c>
      <c r="E55" s="8">
        <v>2633.2782339599999</v>
      </c>
      <c r="F55" s="8">
        <v>2466.2429708400005</v>
      </c>
      <c r="G55" s="8">
        <v>2782.8860770800002</v>
      </c>
      <c r="H55" s="8">
        <v>2501.3580462</v>
      </c>
      <c r="I55" s="8">
        <v>2563.3363975200004</v>
      </c>
      <c r="J55" s="8">
        <v>2951.1638575200004</v>
      </c>
      <c r="K55" s="8">
        <v>2817.6294819600002</v>
      </c>
      <c r="L55" s="8">
        <v>2376.1588500000003</v>
      </c>
      <c r="M55" s="8">
        <v>1979.1822063600002</v>
      </c>
      <c r="N55" s="8">
        <v>2148.6259886400003</v>
      </c>
      <c r="O55" s="8">
        <v>3151.7650832400004</v>
      </c>
      <c r="P55" s="8">
        <v>2351.1141403200004</v>
      </c>
      <c r="Q55" s="8">
        <v>2785.91393844</v>
      </c>
      <c r="R55" s="8">
        <v>2952.0843271200001</v>
      </c>
      <c r="S55" s="8">
        <v>2788.27292412</v>
      </c>
      <c r="T55" s="8">
        <v>2499.0304579200001</v>
      </c>
      <c r="U55" s="8">
        <v>2340.1100203200003</v>
      </c>
      <c r="V55" s="8">
        <v>2201.32570248</v>
      </c>
      <c r="W55" s="8">
        <v>1751.5768849199999</v>
      </c>
      <c r="X55" s="8">
        <v>2394.3228951600004</v>
      </c>
      <c r="Y55" s="8">
        <v>1955.6558874000002</v>
      </c>
    </row>
    <row r="56" spans="1:25" x14ac:dyDescent="0.25">
      <c r="A56" s="20" t="s">
        <v>76</v>
      </c>
      <c r="B56" s="8">
        <v>45.154799999999796</v>
      </c>
      <c r="C56" s="8">
        <v>8.3516399999998612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24.355634039999586</v>
      </c>
      <c r="J56" s="8">
        <v>14.513025239999934</v>
      </c>
      <c r="K56" s="8">
        <v>8.7077242800000931</v>
      </c>
      <c r="L56" s="8">
        <v>29.026050479999867</v>
      </c>
      <c r="M56" s="8">
        <v>5.8053009599998404</v>
      </c>
      <c r="N56" s="8">
        <v>0</v>
      </c>
      <c r="O56" s="8">
        <v>0.5553899999999885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</row>
    <row r="57" spans="1:25" x14ac:dyDescent="0.25">
      <c r="A57" s="19" t="s">
        <v>43</v>
      </c>
      <c r="B57" s="16">
        <f>SUM(B58:B68)</f>
        <v>11267.55354888</v>
      </c>
      <c r="C57" s="16">
        <f t="shared" ref="C57:W57" si="30">SUM(C58:C68)</f>
        <v>10679.193387360001</v>
      </c>
      <c r="D57" s="16">
        <f t="shared" si="30"/>
        <v>10751.95663884</v>
      </c>
      <c r="E57" s="16">
        <f t="shared" si="30"/>
        <v>9200.3728014000008</v>
      </c>
      <c r="F57" s="16">
        <f t="shared" si="30"/>
        <v>8649.9263628000008</v>
      </c>
      <c r="G57" s="16">
        <f t="shared" si="30"/>
        <v>8434.8883587600012</v>
      </c>
      <c r="H57" s="16">
        <f t="shared" si="30"/>
        <v>8136.3828358800001</v>
      </c>
      <c r="I57" s="16">
        <f t="shared" si="30"/>
        <v>7935.7624844399998</v>
      </c>
      <c r="J57" s="16">
        <f t="shared" si="30"/>
        <v>7079.3231454000006</v>
      </c>
      <c r="K57" s="16">
        <f t="shared" si="30"/>
        <v>6480.9490863600004</v>
      </c>
      <c r="L57" s="16">
        <f t="shared" si="30"/>
        <v>6609.2329673999993</v>
      </c>
      <c r="M57" s="16">
        <f t="shared" si="30"/>
        <v>6331.4858581200015</v>
      </c>
      <c r="N57" s="16">
        <f t="shared" si="30"/>
        <v>5596.7974545599991</v>
      </c>
      <c r="O57" s="16">
        <f t="shared" si="30"/>
        <v>5389.2439599599993</v>
      </c>
      <c r="P57" s="16">
        <f t="shared" si="30"/>
        <v>5579.3657455199991</v>
      </c>
      <c r="Q57" s="16">
        <f t="shared" si="30"/>
        <v>5545.895083200001</v>
      </c>
      <c r="R57" s="16">
        <f t="shared" si="30"/>
        <v>5343.8763567600008</v>
      </c>
      <c r="S57" s="16">
        <f t="shared" si="30"/>
        <v>5676.4181177999999</v>
      </c>
      <c r="T57" s="16">
        <f t="shared" si="30"/>
        <v>5542.9143674400002</v>
      </c>
      <c r="U57" s="16">
        <f t="shared" si="30"/>
        <v>5460.80300928</v>
      </c>
      <c r="V57" s="16">
        <f t="shared" si="30"/>
        <v>5335.6120801199986</v>
      </c>
      <c r="W57" s="16">
        <f t="shared" si="30"/>
        <v>5465.9147767200011</v>
      </c>
      <c r="X57" s="16">
        <f t="shared" ref="X57:Y57" si="31">SUM(X58:X68)</f>
        <v>5352.1907223600001</v>
      </c>
      <c r="Y57" s="16">
        <f t="shared" si="31"/>
        <v>5101.6279593599993</v>
      </c>
    </row>
    <row r="58" spans="1:25" x14ac:dyDescent="0.25">
      <c r="A58" s="20" t="s">
        <v>44</v>
      </c>
      <c r="B58" s="8">
        <v>608.26985639999998</v>
      </c>
      <c r="C58" s="8">
        <v>234.05537735999999</v>
      </c>
      <c r="D58" s="8">
        <v>155.62419768000001</v>
      </c>
      <c r="E58" s="8">
        <v>170.25707051999998</v>
      </c>
      <c r="F58" s="8">
        <v>140.13691416</v>
      </c>
      <c r="G58" s="8">
        <v>218.30971536000004</v>
      </c>
      <c r="H58" s="8">
        <v>217.29205728000005</v>
      </c>
      <c r="I58" s="8">
        <v>229.14524951999999</v>
      </c>
      <c r="J58" s="8">
        <v>162.74031552000002</v>
      </c>
      <c r="K58" s="8">
        <v>126.72738432000003</v>
      </c>
      <c r="L58" s="8">
        <v>125.63397216</v>
      </c>
      <c r="M58" s="8">
        <v>129.76746336000002</v>
      </c>
      <c r="N58" s="8">
        <v>148.04231795999999</v>
      </c>
      <c r="O58" s="8">
        <v>147.78536363999999</v>
      </c>
      <c r="P58" s="8">
        <v>177.28383564000001</v>
      </c>
      <c r="Q58" s="8">
        <v>141.34962492</v>
      </c>
      <c r="R58" s="8">
        <v>148.87147607999998</v>
      </c>
      <c r="S58" s="8">
        <v>144.64122839999999</v>
      </c>
      <c r="T58" s="8">
        <v>155.62094292</v>
      </c>
      <c r="U58" s="8">
        <v>162.18908172000002</v>
      </c>
      <c r="V58" s="8">
        <v>159.4377648</v>
      </c>
      <c r="W58" s="8">
        <v>156.12630912</v>
      </c>
      <c r="X58" s="8">
        <v>139.797324</v>
      </c>
      <c r="Y58" s="8">
        <v>133.67836872000001</v>
      </c>
    </row>
    <row r="59" spans="1:25" x14ac:dyDescent="0.25">
      <c r="A59" s="20" t="s">
        <v>45</v>
      </c>
      <c r="B59" s="8">
        <v>74.812479120000006</v>
      </c>
      <c r="C59" s="8">
        <v>56.59575624</v>
      </c>
      <c r="D59" s="8">
        <v>18.711153360000004</v>
      </c>
      <c r="E59" s="8">
        <v>18.812133360000001</v>
      </c>
      <c r="F59" s="8">
        <v>26.649287279999999</v>
      </c>
      <c r="G59" s="8">
        <v>17.923949999999998</v>
      </c>
      <c r="H59" s="8">
        <v>19.489139999999999</v>
      </c>
      <c r="I59" s="8">
        <v>36.628405200000003</v>
      </c>
      <c r="J59" s="8">
        <v>42.132104280000007</v>
      </c>
      <c r="K59" s="8">
        <v>26.623260000000002</v>
      </c>
      <c r="L59" s="8">
        <v>17.948670480000001</v>
      </c>
      <c r="M59" s="8">
        <v>23.577780960000002</v>
      </c>
      <c r="N59" s="8">
        <v>22.063080960000004</v>
      </c>
      <c r="O59" s="8">
        <v>30.773130480000006</v>
      </c>
      <c r="P59" s="8">
        <v>36.149790960000018</v>
      </c>
      <c r="Q59" s="8">
        <v>42.99946632000001</v>
      </c>
      <c r="R59" s="8">
        <v>43.830733680000009</v>
      </c>
      <c r="S59" s="8">
        <v>46.559295360000021</v>
      </c>
      <c r="T59" s="8">
        <v>45.228437999999997</v>
      </c>
      <c r="U59" s="8">
        <v>43.221295080000012</v>
      </c>
      <c r="V59" s="8">
        <v>45.649155600000007</v>
      </c>
      <c r="W59" s="8">
        <v>53.348498639999988</v>
      </c>
      <c r="X59" s="8">
        <v>49.911687000000008</v>
      </c>
      <c r="Y59" s="8">
        <v>46.672453799999985</v>
      </c>
    </row>
    <row r="60" spans="1:25" x14ac:dyDescent="0.25">
      <c r="A60" s="20" t="s">
        <v>46</v>
      </c>
      <c r="B60" s="8">
        <v>392.40322488000004</v>
      </c>
      <c r="C60" s="8">
        <v>895.47834455999987</v>
      </c>
      <c r="D60" s="8">
        <v>742.34978351999996</v>
      </c>
      <c r="E60" s="8">
        <v>691.99504992000004</v>
      </c>
      <c r="F60" s="8">
        <v>630.29838996000012</v>
      </c>
      <c r="G60" s="8">
        <v>331.14219516000009</v>
      </c>
      <c r="H60" s="8">
        <v>265.09946796000003</v>
      </c>
      <c r="I60" s="8">
        <v>536.92978247999997</v>
      </c>
      <c r="J60" s="8">
        <v>366.97078116</v>
      </c>
      <c r="K60" s="8">
        <v>484.22731355999997</v>
      </c>
      <c r="L60" s="8">
        <v>560.4224670000001</v>
      </c>
      <c r="M60" s="8">
        <v>579.87516384000003</v>
      </c>
      <c r="N60" s="8">
        <v>499.79195820000007</v>
      </c>
      <c r="O60" s="8">
        <v>477.13302611999995</v>
      </c>
      <c r="P60" s="8">
        <v>372.35350152000018</v>
      </c>
      <c r="Q60" s="8">
        <v>387.31271219999996</v>
      </c>
      <c r="R60" s="8">
        <v>393.23749356000008</v>
      </c>
      <c r="S60" s="8">
        <v>417.21948324000005</v>
      </c>
      <c r="T60" s="8">
        <v>469.81000619999992</v>
      </c>
      <c r="U60" s="8">
        <v>436.39073315999997</v>
      </c>
      <c r="V60" s="8">
        <v>272.23747740000005</v>
      </c>
      <c r="W60" s="8">
        <v>369.4259642400001</v>
      </c>
      <c r="X60" s="8">
        <v>314.48713356000007</v>
      </c>
      <c r="Y60" s="8">
        <v>306.0350891999999</v>
      </c>
    </row>
    <row r="61" spans="1:25" x14ac:dyDescent="0.25">
      <c r="A61" s="20" t="s">
        <v>48</v>
      </c>
      <c r="B61" s="8">
        <v>1031.4031388400001</v>
      </c>
      <c r="C61" s="8">
        <v>815.70362508000017</v>
      </c>
      <c r="D61" s="8">
        <v>575.24095439999985</v>
      </c>
      <c r="E61" s="8">
        <v>653.32396296000002</v>
      </c>
      <c r="F61" s="8">
        <v>276.77833379999998</v>
      </c>
      <c r="G61" s="8">
        <v>338.42343564000004</v>
      </c>
      <c r="H61" s="8">
        <v>325.71398016000001</v>
      </c>
      <c r="I61" s="8">
        <v>293.61335832000009</v>
      </c>
      <c r="J61" s="8">
        <v>327.18723408000005</v>
      </c>
      <c r="K61" s="8">
        <v>322.58158164000002</v>
      </c>
      <c r="L61" s="8">
        <v>280.38676572000003</v>
      </c>
      <c r="M61" s="8">
        <v>367.28162927999995</v>
      </c>
      <c r="N61" s="8">
        <v>412.86933648000007</v>
      </c>
      <c r="O61" s="8">
        <v>329.10338771999994</v>
      </c>
      <c r="P61" s="8">
        <v>323.32864176000004</v>
      </c>
      <c r="Q61" s="8">
        <v>418.52700216000011</v>
      </c>
      <c r="R61" s="8">
        <v>470.07786419999991</v>
      </c>
      <c r="S61" s="8">
        <v>532.21729140000002</v>
      </c>
      <c r="T61" s="8">
        <v>510.90492635999999</v>
      </c>
      <c r="U61" s="8">
        <v>489.86831052000008</v>
      </c>
      <c r="V61" s="8">
        <v>490.4725284000001</v>
      </c>
      <c r="W61" s="8">
        <v>523.92187800000011</v>
      </c>
      <c r="X61" s="8">
        <v>490.83725160000006</v>
      </c>
      <c r="Y61" s="8">
        <v>504.21760631999996</v>
      </c>
    </row>
    <row r="62" spans="1:25" x14ac:dyDescent="0.25">
      <c r="A62" s="20" t="s">
        <v>49</v>
      </c>
      <c r="B62" s="8">
        <v>860.71586904000003</v>
      </c>
      <c r="C62" s="8">
        <v>770.64889968</v>
      </c>
      <c r="D62" s="8">
        <v>974.18438603999994</v>
      </c>
      <c r="E62" s="8">
        <v>837.1053086400002</v>
      </c>
      <c r="F62" s="8">
        <v>752.35461840000016</v>
      </c>
      <c r="G62" s="8">
        <v>672.6837092400001</v>
      </c>
      <c r="H62" s="8">
        <v>791.79395111999997</v>
      </c>
      <c r="I62" s="8">
        <v>700.13950379999994</v>
      </c>
      <c r="J62" s="8">
        <v>641.14456356000005</v>
      </c>
      <c r="K62" s="8">
        <v>684.37854432000017</v>
      </c>
      <c r="L62" s="8">
        <v>728.0642462400001</v>
      </c>
      <c r="M62" s="8">
        <v>670.58205624000004</v>
      </c>
      <c r="N62" s="8">
        <v>622.75357691999989</v>
      </c>
      <c r="O62" s="8">
        <v>566.6171558399999</v>
      </c>
      <c r="P62" s="8">
        <v>535.91009796000003</v>
      </c>
      <c r="Q62" s="8">
        <v>605.15926632000014</v>
      </c>
      <c r="R62" s="8">
        <v>590.49360720000016</v>
      </c>
      <c r="S62" s="8">
        <v>585.48934331999999</v>
      </c>
      <c r="T62" s="8">
        <v>571.55104799999992</v>
      </c>
      <c r="U62" s="8">
        <v>580.01008212000011</v>
      </c>
      <c r="V62" s="8">
        <v>561.15317087999983</v>
      </c>
      <c r="W62" s="8">
        <v>566.81953668000028</v>
      </c>
      <c r="X62" s="8">
        <v>601.28693712000006</v>
      </c>
      <c r="Y62" s="8">
        <v>546.04884024</v>
      </c>
    </row>
    <row r="63" spans="1:25" x14ac:dyDescent="0.25">
      <c r="A63" s="20" t="s">
        <v>47</v>
      </c>
      <c r="B63" s="8">
        <v>5456.0483974800009</v>
      </c>
      <c r="C63" s="8">
        <v>5333.7177288000003</v>
      </c>
      <c r="D63" s="8">
        <v>5940.0031701600001</v>
      </c>
      <c r="E63" s="8">
        <v>4729.017756960001</v>
      </c>
      <c r="F63" s="8">
        <v>4680.4154867999996</v>
      </c>
      <c r="G63" s="8">
        <v>5015.8699462800005</v>
      </c>
      <c r="H63" s="8">
        <v>4819.4949186000003</v>
      </c>
      <c r="I63" s="8">
        <v>4284.0181699200002</v>
      </c>
      <c r="J63" s="8">
        <v>4008.9123341999998</v>
      </c>
      <c r="K63" s="8">
        <v>3267.6407060399997</v>
      </c>
      <c r="L63" s="8">
        <v>3456.5120121599994</v>
      </c>
      <c r="M63" s="8">
        <v>3204.1129881600004</v>
      </c>
      <c r="N63" s="8">
        <v>2788.0303251599998</v>
      </c>
      <c r="O63" s="8">
        <v>2838.4215760800007</v>
      </c>
      <c r="P63" s="8">
        <v>3158.6693900399996</v>
      </c>
      <c r="Q63" s="8">
        <v>2885.0454507599998</v>
      </c>
      <c r="R63" s="8">
        <v>2697.5174216400001</v>
      </c>
      <c r="S63" s="8">
        <v>2903.4525294000005</v>
      </c>
      <c r="T63" s="8">
        <v>2715.0585083999999</v>
      </c>
      <c r="U63" s="8">
        <v>2728.8432248400004</v>
      </c>
      <c r="V63" s="8">
        <v>2807.1413560799992</v>
      </c>
      <c r="W63" s="8">
        <v>2642.4890708400007</v>
      </c>
      <c r="X63" s="8">
        <v>2684.3167303199998</v>
      </c>
      <c r="Y63" s="8">
        <v>2615.5984035599995</v>
      </c>
    </row>
    <row r="64" spans="1:25" x14ac:dyDescent="0.25">
      <c r="A64" s="20" t="s">
        <v>50</v>
      </c>
      <c r="B64" s="8">
        <v>115.56034488000003</v>
      </c>
      <c r="C64" s="8">
        <v>111.98224008000005</v>
      </c>
      <c r="D64" s="8">
        <v>58.422675240000011</v>
      </c>
      <c r="E64" s="8">
        <v>64.380495240000016</v>
      </c>
      <c r="F64" s="8">
        <v>73.329110639999996</v>
      </c>
      <c r="G64" s="8">
        <v>70.69242672</v>
      </c>
      <c r="H64" s="8">
        <v>66.60273672000001</v>
      </c>
      <c r="I64" s="8">
        <v>70.226323560000012</v>
      </c>
      <c r="J64" s="8">
        <v>60.001574039999994</v>
      </c>
      <c r="K64" s="8">
        <v>51.898453559999993</v>
      </c>
      <c r="L64" s="8">
        <v>89.091945360000011</v>
      </c>
      <c r="M64" s="8">
        <v>53.149813919999993</v>
      </c>
      <c r="N64" s="8">
        <v>45.198390599999996</v>
      </c>
      <c r="O64" s="8">
        <v>50.202212040000013</v>
      </c>
      <c r="P64" s="8">
        <v>50.404172040000013</v>
      </c>
      <c r="Q64" s="8">
        <v>54.410250600000005</v>
      </c>
      <c r="R64" s="8">
        <v>57.673645560000011</v>
      </c>
      <c r="S64" s="8">
        <v>60.706835639999994</v>
      </c>
      <c r="T64" s="8">
        <v>77.984310600000015</v>
      </c>
      <c r="U64" s="8">
        <v>82.127332800000005</v>
      </c>
      <c r="V64" s="8">
        <v>70.26472296</v>
      </c>
      <c r="W64" s="8">
        <v>77.411103120000007</v>
      </c>
      <c r="X64" s="8">
        <v>76.44274415999999</v>
      </c>
      <c r="Y64" s="8">
        <v>74.382053760000005</v>
      </c>
    </row>
    <row r="65" spans="1:25" x14ac:dyDescent="0.25">
      <c r="A65" s="20" t="s">
        <v>51</v>
      </c>
      <c r="B65" s="8">
        <v>68.484084840000008</v>
      </c>
      <c r="C65" s="8">
        <v>76.013780040000015</v>
      </c>
      <c r="D65" s="8">
        <v>82.792138680000022</v>
      </c>
      <c r="E65" s="8">
        <v>167.36973264000002</v>
      </c>
      <c r="F65" s="8">
        <v>152.32812515999998</v>
      </c>
      <c r="G65" s="8">
        <v>156.12371783999998</v>
      </c>
      <c r="H65" s="8">
        <v>162.43798319999999</v>
      </c>
      <c r="I65" s="8">
        <v>156.40546211999998</v>
      </c>
      <c r="J65" s="8">
        <v>152.25792156000003</v>
      </c>
      <c r="K65" s="8">
        <v>148.74441515999999</v>
      </c>
      <c r="L65" s="8">
        <v>102.77474544</v>
      </c>
      <c r="M65" s="8">
        <v>129.73639535999999</v>
      </c>
      <c r="N65" s="8">
        <v>122.9717844</v>
      </c>
      <c r="O65" s="8">
        <v>123.14902392000002</v>
      </c>
      <c r="P65" s="8">
        <v>121.32188136000001</v>
      </c>
      <c r="Q65" s="8">
        <v>135.35985995999999</v>
      </c>
      <c r="R65" s="8">
        <v>126.22148351999999</v>
      </c>
      <c r="S65" s="8">
        <v>126.00446292000001</v>
      </c>
      <c r="T65" s="8">
        <v>134.99899812000001</v>
      </c>
      <c r="U65" s="8">
        <v>128.25784764000002</v>
      </c>
      <c r="V65" s="8">
        <v>121.35010644</v>
      </c>
      <c r="W65" s="8">
        <v>125.66230236000003</v>
      </c>
      <c r="X65" s="8">
        <v>119.34605087999998</v>
      </c>
      <c r="Y65" s="8">
        <v>105.15885695999998</v>
      </c>
    </row>
    <row r="66" spans="1:25" x14ac:dyDescent="0.25">
      <c r="A66" s="20" t="s">
        <v>52</v>
      </c>
      <c r="B66" s="8">
        <v>1023.03994068</v>
      </c>
      <c r="C66" s="8">
        <v>908.71417980000001</v>
      </c>
      <c r="D66" s="8">
        <v>785.80950156000017</v>
      </c>
      <c r="E66" s="8">
        <v>740.05423883999993</v>
      </c>
      <c r="F66" s="8">
        <v>671.42303424000011</v>
      </c>
      <c r="G66" s="8">
        <v>434.93799060000009</v>
      </c>
      <c r="H66" s="8">
        <v>409.80257388000001</v>
      </c>
      <c r="I66" s="8">
        <v>569.07752723999999</v>
      </c>
      <c r="J66" s="8">
        <v>450.76779288000006</v>
      </c>
      <c r="K66" s="8">
        <v>459.97829711999998</v>
      </c>
      <c r="L66" s="8">
        <v>372.94027524000001</v>
      </c>
      <c r="M66" s="8">
        <v>388.89511524000011</v>
      </c>
      <c r="N66" s="8">
        <v>341.56030715999992</v>
      </c>
      <c r="O66" s="8">
        <v>348.71299776000001</v>
      </c>
      <c r="P66" s="8">
        <v>348.24782016000006</v>
      </c>
      <c r="Q66" s="8">
        <v>352.37041451999994</v>
      </c>
      <c r="R66" s="8">
        <v>349.0079173200001</v>
      </c>
      <c r="S66" s="8">
        <v>352.91334744000011</v>
      </c>
      <c r="T66" s="8">
        <v>372.14335044000012</v>
      </c>
      <c r="U66" s="8">
        <v>354.33690228</v>
      </c>
      <c r="V66" s="8">
        <v>339.77517552000006</v>
      </c>
      <c r="W66" s="8">
        <v>434.61907776000021</v>
      </c>
      <c r="X66" s="8">
        <v>335.59822259999999</v>
      </c>
      <c r="Y66" s="8">
        <v>283.74850044000004</v>
      </c>
    </row>
    <row r="67" spans="1:25" x14ac:dyDescent="0.25">
      <c r="A67" s="20" t="s">
        <v>53</v>
      </c>
      <c r="B67" s="8">
        <v>290.76569964000004</v>
      </c>
      <c r="C67" s="8">
        <v>253.17792395999999</v>
      </c>
      <c r="D67" s="8">
        <v>108.93395988000002</v>
      </c>
      <c r="E67" s="8">
        <v>99.846699840000014</v>
      </c>
      <c r="F67" s="8">
        <v>92.337514560000002</v>
      </c>
      <c r="G67" s="8">
        <v>94.514446439999986</v>
      </c>
      <c r="H67" s="8">
        <v>89.567209439999999</v>
      </c>
      <c r="I67" s="8">
        <v>73.825562880000007</v>
      </c>
      <c r="J67" s="8">
        <v>77.406900839999992</v>
      </c>
      <c r="K67" s="8">
        <v>100.21433652</v>
      </c>
      <c r="L67" s="8">
        <v>40.802819399999997</v>
      </c>
      <c r="M67" s="8">
        <v>55.923935040000003</v>
      </c>
      <c r="N67" s="8">
        <v>39.787441200000004</v>
      </c>
      <c r="O67" s="8">
        <v>41.347319760000005</v>
      </c>
      <c r="P67" s="8">
        <v>40.0398912</v>
      </c>
      <c r="Q67" s="8">
        <v>40.350227039999993</v>
      </c>
      <c r="R67" s="8">
        <v>34.114930199999996</v>
      </c>
      <c r="S67" s="8">
        <v>41.458259160000011</v>
      </c>
      <c r="T67" s="8">
        <v>49.720343400000019</v>
      </c>
      <c r="U67" s="8">
        <v>37.723939559999998</v>
      </c>
      <c r="V67" s="8">
        <v>37.225734119999998</v>
      </c>
      <c r="W67" s="8">
        <v>37.24779024</v>
      </c>
      <c r="X67" s="8">
        <v>49.322544480000005</v>
      </c>
      <c r="Y67" s="8">
        <v>30.28915224</v>
      </c>
    </row>
    <row r="68" spans="1:25" x14ac:dyDescent="0.25">
      <c r="A68" s="20" t="s">
        <v>74</v>
      </c>
      <c r="B68" s="8">
        <v>1346.05051308</v>
      </c>
      <c r="C68" s="8">
        <v>1223.1055317600001</v>
      </c>
      <c r="D68" s="8">
        <v>1309.88471832</v>
      </c>
      <c r="E68" s="8">
        <v>1028.2103524800002</v>
      </c>
      <c r="F68" s="8">
        <v>1153.8755478</v>
      </c>
      <c r="G68" s="8">
        <v>1084.2668254800001</v>
      </c>
      <c r="H68" s="8">
        <v>969.08881751999979</v>
      </c>
      <c r="I68" s="8">
        <v>985.7531393999999</v>
      </c>
      <c r="J68" s="8">
        <v>789.80162328000029</v>
      </c>
      <c r="K68" s="8">
        <v>807.93479412000011</v>
      </c>
      <c r="L68" s="8">
        <v>834.65504820000012</v>
      </c>
      <c r="M68" s="8">
        <v>728.58351671999992</v>
      </c>
      <c r="N68" s="8">
        <v>553.72893551999994</v>
      </c>
      <c r="O68" s="8">
        <v>435.99876660000001</v>
      </c>
      <c r="P68" s="8">
        <v>415.65672287999996</v>
      </c>
      <c r="Q68" s="8">
        <v>483.01080839999997</v>
      </c>
      <c r="R68" s="8">
        <v>432.82978380000003</v>
      </c>
      <c r="S68" s="8">
        <v>465.75604152000005</v>
      </c>
      <c r="T68" s="8">
        <v>439.89349499999992</v>
      </c>
      <c r="U68" s="8">
        <v>417.83425956000002</v>
      </c>
      <c r="V68" s="8">
        <v>430.90488792000002</v>
      </c>
      <c r="W68" s="8">
        <v>478.84324572000003</v>
      </c>
      <c r="X68" s="8">
        <v>490.84409664000003</v>
      </c>
      <c r="Y68" s="8">
        <v>455.79863412000003</v>
      </c>
    </row>
    <row r="69" spans="1:25" x14ac:dyDescent="0.25">
      <c r="A69" s="15" t="s">
        <v>54</v>
      </c>
      <c r="B69" s="16">
        <f>SUM(B70:B74)</f>
        <v>17928.807489360002</v>
      </c>
      <c r="C69" s="16">
        <f t="shared" ref="C69:W69" si="32">SUM(C70:C74)</f>
        <v>18175.105862280005</v>
      </c>
      <c r="D69" s="16">
        <f t="shared" si="32"/>
        <v>18821.680789680002</v>
      </c>
      <c r="E69" s="16">
        <f t="shared" si="32"/>
        <v>19783.577752199999</v>
      </c>
      <c r="F69" s="16">
        <f t="shared" si="32"/>
        <v>20252.001224160002</v>
      </c>
      <c r="G69" s="16">
        <f t="shared" si="32"/>
        <v>19414.063083960002</v>
      </c>
      <c r="H69" s="16">
        <f t="shared" si="32"/>
        <v>19252.356112439997</v>
      </c>
      <c r="I69" s="16">
        <f t="shared" si="32"/>
        <v>19308.351391199994</v>
      </c>
      <c r="J69" s="16">
        <f t="shared" si="32"/>
        <v>19370.626283879999</v>
      </c>
      <c r="K69" s="16">
        <f t="shared" si="32"/>
        <v>19085.437178999997</v>
      </c>
      <c r="L69" s="16">
        <f t="shared" si="32"/>
        <v>18655.857665999996</v>
      </c>
      <c r="M69" s="16">
        <f t="shared" si="32"/>
        <v>17319.620906280001</v>
      </c>
      <c r="N69" s="16">
        <f t="shared" si="32"/>
        <v>15943.428035999999</v>
      </c>
      <c r="O69" s="16">
        <f t="shared" si="32"/>
        <v>15714.724550400004</v>
      </c>
      <c r="P69" s="16">
        <f t="shared" si="32"/>
        <v>15801.138255959997</v>
      </c>
      <c r="Q69" s="16">
        <f t="shared" si="32"/>
        <v>15884.009096400001</v>
      </c>
      <c r="R69" s="16">
        <f t="shared" si="32"/>
        <v>16468.291973159998</v>
      </c>
      <c r="S69" s="16">
        <f t="shared" si="32"/>
        <v>16822.249821360001</v>
      </c>
      <c r="T69" s="16">
        <f t="shared" si="32"/>
        <v>16943.634290160004</v>
      </c>
      <c r="U69" s="16">
        <f t="shared" si="32"/>
        <v>17323.052142960001</v>
      </c>
      <c r="V69" s="16">
        <f t="shared" si="32"/>
        <v>14436.6935328</v>
      </c>
      <c r="W69" s="16">
        <f t="shared" si="32"/>
        <v>15544.825462079998</v>
      </c>
      <c r="X69" s="16">
        <f t="shared" ref="X69:Y69" si="33">SUM(X70:X74)</f>
        <v>16517.099278080001</v>
      </c>
      <c r="Y69" s="16">
        <f t="shared" si="33"/>
        <v>17596.43939232</v>
      </c>
    </row>
    <row r="70" spans="1:25" x14ac:dyDescent="0.25">
      <c r="A70" s="10" t="s">
        <v>73</v>
      </c>
      <c r="B70" s="8">
        <v>345.93537527999985</v>
      </c>
      <c r="C70" s="8">
        <v>355.55335200000013</v>
      </c>
      <c r="D70" s="8">
        <v>378.10043676000015</v>
      </c>
      <c r="E70" s="8">
        <v>352.45224000000019</v>
      </c>
      <c r="F70" s="8">
        <v>397.40670504000008</v>
      </c>
      <c r="G70" s="8">
        <v>413.36656200000016</v>
      </c>
      <c r="H70" s="8">
        <v>403.81868952000008</v>
      </c>
      <c r="I70" s="8">
        <v>401.89751676000003</v>
      </c>
      <c r="J70" s="8">
        <v>370.98037296000012</v>
      </c>
      <c r="K70" s="8">
        <v>346.24691675999992</v>
      </c>
      <c r="L70" s="8">
        <v>411.16114152000017</v>
      </c>
      <c r="M70" s="8">
        <v>364.79720304</v>
      </c>
      <c r="N70" s="8">
        <v>364.80884400000002</v>
      </c>
      <c r="O70" s="8">
        <v>370.98037296000012</v>
      </c>
      <c r="P70" s="8">
        <v>358.62541524000011</v>
      </c>
      <c r="Q70" s="8">
        <v>377.17570152000019</v>
      </c>
      <c r="R70" s="8">
        <v>420.45944400000013</v>
      </c>
      <c r="S70" s="8">
        <v>507.08642292000013</v>
      </c>
      <c r="T70" s="8">
        <v>538.60807223999984</v>
      </c>
      <c r="U70" s="8">
        <v>500.96575152000008</v>
      </c>
      <c r="V70" s="8">
        <v>261.78926435999995</v>
      </c>
      <c r="W70" s="8">
        <v>344.55287304000007</v>
      </c>
      <c r="X70" s="8">
        <v>421.59955032000011</v>
      </c>
      <c r="Y70" s="8">
        <v>485.10775764000005</v>
      </c>
    </row>
    <row r="71" spans="1:25" x14ac:dyDescent="0.25">
      <c r="A71" s="10" t="s">
        <v>56</v>
      </c>
      <c r="B71" s="8">
        <v>17265.00756708</v>
      </c>
      <c r="C71" s="8">
        <v>17527.374016920003</v>
      </c>
      <c r="D71" s="8">
        <v>18048.967538400004</v>
      </c>
      <c r="E71" s="8">
        <v>19129.39867404</v>
      </c>
      <c r="F71" s="8">
        <v>19687.635303839998</v>
      </c>
      <c r="G71" s="8">
        <v>18865.844807040001</v>
      </c>
      <c r="H71" s="8">
        <v>18708.340104359995</v>
      </c>
      <c r="I71" s="8">
        <v>18427.167186839997</v>
      </c>
      <c r="J71" s="8">
        <v>18485.942168879999</v>
      </c>
      <c r="K71" s="8">
        <v>18055.412836559997</v>
      </c>
      <c r="L71" s="8">
        <v>17802.742435559994</v>
      </c>
      <c r="M71" s="8">
        <v>16541.817485039999</v>
      </c>
      <c r="N71" s="8">
        <v>15172.07581584</v>
      </c>
      <c r="O71" s="8">
        <v>14927.912615520003</v>
      </c>
      <c r="P71" s="8">
        <v>15141.413939399998</v>
      </c>
      <c r="Q71" s="8">
        <v>15170.504739120001</v>
      </c>
      <c r="R71" s="8">
        <v>15672.158909639998</v>
      </c>
      <c r="S71" s="8">
        <v>15976.817248679999</v>
      </c>
      <c r="T71" s="8">
        <v>16054.524151920003</v>
      </c>
      <c r="U71" s="8">
        <v>16515.352871999999</v>
      </c>
      <c r="V71" s="8">
        <v>13949.88469812</v>
      </c>
      <c r="W71" s="8">
        <v>14946.420104279998</v>
      </c>
      <c r="X71" s="8">
        <v>15820.53300324</v>
      </c>
      <c r="Y71" s="8">
        <v>16859.276478360003</v>
      </c>
    </row>
    <row r="72" spans="1:25" x14ac:dyDescent="0.25">
      <c r="A72" s="10" t="s">
        <v>55</v>
      </c>
      <c r="B72" s="8">
        <v>179.80210872000004</v>
      </c>
      <c r="C72" s="8">
        <v>134.85171492000001</v>
      </c>
      <c r="D72" s="8">
        <v>112.37638464000001</v>
      </c>
      <c r="E72" s="8">
        <v>96.322501079999995</v>
      </c>
      <c r="F72" s="8">
        <v>86.690331000000029</v>
      </c>
      <c r="G72" s="8">
        <v>80.268884280000009</v>
      </c>
      <c r="H72" s="8">
        <v>76.471288919999978</v>
      </c>
      <c r="I72" s="8">
        <v>76.471288919999992</v>
      </c>
      <c r="J72" s="8">
        <v>73.284840720000005</v>
      </c>
      <c r="K72" s="8">
        <v>57.353400000000022</v>
      </c>
      <c r="L72" s="8">
        <v>50.980770360000008</v>
      </c>
      <c r="M72" s="8">
        <v>44.608140720000016</v>
      </c>
      <c r="N72" s="8">
        <v>35.049329639999996</v>
      </c>
      <c r="O72" s="8">
        <v>31.862881439999988</v>
      </c>
      <c r="P72" s="8">
        <v>31.862881439999988</v>
      </c>
      <c r="Q72" s="8">
        <v>31.862881439999985</v>
      </c>
      <c r="R72" s="8">
        <v>28.676700000000004</v>
      </c>
      <c r="S72" s="8">
        <v>31.267206359999989</v>
      </c>
      <c r="T72" s="8">
        <v>30.46425876</v>
      </c>
      <c r="U72" s="8">
        <v>31.063134959999999</v>
      </c>
      <c r="V72" s="8">
        <v>27.52002864</v>
      </c>
      <c r="W72" s="8">
        <v>27.258870600000002</v>
      </c>
      <c r="X72" s="8">
        <v>23.438333880000002</v>
      </c>
      <c r="Y72" s="8">
        <v>27.080408160000005</v>
      </c>
    </row>
    <row r="73" spans="1:25" x14ac:dyDescent="0.25">
      <c r="A73" s="10" t="s">
        <v>57</v>
      </c>
      <c r="B73" s="8">
        <v>138.06243827999998</v>
      </c>
      <c r="C73" s="8">
        <v>157.32677844</v>
      </c>
      <c r="D73" s="8">
        <v>282.23642987999995</v>
      </c>
      <c r="E73" s="8">
        <v>205.40433707999998</v>
      </c>
      <c r="F73" s="8">
        <v>80.268884280000009</v>
      </c>
      <c r="G73" s="8">
        <v>54.58283063999999</v>
      </c>
      <c r="H73" s="8">
        <v>63.726029640000014</v>
      </c>
      <c r="I73" s="8">
        <v>402.81539868000004</v>
      </c>
      <c r="J73" s="8">
        <v>440.41890132000003</v>
      </c>
      <c r="K73" s="8">
        <v>626.42402568000023</v>
      </c>
      <c r="L73" s="8">
        <v>390.97331856</v>
      </c>
      <c r="M73" s="8">
        <v>368.39807747999998</v>
      </c>
      <c r="N73" s="8">
        <v>371.49404651999998</v>
      </c>
      <c r="O73" s="8">
        <v>383.96868048000005</v>
      </c>
      <c r="P73" s="8">
        <v>269.23601988000001</v>
      </c>
      <c r="Q73" s="8">
        <v>304.46577431999998</v>
      </c>
      <c r="R73" s="8">
        <v>346.99691952000001</v>
      </c>
      <c r="S73" s="8">
        <v>307.07894340000001</v>
      </c>
      <c r="T73" s="8">
        <v>320.03780724000001</v>
      </c>
      <c r="U73" s="8">
        <v>275.67038448000005</v>
      </c>
      <c r="V73" s="8">
        <v>197.49954167999999</v>
      </c>
      <c r="W73" s="8">
        <v>226.59361416000002</v>
      </c>
      <c r="X73" s="8">
        <v>251.52839064</v>
      </c>
      <c r="Y73" s="8">
        <v>224.97474815999999</v>
      </c>
    </row>
    <row r="74" spans="1:25" x14ac:dyDescent="0.25">
      <c r="A74" s="10" t="s">
        <v>58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</row>
    <row r="75" spans="1:25" x14ac:dyDescent="0.25">
      <c r="A75" s="15" t="s">
        <v>59</v>
      </c>
      <c r="B75" s="16">
        <f>SUM(B76:B78)</f>
        <v>5416.6374878400002</v>
      </c>
      <c r="C75" s="16">
        <f t="shared" ref="C75:W75" si="34">SUM(C76:C78)</f>
        <v>5976.3199557600001</v>
      </c>
      <c r="D75" s="16">
        <f t="shared" si="34"/>
        <v>6086.1131841599999</v>
      </c>
      <c r="E75" s="16">
        <f t="shared" si="34"/>
        <v>5756.1354392399999</v>
      </c>
      <c r="F75" s="16">
        <f t="shared" si="34"/>
        <v>6089.6204128800009</v>
      </c>
      <c r="G75" s="16">
        <f t="shared" si="34"/>
        <v>6705.4473068400002</v>
      </c>
      <c r="H75" s="16">
        <f t="shared" si="34"/>
        <v>5563.9521460799997</v>
      </c>
      <c r="I75" s="16">
        <f t="shared" si="34"/>
        <v>5373.1951703999985</v>
      </c>
      <c r="J75" s="16">
        <f t="shared" si="34"/>
        <v>4701.4781795999997</v>
      </c>
      <c r="K75" s="16">
        <f t="shared" si="34"/>
        <v>4932.3079821600004</v>
      </c>
      <c r="L75" s="16">
        <f t="shared" si="34"/>
        <v>4984.9092464400001</v>
      </c>
      <c r="M75" s="16">
        <f t="shared" si="34"/>
        <v>4394.5944613200008</v>
      </c>
      <c r="N75" s="16">
        <f t="shared" si="34"/>
        <v>4035.4536877200007</v>
      </c>
      <c r="O75" s="16">
        <f t="shared" si="34"/>
        <v>3979.0135342799999</v>
      </c>
      <c r="P75" s="16">
        <f t="shared" si="34"/>
        <v>3979.4986529999996</v>
      </c>
      <c r="Q75" s="16">
        <f t="shared" si="34"/>
        <v>4030.3421132400003</v>
      </c>
      <c r="R75" s="16">
        <f t="shared" si="34"/>
        <v>3911.8637865599994</v>
      </c>
      <c r="S75" s="16">
        <f t="shared" si="34"/>
        <v>3943.1641870799999</v>
      </c>
      <c r="T75" s="16">
        <f t="shared" si="34"/>
        <v>4068.3948508800004</v>
      </c>
      <c r="U75" s="16">
        <f t="shared" si="34"/>
        <v>4083.8097290399996</v>
      </c>
      <c r="V75" s="16">
        <f t="shared" si="34"/>
        <v>4054.4505180000006</v>
      </c>
      <c r="W75" s="16">
        <f t="shared" si="34"/>
        <v>3983.6296133999995</v>
      </c>
      <c r="X75" s="16">
        <f t="shared" ref="X75:Y75" si="35">SUM(X76:X78)</f>
        <v>3771.9138488400004</v>
      </c>
      <c r="Y75" s="16">
        <f t="shared" si="35"/>
        <v>3702.1717529999992</v>
      </c>
    </row>
    <row r="76" spans="1:25" x14ac:dyDescent="0.25">
      <c r="A76" s="10" t="s">
        <v>60</v>
      </c>
      <c r="B76" s="8">
        <v>1311.0375902399999</v>
      </c>
      <c r="C76" s="8">
        <v>1443.8149843556371</v>
      </c>
      <c r="D76" s="8">
        <v>1562.6251958243056</v>
      </c>
      <c r="E76" s="8">
        <v>1640.6391438529731</v>
      </c>
      <c r="F76" s="8">
        <v>2003.69581668</v>
      </c>
      <c r="G76" s="8">
        <v>2251.4949338400002</v>
      </c>
      <c r="H76" s="8">
        <v>2143.5981544800006</v>
      </c>
      <c r="I76" s="8">
        <v>1988.254823759999</v>
      </c>
      <c r="J76" s="8">
        <v>1645.3814184</v>
      </c>
      <c r="K76" s="8">
        <v>1870.89337836</v>
      </c>
      <c r="L76" s="8">
        <v>1275.3933451200003</v>
      </c>
      <c r="M76" s="8">
        <v>1139.4707889599997</v>
      </c>
      <c r="N76" s="8">
        <v>1002.6559022400004</v>
      </c>
      <c r="O76" s="8">
        <v>982.46300327999961</v>
      </c>
      <c r="P76" s="8">
        <v>1028.5562426399997</v>
      </c>
      <c r="Q76" s="8">
        <v>1128.0381746399999</v>
      </c>
      <c r="R76" s="8">
        <v>1080.5481597600001</v>
      </c>
      <c r="S76" s="8">
        <v>1072.0343199600002</v>
      </c>
      <c r="T76" s="8">
        <v>1157.5114452000003</v>
      </c>
      <c r="U76" s="8">
        <v>1132.2714603599998</v>
      </c>
      <c r="V76" s="8">
        <v>892.74212243999978</v>
      </c>
      <c r="W76" s="8">
        <v>951.13681091999979</v>
      </c>
      <c r="X76" s="8">
        <v>966.29294916000038</v>
      </c>
      <c r="Y76" s="8">
        <v>938.10934151999948</v>
      </c>
    </row>
    <row r="77" spans="1:25" x14ac:dyDescent="0.25">
      <c r="A77" s="10" t="s">
        <v>61</v>
      </c>
      <c r="B77" s="8">
        <v>2145.326857939931</v>
      </c>
      <c r="C77" s="8">
        <v>2179.288699681143</v>
      </c>
      <c r="D77" s="8">
        <v>2240.8727022000003</v>
      </c>
      <c r="E77" s="8">
        <v>2539.1875694570285</v>
      </c>
      <c r="F77" s="8">
        <v>2569.8289675038222</v>
      </c>
      <c r="G77" s="8">
        <v>2411.9979178669209</v>
      </c>
      <c r="H77" s="8">
        <v>2294.5561286400002</v>
      </c>
      <c r="I77" s="8">
        <v>2261.2800740399998</v>
      </c>
      <c r="J77" s="8">
        <v>2152.6207221599998</v>
      </c>
      <c r="K77" s="8">
        <v>2205.9220082400002</v>
      </c>
      <c r="L77" s="8">
        <v>2411.5216233600004</v>
      </c>
      <c r="M77" s="8">
        <v>2200.8782880000003</v>
      </c>
      <c r="N77" s="8">
        <v>2043.33855012</v>
      </c>
      <c r="O77" s="8">
        <v>1965.0235204799999</v>
      </c>
      <c r="P77" s="8">
        <v>1870.6231958399999</v>
      </c>
      <c r="Q77" s="8">
        <v>1787.7436488000003</v>
      </c>
      <c r="R77" s="8">
        <v>1734.5774390399997</v>
      </c>
      <c r="S77" s="8">
        <v>1743.2854883999998</v>
      </c>
      <c r="T77" s="8">
        <v>1782.3418624800004</v>
      </c>
      <c r="U77" s="8">
        <v>1769.14775052</v>
      </c>
      <c r="V77" s="8">
        <v>1907.3700324000006</v>
      </c>
      <c r="W77" s="8">
        <v>1739.0281575600002</v>
      </c>
      <c r="X77" s="8">
        <v>1585.0985810400005</v>
      </c>
      <c r="Y77" s="8">
        <v>1489.4111818800002</v>
      </c>
    </row>
    <row r="78" spans="1:25" x14ac:dyDescent="0.25">
      <c r="A78" s="10" t="s">
        <v>62</v>
      </c>
      <c r="B78" s="8">
        <v>1960.2730396600696</v>
      </c>
      <c r="C78" s="8">
        <v>2353.21627172322</v>
      </c>
      <c r="D78" s="8">
        <v>2282.6152861356945</v>
      </c>
      <c r="E78" s="8">
        <v>1576.308725929998</v>
      </c>
      <c r="F78" s="8">
        <v>1516.095628696178</v>
      </c>
      <c r="G78" s="8">
        <v>2041.9544551330787</v>
      </c>
      <c r="H78" s="8">
        <v>1125.7978629599995</v>
      </c>
      <c r="I78" s="8">
        <v>1123.6602725999999</v>
      </c>
      <c r="J78" s="8">
        <v>903.47603903999993</v>
      </c>
      <c r="K78" s="8">
        <v>855.49259555999981</v>
      </c>
      <c r="L78" s="8">
        <v>1297.9942779599996</v>
      </c>
      <c r="M78" s="8">
        <v>1054.2453843600001</v>
      </c>
      <c r="N78" s="8">
        <v>989.45923536000009</v>
      </c>
      <c r="O78" s="8">
        <v>1031.5270105200002</v>
      </c>
      <c r="P78" s="8">
        <v>1080.3192145200001</v>
      </c>
      <c r="Q78" s="8">
        <v>1114.5602898000002</v>
      </c>
      <c r="R78" s="8">
        <v>1096.7381877599998</v>
      </c>
      <c r="S78" s="8">
        <v>1127.8443787199999</v>
      </c>
      <c r="T78" s="8">
        <v>1128.5415432</v>
      </c>
      <c r="U78" s="8">
        <v>1182.3905181599998</v>
      </c>
      <c r="V78" s="8">
        <v>1254.3383631600002</v>
      </c>
      <c r="W78" s="8">
        <v>1293.4646449199997</v>
      </c>
      <c r="X78" s="8">
        <v>1220.5223186399996</v>
      </c>
      <c r="Y78" s="8">
        <v>1274.6512295999996</v>
      </c>
    </row>
    <row r="79" spans="1:25" x14ac:dyDescent="0.25">
      <c r="A79" s="15" t="s">
        <v>35</v>
      </c>
      <c r="B79" s="16">
        <f>SUM(B80:B81)</f>
        <v>95.688940000000002</v>
      </c>
      <c r="C79" s="16">
        <f t="shared" ref="C79:W79" si="36">SUM(C80:C81)</f>
        <v>95.688940000000002</v>
      </c>
      <c r="D79" s="16">
        <f t="shared" si="36"/>
        <v>67.171000000000006</v>
      </c>
      <c r="E79" s="16">
        <f t="shared" si="36"/>
        <v>53.538490000000003</v>
      </c>
      <c r="F79" s="16">
        <f t="shared" si="36"/>
        <v>40.742379999999997</v>
      </c>
      <c r="G79" s="16">
        <f t="shared" si="36"/>
        <v>73.292230000000004</v>
      </c>
      <c r="H79" s="16">
        <f t="shared" si="36"/>
        <v>76.102329999999995</v>
      </c>
      <c r="I79" s="16">
        <f t="shared" si="36"/>
        <v>73.357240000000004</v>
      </c>
      <c r="J79" s="16">
        <f t="shared" si="36"/>
        <v>85.789500000000004</v>
      </c>
      <c r="K79" s="16">
        <f t="shared" si="36"/>
        <v>86.14573</v>
      </c>
      <c r="L79" s="16">
        <f t="shared" si="36"/>
        <v>86.379230000000007</v>
      </c>
      <c r="M79" s="16">
        <f t="shared" si="36"/>
        <v>77.679940000000002</v>
      </c>
      <c r="N79" s="16">
        <f t="shared" si="36"/>
        <v>48.804040000000001</v>
      </c>
      <c r="O79" s="16">
        <f t="shared" si="36"/>
        <v>58.745660000000001</v>
      </c>
      <c r="P79" s="16">
        <f t="shared" si="36"/>
        <v>68.73218</v>
      </c>
      <c r="Q79" s="16">
        <f t="shared" si="36"/>
        <v>76.168189999999996</v>
      </c>
      <c r="R79" s="16">
        <f t="shared" si="36"/>
        <v>43.867660000000001</v>
      </c>
      <c r="S79" s="16">
        <f t="shared" si="36"/>
        <v>43.789819999999999</v>
      </c>
      <c r="T79" s="16">
        <f t="shared" si="36"/>
        <v>58.6828</v>
      </c>
      <c r="U79" s="16">
        <f t="shared" si="36"/>
        <v>60.580710000000003</v>
      </c>
      <c r="V79" s="16">
        <f t="shared" si="36"/>
        <v>66.310389999999998</v>
      </c>
      <c r="W79" s="16">
        <f t="shared" si="36"/>
        <v>72.90222</v>
      </c>
      <c r="X79" s="16">
        <f t="shared" ref="X79:Y79" si="37">SUM(X80:X81)</f>
        <v>89.492540000000005</v>
      </c>
      <c r="Y79" s="16">
        <f t="shared" si="37"/>
        <v>48.807029999999997</v>
      </c>
    </row>
    <row r="80" spans="1:25" x14ac:dyDescent="0.25">
      <c r="A80" s="10" t="s">
        <v>36</v>
      </c>
      <c r="B80" s="8">
        <f t="shared" ref="B80:W80" si="38">B29</f>
        <v>0</v>
      </c>
      <c r="C80" s="8">
        <f t="shared" si="38"/>
        <v>0</v>
      </c>
      <c r="D80" s="8">
        <f t="shared" si="38"/>
        <v>0</v>
      </c>
      <c r="E80" s="8">
        <f t="shared" si="38"/>
        <v>0</v>
      </c>
      <c r="F80" s="8">
        <f t="shared" si="38"/>
        <v>0</v>
      </c>
      <c r="G80" s="8">
        <f t="shared" si="38"/>
        <v>0</v>
      </c>
      <c r="H80" s="8">
        <f t="shared" si="38"/>
        <v>0</v>
      </c>
      <c r="I80" s="8">
        <f t="shared" si="38"/>
        <v>0</v>
      </c>
      <c r="J80" s="8">
        <f t="shared" si="38"/>
        <v>0</v>
      </c>
      <c r="K80" s="8">
        <f t="shared" si="38"/>
        <v>0</v>
      </c>
      <c r="L80" s="8">
        <f t="shared" si="38"/>
        <v>0</v>
      </c>
      <c r="M80" s="8">
        <f t="shared" si="38"/>
        <v>0</v>
      </c>
      <c r="N80" s="8">
        <f t="shared" si="38"/>
        <v>0</v>
      </c>
      <c r="O80" s="8">
        <f t="shared" si="38"/>
        <v>0</v>
      </c>
      <c r="P80" s="8">
        <f t="shared" si="38"/>
        <v>0</v>
      </c>
      <c r="Q80" s="8">
        <f t="shared" si="38"/>
        <v>0</v>
      </c>
      <c r="R80" s="8">
        <f t="shared" si="38"/>
        <v>0</v>
      </c>
      <c r="S80" s="8">
        <f t="shared" si="38"/>
        <v>0</v>
      </c>
      <c r="T80" s="8">
        <f t="shared" si="38"/>
        <v>0</v>
      </c>
      <c r="U80" s="8">
        <f t="shared" si="38"/>
        <v>0</v>
      </c>
      <c r="V80" s="8">
        <f t="shared" si="38"/>
        <v>0</v>
      </c>
      <c r="W80" s="8">
        <f t="shared" si="38"/>
        <v>0</v>
      </c>
      <c r="X80" s="8">
        <f t="shared" ref="X80:Y80" si="39">X29</f>
        <v>0</v>
      </c>
      <c r="Y80" s="8">
        <f t="shared" si="39"/>
        <v>0</v>
      </c>
    </row>
    <row r="81" spans="1:25" x14ac:dyDescent="0.25">
      <c r="A81" s="10" t="s">
        <v>37</v>
      </c>
      <c r="B81" s="8">
        <f t="shared" ref="B81:W81" si="40">B30</f>
        <v>95.688940000000002</v>
      </c>
      <c r="C81" s="8">
        <f t="shared" si="40"/>
        <v>95.688940000000002</v>
      </c>
      <c r="D81" s="8">
        <f t="shared" si="40"/>
        <v>67.171000000000006</v>
      </c>
      <c r="E81" s="8">
        <f t="shared" si="40"/>
        <v>53.538490000000003</v>
      </c>
      <c r="F81" s="8">
        <f t="shared" si="40"/>
        <v>40.742379999999997</v>
      </c>
      <c r="G81" s="8">
        <f t="shared" si="40"/>
        <v>73.292230000000004</v>
      </c>
      <c r="H81" s="8">
        <f t="shared" si="40"/>
        <v>76.102329999999995</v>
      </c>
      <c r="I81" s="8">
        <f t="shared" si="40"/>
        <v>73.357240000000004</v>
      </c>
      <c r="J81" s="8">
        <f t="shared" si="40"/>
        <v>85.789500000000004</v>
      </c>
      <c r="K81" s="8">
        <f t="shared" si="40"/>
        <v>86.14573</v>
      </c>
      <c r="L81" s="8">
        <f t="shared" si="40"/>
        <v>86.379230000000007</v>
      </c>
      <c r="M81" s="8">
        <f t="shared" si="40"/>
        <v>77.679940000000002</v>
      </c>
      <c r="N81" s="8">
        <f t="shared" si="40"/>
        <v>48.804040000000001</v>
      </c>
      <c r="O81" s="8">
        <f t="shared" si="40"/>
        <v>58.745660000000001</v>
      </c>
      <c r="P81" s="8">
        <f t="shared" si="40"/>
        <v>68.73218</v>
      </c>
      <c r="Q81" s="8">
        <f t="shared" si="40"/>
        <v>76.168189999999996</v>
      </c>
      <c r="R81" s="8">
        <f t="shared" si="40"/>
        <v>43.867660000000001</v>
      </c>
      <c r="S81" s="8">
        <f t="shared" si="40"/>
        <v>43.789819999999999</v>
      </c>
      <c r="T81" s="8">
        <f t="shared" si="40"/>
        <v>58.6828</v>
      </c>
      <c r="U81" s="8">
        <f t="shared" si="40"/>
        <v>60.580710000000003</v>
      </c>
      <c r="V81" s="8">
        <f t="shared" si="40"/>
        <v>66.310389999999998</v>
      </c>
      <c r="W81" s="8">
        <f t="shared" si="40"/>
        <v>72.90222</v>
      </c>
      <c r="X81" s="8">
        <f t="shared" ref="X81:Y81" si="41">X30</f>
        <v>89.492540000000005</v>
      </c>
      <c r="Y81" s="8">
        <f t="shared" si="41"/>
        <v>48.807029999999997</v>
      </c>
    </row>
    <row r="82" spans="1:25" x14ac:dyDescent="0.25">
      <c r="A82" s="17" t="s">
        <v>38</v>
      </c>
      <c r="B82" s="16">
        <f t="shared" ref="B82:W82" si="42">B31</f>
        <v>346.33402999999998</v>
      </c>
      <c r="C82" s="16">
        <f t="shared" si="42"/>
        <v>428.26024000000001</v>
      </c>
      <c r="D82" s="16">
        <f t="shared" si="42"/>
        <v>418.85251</v>
      </c>
      <c r="E82" s="16">
        <f t="shared" si="42"/>
        <v>467.18072000000001</v>
      </c>
      <c r="F82" s="16">
        <f t="shared" si="42"/>
        <v>482.42543999999998</v>
      </c>
      <c r="G82" s="16">
        <f t="shared" si="42"/>
        <v>563.22077000000002</v>
      </c>
      <c r="H82" s="16">
        <f t="shared" si="42"/>
        <v>535.56659000000002</v>
      </c>
      <c r="I82" s="16">
        <f t="shared" si="42"/>
        <v>553.99063999999998</v>
      </c>
      <c r="J82" s="16">
        <f t="shared" si="42"/>
        <v>503.98685</v>
      </c>
      <c r="K82" s="16">
        <f t="shared" si="42"/>
        <v>468.92541</v>
      </c>
      <c r="L82" s="16">
        <f t="shared" si="42"/>
        <v>565.69581000000005</v>
      </c>
      <c r="M82" s="16">
        <f t="shared" si="42"/>
        <v>522.81772000000001</v>
      </c>
      <c r="N82" s="16">
        <f t="shared" si="42"/>
        <v>607.05296999999996</v>
      </c>
      <c r="O82" s="16">
        <f t="shared" si="42"/>
        <v>1183.61574</v>
      </c>
      <c r="P82" s="16">
        <f t="shared" si="42"/>
        <v>1015.6414600000001</v>
      </c>
      <c r="Q82" s="16">
        <f t="shared" si="42"/>
        <v>1139.3325199999999</v>
      </c>
      <c r="R82" s="16">
        <f t="shared" si="42"/>
        <v>1065.7396900000001</v>
      </c>
      <c r="S82" s="16">
        <f t="shared" si="42"/>
        <v>1144.1480799999999</v>
      </c>
      <c r="T82" s="16">
        <f t="shared" si="42"/>
        <v>1047.84239</v>
      </c>
      <c r="U82" s="16">
        <f t="shared" si="42"/>
        <v>1133.2221099999999</v>
      </c>
      <c r="V82" s="16">
        <f t="shared" si="42"/>
        <v>1012.76902</v>
      </c>
      <c r="W82" s="16">
        <f t="shared" si="42"/>
        <v>944.82047</v>
      </c>
      <c r="X82" s="16">
        <f t="shared" ref="X82:Y82" si="43">X31</f>
        <v>1174.63445</v>
      </c>
      <c r="Y82" s="16">
        <f t="shared" si="43"/>
        <v>1023.5542799999999</v>
      </c>
    </row>
    <row r="83" spans="1:25" x14ac:dyDescent="0.25">
      <c r="A83" s="9" t="s">
        <v>39</v>
      </c>
      <c r="B83" s="8">
        <f t="shared" ref="B83:W83" si="44">B32</f>
        <v>0</v>
      </c>
      <c r="C83" s="8">
        <f t="shared" si="44"/>
        <v>0</v>
      </c>
      <c r="D83" s="8">
        <f t="shared" si="44"/>
        <v>0</v>
      </c>
      <c r="E83" s="8">
        <f t="shared" si="44"/>
        <v>0</v>
      </c>
      <c r="F83" s="8">
        <f t="shared" si="44"/>
        <v>0</v>
      </c>
      <c r="G83" s="8">
        <f t="shared" si="44"/>
        <v>0</v>
      </c>
      <c r="H83" s="8">
        <f t="shared" si="44"/>
        <v>0</v>
      </c>
      <c r="I83" s="8">
        <f t="shared" si="44"/>
        <v>0</v>
      </c>
      <c r="J83" s="8">
        <f t="shared" si="44"/>
        <v>0</v>
      </c>
      <c r="K83" s="8">
        <f t="shared" si="44"/>
        <v>0</v>
      </c>
      <c r="L83" s="8">
        <f t="shared" si="44"/>
        <v>0</v>
      </c>
      <c r="M83" s="8">
        <f t="shared" si="44"/>
        <v>0</v>
      </c>
      <c r="N83" s="8">
        <f t="shared" si="44"/>
        <v>0</v>
      </c>
      <c r="O83" s="8">
        <f t="shared" si="44"/>
        <v>0</v>
      </c>
      <c r="P83" s="8">
        <f t="shared" si="44"/>
        <v>0</v>
      </c>
      <c r="Q83" s="8">
        <f t="shared" si="44"/>
        <v>0</v>
      </c>
      <c r="R83" s="8">
        <f t="shared" si="44"/>
        <v>0</v>
      </c>
      <c r="S83" s="8">
        <f t="shared" si="44"/>
        <v>0</v>
      </c>
      <c r="T83" s="8">
        <f t="shared" si="44"/>
        <v>0</v>
      </c>
      <c r="U83" s="8">
        <f t="shared" si="44"/>
        <v>0</v>
      </c>
      <c r="V83" s="8">
        <f t="shared" si="44"/>
        <v>0</v>
      </c>
      <c r="W83" s="8">
        <f t="shared" si="44"/>
        <v>0</v>
      </c>
      <c r="X83" s="8">
        <f t="shared" ref="X83:Y83" si="45">X32</f>
        <v>0</v>
      </c>
      <c r="Y83" s="8">
        <f t="shared" si="45"/>
        <v>0</v>
      </c>
    </row>
    <row r="84" spans="1:25" x14ac:dyDescent="0.25">
      <c r="A84" s="18" t="s">
        <v>66</v>
      </c>
      <c r="B84" s="16">
        <f>SUM(B85:B88)</f>
        <v>6737.9170418825779</v>
      </c>
      <c r="C84" s="16">
        <f t="shared" ref="C84:W84" si="46">SUM(C85:C88)</f>
        <v>6117.3381989293966</v>
      </c>
      <c r="D84" s="16">
        <f t="shared" si="46"/>
        <v>6372.1921248267008</v>
      </c>
      <c r="E84" s="16">
        <f t="shared" si="46"/>
        <v>6320.7246408985875</v>
      </c>
      <c r="F84" s="16">
        <f t="shared" si="46"/>
        <v>6868.8996617762514</v>
      </c>
      <c r="G84" s="16">
        <f t="shared" si="46"/>
        <v>6786.0118864682354</v>
      </c>
      <c r="H84" s="16">
        <f t="shared" si="46"/>
        <v>6335.2007567364981</v>
      </c>
      <c r="I84" s="16">
        <f t="shared" si="46"/>
        <v>6916.3486444442769</v>
      </c>
      <c r="J84" s="16">
        <f t="shared" si="46"/>
        <v>6523.4699619409612</v>
      </c>
      <c r="K84" s="16">
        <f t="shared" si="46"/>
        <v>4763.0900199999996</v>
      </c>
      <c r="L84" s="16">
        <f t="shared" si="46"/>
        <v>5039.0587800000003</v>
      </c>
      <c r="M84" s="16">
        <f t="shared" si="46"/>
        <v>4506.41068</v>
      </c>
      <c r="N84" s="16">
        <f t="shared" si="46"/>
        <v>4102.2388799999999</v>
      </c>
      <c r="O84" s="16">
        <f t="shared" si="46"/>
        <v>4430.5098200000002</v>
      </c>
      <c r="P84" s="16">
        <f t="shared" si="46"/>
        <v>4781.5546399999994</v>
      </c>
      <c r="Q84" s="16">
        <f t="shared" si="46"/>
        <v>4704.4204728241339</v>
      </c>
      <c r="R84" s="16">
        <f t="shared" si="46"/>
        <v>4022.8020500000002</v>
      </c>
      <c r="S84" s="16">
        <f t="shared" si="46"/>
        <v>4257.4850499999993</v>
      </c>
      <c r="T84" s="16">
        <f t="shared" si="46"/>
        <v>3802.3211699999997</v>
      </c>
      <c r="U84" s="16">
        <f t="shared" si="46"/>
        <v>4018.8948999999998</v>
      </c>
      <c r="V84" s="16">
        <f t="shared" si="46"/>
        <v>3999.2148899999997</v>
      </c>
      <c r="W84" s="16">
        <f t="shared" si="46"/>
        <v>3828.42751</v>
      </c>
      <c r="X84" s="16">
        <f t="shared" ref="X84:Y84" si="47">SUM(X85:X88)</f>
        <v>3776.6269700000003</v>
      </c>
      <c r="Y84" s="16">
        <f t="shared" si="47"/>
        <v>3154.5285399999998</v>
      </c>
    </row>
    <row r="85" spans="1:25" x14ac:dyDescent="0.25">
      <c r="A85" s="9" t="s">
        <v>67</v>
      </c>
      <c r="B85" s="8">
        <v>4652.4439599999996</v>
      </c>
      <c r="C85" s="8">
        <v>4495.0246100000004</v>
      </c>
      <c r="D85" s="8">
        <v>4761.8456399999995</v>
      </c>
      <c r="E85" s="8">
        <v>4432.4205199999997</v>
      </c>
      <c r="F85" s="8">
        <v>4857.9739600000003</v>
      </c>
      <c r="G85" s="8">
        <v>4920.7458399999996</v>
      </c>
      <c r="H85" s="8">
        <v>4817.1597300000003</v>
      </c>
      <c r="I85" s="8">
        <v>5039.8168699999997</v>
      </c>
      <c r="J85" s="8">
        <v>4925.8839900000003</v>
      </c>
      <c r="K85" s="8">
        <v>4022.2986599999999</v>
      </c>
      <c r="L85" s="8">
        <v>4103.9041900000002</v>
      </c>
      <c r="M85" s="8">
        <v>3613.6965599999999</v>
      </c>
      <c r="N85" s="8">
        <v>3454.5213100000001</v>
      </c>
      <c r="O85" s="8">
        <v>3636.3488899999998</v>
      </c>
      <c r="P85" s="8">
        <v>3919.2588700000001</v>
      </c>
      <c r="Q85" s="8">
        <v>3764.3497000000002</v>
      </c>
      <c r="R85" s="8">
        <v>3107.3375599999999</v>
      </c>
      <c r="S85" s="8">
        <v>3337.15301</v>
      </c>
      <c r="T85" s="8">
        <v>3125.5817699999998</v>
      </c>
      <c r="U85" s="8">
        <v>3071.6372000000001</v>
      </c>
      <c r="V85" s="8">
        <v>3067.1154199999996</v>
      </c>
      <c r="W85" s="8">
        <v>2909.31549</v>
      </c>
      <c r="X85" s="8">
        <v>3019.46504</v>
      </c>
      <c r="Y85" s="8">
        <v>2725.5507600000001</v>
      </c>
    </row>
    <row r="86" spans="1:25" x14ac:dyDescent="0.25">
      <c r="A86" s="9" t="s">
        <v>68</v>
      </c>
      <c r="B86" s="8">
        <v>1582.1221499999999</v>
      </c>
      <c r="C86" s="8">
        <v>1256.9449300000001</v>
      </c>
      <c r="D86" s="8">
        <v>1262.74207</v>
      </c>
      <c r="E86" s="8">
        <v>1545.2023999999999</v>
      </c>
      <c r="F86" s="8">
        <v>1656.4326100000001</v>
      </c>
      <c r="G86" s="8">
        <v>1523.8371999999999</v>
      </c>
      <c r="H86" s="8">
        <v>1177.8433199999999</v>
      </c>
      <c r="I86" s="8">
        <v>1532.81141</v>
      </c>
      <c r="J86" s="8">
        <v>1262.90119</v>
      </c>
      <c r="K86" s="8">
        <v>453.74173000000002</v>
      </c>
      <c r="L86" s="8">
        <v>660.11716999999999</v>
      </c>
      <c r="M86" s="8">
        <v>629.47905000000003</v>
      </c>
      <c r="N86" s="8">
        <v>393.411</v>
      </c>
      <c r="O86" s="8">
        <v>536.17300999999998</v>
      </c>
      <c r="P86" s="8">
        <v>593.11847</v>
      </c>
      <c r="Q86" s="8">
        <v>627.87536999999998</v>
      </c>
      <c r="R86" s="8">
        <v>634.57177000000001</v>
      </c>
      <c r="S86" s="8">
        <v>643.76044999999999</v>
      </c>
      <c r="T86" s="8">
        <v>388.70488999999998</v>
      </c>
      <c r="U86" s="8">
        <v>639.58951000000002</v>
      </c>
      <c r="V86" s="8">
        <v>622.56078000000002</v>
      </c>
      <c r="W86" s="8">
        <v>637.57536000000005</v>
      </c>
      <c r="X86" s="8">
        <v>479.13155</v>
      </c>
      <c r="Y86" s="8">
        <v>140.37331</v>
      </c>
    </row>
    <row r="87" spans="1:25" x14ac:dyDescent="0.25">
      <c r="A87" s="9" t="s">
        <v>69</v>
      </c>
      <c r="B87" s="8">
        <v>189.74787188257773</v>
      </c>
      <c r="C87" s="8">
        <v>60.653608929396647</v>
      </c>
      <c r="D87" s="8">
        <v>52.477174826700896</v>
      </c>
      <c r="E87" s="8">
        <v>56.212650898587938</v>
      </c>
      <c r="F87" s="8">
        <v>74.368621776251615</v>
      </c>
      <c r="G87" s="8">
        <v>73.2412064682362</v>
      </c>
      <c r="H87" s="8">
        <v>85.533166736498075</v>
      </c>
      <c r="I87" s="8">
        <v>90.189074444277296</v>
      </c>
      <c r="J87" s="8">
        <v>95.246701940960207</v>
      </c>
      <c r="K87" s="8">
        <v>75.971460000000008</v>
      </c>
      <c r="L87" s="8">
        <v>53.400269999999999</v>
      </c>
      <c r="M87" s="8">
        <v>57.623890000000003</v>
      </c>
      <c r="N87" s="8">
        <v>65.009630000000001</v>
      </c>
      <c r="O87" s="8">
        <v>68.861999999999995</v>
      </c>
      <c r="P87" s="8">
        <v>68.968800000000002</v>
      </c>
      <c r="Q87" s="8">
        <v>98.108432824133502</v>
      </c>
      <c r="R87" s="8">
        <v>85.033659999999998</v>
      </c>
      <c r="S87" s="8">
        <v>77.914659999999998</v>
      </c>
      <c r="T87" s="8">
        <v>75.475669999999994</v>
      </c>
      <c r="U87" s="8">
        <v>93.767679999999999</v>
      </c>
      <c r="V87" s="8">
        <v>96.584189999999992</v>
      </c>
      <c r="W87" s="8">
        <v>77.964460000000003</v>
      </c>
      <c r="X87" s="8">
        <v>69.512889999999999</v>
      </c>
      <c r="Y87" s="8">
        <v>78.066339999999997</v>
      </c>
    </row>
    <row r="88" spans="1:25" x14ac:dyDescent="0.25">
      <c r="A88" s="9" t="s">
        <v>65</v>
      </c>
      <c r="B88" s="8">
        <v>313.60306000000003</v>
      </c>
      <c r="C88" s="8">
        <v>304.71505000000002</v>
      </c>
      <c r="D88" s="8">
        <v>295.12723999999997</v>
      </c>
      <c r="E88" s="8">
        <v>286.88907</v>
      </c>
      <c r="F88" s="8">
        <v>280.12446999999997</v>
      </c>
      <c r="G88" s="8">
        <v>268.18763999999999</v>
      </c>
      <c r="H88" s="8">
        <v>254.66453999999999</v>
      </c>
      <c r="I88" s="8">
        <v>253.53129000000001</v>
      </c>
      <c r="J88" s="8">
        <v>239.43808000000001</v>
      </c>
      <c r="K88" s="8">
        <v>211.07817</v>
      </c>
      <c r="L88" s="8">
        <v>221.63714999999999</v>
      </c>
      <c r="M88" s="8">
        <v>205.61117999999999</v>
      </c>
      <c r="N88" s="8">
        <v>189.29694000000001</v>
      </c>
      <c r="O88" s="8">
        <v>189.12592000000001</v>
      </c>
      <c r="P88" s="8">
        <v>200.20849999999999</v>
      </c>
      <c r="Q88" s="8">
        <v>214.08697000000001</v>
      </c>
      <c r="R88" s="8">
        <v>195.85906</v>
      </c>
      <c r="S88" s="8">
        <v>198.65692999999999</v>
      </c>
      <c r="T88" s="8">
        <v>212.55884</v>
      </c>
      <c r="U88" s="8">
        <v>213.90051</v>
      </c>
      <c r="V88" s="8">
        <v>212.9545</v>
      </c>
      <c r="W88" s="8">
        <v>203.57220000000001</v>
      </c>
      <c r="X88" s="8">
        <v>208.51749000000001</v>
      </c>
      <c r="Y88" s="8">
        <v>210.53813</v>
      </c>
    </row>
    <row r="89" spans="1:25" x14ac:dyDescent="0.25">
      <c r="A89" s="18" t="s">
        <v>40</v>
      </c>
      <c r="B89" s="16">
        <f t="shared" ref="B89:W89" si="48">B42</f>
        <v>60.011710000000001</v>
      </c>
      <c r="C89" s="16">
        <f t="shared" si="48"/>
        <v>50.926969999999997</v>
      </c>
      <c r="D89" s="16">
        <f t="shared" si="48"/>
        <v>40.110590000000002</v>
      </c>
      <c r="E89" s="16">
        <f t="shared" si="48"/>
        <v>35.052700000000002</v>
      </c>
      <c r="F89" s="16">
        <f t="shared" si="48"/>
        <v>36.931899999999999</v>
      </c>
      <c r="G89" s="16">
        <f t="shared" si="48"/>
        <v>38.330640000000002</v>
      </c>
      <c r="H89" s="16">
        <f t="shared" si="48"/>
        <v>47.557720000000003</v>
      </c>
      <c r="I89" s="16">
        <f t="shared" si="48"/>
        <v>55.181330000000003</v>
      </c>
      <c r="J89" s="16">
        <f t="shared" si="48"/>
        <v>60.347479999999997</v>
      </c>
      <c r="K89" s="16">
        <f t="shared" si="48"/>
        <v>58.705550000000002</v>
      </c>
      <c r="L89" s="16">
        <f t="shared" si="48"/>
        <v>46.923929999999999</v>
      </c>
      <c r="M89" s="16">
        <f t="shared" si="48"/>
        <v>53.538899999999998</v>
      </c>
      <c r="N89" s="16">
        <f t="shared" si="48"/>
        <v>49.533659999999998</v>
      </c>
      <c r="O89" s="16">
        <f t="shared" si="48"/>
        <v>45.135370000000002</v>
      </c>
      <c r="P89" s="16">
        <f t="shared" si="48"/>
        <v>56.01764</v>
      </c>
      <c r="Q89" s="16">
        <f t="shared" si="48"/>
        <v>65.137100000000004</v>
      </c>
      <c r="R89" s="16">
        <f t="shared" si="48"/>
        <v>66.172139999999999</v>
      </c>
      <c r="S89" s="16">
        <f t="shared" si="48"/>
        <v>56.801459999999999</v>
      </c>
      <c r="T89" s="16">
        <f t="shared" si="48"/>
        <v>50.468269999999997</v>
      </c>
      <c r="U89" s="16">
        <f t="shared" si="48"/>
        <v>41.49241</v>
      </c>
      <c r="V89" s="16">
        <f t="shared" si="48"/>
        <v>43.110790000000001</v>
      </c>
      <c r="W89" s="16">
        <f t="shared" si="48"/>
        <v>33.376249999999999</v>
      </c>
      <c r="X89" s="16">
        <f t="shared" ref="X89:Y89" si="49">X42</f>
        <v>18.738659999999999</v>
      </c>
      <c r="Y89" s="16">
        <f t="shared" si="49"/>
        <v>24.220359999999999</v>
      </c>
    </row>
    <row r="90" spans="1:25" x14ac:dyDescent="0.25">
      <c r="A90" s="18" t="s">
        <v>63</v>
      </c>
      <c r="B90" s="16">
        <f t="shared" ref="B90:W90" si="50">B43</f>
        <v>5.23712</v>
      </c>
      <c r="C90" s="16">
        <f t="shared" si="50"/>
        <v>2.8946000000000001</v>
      </c>
      <c r="D90" s="16">
        <f t="shared" si="50"/>
        <v>1.3819699999999999</v>
      </c>
      <c r="E90" s="16">
        <f t="shared" si="50"/>
        <v>7.2717799999999997</v>
      </c>
      <c r="F90" s="16">
        <f t="shared" si="50"/>
        <v>10.73244</v>
      </c>
      <c r="G90" s="16">
        <f t="shared" si="50"/>
        <v>11.64072</v>
      </c>
      <c r="H90" s="16">
        <f t="shared" si="50"/>
        <v>12.56155</v>
      </c>
      <c r="I90" s="16">
        <f t="shared" si="50"/>
        <v>14.485290000000001</v>
      </c>
      <c r="J90" s="16">
        <f t="shared" si="50"/>
        <v>5.32796</v>
      </c>
      <c r="K90" s="16">
        <f t="shared" si="50"/>
        <v>17.954640000000001</v>
      </c>
      <c r="L90" s="16">
        <f t="shared" si="50"/>
        <v>16.499310000000001</v>
      </c>
      <c r="M90" s="16">
        <f t="shared" si="50"/>
        <v>14.16844</v>
      </c>
      <c r="N90" s="16">
        <f t="shared" si="50"/>
        <v>15.479760000000001</v>
      </c>
      <c r="O90" s="16">
        <f t="shared" si="50"/>
        <v>22.40982</v>
      </c>
      <c r="P90" s="16">
        <f t="shared" si="50"/>
        <v>25.837</v>
      </c>
      <c r="Q90" s="16">
        <f t="shared" si="50"/>
        <v>24.173739999999999</v>
      </c>
      <c r="R90" s="16">
        <f t="shared" si="50"/>
        <v>23.844750000000001</v>
      </c>
      <c r="S90" s="16">
        <f t="shared" si="50"/>
        <v>26.216200000000001</v>
      </c>
      <c r="T90" s="16">
        <f t="shared" si="50"/>
        <v>31.984300000000001</v>
      </c>
      <c r="U90" s="16">
        <f t="shared" si="50"/>
        <v>27.496839999999999</v>
      </c>
      <c r="V90" s="16">
        <f t="shared" si="50"/>
        <v>33.506610000000002</v>
      </c>
      <c r="W90" s="16">
        <f t="shared" si="50"/>
        <v>36.908169999999998</v>
      </c>
      <c r="X90" s="16">
        <f t="shared" ref="X90:Y90" si="51">X43</f>
        <v>36.519620000000003</v>
      </c>
      <c r="Y90" s="16">
        <f t="shared" si="51"/>
        <v>37.386769999999999</v>
      </c>
    </row>
    <row r="91" spans="1:25" x14ac:dyDescent="0.25">
      <c r="A91" s="18" t="s">
        <v>64</v>
      </c>
      <c r="B91" s="16">
        <f t="shared" ref="B91:W91" si="52">B44</f>
        <v>0</v>
      </c>
      <c r="C91" s="16">
        <f t="shared" si="52"/>
        <v>0</v>
      </c>
      <c r="D91" s="16">
        <f t="shared" si="52"/>
        <v>0</v>
      </c>
      <c r="E91" s="16">
        <f t="shared" si="52"/>
        <v>0</v>
      </c>
      <c r="F91" s="16">
        <f t="shared" si="52"/>
        <v>0</v>
      </c>
      <c r="G91" s="16">
        <f t="shared" si="52"/>
        <v>0</v>
      </c>
      <c r="H91" s="16">
        <f t="shared" si="52"/>
        <v>0</v>
      </c>
      <c r="I91" s="16">
        <f t="shared" si="52"/>
        <v>0</v>
      </c>
      <c r="J91" s="16">
        <f t="shared" si="52"/>
        <v>0</v>
      </c>
      <c r="K91" s="16">
        <f t="shared" si="52"/>
        <v>0</v>
      </c>
      <c r="L91" s="16">
        <f t="shared" si="52"/>
        <v>0</v>
      </c>
      <c r="M91" s="16">
        <f t="shared" si="52"/>
        <v>0</v>
      </c>
      <c r="N91" s="16">
        <f t="shared" si="52"/>
        <v>0</v>
      </c>
      <c r="O91" s="16">
        <f t="shared" si="52"/>
        <v>0</v>
      </c>
      <c r="P91" s="16">
        <f t="shared" si="52"/>
        <v>0</v>
      </c>
      <c r="Q91" s="16">
        <f t="shared" si="52"/>
        <v>0</v>
      </c>
      <c r="R91" s="16">
        <f t="shared" si="52"/>
        <v>0</v>
      </c>
      <c r="S91" s="16">
        <f t="shared" si="52"/>
        <v>0</v>
      </c>
      <c r="T91" s="16">
        <f t="shared" si="52"/>
        <v>0</v>
      </c>
      <c r="U91" s="16">
        <f t="shared" si="52"/>
        <v>0</v>
      </c>
      <c r="V91" s="16">
        <f t="shared" si="52"/>
        <v>0</v>
      </c>
      <c r="W91" s="16">
        <f t="shared" si="52"/>
        <v>0</v>
      </c>
      <c r="X91" s="16">
        <f t="shared" ref="X91:Y91" si="53">X44</f>
        <v>0</v>
      </c>
      <c r="Y91" s="16">
        <f t="shared" si="53"/>
        <v>0</v>
      </c>
    </row>
    <row r="92" spans="1:25" x14ac:dyDescent="0.25">
      <c r="A92" s="18" t="s">
        <v>70</v>
      </c>
      <c r="B92" s="16">
        <f>SUM(B93:B94)</f>
        <v>4154.0018994000011</v>
      </c>
      <c r="C92" s="16">
        <f t="shared" ref="C92:W92" si="54">SUM(C93:C94)</f>
        <v>3469.19654808</v>
      </c>
      <c r="D92" s="16">
        <f t="shared" si="54"/>
        <v>3437.4522243599995</v>
      </c>
      <c r="E92" s="16">
        <f t="shared" si="54"/>
        <v>3893.1357725999997</v>
      </c>
      <c r="F92" s="16">
        <f t="shared" si="54"/>
        <v>4294.613465280001</v>
      </c>
      <c r="G92" s="16">
        <f t="shared" si="54"/>
        <v>4121.8964388000013</v>
      </c>
      <c r="H92" s="16">
        <f t="shared" si="54"/>
        <v>4433.5690786800005</v>
      </c>
      <c r="I92" s="16">
        <f t="shared" si="54"/>
        <v>4131.0485456400002</v>
      </c>
      <c r="J92" s="16">
        <f t="shared" si="54"/>
        <v>4329.5151168000011</v>
      </c>
      <c r="K92" s="16">
        <f t="shared" si="54"/>
        <v>3997.2800631600003</v>
      </c>
      <c r="L92" s="16">
        <f t="shared" si="54"/>
        <v>4121.5970667600004</v>
      </c>
      <c r="M92" s="16">
        <f t="shared" si="54"/>
        <v>4558.2495303600008</v>
      </c>
      <c r="N92" s="16">
        <f t="shared" si="54"/>
        <v>4728.1510814400008</v>
      </c>
      <c r="O92" s="16">
        <f t="shared" si="54"/>
        <v>4886.88972156</v>
      </c>
      <c r="P92" s="16">
        <f t="shared" si="54"/>
        <v>4861.9109779200007</v>
      </c>
      <c r="Q92" s="16">
        <f t="shared" si="54"/>
        <v>5212.9154743200015</v>
      </c>
      <c r="R92" s="16">
        <f t="shared" si="54"/>
        <v>5913.8067592800016</v>
      </c>
      <c r="S92" s="16">
        <f t="shared" si="54"/>
        <v>6353.4441682799988</v>
      </c>
      <c r="T92" s="16">
        <f t="shared" si="54"/>
        <v>6705.9222001200014</v>
      </c>
      <c r="U92" s="16">
        <f t="shared" si="54"/>
        <v>7453.6795378800007</v>
      </c>
      <c r="V92" s="16">
        <f t="shared" si="54"/>
        <v>3779.6937807600002</v>
      </c>
      <c r="W92" s="16">
        <f t="shared" si="54"/>
        <v>4120.9802010000003</v>
      </c>
      <c r="X92" s="16">
        <f t="shared" ref="X92:Y92" si="55">SUM(X93:X94)</f>
        <v>6436.0899338400013</v>
      </c>
      <c r="Y92" s="16">
        <f t="shared" si="55"/>
        <v>6708.0551371200008</v>
      </c>
    </row>
    <row r="93" spans="1:25" x14ac:dyDescent="0.25">
      <c r="A93" s="9" t="s">
        <v>71</v>
      </c>
      <c r="B93" s="8">
        <v>2022.9992222400003</v>
      </c>
      <c r="C93" s="8">
        <v>1946.0546319599998</v>
      </c>
      <c r="D93" s="8">
        <v>1888.3462539599998</v>
      </c>
      <c r="E93" s="8">
        <v>2032.6171989599998</v>
      </c>
      <c r="F93" s="8">
        <v>2189.7123717600002</v>
      </c>
      <c r="G93" s="8">
        <v>2269.8629542800008</v>
      </c>
      <c r="H93" s="8">
        <v>2404.5156637200007</v>
      </c>
      <c r="I93" s="8">
        <v>2538.2857287599995</v>
      </c>
      <c r="J93" s="8">
        <v>2631.0366424800009</v>
      </c>
      <c r="K93" s="8">
        <v>2467.17668628</v>
      </c>
      <c r="L93" s="8">
        <v>2643.4035000000003</v>
      </c>
      <c r="M93" s="8">
        <v>2754.7047000000011</v>
      </c>
      <c r="N93" s="8">
        <v>2779.4384150400006</v>
      </c>
      <c r="O93" s="8">
        <v>2810.3552999999997</v>
      </c>
      <c r="P93" s="8">
        <v>2909.2896424800006</v>
      </c>
      <c r="Q93" s="8">
        <v>3150.4423287600011</v>
      </c>
      <c r="R93" s="8">
        <v>3459.6122137200014</v>
      </c>
      <c r="S93" s="8">
        <v>3854.709989999998</v>
      </c>
      <c r="T93" s="8">
        <v>4105.6910899200011</v>
      </c>
      <c r="U93" s="8">
        <v>4389.5029377599994</v>
      </c>
      <c r="V93" s="8">
        <v>1574.6738472000002</v>
      </c>
      <c r="W93" s="8">
        <v>2004.3800845200001</v>
      </c>
      <c r="X93" s="8">
        <v>4185.9607388400009</v>
      </c>
      <c r="Y93" s="8">
        <v>4829.0220583200007</v>
      </c>
    </row>
    <row r="94" spans="1:25" x14ac:dyDescent="0.25">
      <c r="A94" s="11" t="s">
        <v>72</v>
      </c>
      <c r="B94" s="12">
        <v>2131.0026771600005</v>
      </c>
      <c r="C94" s="12">
        <v>1523.1419161199999</v>
      </c>
      <c r="D94" s="12">
        <v>1549.1059703999999</v>
      </c>
      <c r="E94" s="12">
        <v>1860.5185736399997</v>
      </c>
      <c r="F94" s="12">
        <v>2104.9010935200004</v>
      </c>
      <c r="G94" s="12">
        <v>1852.0334845200005</v>
      </c>
      <c r="H94" s="12">
        <v>2029.0534149600001</v>
      </c>
      <c r="I94" s="12">
        <v>1592.7628168800002</v>
      </c>
      <c r="J94" s="12">
        <v>1698.4784743200005</v>
      </c>
      <c r="K94" s="12">
        <v>1530.1033768800003</v>
      </c>
      <c r="L94" s="12">
        <v>1478.1935667600001</v>
      </c>
      <c r="M94" s="12">
        <v>1803.5448303599997</v>
      </c>
      <c r="N94" s="12">
        <v>1948.7126664</v>
      </c>
      <c r="O94" s="12">
        <v>2076.5344215600003</v>
      </c>
      <c r="P94" s="12">
        <v>1952.6213354400006</v>
      </c>
      <c r="Q94" s="12">
        <v>2062.4731455600004</v>
      </c>
      <c r="R94" s="12">
        <v>2454.1945455600003</v>
      </c>
      <c r="S94" s="12">
        <v>2498.7341782800004</v>
      </c>
      <c r="T94" s="12">
        <v>2600.2311102000003</v>
      </c>
      <c r="U94" s="12">
        <v>3064.1766001200012</v>
      </c>
      <c r="V94" s="12">
        <v>2205.01993356</v>
      </c>
      <c r="W94" s="12">
        <v>2116.6001164800005</v>
      </c>
      <c r="X94" s="12">
        <v>2250.129195</v>
      </c>
      <c r="Y94" s="12">
        <v>1879.0330788000001</v>
      </c>
    </row>
    <row r="96" spans="1:25" x14ac:dyDescent="0.25">
      <c r="A96" s="4" t="s">
        <v>112</v>
      </c>
      <c r="B96" s="5">
        <f>SUM(B97,B131,B136,B137,B138,B139)</f>
        <v>-931.71987685058343</v>
      </c>
      <c r="C96" s="5">
        <f t="shared" ref="C96:W96" si="56">SUM(C97,C131,C136,C137,C138,C139)</f>
        <v>-596.32771996939891</v>
      </c>
      <c r="D96" s="5">
        <f t="shared" si="56"/>
        <v>-461.04914086670863</v>
      </c>
      <c r="E96" s="5">
        <f t="shared" si="56"/>
        <v>-658.69638750659169</v>
      </c>
      <c r="F96" s="5">
        <f t="shared" si="56"/>
        <v>261.99913376774759</v>
      </c>
      <c r="G96" s="5">
        <f t="shared" si="56"/>
        <v>-592.15210937224344</v>
      </c>
      <c r="H96" s="5">
        <f t="shared" si="56"/>
        <v>80.94799887150225</v>
      </c>
      <c r="I96" s="5">
        <f t="shared" si="56"/>
        <v>70.971907547731021</v>
      </c>
      <c r="J96" s="5">
        <f t="shared" si="56"/>
        <v>4.2107649950292512</v>
      </c>
      <c r="K96" s="5">
        <f t="shared" si="56"/>
        <v>-1398.9548952960051</v>
      </c>
      <c r="L96" s="5">
        <f t="shared" si="56"/>
        <v>-524.58949862399027</v>
      </c>
      <c r="M96" s="5">
        <f t="shared" si="56"/>
        <v>-454.16036396000754</v>
      </c>
      <c r="N96" s="5">
        <f t="shared" si="56"/>
        <v>-636.91382839200162</v>
      </c>
      <c r="O96" s="5">
        <f t="shared" si="56"/>
        <v>-1518.1920289120078</v>
      </c>
      <c r="P96" s="5">
        <f t="shared" si="56"/>
        <v>-977.06680748800363</v>
      </c>
      <c r="Q96" s="5">
        <f t="shared" si="56"/>
        <v>-1022.1958291841374</v>
      </c>
      <c r="R96" s="5">
        <f t="shared" si="56"/>
        <v>-1774.5501783679961</v>
      </c>
      <c r="S96" s="5">
        <f t="shared" si="56"/>
        <v>-1369.2591052319985</v>
      </c>
      <c r="T96" s="5">
        <f t="shared" si="56"/>
        <v>-1101.1178335040051</v>
      </c>
      <c r="U96" s="5">
        <f t="shared" si="56"/>
        <v>-347.67572742400284</v>
      </c>
      <c r="V96" s="5">
        <f t="shared" si="56"/>
        <v>-223.84715496799913</v>
      </c>
      <c r="W96" s="5">
        <f t="shared" si="56"/>
        <v>203.86869832000599</v>
      </c>
      <c r="X96" s="5">
        <f t="shared" ref="X96:Y96" si="57">SUM(X97,X131,X136,X137,X138,X139)</f>
        <v>-482.68216215999757</v>
      </c>
      <c r="Y96" s="5">
        <f t="shared" si="57"/>
        <v>-544.11505185600527</v>
      </c>
    </row>
    <row r="97" spans="1:25" x14ac:dyDescent="0.25">
      <c r="A97" s="13" t="s">
        <v>77</v>
      </c>
      <c r="B97" s="14">
        <f>SUM(B98,B129,B130)</f>
        <v>-765.68921556800478</v>
      </c>
      <c r="C97" s="14">
        <f t="shared" ref="C97:W97" si="58">SUM(C98,C129,C130)</f>
        <v>-393.7677329600026</v>
      </c>
      <c r="D97" s="14">
        <f t="shared" si="58"/>
        <v>-124.937471680008</v>
      </c>
      <c r="E97" s="14">
        <f t="shared" si="58"/>
        <v>-352.34204400800445</v>
      </c>
      <c r="F97" s="14">
        <f t="shared" si="58"/>
        <v>561.2129408239997</v>
      </c>
      <c r="G97" s="14">
        <f t="shared" si="58"/>
        <v>-338.95958410400624</v>
      </c>
      <c r="H97" s="14">
        <f t="shared" si="58"/>
        <v>372.05195428800084</v>
      </c>
      <c r="I97" s="14">
        <f t="shared" si="58"/>
        <v>-157.64875236799219</v>
      </c>
      <c r="J97" s="14">
        <f t="shared" si="58"/>
        <v>-295.60477626400916</v>
      </c>
      <c r="K97" s="14">
        <f t="shared" si="58"/>
        <v>-1597.1313221360047</v>
      </c>
      <c r="L97" s="14">
        <f t="shared" si="58"/>
        <v>-679.63245186398967</v>
      </c>
      <c r="M97" s="14">
        <f t="shared" si="58"/>
        <v>-580.98138360000689</v>
      </c>
      <c r="N97" s="14">
        <f t="shared" si="58"/>
        <v>-760.61637695200068</v>
      </c>
      <c r="O97" s="14">
        <f t="shared" si="58"/>
        <v>-1568.865447352008</v>
      </c>
      <c r="P97" s="14">
        <f t="shared" si="58"/>
        <v>-1078.1721595680024</v>
      </c>
      <c r="Q97" s="14">
        <f t="shared" si="58"/>
        <v>-981.95195204000265</v>
      </c>
      <c r="R97" s="14">
        <f t="shared" si="58"/>
        <v>-1600.4763190879944</v>
      </c>
      <c r="S97" s="14">
        <f t="shared" si="58"/>
        <v>-1387.8078069520002</v>
      </c>
      <c r="T97" s="14">
        <f t="shared" si="58"/>
        <v>-1172.7135033840036</v>
      </c>
      <c r="U97" s="14">
        <f t="shared" si="58"/>
        <v>-329.51357954400231</v>
      </c>
      <c r="V97" s="14">
        <f t="shared" si="58"/>
        <v>-205.26810420799893</v>
      </c>
      <c r="W97" s="14">
        <f t="shared" si="58"/>
        <v>181.64840932000635</v>
      </c>
      <c r="X97" s="14">
        <f t="shared" ref="X97:Y97" si="59">SUM(X98,X129,X130)</f>
        <v>-384.21548831999678</v>
      </c>
      <c r="Y97" s="14">
        <f t="shared" si="59"/>
        <v>-413.34540473600464</v>
      </c>
    </row>
    <row r="98" spans="1:25" x14ac:dyDescent="0.25">
      <c r="A98" s="9" t="s">
        <v>78</v>
      </c>
      <c r="B98" s="8">
        <f>SUM(B99,B116,B122,B126)</f>
        <v>-765.68921556800478</v>
      </c>
      <c r="C98" s="8">
        <f t="shared" ref="C98:W98" si="60">SUM(C99,C116,C122,C126)</f>
        <v>-393.7677329600026</v>
      </c>
      <c r="D98" s="8">
        <f t="shared" si="60"/>
        <v>-124.937471680008</v>
      </c>
      <c r="E98" s="8">
        <f t="shared" si="60"/>
        <v>-352.34204400800445</v>
      </c>
      <c r="F98" s="8">
        <f t="shared" si="60"/>
        <v>561.2129408239997</v>
      </c>
      <c r="G98" s="8">
        <f t="shared" si="60"/>
        <v>-338.95958410400624</v>
      </c>
      <c r="H98" s="8">
        <f t="shared" si="60"/>
        <v>372.05195428800084</v>
      </c>
      <c r="I98" s="8">
        <f t="shared" si="60"/>
        <v>-157.64875236799219</v>
      </c>
      <c r="J98" s="8">
        <f t="shared" si="60"/>
        <v>-295.60477626400916</v>
      </c>
      <c r="K98" s="8">
        <f t="shared" si="60"/>
        <v>-1597.1313221360047</v>
      </c>
      <c r="L98" s="8">
        <f t="shared" si="60"/>
        <v>-679.63245186398967</v>
      </c>
      <c r="M98" s="8">
        <f t="shared" si="60"/>
        <v>-580.98138360000689</v>
      </c>
      <c r="N98" s="8">
        <f t="shared" si="60"/>
        <v>-760.61637695200068</v>
      </c>
      <c r="O98" s="8">
        <f t="shared" si="60"/>
        <v>-1568.865447352008</v>
      </c>
      <c r="P98" s="8">
        <f t="shared" si="60"/>
        <v>-1078.1721595680024</v>
      </c>
      <c r="Q98" s="8">
        <f t="shared" si="60"/>
        <v>-981.95195204000265</v>
      </c>
      <c r="R98" s="8">
        <f t="shared" si="60"/>
        <v>-1600.4763190879944</v>
      </c>
      <c r="S98" s="8">
        <f t="shared" si="60"/>
        <v>-1387.8078069520002</v>
      </c>
      <c r="T98" s="8">
        <f t="shared" si="60"/>
        <v>-1172.7135033840036</v>
      </c>
      <c r="U98" s="8">
        <f t="shared" si="60"/>
        <v>-329.51357954400231</v>
      </c>
      <c r="V98" s="8">
        <f t="shared" si="60"/>
        <v>-205.26810420799893</v>
      </c>
      <c r="W98" s="8">
        <f t="shared" si="60"/>
        <v>181.64840932000635</v>
      </c>
      <c r="X98" s="8">
        <f t="shared" ref="X98:Y98" si="61">SUM(X99,X116,X122,X126)</f>
        <v>-384.21548831999678</v>
      </c>
      <c r="Y98" s="8">
        <f t="shared" si="61"/>
        <v>-413.34540473600464</v>
      </c>
    </row>
    <row r="99" spans="1:25" x14ac:dyDescent="0.25">
      <c r="A99" s="15" t="s">
        <v>79</v>
      </c>
      <c r="B99" s="16">
        <f t="shared" ref="B99:W99" si="62">(B6+B10)-B52</f>
        <v>-2462.4678283680041</v>
      </c>
      <c r="C99" s="16">
        <f t="shared" si="62"/>
        <v>-1988.4062049200002</v>
      </c>
      <c r="D99" s="16">
        <f t="shared" si="62"/>
        <v>-1689.7982978400032</v>
      </c>
      <c r="E99" s="16">
        <f t="shared" si="62"/>
        <v>-1321.4503325680053</v>
      </c>
      <c r="F99" s="16">
        <f t="shared" si="62"/>
        <v>85.709337863998371</v>
      </c>
      <c r="G99" s="16">
        <f t="shared" si="62"/>
        <v>-630.6703533040054</v>
      </c>
      <c r="H99" s="16">
        <f t="shared" si="62"/>
        <v>-141.76850719200229</v>
      </c>
      <c r="I99" s="16">
        <f t="shared" si="62"/>
        <v>-309.15661076799734</v>
      </c>
      <c r="J99" s="16">
        <f t="shared" si="62"/>
        <v>-397.41050278400871</v>
      </c>
      <c r="K99" s="16">
        <f t="shared" si="62"/>
        <v>-1628.7646409760055</v>
      </c>
      <c r="L99" s="16">
        <f t="shared" si="62"/>
        <v>-829.4462594239958</v>
      </c>
      <c r="M99" s="16">
        <f t="shared" si="62"/>
        <v>-737.1982660000067</v>
      </c>
      <c r="N99" s="16">
        <f t="shared" si="62"/>
        <v>-1087.5946932320003</v>
      </c>
      <c r="O99" s="16">
        <f t="shared" si="62"/>
        <v>-1755.2129826720047</v>
      </c>
      <c r="P99" s="16">
        <f t="shared" si="62"/>
        <v>-1408.1118606080054</v>
      </c>
      <c r="Q99" s="16">
        <f t="shared" si="62"/>
        <v>-1334.3249924000011</v>
      </c>
      <c r="R99" s="16">
        <f t="shared" si="62"/>
        <v>-1895.0345693679956</v>
      </c>
      <c r="S99" s="16">
        <f t="shared" si="62"/>
        <v>-1651.5154085120012</v>
      </c>
      <c r="T99" s="16">
        <f t="shared" si="62"/>
        <v>-1383.284552344001</v>
      </c>
      <c r="U99" s="16">
        <f t="shared" si="62"/>
        <v>-642.54287754400139</v>
      </c>
      <c r="V99" s="16">
        <f t="shared" si="62"/>
        <v>-546.46393340799841</v>
      </c>
      <c r="W99" s="16">
        <f t="shared" si="62"/>
        <v>-30.383675199997015</v>
      </c>
      <c r="X99" s="16">
        <f t="shared" ref="X99:Y99" si="63">(X6+X10)-X52</f>
        <v>-836.47567139999592</v>
      </c>
      <c r="Y99" s="16">
        <f t="shared" si="63"/>
        <v>-896.49137941600202</v>
      </c>
    </row>
    <row r="100" spans="1:25" x14ac:dyDescent="0.25">
      <c r="A100" s="19" t="s">
        <v>75</v>
      </c>
      <c r="B100" s="16">
        <f>SUM(B101:B103)</f>
        <v>-1677.7969325266977</v>
      </c>
      <c r="C100" s="16">
        <f t="shared" ref="C100:W100" si="64">SUM(C101:C103)</f>
        <v>-1374.339357655125</v>
      </c>
      <c r="D100" s="16">
        <f t="shared" si="64"/>
        <v>-1210.1984695547524</v>
      </c>
      <c r="E100" s="16">
        <f t="shared" si="64"/>
        <v>-945.98161274036056</v>
      </c>
      <c r="F100" s="16">
        <f t="shared" si="64"/>
        <v>63.197157966459855</v>
      </c>
      <c r="G100" s="16">
        <f t="shared" si="64"/>
        <v>-484.32856462120543</v>
      </c>
      <c r="H100" s="16">
        <f t="shared" si="64"/>
        <v>-106.41210634736505</v>
      </c>
      <c r="I100" s="16">
        <f t="shared" si="64"/>
        <v>-227.94601885442336</v>
      </c>
      <c r="J100" s="16">
        <f t="shared" si="64"/>
        <v>-300.51263417653996</v>
      </c>
      <c r="K100" s="16">
        <f t="shared" si="64"/>
        <v>-1268.8813270156413</v>
      </c>
      <c r="L100" s="16">
        <f t="shared" si="64"/>
        <v>-602.67582600846731</v>
      </c>
      <c r="M100" s="16">
        <f t="shared" si="64"/>
        <v>-553.9829465660074</v>
      </c>
      <c r="N100" s="16">
        <f t="shared" si="64"/>
        <v>-852.4882752726611</v>
      </c>
      <c r="O100" s="16">
        <f t="shared" si="64"/>
        <v>-1365.6365114042039</v>
      </c>
      <c r="P100" s="16">
        <f t="shared" si="64"/>
        <v>-1070.8139815974318</v>
      </c>
      <c r="Q100" s="16">
        <f t="shared" si="64"/>
        <v>-1063.1009256662912</v>
      </c>
      <c r="R100" s="16">
        <f t="shared" si="64"/>
        <v>-1510.1129479297956</v>
      </c>
      <c r="S100" s="16">
        <f t="shared" si="64"/>
        <v>-1341.7015269482872</v>
      </c>
      <c r="T100" s="16">
        <f t="shared" si="64"/>
        <v>-1094.0530912691368</v>
      </c>
      <c r="U100" s="16">
        <f t="shared" si="64"/>
        <v>-477.22070835397267</v>
      </c>
      <c r="V100" s="16">
        <f t="shared" si="64"/>
        <v>-387.11196651850275</v>
      </c>
      <c r="W100" s="16">
        <f t="shared" si="64"/>
        <v>-19.787661256704393</v>
      </c>
      <c r="X100" s="16">
        <f t="shared" ref="X100:Y100" si="65">SUM(X101:X103)</f>
        <v>-551.71123619623518</v>
      </c>
      <c r="Y100" s="16">
        <f t="shared" si="65"/>
        <v>-529.08583278232402</v>
      </c>
    </row>
    <row r="101" spans="1:25" x14ac:dyDescent="0.25">
      <c r="A101" s="20" t="s">
        <v>41</v>
      </c>
      <c r="B101" s="8">
        <f>B99-SUM(B102:B104)</f>
        <v>-1521.4037667849238</v>
      </c>
      <c r="C101" s="8">
        <f t="shared" ref="C101:W101" si="66">C99-SUM(C102:C104)</f>
        <v>-1237.0916450902794</v>
      </c>
      <c r="D101" s="8">
        <f t="shared" si="66"/>
        <v>-1110.2271943780868</v>
      </c>
      <c r="E101" s="8">
        <f t="shared" si="66"/>
        <v>-838.51709703024596</v>
      </c>
      <c r="F101" s="8">
        <f t="shared" si="66"/>
        <v>56.778547783908216</v>
      </c>
      <c r="G101" s="8">
        <f t="shared" si="66"/>
        <v>-436.04665395461097</v>
      </c>
      <c r="H101" s="8">
        <f t="shared" si="66"/>
        <v>-95.542532051105852</v>
      </c>
      <c r="I101" s="8">
        <f t="shared" si="66"/>
        <v>-201.4648833636532</v>
      </c>
      <c r="J101" s="8">
        <f t="shared" si="66"/>
        <v>-259.92008556479709</v>
      </c>
      <c r="K101" s="8">
        <f t="shared" si="66"/>
        <v>-1111.9364742483426</v>
      </c>
      <c r="L101" s="8">
        <f t="shared" si="66"/>
        <v>-520.15114802894391</v>
      </c>
      <c r="M101" s="8">
        <f t="shared" si="66"/>
        <v>-496.54301408006188</v>
      </c>
      <c r="N101" s="8">
        <f t="shared" si="66"/>
        <v>-762.23027258008233</v>
      </c>
      <c r="O101" s="8">
        <f t="shared" si="66"/>
        <v>-1137.7622686729103</v>
      </c>
      <c r="P101" s="8">
        <f t="shared" si="66"/>
        <v>-928.6785043743314</v>
      </c>
      <c r="Q101" s="8">
        <f t="shared" si="66"/>
        <v>-926.85476582768229</v>
      </c>
      <c r="R101" s="8">
        <f t="shared" si="66"/>
        <v>-1297.4730943935358</v>
      </c>
      <c r="S101" s="8">
        <f t="shared" si="66"/>
        <v>-1189.5200562472842</v>
      </c>
      <c r="T101" s="8">
        <f t="shared" si="66"/>
        <v>-963.6526948890978</v>
      </c>
      <c r="U101" s="8">
        <f t="shared" si="66"/>
        <v>-406.37543815375113</v>
      </c>
      <c r="V101" s="8">
        <f t="shared" si="66"/>
        <v>-321.36776038298109</v>
      </c>
      <c r="W101" s="8">
        <f t="shared" si="66"/>
        <v>-16.392121104046041</v>
      </c>
      <c r="X101" s="8">
        <f t="shared" ref="X101:Y101" si="67">X99-SUM(X102:X104)</f>
        <v>-424.32078202440977</v>
      </c>
      <c r="Y101" s="8">
        <f t="shared" si="67"/>
        <v>-388.24474714037808</v>
      </c>
    </row>
    <row r="102" spans="1:25" x14ac:dyDescent="0.25">
      <c r="A102" s="20" t="s">
        <v>42</v>
      </c>
      <c r="B102" s="8">
        <f t="shared" ref="B102:B103" si="68">IF(B55=0,0,B55/B$52*B$99)</f>
        <v>-153.24859161449507</v>
      </c>
      <c r="C102" s="8">
        <f t="shared" ref="C102:W102" si="69">IF(C55=0,0,C55/C$52*C$99)</f>
        <v>-136.76748292031448</v>
      </c>
      <c r="D102" s="8">
        <f t="shared" si="69"/>
        <v>-99.9712751766656</v>
      </c>
      <c r="E102" s="8">
        <f t="shared" si="69"/>
        <v>-107.46451571011465</v>
      </c>
      <c r="F102" s="8">
        <f t="shared" si="69"/>
        <v>6.4186101825516371</v>
      </c>
      <c r="G102" s="8">
        <f t="shared" si="69"/>
        <v>-48.281910666594435</v>
      </c>
      <c r="H102" s="8">
        <f t="shared" si="69"/>
        <v>-10.869574296259204</v>
      </c>
      <c r="I102" s="8">
        <f t="shared" si="69"/>
        <v>-26.231892212547411</v>
      </c>
      <c r="J102" s="8">
        <f t="shared" si="69"/>
        <v>-40.393902331029437</v>
      </c>
      <c r="K102" s="8">
        <f t="shared" si="69"/>
        <v>-156.46131792862275</v>
      </c>
      <c r="L102" s="8">
        <f t="shared" si="69"/>
        <v>-81.528760589387829</v>
      </c>
      <c r="M102" s="8">
        <f t="shared" si="69"/>
        <v>-57.271943471418602</v>
      </c>
      <c r="N102" s="8">
        <f t="shared" si="69"/>
        <v>-90.258002692578756</v>
      </c>
      <c r="O102" s="8">
        <f t="shared" si="69"/>
        <v>-227.83409482223905</v>
      </c>
      <c r="P102" s="8">
        <f t="shared" si="69"/>
        <v>-142.13547722310037</v>
      </c>
      <c r="Q102" s="8">
        <f t="shared" si="69"/>
        <v>-136.246159838609</v>
      </c>
      <c r="R102" s="8">
        <f t="shared" si="69"/>
        <v>-212.63985353625978</v>
      </c>
      <c r="S102" s="8">
        <f t="shared" si="69"/>
        <v>-152.18147070100304</v>
      </c>
      <c r="T102" s="8">
        <f t="shared" si="69"/>
        <v>-130.4003963800389</v>
      </c>
      <c r="U102" s="8">
        <f t="shared" si="69"/>
        <v>-70.845270200221549</v>
      </c>
      <c r="V102" s="8">
        <f t="shared" si="69"/>
        <v>-65.744206135521651</v>
      </c>
      <c r="W102" s="8">
        <f t="shared" si="69"/>
        <v>-3.3955401526583522</v>
      </c>
      <c r="X102" s="8">
        <f t="shared" ref="X102:Y102" si="70">IF(X55=0,0,X55/X$52*X$99)</f>
        <v>-127.39045417182543</v>
      </c>
      <c r="Y102" s="8">
        <f t="shared" si="70"/>
        <v>-140.84108564194597</v>
      </c>
    </row>
    <row r="103" spans="1:25" x14ac:dyDescent="0.25">
      <c r="A103" s="20" t="s">
        <v>76</v>
      </c>
      <c r="B103" s="8">
        <f t="shared" si="68"/>
        <v>-3.1445741272786569</v>
      </c>
      <c r="C103" s="8">
        <f t="shared" ref="C103:W103" si="71">IF(C56=0,0,C56/C$52*C$99)</f>
        <v>-0.48022964453113459</v>
      </c>
      <c r="D103" s="8">
        <f t="shared" si="71"/>
        <v>0</v>
      </c>
      <c r="E103" s="8">
        <f t="shared" si="71"/>
        <v>0</v>
      </c>
      <c r="F103" s="8">
        <f t="shared" si="71"/>
        <v>0</v>
      </c>
      <c r="G103" s="8">
        <f t="shared" si="71"/>
        <v>0</v>
      </c>
      <c r="H103" s="8">
        <f t="shared" si="71"/>
        <v>0</v>
      </c>
      <c r="I103" s="8">
        <f t="shared" si="71"/>
        <v>-0.24924327822272685</v>
      </c>
      <c r="J103" s="8">
        <f t="shared" si="71"/>
        <v>-0.19864628071345558</v>
      </c>
      <c r="K103" s="8">
        <f t="shared" si="71"/>
        <v>-0.48353483867586228</v>
      </c>
      <c r="L103" s="8">
        <f t="shared" si="71"/>
        <v>-0.99591739013550995</v>
      </c>
      <c r="M103" s="8">
        <f t="shared" si="71"/>
        <v>-0.16798901452694595</v>
      </c>
      <c r="N103" s="8">
        <f t="shared" si="71"/>
        <v>0</v>
      </c>
      <c r="O103" s="8">
        <f t="shared" si="71"/>
        <v>-4.0147909054580141E-2</v>
      </c>
      <c r="P103" s="8">
        <f t="shared" si="71"/>
        <v>0</v>
      </c>
      <c r="Q103" s="8">
        <f t="shared" si="71"/>
        <v>0</v>
      </c>
      <c r="R103" s="8">
        <f t="shared" si="71"/>
        <v>0</v>
      </c>
      <c r="S103" s="8">
        <f t="shared" si="71"/>
        <v>0</v>
      </c>
      <c r="T103" s="8">
        <f t="shared" si="71"/>
        <v>0</v>
      </c>
      <c r="U103" s="8">
        <f t="shared" si="71"/>
        <v>0</v>
      </c>
      <c r="V103" s="8">
        <f t="shared" si="71"/>
        <v>0</v>
      </c>
      <c r="W103" s="8">
        <f t="shared" si="71"/>
        <v>0</v>
      </c>
      <c r="X103" s="8">
        <f t="shared" ref="X103:Y103" si="72">IF(X56=0,0,X56/X$52*X$99)</f>
        <v>0</v>
      </c>
      <c r="Y103" s="8">
        <f t="shared" si="72"/>
        <v>0</v>
      </c>
    </row>
    <row r="104" spans="1:25" x14ac:dyDescent="0.25">
      <c r="A104" s="19" t="s">
        <v>43</v>
      </c>
      <c r="B104" s="16">
        <f>SUM(B105:B115)</f>
        <v>-784.67089584130645</v>
      </c>
      <c r="C104" s="16">
        <f t="shared" ref="C104:W104" si="73">SUM(C105:C115)</f>
        <v>-614.06684726487515</v>
      </c>
      <c r="D104" s="16">
        <f t="shared" si="73"/>
        <v>-479.59982828525079</v>
      </c>
      <c r="E104" s="16">
        <f t="shared" si="73"/>
        <v>-375.46871982764463</v>
      </c>
      <c r="F104" s="16">
        <f t="shared" si="73"/>
        <v>22.512179897538516</v>
      </c>
      <c r="G104" s="16">
        <f t="shared" si="73"/>
        <v>-146.34178868280003</v>
      </c>
      <c r="H104" s="16">
        <f t="shared" si="73"/>
        <v>-35.356400844637236</v>
      </c>
      <c r="I104" s="16">
        <f t="shared" si="73"/>
        <v>-81.210591913573978</v>
      </c>
      <c r="J104" s="16">
        <f t="shared" si="73"/>
        <v>-96.897868607468766</v>
      </c>
      <c r="K104" s="16">
        <f t="shared" si="73"/>
        <v>-359.88331396036415</v>
      </c>
      <c r="L104" s="16">
        <f t="shared" si="73"/>
        <v>-226.77043341552852</v>
      </c>
      <c r="M104" s="16">
        <f t="shared" si="73"/>
        <v>-183.21531943399927</v>
      </c>
      <c r="N104" s="16">
        <f t="shared" si="73"/>
        <v>-235.10641795933918</v>
      </c>
      <c r="O104" s="16">
        <f t="shared" si="73"/>
        <v>-389.5764712678008</v>
      </c>
      <c r="P104" s="16">
        <f t="shared" si="73"/>
        <v>-337.29787901057364</v>
      </c>
      <c r="Q104" s="16">
        <f t="shared" si="73"/>
        <v>-271.22406673370983</v>
      </c>
      <c r="R104" s="16">
        <f t="shared" si="73"/>
        <v>-384.92162143819996</v>
      </c>
      <c r="S104" s="16">
        <f t="shared" si="73"/>
        <v>-309.81388156371384</v>
      </c>
      <c r="T104" s="16">
        <f t="shared" si="73"/>
        <v>-289.23146107486423</v>
      </c>
      <c r="U104" s="16">
        <f t="shared" si="73"/>
        <v>-165.32216919002869</v>
      </c>
      <c r="V104" s="16">
        <f t="shared" si="73"/>
        <v>-159.35196688949566</v>
      </c>
      <c r="W104" s="16">
        <f t="shared" si="73"/>
        <v>-10.596013943292624</v>
      </c>
      <c r="X104" s="16">
        <f t="shared" ref="X104:Y104" si="74">SUM(X105:X115)</f>
        <v>-284.76443520376074</v>
      </c>
      <c r="Y104" s="16">
        <f t="shared" si="74"/>
        <v>-367.40554663367794</v>
      </c>
    </row>
    <row r="105" spans="1:25" x14ac:dyDescent="0.25">
      <c r="A105" s="20" t="s">
        <v>44</v>
      </c>
      <c r="B105" s="8">
        <f>IF(B58=0,0,B58/B$52*B$99)</f>
        <v>-42.359830025577629</v>
      </c>
      <c r="C105" s="8">
        <f t="shared" ref="C105:W105" si="75">IF(C58=0,0,C58/C$52*C$99)</f>
        <v>-13.458474104510639</v>
      </c>
      <c r="D105" s="8">
        <f t="shared" si="75"/>
        <v>-6.9417447439046169</v>
      </c>
      <c r="E105" s="8">
        <f t="shared" si="75"/>
        <v>-6.948218913479451</v>
      </c>
      <c r="F105" s="8">
        <f t="shared" si="75"/>
        <v>0.36471841372238234</v>
      </c>
      <c r="G105" s="8">
        <f t="shared" si="75"/>
        <v>-3.7875823453473596</v>
      </c>
      <c r="H105" s="8">
        <f t="shared" si="75"/>
        <v>-0.94423593782588144</v>
      </c>
      <c r="I105" s="8">
        <f t="shared" si="75"/>
        <v>-2.3449569444889926</v>
      </c>
      <c r="J105" s="8">
        <f t="shared" si="75"/>
        <v>-2.2274996333006034</v>
      </c>
      <c r="K105" s="8">
        <f t="shared" si="75"/>
        <v>-7.0370975656322186</v>
      </c>
      <c r="L105" s="8">
        <f t="shared" si="75"/>
        <v>-4.3106470083540307</v>
      </c>
      <c r="M105" s="8">
        <f t="shared" si="75"/>
        <v>-3.755103902056538</v>
      </c>
      <c r="N105" s="8">
        <f t="shared" si="75"/>
        <v>-6.2188598684440777</v>
      </c>
      <c r="O105" s="8">
        <f t="shared" si="75"/>
        <v>-10.683075566749306</v>
      </c>
      <c r="P105" s="8">
        <f t="shared" si="75"/>
        <v>-10.717609217901879</v>
      </c>
      <c r="Q105" s="8">
        <f t="shared" si="75"/>
        <v>-6.9127561064437071</v>
      </c>
      <c r="R105" s="8">
        <f t="shared" si="75"/>
        <v>-10.723273918215277</v>
      </c>
      <c r="S105" s="8">
        <f t="shared" si="75"/>
        <v>-7.8943903487707363</v>
      </c>
      <c r="T105" s="8">
        <f t="shared" si="75"/>
        <v>-8.1203622698915652</v>
      </c>
      <c r="U105" s="8">
        <f t="shared" si="75"/>
        <v>-4.9101662820143641</v>
      </c>
      <c r="V105" s="8">
        <f t="shared" si="75"/>
        <v>-4.7617257468937639</v>
      </c>
      <c r="W105" s="8">
        <f t="shared" si="75"/>
        <v>-0.30266050897761354</v>
      </c>
      <c r="X105" s="8">
        <f t="shared" ref="X105:Y105" si="76">IF(X58=0,0,X58/X$52*X$99)</f>
        <v>-7.437946081694113</v>
      </c>
      <c r="Y105" s="8">
        <f t="shared" si="76"/>
        <v>-9.6271571592279255</v>
      </c>
    </row>
    <row r="106" spans="1:25" x14ac:dyDescent="0.25">
      <c r="A106" s="20" t="s">
        <v>45</v>
      </c>
      <c r="B106" s="8">
        <f t="shared" ref="B106:B115" si="77">IF(B59=0,0,B59/B$52*B$99)</f>
        <v>-5.2099308653416214</v>
      </c>
      <c r="C106" s="8">
        <f t="shared" ref="C106:W106" si="78">IF(C59=0,0,C59/C$52*C$99)</f>
        <v>-3.2543260845901396</v>
      </c>
      <c r="D106" s="8">
        <f t="shared" si="78"/>
        <v>-0.83462631406623322</v>
      </c>
      <c r="E106" s="8">
        <f t="shared" si="78"/>
        <v>-0.76772624135744916</v>
      </c>
      <c r="F106" s="8">
        <f t="shared" si="78"/>
        <v>6.935707013283117E-2</v>
      </c>
      <c r="G106" s="8">
        <f t="shared" si="78"/>
        <v>-0.31097304335236975</v>
      </c>
      <c r="H106" s="8">
        <f t="shared" si="78"/>
        <v>-8.4689457201865631E-2</v>
      </c>
      <c r="I106" s="8">
        <f t="shared" si="78"/>
        <v>-0.37483663012529528</v>
      </c>
      <c r="J106" s="8">
        <f t="shared" si="78"/>
        <v>-0.57668099348344426</v>
      </c>
      <c r="K106" s="8">
        <f t="shared" si="78"/>
        <v>-1.4783740636681484</v>
      </c>
      <c r="L106" s="8">
        <f t="shared" si="78"/>
        <v>-0.61583966007227697</v>
      </c>
      <c r="M106" s="8">
        <f t="shared" si="78"/>
        <v>-0.68227439292013869</v>
      </c>
      <c r="N106" s="8">
        <f t="shared" si="78"/>
        <v>-0.92681072984448332</v>
      </c>
      <c r="O106" s="8">
        <f t="shared" si="78"/>
        <v>-2.2245212262298457</v>
      </c>
      <c r="P106" s="8">
        <f t="shared" si="78"/>
        <v>-2.1854182668118303</v>
      </c>
      <c r="Q106" s="8">
        <f t="shared" si="78"/>
        <v>-2.1029049319772373</v>
      </c>
      <c r="R106" s="8">
        <f t="shared" si="78"/>
        <v>-3.1571458526710146</v>
      </c>
      <c r="S106" s="8">
        <f t="shared" si="78"/>
        <v>-2.541165171240694</v>
      </c>
      <c r="T106" s="8">
        <f t="shared" si="78"/>
        <v>-2.3600377595072981</v>
      </c>
      <c r="U106" s="8">
        <f t="shared" si="78"/>
        <v>-1.3084958834232023</v>
      </c>
      <c r="V106" s="8">
        <f t="shared" si="78"/>
        <v>-1.3633455023478833</v>
      </c>
      <c r="W106" s="8">
        <f t="shared" si="78"/>
        <v>-0.10341936501658791</v>
      </c>
      <c r="X106" s="8">
        <f t="shared" ref="X106:Y106" si="79">IF(X59=0,0,X59/X$52*X$99)</f>
        <v>-2.6555618242906647</v>
      </c>
      <c r="Y106" s="8">
        <f t="shared" si="79"/>
        <v>-3.3612247968147133</v>
      </c>
    </row>
    <row r="107" spans="1:25" x14ac:dyDescent="0.25">
      <c r="A107" s="20" t="s">
        <v>46</v>
      </c>
      <c r="B107" s="8">
        <f t="shared" si="77"/>
        <v>-27.326907181924454</v>
      </c>
      <c r="C107" s="8">
        <f t="shared" ref="C107:W107" si="80">IF(C60=0,0,C60/C$52*C$99)</f>
        <v>-51.491113972032409</v>
      </c>
      <c r="D107" s="8">
        <f t="shared" si="80"/>
        <v>-33.113119840687553</v>
      </c>
      <c r="E107" s="8">
        <f t="shared" si="80"/>
        <v>-28.240431244372274</v>
      </c>
      <c r="F107" s="8">
        <f t="shared" si="80"/>
        <v>1.6404059582439348</v>
      </c>
      <c r="G107" s="8">
        <f t="shared" si="80"/>
        <v>-5.7451787251855544</v>
      </c>
      <c r="H107" s="8">
        <f t="shared" si="80"/>
        <v>-1.1519815674799283</v>
      </c>
      <c r="I107" s="8">
        <f t="shared" si="80"/>
        <v>-5.494668664381571</v>
      </c>
      <c r="J107" s="8">
        <f t="shared" si="80"/>
        <v>-5.0228935457942994</v>
      </c>
      <c r="K107" s="8">
        <f t="shared" si="80"/>
        <v>-26.888859639533539</v>
      </c>
      <c r="L107" s="8">
        <f t="shared" si="80"/>
        <v>-19.228743541685819</v>
      </c>
      <c r="M107" s="8">
        <f t="shared" si="80"/>
        <v>-16.77994956563554</v>
      </c>
      <c r="N107" s="8">
        <f t="shared" si="80"/>
        <v>-20.994916820073414</v>
      </c>
      <c r="O107" s="8">
        <f t="shared" si="80"/>
        <v>-34.490886295401012</v>
      </c>
      <c r="P107" s="8">
        <f t="shared" si="80"/>
        <v>-22.51045226882702</v>
      </c>
      <c r="Q107" s="8">
        <f t="shared" si="80"/>
        <v>-18.941672592899753</v>
      </c>
      <c r="R107" s="8">
        <f t="shared" si="80"/>
        <v>-28.325059100578091</v>
      </c>
      <c r="S107" s="8">
        <f t="shared" si="80"/>
        <v>-22.771470473829094</v>
      </c>
      <c r="T107" s="8">
        <f t="shared" si="80"/>
        <v>-24.514871692592116</v>
      </c>
      <c r="U107" s="8">
        <f t="shared" si="80"/>
        <v>-13.211438408936566</v>
      </c>
      <c r="V107" s="8">
        <f t="shared" si="80"/>
        <v>-8.1305718694131457</v>
      </c>
      <c r="W107" s="8">
        <f t="shared" si="80"/>
        <v>-0.71615508620321933</v>
      </c>
      <c r="X107" s="8">
        <f t="shared" ref="X107:Y107" si="81">IF(X60=0,0,X60/X$52*X$99)</f>
        <v>-16.732354210198011</v>
      </c>
      <c r="Y107" s="8">
        <f t="shared" si="81"/>
        <v>-22.039825352281838</v>
      </c>
    </row>
    <row r="108" spans="1:25" x14ac:dyDescent="0.25">
      <c r="A108" s="20" t="s">
        <v>48</v>
      </c>
      <c r="B108" s="8">
        <f t="shared" si="77"/>
        <v>-71.826774234196037</v>
      </c>
      <c r="C108" s="8">
        <f t="shared" ref="C108:W108" si="82">IF(C61=0,0,C61/C$52*C$99)</f>
        <v>-46.903968791151549</v>
      </c>
      <c r="D108" s="8">
        <f t="shared" si="82"/>
        <v>-25.659093709165873</v>
      </c>
      <c r="E108" s="8">
        <f t="shared" si="82"/>
        <v>-26.662257856332467</v>
      </c>
      <c r="F108" s="8">
        <f t="shared" si="82"/>
        <v>0.72033950127520097</v>
      </c>
      <c r="G108" s="8">
        <f t="shared" si="82"/>
        <v>-5.8715052051995054</v>
      </c>
      <c r="H108" s="8">
        <f t="shared" si="82"/>
        <v>-1.415380062065829</v>
      </c>
      <c r="I108" s="8">
        <f t="shared" si="82"/>
        <v>-3.004691063984398</v>
      </c>
      <c r="J108" s="8">
        <f t="shared" si="82"/>
        <v>-4.4783583072522157</v>
      </c>
      <c r="K108" s="8">
        <f t="shared" si="82"/>
        <v>-17.912766645167622</v>
      </c>
      <c r="L108" s="8">
        <f t="shared" si="82"/>
        <v>-9.6203944844927562</v>
      </c>
      <c r="M108" s="8">
        <f t="shared" si="82"/>
        <v>-10.628093079363792</v>
      </c>
      <c r="N108" s="8">
        <f t="shared" si="82"/>
        <v>-17.343531112775121</v>
      </c>
      <c r="O108" s="8">
        <f t="shared" si="82"/>
        <v>-23.790152649016111</v>
      </c>
      <c r="P108" s="8">
        <f t="shared" si="82"/>
        <v>-19.546677895527232</v>
      </c>
      <c r="Q108" s="8">
        <f t="shared" si="82"/>
        <v>-20.468219081094677</v>
      </c>
      <c r="R108" s="8">
        <f t="shared" si="82"/>
        <v>-33.859902739174899</v>
      </c>
      <c r="S108" s="8">
        <f t="shared" si="82"/>
        <v>-29.04794915774556</v>
      </c>
      <c r="T108" s="8">
        <f t="shared" si="82"/>
        <v>-26.659220858520374</v>
      </c>
      <c r="U108" s="8">
        <f t="shared" si="82"/>
        <v>-14.830436398272289</v>
      </c>
      <c r="V108" s="8">
        <f t="shared" si="82"/>
        <v>-14.648321679346344</v>
      </c>
      <c r="W108" s="8">
        <f t="shared" si="82"/>
        <v>-1.0156549729111226</v>
      </c>
      <c r="X108" s="8">
        <f t="shared" ref="X108:Y108" si="83">IF(X61=0,0,X61/X$52*X$99)</f>
        <v>-26.115099401242674</v>
      </c>
      <c r="Y108" s="8">
        <f t="shared" si="83"/>
        <v>-36.312398071372535</v>
      </c>
    </row>
    <row r="109" spans="1:25" x14ac:dyDescent="0.25">
      <c r="A109" s="20" t="s">
        <v>49</v>
      </c>
      <c r="B109" s="8">
        <f t="shared" si="77"/>
        <v>-59.94013599265994</v>
      </c>
      <c r="C109" s="8">
        <f t="shared" ref="C109:W109" si="84">IF(C62=0,0,C62/C$52*C$99)</f>
        <v>-44.31326627484453</v>
      </c>
      <c r="D109" s="8">
        <f t="shared" si="84"/>
        <v>-43.454292084399938</v>
      </c>
      <c r="E109" s="8">
        <f t="shared" si="84"/>
        <v>-34.162404652576555</v>
      </c>
      <c r="F109" s="8">
        <f t="shared" si="84"/>
        <v>1.9580678269129397</v>
      </c>
      <c r="G109" s="8">
        <f t="shared" si="84"/>
        <v>-11.670781288495199</v>
      </c>
      <c r="H109" s="8">
        <f t="shared" si="84"/>
        <v>-3.4407162109807472</v>
      </c>
      <c r="I109" s="8">
        <f t="shared" si="84"/>
        <v>-7.1648746591344441</v>
      </c>
      <c r="J109" s="8">
        <f t="shared" si="84"/>
        <v>-8.775632981042504</v>
      </c>
      <c r="K109" s="8">
        <f t="shared" si="84"/>
        <v>-38.003140473918315</v>
      </c>
      <c r="L109" s="8">
        <f t="shared" si="84"/>
        <v>-24.980727035734191</v>
      </c>
      <c r="M109" s="8">
        <f t="shared" si="84"/>
        <v>-19.404750858466045</v>
      </c>
      <c r="N109" s="8">
        <f t="shared" si="84"/>
        <v>-26.160203925503232</v>
      </c>
      <c r="O109" s="8">
        <f t="shared" si="84"/>
        <v>-40.959495204144204</v>
      </c>
      <c r="P109" s="8">
        <f t="shared" si="84"/>
        <v>-32.398187827603991</v>
      </c>
      <c r="Q109" s="8">
        <f t="shared" si="84"/>
        <v>-29.595539542409242</v>
      </c>
      <c r="R109" s="8">
        <f t="shared" si="84"/>
        <v>-42.533498449077918</v>
      </c>
      <c r="S109" s="8">
        <f t="shared" si="84"/>
        <v>-31.955490646355187</v>
      </c>
      <c r="T109" s="8">
        <f t="shared" si="84"/>
        <v>-29.823759440155062</v>
      </c>
      <c r="U109" s="8">
        <f t="shared" si="84"/>
        <v>-17.559418416158518</v>
      </c>
      <c r="V109" s="8">
        <f t="shared" si="84"/>
        <v>-16.759250890667097</v>
      </c>
      <c r="W109" s="8">
        <f t="shared" si="84"/>
        <v>-1.0988147381244131</v>
      </c>
      <c r="X109" s="8">
        <f t="shared" ref="X109:Y109" si="85">IF(X62=0,0,X62/X$52*X$99)</f>
        <v>-31.991598193435799</v>
      </c>
      <c r="Y109" s="8">
        <f t="shared" si="85"/>
        <v>-39.32497121217579</v>
      </c>
    </row>
    <row r="110" spans="1:25" x14ac:dyDescent="0.25">
      <c r="A110" s="20" t="s">
        <v>47</v>
      </c>
      <c r="B110" s="8">
        <f t="shared" si="77"/>
        <v>-379.95846793465739</v>
      </c>
      <c r="C110" s="8">
        <f t="shared" ref="C110:W110" si="86">IF(C63=0,0,C63/C$52*C$99)</f>
        <v>-306.69537587001804</v>
      </c>
      <c r="D110" s="8">
        <f t="shared" si="86"/>
        <v>-264.95870436563939</v>
      </c>
      <c r="E110" s="8">
        <f t="shared" si="86"/>
        <v>-192.99198864830586</v>
      </c>
      <c r="F110" s="8">
        <f t="shared" si="86"/>
        <v>12.181185251149303</v>
      </c>
      <c r="G110" s="8">
        <f t="shared" si="86"/>
        <v>-87.023247791607304</v>
      </c>
      <c r="H110" s="8">
        <f t="shared" si="86"/>
        <v>-20.942966628767795</v>
      </c>
      <c r="I110" s="8">
        <f t="shared" si="86"/>
        <v>-43.840481873023165</v>
      </c>
      <c r="J110" s="8">
        <f t="shared" si="86"/>
        <v>-54.871779778916121</v>
      </c>
      <c r="K110" s="8">
        <f t="shared" si="86"/>
        <v>-181.45017812228147</v>
      </c>
      <c r="L110" s="8">
        <f t="shared" si="86"/>
        <v>-118.59692811098708</v>
      </c>
      <c r="M110" s="8">
        <f t="shared" si="86"/>
        <v>-92.717980863131899</v>
      </c>
      <c r="N110" s="8">
        <f t="shared" si="86"/>
        <v>-117.1176602748636</v>
      </c>
      <c r="O110" s="8">
        <f t="shared" si="86"/>
        <v>-205.18318892133502</v>
      </c>
      <c r="P110" s="8">
        <f t="shared" si="86"/>
        <v>-190.95584235745727</v>
      </c>
      <c r="Q110" s="8">
        <f t="shared" si="86"/>
        <v>-141.09422340806611</v>
      </c>
      <c r="R110" s="8">
        <f t="shared" si="86"/>
        <v>-194.3032941774506</v>
      </c>
      <c r="S110" s="8">
        <f t="shared" si="86"/>
        <v>-158.46787171097716</v>
      </c>
      <c r="T110" s="8">
        <f t="shared" si="86"/>
        <v>-141.67282538246317</v>
      </c>
      <c r="U110" s="8">
        <f t="shared" si="86"/>
        <v>-82.613908713316505</v>
      </c>
      <c r="V110" s="8">
        <f t="shared" si="86"/>
        <v>-83.837334819538356</v>
      </c>
      <c r="W110" s="8">
        <f t="shared" si="86"/>
        <v>-5.1226285413145858</v>
      </c>
      <c r="X110" s="8">
        <f t="shared" ref="X110:Y110" si="87">IF(X63=0,0,X63/X$52*X$99)</f>
        <v>-142.81963727939169</v>
      </c>
      <c r="Y110" s="8">
        <f t="shared" si="87"/>
        <v>-188.3683735641697</v>
      </c>
    </row>
    <row r="111" spans="1:25" x14ac:dyDescent="0.25">
      <c r="A111" s="20" t="s">
        <v>50</v>
      </c>
      <c r="B111" s="8">
        <f t="shared" si="77"/>
        <v>-8.0476066918477862</v>
      </c>
      <c r="C111" s="8">
        <f t="shared" ref="C111:W111" si="88">IF(C64=0,0,C64/C$52*C$99)</f>
        <v>-6.4391175083480006</v>
      </c>
      <c r="D111" s="8">
        <f t="shared" si="88"/>
        <v>-2.6059912585447265</v>
      </c>
      <c r="E111" s="8">
        <f t="shared" si="88"/>
        <v>-2.6273785477425702</v>
      </c>
      <c r="F111" s="8">
        <f t="shared" si="88"/>
        <v>0.19084533916423058</v>
      </c>
      <c r="G111" s="8">
        <f t="shared" si="88"/>
        <v>-1.2264840662400189</v>
      </c>
      <c r="H111" s="8">
        <f t="shared" si="88"/>
        <v>-0.28942013967653601</v>
      </c>
      <c r="I111" s="8">
        <f t="shared" si="88"/>
        <v>-0.71866078595524086</v>
      </c>
      <c r="J111" s="8">
        <f t="shared" si="88"/>
        <v>-0.82126843458856136</v>
      </c>
      <c r="K111" s="8">
        <f t="shared" si="88"/>
        <v>-2.8818907860115504</v>
      </c>
      <c r="L111" s="8">
        <f t="shared" si="88"/>
        <v>-3.0568477708038171</v>
      </c>
      <c r="M111" s="8">
        <f t="shared" si="88"/>
        <v>-1.5380055098317587</v>
      </c>
      <c r="N111" s="8">
        <f t="shared" si="88"/>
        <v>-1.8986629045929053</v>
      </c>
      <c r="O111" s="8">
        <f t="shared" si="88"/>
        <v>-3.6290063618731172</v>
      </c>
      <c r="P111" s="8">
        <f t="shared" si="88"/>
        <v>-3.0471600353547963</v>
      </c>
      <c r="Q111" s="8">
        <f t="shared" si="88"/>
        <v>-2.6609535915016309</v>
      </c>
      <c r="R111" s="8">
        <f t="shared" si="88"/>
        <v>-4.1542565136493979</v>
      </c>
      <c r="S111" s="8">
        <f t="shared" si="88"/>
        <v>-3.3133254099273626</v>
      </c>
      <c r="T111" s="8">
        <f t="shared" si="88"/>
        <v>-4.0692521299352693</v>
      </c>
      <c r="U111" s="8">
        <f t="shared" si="88"/>
        <v>-2.4863502282016148</v>
      </c>
      <c r="V111" s="8">
        <f t="shared" si="88"/>
        <v>-2.0985074699001891</v>
      </c>
      <c r="W111" s="8">
        <f t="shared" si="88"/>
        <v>-0.1500662124332279</v>
      </c>
      <c r="X111" s="8">
        <f t="shared" ref="X111:Y111" si="89">IF(X64=0,0,X64/X$52*X$99)</f>
        <v>-4.0671523111473684</v>
      </c>
      <c r="Y111" s="8">
        <f t="shared" si="89"/>
        <v>-5.3567957795293211</v>
      </c>
    </row>
    <row r="112" spans="1:25" x14ac:dyDescent="0.25">
      <c r="A112" s="20" t="s">
        <v>51</v>
      </c>
      <c r="B112" s="8">
        <f t="shared" si="77"/>
        <v>-4.7692223488581842</v>
      </c>
      <c r="C112" s="8">
        <f t="shared" ref="C112:W112" si="90">IF(C65=0,0,C65/C$52*C$99)</f>
        <v>-4.3708865046958048</v>
      </c>
      <c r="D112" s="8">
        <f t="shared" si="90"/>
        <v>-3.693011126073567</v>
      </c>
      <c r="E112" s="8">
        <f t="shared" si="90"/>
        <v>-6.8303861820331253</v>
      </c>
      <c r="F112" s="8">
        <f t="shared" si="90"/>
        <v>0.39644709252144789</v>
      </c>
      <c r="G112" s="8">
        <f t="shared" si="90"/>
        <v>-2.70868127149381</v>
      </c>
      <c r="H112" s="8">
        <f t="shared" si="90"/>
        <v>-0.70586924954994257</v>
      </c>
      <c r="I112" s="8">
        <f t="shared" si="90"/>
        <v>-1.6005746369282359</v>
      </c>
      <c r="J112" s="8">
        <f t="shared" si="90"/>
        <v>-2.0840224093109345</v>
      </c>
      <c r="K112" s="8">
        <f t="shared" si="90"/>
        <v>-8.2596904168772465</v>
      </c>
      <c r="L112" s="8">
        <f t="shared" si="90"/>
        <v>-3.5263204796316701</v>
      </c>
      <c r="M112" s="8">
        <f t="shared" si="90"/>
        <v>-3.7542048818783789</v>
      </c>
      <c r="N112" s="8">
        <f t="shared" si="90"/>
        <v>-5.1657141383232466</v>
      </c>
      <c r="O112" s="8">
        <f t="shared" si="90"/>
        <v>-8.9021693089551075</v>
      </c>
      <c r="P112" s="8">
        <f t="shared" si="90"/>
        <v>-7.3344561240063557</v>
      </c>
      <c r="Q112" s="8">
        <f t="shared" si="90"/>
        <v>-6.6198244178959866</v>
      </c>
      <c r="R112" s="8">
        <f t="shared" si="90"/>
        <v>-9.0917855978072843</v>
      </c>
      <c r="S112" s="8">
        <f t="shared" si="90"/>
        <v>-6.8772121682125329</v>
      </c>
      <c r="T112" s="8">
        <f t="shared" si="90"/>
        <v>-7.0443010448173062</v>
      </c>
      <c r="U112" s="8">
        <f t="shared" si="90"/>
        <v>-3.8829207996434771</v>
      </c>
      <c r="V112" s="8">
        <f t="shared" si="90"/>
        <v>-3.6242099037733553</v>
      </c>
      <c r="W112" s="8">
        <f t="shared" si="90"/>
        <v>-0.24360414721867199</v>
      </c>
      <c r="X112" s="8">
        <f t="shared" ref="X112:Y112" si="91">IF(X65=0,0,X65/X$52*X$99)</f>
        <v>-6.3498317858256152</v>
      </c>
      <c r="Y112" s="8">
        <f t="shared" si="91"/>
        <v>-7.5732585034696331</v>
      </c>
    </row>
    <row r="113" spans="1:25" x14ac:dyDescent="0.25">
      <c r="A113" s="20" t="s">
        <v>52</v>
      </c>
      <c r="B113" s="8">
        <f t="shared" si="77"/>
        <v>-71.244362252408038</v>
      </c>
      <c r="C113" s="8">
        <f t="shared" ref="C113:W113" si="92">IF(C66=0,0,C66/C$52*C$99)</f>
        <v>-52.252190892538806</v>
      </c>
      <c r="D113" s="8">
        <f t="shared" si="92"/>
        <v>-35.051676143455367</v>
      </c>
      <c r="E113" s="8">
        <f t="shared" si="92"/>
        <v>-30.201734609927357</v>
      </c>
      <c r="F113" s="8">
        <f t="shared" si="92"/>
        <v>1.7474363942757571</v>
      </c>
      <c r="G113" s="8">
        <f t="shared" si="92"/>
        <v>-7.545992407167307</v>
      </c>
      <c r="H113" s="8">
        <f t="shared" si="92"/>
        <v>-1.7807844544102325</v>
      </c>
      <c r="I113" s="8">
        <f t="shared" si="92"/>
        <v>-5.8236524747923646</v>
      </c>
      <c r="J113" s="8">
        <f t="shared" si="92"/>
        <v>-6.1698608002300759</v>
      </c>
      <c r="K113" s="8">
        <f t="shared" si="92"/>
        <v>-25.542325932753887</v>
      </c>
      <c r="L113" s="8">
        <f t="shared" si="92"/>
        <v>-12.796012528447902</v>
      </c>
      <c r="M113" s="8">
        <f t="shared" si="92"/>
        <v>-11.253526322520321</v>
      </c>
      <c r="N113" s="8">
        <f t="shared" si="92"/>
        <v>-14.348030455890841</v>
      </c>
      <c r="O113" s="8">
        <f t="shared" si="92"/>
        <v>-25.207687787354434</v>
      </c>
      <c r="P113" s="8">
        <f t="shared" si="92"/>
        <v>-21.053154868784471</v>
      </c>
      <c r="Q113" s="8">
        <f t="shared" si="92"/>
        <v>-17.232806497235874</v>
      </c>
      <c r="R113" s="8">
        <f t="shared" si="92"/>
        <v>-25.139184453555476</v>
      </c>
      <c r="S113" s="8">
        <f t="shared" si="92"/>
        <v>-19.261698443807678</v>
      </c>
      <c r="T113" s="8">
        <f t="shared" si="92"/>
        <v>-19.418587017927905</v>
      </c>
      <c r="U113" s="8">
        <f t="shared" si="92"/>
        <v>-10.727313402343089</v>
      </c>
      <c r="V113" s="8">
        <f t="shared" si="92"/>
        <v>-10.147634742988647</v>
      </c>
      <c r="W113" s="8">
        <f t="shared" si="92"/>
        <v>-0.84253596993136071</v>
      </c>
      <c r="X113" s="8">
        <f t="shared" ref="X113:Y113" si="93">IF(X66=0,0,X66/X$52*X$99)</f>
        <v>-17.855574151127378</v>
      </c>
      <c r="Y113" s="8">
        <f t="shared" si="93"/>
        <v>-20.434805074206729</v>
      </c>
    </row>
    <row r="114" spans="1:25" x14ac:dyDescent="0.25">
      <c r="A114" s="20" t="s">
        <v>53</v>
      </c>
      <c r="B114" s="8">
        <f t="shared" si="77"/>
        <v>-20.248883755171665</v>
      </c>
      <c r="C114" s="8">
        <f t="shared" ref="C114:W114" si="94">IF(C67=0,0,C67/C$52*C$99)</f>
        <v>-14.558044219631526</v>
      </c>
      <c r="D114" s="8">
        <f t="shared" si="94"/>
        <v>-4.8590884624807185</v>
      </c>
      <c r="E114" s="8">
        <f t="shared" si="94"/>
        <v>-4.0747601621355205</v>
      </c>
      <c r="F114" s="8">
        <f t="shared" si="94"/>
        <v>0.24031635090051984</v>
      </c>
      <c r="G114" s="8">
        <f t="shared" si="94"/>
        <v>-1.6397861548493136</v>
      </c>
      <c r="H114" s="8">
        <f t="shared" si="94"/>
        <v>-0.38921154810111763</v>
      </c>
      <c r="I114" s="8">
        <f t="shared" si="94"/>
        <v>-0.75549358635582342</v>
      </c>
      <c r="J114" s="8">
        <f t="shared" si="94"/>
        <v>-1.0595029429867737</v>
      </c>
      <c r="K114" s="8">
        <f t="shared" si="94"/>
        <v>-5.5648435209992959</v>
      </c>
      <c r="L114" s="8">
        <f t="shared" si="94"/>
        <v>-1.3999919635989944</v>
      </c>
      <c r="M114" s="8">
        <f t="shared" si="94"/>
        <v>-1.6182807404077808</v>
      </c>
      <c r="N114" s="8">
        <f t="shared" si="94"/>
        <v>-1.6713634638820845</v>
      </c>
      <c r="O114" s="8">
        <f t="shared" si="94"/>
        <v>-2.9889058740257459</v>
      </c>
      <c r="P114" s="8">
        <f t="shared" si="94"/>
        <v>-2.4205924102427563</v>
      </c>
      <c r="Q114" s="8">
        <f t="shared" si="94"/>
        <v>-1.9733428972663876</v>
      </c>
      <c r="R114" s="8">
        <f t="shared" si="94"/>
        <v>-2.4573125145800914</v>
      </c>
      <c r="S114" s="8">
        <f t="shared" si="94"/>
        <v>-2.2627551259758252</v>
      </c>
      <c r="T114" s="8">
        <f t="shared" si="94"/>
        <v>-2.5944271575257476</v>
      </c>
      <c r="U114" s="8">
        <f t="shared" si="94"/>
        <v>-1.1420671113487069</v>
      </c>
      <c r="V114" s="8">
        <f t="shared" si="94"/>
        <v>-1.1117738437225362</v>
      </c>
      <c r="W114" s="8">
        <f t="shared" si="94"/>
        <v>-7.2207145713442361E-2</v>
      </c>
      <c r="X114" s="8">
        <f t="shared" ref="X114:Y114" si="95">IF(X67=0,0,X67/X$52*X$99)</f>
        <v>-2.6242163723691854</v>
      </c>
      <c r="Y114" s="8">
        <f t="shared" si="95"/>
        <v>-2.1813434112517984</v>
      </c>
    </row>
    <row r="115" spans="1:25" x14ac:dyDescent="0.25">
      <c r="A115" s="20" t="s">
        <v>74</v>
      </c>
      <c r="B115" s="8">
        <f t="shared" si="77"/>
        <v>-93.738774558663721</v>
      </c>
      <c r="C115" s="8">
        <f t="shared" ref="C115:W115" si="96">IF(C68=0,0,C68/C$52*C$99)</f>
        <v>-70.330083042513678</v>
      </c>
      <c r="D115" s="8">
        <f t="shared" si="96"/>
        <v>-58.42848023683279</v>
      </c>
      <c r="E115" s="8">
        <f t="shared" si="96"/>
        <v>-41.961432769382007</v>
      </c>
      <c r="F115" s="8">
        <f t="shared" si="96"/>
        <v>3.0030606992399682</v>
      </c>
      <c r="G115" s="8">
        <f t="shared" si="96"/>
        <v>-18.811576383862288</v>
      </c>
      <c r="H115" s="8">
        <f t="shared" si="96"/>
        <v>-4.2111455885773612</v>
      </c>
      <c r="I115" s="8">
        <f t="shared" si="96"/>
        <v>-10.087700594404431</v>
      </c>
      <c r="J115" s="8">
        <f t="shared" si="96"/>
        <v>-10.810368780563255</v>
      </c>
      <c r="K115" s="8">
        <f t="shared" si="96"/>
        <v>-44.864146793520902</v>
      </c>
      <c r="L115" s="8">
        <f t="shared" si="96"/>
        <v>-28.637980831719968</v>
      </c>
      <c r="M115" s="8">
        <f t="shared" si="96"/>
        <v>-21.083149317787097</v>
      </c>
      <c r="N115" s="8">
        <f t="shared" si="96"/>
        <v>-23.260664265146218</v>
      </c>
      <c r="O115" s="8">
        <f t="shared" si="96"/>
        <v>-31.51738207271697</v>
      </c>
      <c r="P115" s="8">
        <f t="shared" si="96"/>
        <v>-25.128327738056008</v>
      </c>
      <c r="Q115" s="8">
        <f t="shared" si="96"/>
        <v>-23.621823666919223</v>
      </c>
      <c r="R115" s="8">
        <f t="shared" si="96"/>
        <v>-31.176908121439904</v>
      </c>
      <c r="S115" s="8">
        <f t="shared" si="96"/>
        <v>-25.420552906871961</v>
      </c>
      <c r="T115" s="8">
        <f t="shared" si="96"/>
        <v>-22.953816321528382</v>
      </c>
      <c r="U115" s="8">
        <f t="shared" si="96"/>
        <v>-12.649653546370359</v>
      </c>
      <c r="V115" s="8">
        <f t="shared" si="96"/>
        <v>-12.869290420904319</v>
      </c>
      <c r="W115" s="8">
        <f t="shared" si="96"/>
        <v>-0.92826725544837918</v>
      </c>
      <c r="X115" s="8">
        <f t="shared" ref="X115:Y115" si="97">IF(X68=0,0,X68/X$52*X$99)</f>
        <v>-26.115463593038267</v>
      </c>
      <c r="Y115" s="8">
        <f t="shared" si="97"/>
        <v>-32.825393709178016</v>
      </c>
    </row>
    <row r="116" spans="1:25" x14ac:dyDescent="0.25">
      <c r="A116" s="15" t="s">
        <v>54</v>
      </c>
      <c r="B116" s="16">
        <f>SUM(B117:B121)</f>
        <v>1357.7087106399995</v>
      </c>
      <c r="C116" s="16">
        <f t="shared" ref="C116:W116" si="98">SUM(C117:C121)</f>
        <v>1477.4457977199977</v>
      </c>
      <c r="D116" s="16">
        <f t="shared" si="98"/>
        <v>1302.4923503199957</v>
      </c>
      <c r="E116" s="16">
        <f t="shared" si="98"/>
        <v>227.96185780000027</v>
      </c>
      <c r="F116" s="16">
        <f t="shared" si="98"/>
        <v>-269.85766415999808</v>
      </c>
      <c r="G116" s="16">
        <f t="shared" si="98"/>
        <v>280.57587603999889</v>
      </c>
      <c r="H116" s="16">
        <f t="shared" si="98"/>
        <v>463.09867756000381</v>
      </c>
      <c r="I116" s="16">
        <f t="shared" si="98"/>
        <v>3.7851488000038671</v>
      </c>
      <c r="J116" s="16">
        <f t="shared" si="98"/>
        <v>-387.87840388000035</v>
      </c>
      <c r="K116" s="16">
        <f t="shared" si="98"/>
        <v>-96.986288999998976</v>
      </c>
      <c r="L116" s="16">
        <f t="shared" si="98"/>
        <v>123.66722400000617</v>
      </c>
      <c r="M116" s="16">
        <f t="shared" si="98"/>
        <v>124.61604372000011</v>
      </c>
      <c r="N116" s="16">
        <f t="shared" si="98"/>
        <v>122.92143399999995</v>
      </c>
      <c r="O116" s="16">
        <f t="shared" si="98"/>
        <v>-11.726840400003383</v>
      </c>
      <c r="P116" s="16">
        <f t="shared" si="98"/>
        <v>238.30354404000272</v>
      </c>
      <c r="Q116" s="16">
        <f t="shared" si="98"/>
        <v>318.23164359999868</v>
      </c>
      <c r="R116" s="16">
        <f t="shared" si="98"/>
        <v>193.55080684000097</v>
      </c>
      <c r="S116" s="16">
        <f t="shared" si="98"/>
        <v>183.91122864000084</v>
      </c>
      <c r="T116" s="16">
        <f t="shared" si="98"/>
        <v>125.46181983999793</v>
      </c>
      <c r="U116" s="16">
        <f t="shared" si="98"/>
        <v>238.25098703999862</v>
      </c>
      <c r="V116" s="16">
        <f t="shared" si="98"/>
        <v>243.4425272</v>
      </c>
      <c r="W116" s="16">
        <f t="shared" si="98"/>
        <v>201.22263792000291</v>
      </c>
      <c r="X116" s="16">
        <f t="shared" ref="X116:Y116" si="99">SUM(X117:X121)</f>
        <v>424.7256419199997</v>
      </c>
      <c r="Y116" s="16">
        <f t="shared" si="99"/>
        <v>471.27468767999687</v>
      </c>
    </row>
    <row r="117" spans="1:25" x14ac:dyDescent="0.25">
      <c r="A117" s="10" t="s">
        <v>73</v>
      </c>
      <c r="B117" s="8">
        <f t="shared" ref="B117:W117" si="100">B19-B70</f>
        <v>-26.186075279999841</v>
      </c>
      <c r="C117" s="8">
        <f t="shared" si="100"/>
        <v>-20.042622000000108</v>
      </c>
      <c r="D117" s="8">
        <f t="shared" si="100"/>
        <v>-27.291226760000143</v>
      </c>
      <c r="E117" s="8">
        <f t="shared" si="100"/>
        <v>-16.92759000000018</v>
      </c>
      <c r="F117" s="8">
        <f t="shared" si="100"/>
        <v>-19.174495040000068</v>
      </c>
      <c r="G117" s="8">
        <f t="shared" si="100"/>
        <v>-24.223682000000167</v>
      </c>
      <c r="H117" s="8">
        <f t="shared" si="100"/>
        <v>-19.940279520000104</v>
      </c>
      <c r="I117" s="8">
        <f t="shared" si="100"/>
        <v>-21.212666760000047</v>
      </c>
      <c r="J117" s="8">
        <f t="shared" si="100"/>
        <v>-19.309282960000132</v>
      </c>
      <c r="K117" s="8">
        <f t="shared" si="100"/>
        <v>54.312823240000057</v>
      </c>
      <c r="L117" s="8">
        <f t="shared" si="100"/>
        <v>-10.078651520000165</v>
      </c>
      <c r="M117" s="8">
        <f t="shared" si="100"/>
        <v>4.4819769599999972</v>
      </c>
      <c r="N117" s="8">
        <f t="shared" si="100"/>
        <v>7.8538659999999823</v>
      </c>
      <c r="O117" s="8">
        <f t="shared" si="100"/>
        <v>-35.469412960000113</v>
      </c>
      <c r="P117" s="8">
        <f t="shared" si="100"/>
        <v>-17.571555240000123</v>
      </c>
      <c r="Q117" s="8">
        <f t="shared" si="100"/>
        <v>-11.218491520000214</v>
      </c>
      <c r="R117" s="8">
        <f t="shared" si="100"/>
        <v>26.670795999999882</v>
      </c>
      <c r="S117" s="8">
        <f t="shared" si="100"/>
        <v>-5.3336029200001462</v>
      </c>
      <c r="T117" s="8">
        <f t="shared" si="100"/>
        <v>-40.486472239999841</v>
      </c>
      <c r="U117" s="8">
        <f t="shared" si="100"/>
        <v>-5.1724315200000888</v>
      </c>
      <c r="V117" s="8">
        <f t="shared" si="100"/>
        <v>-4.4880343599999719</v>
      </c>
      <c r="W117" s="8">
        <f t="shared" si="100"/>
        <v>-4.4437030400000594</v>
      </c>
      <c r="X117" s="8">
        <f t="shared" ref="X117:Y117" si="101">X19-X70</f>
        <v>55.182239679999896</v>
      </c>
      <c r="Y117" s="8">
        <f t="shared" si="101"/>
        <v>25.64241235999998</v>
      </c>
    </row>
    <row r="118" spans="1:25" x14ac:dyDescent="0.25">
      <c r="A118" s="10" t="s">
        <v>56</v>
      </c>
      <c r="B118" s="8">
        <f t="shared" ref="B118:W118" si="102">B20-B71</f>
        <v>1364.7365629199994</v>
      </c>
      <c r="C118" s="8">
        <f t="shared" si="102"/>
        <v>1474.2090430799981</v>
      </c>
      <c r="D118" s="8">
        <f t="shared" si="102"/>
        <v>1407.4692615999957</v>
      </c>
      <c r="E118" s="8">
        <f t="shared" si="102"/>
        <v>243.46811596000043</v>
      </c>
      <c r="F118" s="8">
        <f t="shared" si="102"/>
        <v>-381.944183839998</v>
      </c>
      <c r="G118" s="8">
        <f t="shared" si="102"/>
        <v>148.10882295999909</v>
      </c>
      <c r="H118" s="8">
        <f t="shared" si="102"/>
        <v>338.2045756400039</v>
      </c>
      <c r="I118" s="8">
        <f t="shared" si="102"/>
        <v>218.48196316000394</v>
      </c>
      <c r="J118" s="8">
        <f t="shared" si="102"/>
        <v>-149.19904888000019</v>
      </c>
      <c r="K118" s="8">
        <f t="shared" si="102"/>
        <v>250.67622344000119</v>
      </c>
      <c r="L118" s="8">
        <f t="shared" si="102"/>
        <v>299.42387444000633</v>
      </c>
      <c r="M118" s="8">
        <f t="shared" si="102"/>
        <v>288.48539496000012</v>
      </c>
      <c r="N118" s="8">
        <f t="shared" si="102"/>
        <v>260.66416415999993</v>
      </c>
      <c r="O118" s="8">
        <f t="shared" si="102"/>
        <v>159.85914447999676</v>
      </c>
      <c r="P118" s="8">
        <f t="shared" si="102"/>
        <v>261.81048060000285</v>
      </c>
      <c r="Q118" s="8">
        <f t="shared" si="102"/>
        <v>352.85358087999884</v>
      </c>
      <c r="R118" s="8">
        <f t="shared" si="102"/>
        <v>252.9730203600011</v>
      </c>
      <c r="S118" s="8">
        <f t="shared" si="102"/>
        <v>229.972191320001</v>
      </c>
      <c r="T118" s="8">
        <f t="shared" si="102"/>
        <v>225.1132880799978</v>
      </c>
      <c r="U118" s="8">
        <f t="shared" si="102"/>
        <v>251.31597799999872</v>
      </c>
      <c r="V118" s="8">
        <f t="shared" si="102"/>
        <v>245.39668187999996</v>
      </c>
      <c r="W118" s="8">
        <f t="shared" si="102"/>
        <v>227.50620572000298</v>
      </c>
      <c r="X118" s="8">
        <f t="shared" ref="X118:Y118" si="103">X20-X71</f>
        <v>345.02418675999979</v>
      </c>
      <c r="Y118" s="8">
        <f t="shared" si="103"/>
        <v>381.27536163999685</v>
      </c>
    </row>
    <row r="119" spans="1:25" x14ac:dyDescent="0.25">
      <c r="A119" s="10" t="s">
        <v>55</v>
      </c>
      <c r="B119" s="8">
        <f t="shared" ref="B119:W119" si="104">B21-B72</f>
        <v>-44.191758720000024</v>
      </c>
      <c r="C119" s="8">
        <f t="shared" si="104"/>
        <v>-13.980434920000008</v>
      </c>
      <c r="D119" s="8">
        <f t="shared" si="104"/>
        <v>0.51724535999998977</v>
      </c>
      <c r="E119" s="8">
        <f t="shared" si="104"/>
        <v>1.3381589199999979</v>
      </c>
      <c r="F119" s="8">
        <f t="shared" si="104"/>
        <v>1.7921989999999681</v>
      </c>
      <c r="G119" s="8">
        <f t="shared" si="104"/>
        <v>2.0772957199999951</v>
      </c>
      <c r="H119" s="8">
        <f t="shared" si="104"/>
        <v>-0.73799891999998124</v>
      </c>
      <c r="I119" s="8">
        <f t="shared" si="104"/>
        <v>-6.9308919999997443E-2</v>
      </c>
      <c r="J119" s="8">
        <f t="shared" si="104"/>
        <v>7.4285792799999939</v>
      </c>
      <c r="K119" s="8">
        <f t="shared" si="104"/>
        <v>-1.9434100000000214</v>
      </c>
      <c r="L119" s="8">
        <f t="shared" si="104"/>
        <v>-3.8483203600000095</v>
      </c>
      <c r="M119" s="8">
        <f t="shared" si="104"/>
        <v>-3.506860720000013</v>
      </c>
      <c r="N119" s="8">
        <f t="shared" si="104"/>
        <v>-1.5071896399999929</v>
      </c>
      <c r="O119" s="8">
        <f t="shared" si="104"/>
        <v>-1.6353714399999895</v>
      </c>
      <c r="P119" s="8">
        <f t="shared" si="104"/>
        <v>-9.0751439999987582E-2</v>
      </c>
      <c r="Q119" s="8">
        <f t="shared" si="104"/>
        <v>-1.7069014399999851</v>
      </c>
      <c r="R119" s="8">
        <f t="shared" si="104"/>
        <v>-1.0603600000000029</v>
      </c>
      <c r="S119" s="8">
        <f t="shared" si="104"/>
        <v>-1.843896359999988</v>
      </c>
      <c r="T119" s="8">
        <f t="shared" si="104"/>
        <v>-1.9072987599999998</v>
      </c>
      <c r="U119" s="8">
        <f t="shared" si="104"/>
        <v>-1.9529149599999975</v>
      </c>
      <c r="V119" s="8">
        <f t="shared" si="104"/>
        <v>-1.8265586399999982</v>
      </c>
      <c r="W119" s="8">
        <f t="shared" si="104"/>
        <v>-2.1869006000000013</v>
      </c>
      <c r="X119" s="8">
        <f t="shared" ref="X119:Y119" si="105">X21-X72</f>
        <v>-1.7197238800000001</v>
      </c>
      <c r="Y119" s="8">
        <f t="shared" si="105"/>
        <v>-3.2188081600000054</v>
      </c>
    </row>
    <row r="120" spans="1:25" x14ac:dyDescent="0.25">
      <c r="A120" s="10" t="s">
        <v>57</v>
      </c>
      <c r="B120" s="8">
        <f t="shared" ref="B120:W120" si="106">B22-B73</f>
        <v>63.349981720000017</v>
      </c>
      <c r="C120" s="8">
        <f t="shared" si="106"/>
        <v>37.259811560000003</v>
      </c>
      <c r="D120" s="8">
        <f t="shared" si="106"/>
        <v>-78.202929879999942</v>
      </c>
      <c r="E120" s="8">
        <f t="shared" si="106"/>
        <v>8.3172920000009753E-2</v>
      </c>
      <c r="F120" s="8">
        <f t="shared" si="106"/>
        <v>129.46881571999998</v>
      </c>
      <c r="G120" s="8">
        <f t="shared" si="106"/>
        <v>154.61343936</v>
      </c>
      <c r="H120" s="8">
        <f t="shared" si="106"/>
        <v>145.57238035999998</v>
      </c>
      <c r="I120" s="8">
        <f t="shared" si="106"/>
        <v>-193.41483868000003</v>
      </c>
      <c r="J120" s="8">
        <f t="shared" si="106"/>
        <v>-226.79865132000003</v>
      </c>
      <c r="K120" s="8">
        <f t="shared" si="106"/>
        <v>-400.0319256800002</v>
      </c>
      <c r="L120" s="8">
        <f t="shared" si="106"/>
        <v>-161.82967855999999</v>
      </c>
      <c r="M120" s="8">
        <f t="shared" si="106"/>
        <v>-164.84446747999999</v>
      </c>
      <c r="N120" s="8">
        <f t="shared" si="106"/>
        <v>-144.08940651999998</v>
      </c>
      <c r="O120" s="8">
        <f t="shared" si="106"/>
        <v>-134.48120048000004</v>
      </c>
      <c r="P120" s="8">
        <f t="shared" si="106"/>
        <v>-5.8446298800000136</v>
      </c>
      <c r="Q120" s="8">
        <f t="shared" si="106"/>
        <v>-21.696544319999987</v>
      </c>
      <c r="R120" s="8">
        <f t="shared" si="106"/>
        <v>-85.032649520000007</v>
      </c>
      <c r="S120" s="8">
        <f t="shared" si="106"/>
        <v>-38.883463400000039</v>
      </c>
      <c r="T120" s="8">
        <f t="shared" si="106"/>
        <v>-57.257697240000027</v>
      </c>
      <c r="U120" s="8">
        <f t="shared" si="106"/>
        <v>-5.9396444800000268</v>
      </c>
      <c r="V120" s="8">
        <f t="shared" si="106"/>
        <v>4.3604383200000143</v>
      </c>
      <c r="W120" s="8">
        <f t="shared" si="106"/>
        <v>-19.65296416000001</v>
      </c>
      <c r="X120" s="8">
        <f t="shared" ref="X120:Y120" si="107">X22-X73</f>
        <v>26.238939360000018</v>
      </c>
      <c r="Y120" s="8">
        <f t="shared" si="107"/>
        <v>67.575721840000028</v>
      </c>
    </row>
    <row r="121" spans="1:25" x14ac:dyDescent="0.25">
      <c r="A121" s="10" t="s">
        <v>58</v>
      </c>
      <c r="B121" s="8">
        <f t="shared" ref="B121:W121" si="108">B23-B74</f>
        <v>0</v>
      </c>
      <c r="C121" s="8">
        <f t="shared" si="108"/>
        <v>0</v>
      </c>
      <c r="D121" s="8">
        <f t="shared" si="108"/>
        <v>0</v>
      </c>
      <c r="E121" s="8">
        <f t="shared" si="108"/>
        <v>0</v>
      </c>
      <c r="F121" s="8">
        <f t="shared" si="108"/>
        <v>0</v>
      </c>
      <c r="G121" s="8">
        <f t="shared" si="108"/>
        <v>0</v>
      </c>
      <c r="H121" s="8">
        <f t="shared" si="108"/>
        <v>0</v>
      </c>
      <c r="I121" s="8">
        <f t="shared" si="108"/>
        <v>0</v>
      </c>
      <c r="J121" s="8">
        <f t="shared" si="108"/>
        <v>0</v>
      </c>
      <c r="K121" s="8">
        <f t="shared" si="108"/>
        <v>0</v>
      </c>
      <c r="L121" s="8">
        <f t="shared" si="108"/>
        <v>0</v>
      </c>
      <c r="M121" s="8">
        <f t="shared" si="108"/>
        <v>0</v>
      </c>
      <c r="N121" s="8">
        <f t="shared" si="108"/>
        <v>0</v>
      </c>
      <c r="O121" s="8">
        <f t="shared" si="108"/>
        <v>0</v>
      </c>
      <c r="P121" s="8">
        <f t="shared" si="108"/>
        <v>0</v>
      </c>
      <c r="Q121" s="8">
        <f t="shared" si="108"/>
        <v>0</v>
      </c>
      <c r="R121" s="8">
        <f t="shared" si="108"/>
        <v>0</v>
      </c>
      <c r="S121" s="8">
        <f t="shared" si="108"/>
        <v>0</v>
      </c>
      <c r="T121" s="8">
        <f t="shared" si="108"/>
        <v>0</v>
      </c>
      <c r="U121" s="8">
        <f t="shared" si="108"/>
        <v>0</v>
      </c>
      <c r="V121" s="8">
        <f t="shared" si="108"/>
        <v>0</v>
      </c>
      <c r="W121" s="8">
        <f t="shared" si="108"/>
        <v>0</v>
      </c>
      <c r="X121" s="8">
        <f t="shared" ref="X121:Y121" si="109">X23-X74</f>
        <v>0</v>
      </c>
      <c r="Y121" s="8">
        <f t="shared" si="109"/>
        <v>0</v>
      </c>
    </row>
    <row r="122" spans="1:25" x14ac:dyDescent="0.25">
      <c r="A122" s="15" t="s">
        <v>59</v>
      </c>
      <c r="B122" s="16">
        <f>SUM(B123:B125)</f>
        <v>339.06990215999986</v>
      </c>
      <c r="C122" s="16">
        <f t="shared" ref="C122:W122" si="110">SUM(C123:C125)</f>
        <v>117.19267423999986</v>
      </c>
      <c r="D122" s="16">
        <f t="shared" si="110"/>
        <v>262.36847583999952</v>
      </c>
      <c r="E122" s="16">
        <f t="shared" si="110"/>
        <v>741.14643076000061</v>
      </c>
      <c r="F122" s="16">
        <f t="shared" si="110"/>
        <v>745.36126711999941</v>
      </c>
      <c r="G122" s="16">
        <f t="shared" si="110"/>
        <v>11.134893160000274</v>
      </c>
      <c r="H122" s="16">
        <f t="shared" si="110"/>
        <v>50.721783919999325</v>
      </c>
      <c r="I122" s="16">
        <f t="shared" si="110"/>
        <v>147.72270960000128</v>
      </c>
      <c r="J122" s="16">
        <f t="shared" si="110"/>
        <v>489.68413039999996</v>
      </c>
      <c r="K122" s="16">
        <f t="shared" si="110"/>
        <v>128.61960783999973</v>
      </c>
      <c r="L122" s="16">
        <f t="shared" si="110"/>
        <v>26.146583559999954</v>
      </c>
      <c r="M122" s="16">
        <f t="shared" si="110"/>
        <v>31.600838679999697</v>
      </c>
      <c r="N122" s="16">
        <f t="shared" si="110"/>
        <v>204.05688227999963</v>
      </c>
      <c r="O122" s="16">
        <f t="shared" si="110"/>
        <v>198.07437572000003</v>
      </c>
      <c r="P122" s="16">
        <f t="shared" si="110"/>
        <v>91.636157000000367</v>
      </c>
      <c r="Q122" s="16">
        <f t="shared" si="110"/>
        <v>34.141396759999679</v>
      </c>
      <c r="R122" s="16">
        <f t="shared" si="110"/>
        <v>101.00744344000032</v>
      </c>
      <c r="S122" s="16">
        <f t="shared" si="110"/>
        <v>79.796372920000067</v>
      </c>
      <c r="T122" s="16">
        <f t="shared" si="110"/>
        <v>85.109229119999327</v>
      </c>
      <c r="U122" s="16">
        <f t="shared" si="110"/>
        <v>74.778310960000454</v>
      </c>
      <c r="V122" s="16">
        <f t="shared" si="110"/>
        <v>97.753301999999508</v>
      </c>
      <c r="W122" s="16">
        <f t="shared" si="110"/>
        <v>10.809446600000456</v>
      </c>
      <c r="X122" s="16">
        <f t="shared" ref="X122:Y122" si="111">SUM(X123:X125)</f>
        <v>27.534541159999435</v>
      </c>
      <c r="Y122" s="16">
        <f t="shared" si="111"/>
        <v>11.871287000000507</v>
      </c>
    </row>
    <row r="123" spans="1:25" x14ac:dyDescent="0.25">
      <c r="A123" s="10" t="s">
        <v>60</v>
      </c>
      <c r="B123" s="8">
        <f t="shared" ref="B123:W123" si="112">B25-B76</f>
        <v>761.42202976000021</v>
      </c>
      <c r="C123" s="8">
        <f t="shared" si="112"/>
        <v>1010.3974856443629</v>
      </c>
      <c r="D123" s="8">
        <f t="shared" si="112"/>
        <v>1117.9045041756945</v>
      </c>
      <c r="E123" s="8">
        <f t="shared" si="112"/>
        <v>1188.6700361470271</v>
      </c>
      <c r="F123" s="8">
        <f t="shared" si="112"/>
        <v>1110.2149933199998</v>
      </c>
      <c r="G123" s="8">
        <f t="shared" si="112"/>
        <v>773.19089615999974</v>
      </c>
      <c r="H123" s="8">
        <f t="shared" si="112"/>
        <v>-43.466144480000821</v>
      </c>
      <c r="I123" s="8">
        <f t="shared" si="112"/>
        <v>103.30917624000085</v>
      </c>
      <c r="J123" s="8">
        <f t="shared" si="112"/>
        <v>141.72192159999986</v>
      </c>
      <c r="K123" s="8">
        <f t="shared" si="112"/>
        <v>-188.10194836000005</v>
      </c>
      <c r="L123" s="8">
        <f t="shared" si="112"/>
        <v>32.193464879999738</v>
      </c>
      <c r="M123" s="8">
        <f t="shared" si="112"/>
        <v>-35.449198959999649</v>
      </c>
      <c r="N123" s="8">
        <f t="shared" si="112"/>
        <v>94.481587759999684</v>
      </c>
      <c r="O123" s="8">
        <f t="shared" si="112"/>
        <v>91.536936720000313</v>
      </c>
      <c r="P123" s="8">
        <f t="shared" si="112"/>
        <v>78.074447360000249</v>
      </c>
      <c r="Q123" s="8">
        <f t="shared" si="112"/>
        <v>10.486925360000214</v>
      </c>
      <c r="R123" s="8">
        <f t="shared" si="112"/>
        <v>35.239220239999895</v>
      </c>
      <c r="S123" s="8">
        <f t="shared" si="112"/>
        <v>63.417020039999898</v>
      </c>
      <c r="T123" s="8">
        <f t="shared" si="112"/>
        <v>55.760144799999807</v>
      </c>
      <c r="U123" s="8">
        <f t="shared" si="112"/>
        <v>10.177849640000204</v>
      </c>
      <c r="V123" s="8">
        <f t="shared" si="112"/>
        <v>66.48830756000018</v>
      </c>
      <c r="W123" s="8">
        <f t="shared" si="112"/>
        <v>9.0079890800002431</v>
      </c>
      <c r="X123" s="8">
        <f t="shared" ref="X123:Y123" si="113">X25-X76</f>
        <v>16.249950839999656</v>
      </c>
      <c r="Y123" s="8">
        <f t="shared" si="113"/>
        <v>216.57927848000043</v>
      </c>
    </row>
    <row r="124" spans="1:25" x14ac:dyDescent="0.25">
      <c r="A124" s="10" t="s">
        <v>61</v>
      </c>
      <c r="B124" s="8">
        <f t="shared" ref="B124:W124" si="114">B26-B77</f>
        <v>278.75637206006922</v>
      </c>
      <c r="C124" s="8">
        <f t="shared" si="114"/>
        <v>118.22152031885707</v>
      </c>
      <c r="D124" s="8">
        <f t="shared" si="114"/>
        <v>118.28520779999963</v>
      </c>
      <c r="E124" s="8">
        <f t="shared" si="114"/>
        <v>-213.02760945702857</v>
      </c>
      <c r="F124" s="8">
        <f t="shared" si="114"/>
        <v>-203.72172750382242</v>
      </c>
      <c r="G124" s="8">
        <f t="shared" si="114"/>
        <v>-23.077507866920769</v>
      </c>
      <c r="H124" s="8">
        <f t="shared" si="114"/>
        <v>-42.328658640000413</v>
      </c>
      <c r="I124" s="8">
        <f t="shared" si="114"/>
        <v>-27.224344039999778</v>
      </c>
      <c r="J124" s="8">
        <f t="shared" si="114"/>
        <v>117.7799878400001</v>
      </c>
      <c r="K124" s="8">
        <f t="shared" si="114"/>
        <v>72.759321759999693</v>
      </c>
      <c r="L124" s="8">
        <f t="shared" si="114"/>
        <v>151.13042663999977</v>
      </c>
      <c r="M124" s="8">
        <f t="shared" si="114"/>
        <v>2.3166319999995721</v>
      </c>
      <c r="N124" s="8">
        <f t="shared" si="114"/>
        <v>3.5341798800000106</v>
      </c>
      <c r="O124" s="8">
        <f t="shared" si="114"/>
        <v>6.0524395200000072</v>
      </c>
      <c r="P124" s="8">
        <f t="shared" si="114"/>
        <v>4.1416741600000933</v>
      </c>
      <c r="Q124" s="8">
        <f t="shared" si="114"/>
        <v>4.1648011999996015</v>
      </c>
      <c r="R124" s="8">
        <f t="shared" si="114"/>
        <v>19.834760960000267</v>
      </c>
      <c r="S124" s="8">
        <f t="shared" si="114"/>
        <v>4.2443316000001232</v>
      </c>
      <c r="T124" s="8">
        <f t="shared" si="114"/>
        <v>1.9363375199995971</v>
      </c>
      <c r="U124" s="8">
        <f t="shared" si="114"/>
        <v>32.402839480000011</v>
      </c>
      <c r="V124" s="8">
        <f t="shared" si="114"/>
        <v>0.55700759999945149</v>
      </c>
      <c r="W124" s="8">
        <f t="shared" si="114"/>
        <v>-9.0461975600001097</v>
      </c>
      <c r="X124" s="8">
        <f t="shared" ref="X124:Y124" si="115">X26-X77</f>
        <v>2.3667589599995154</v>
      </c>
      <c r="Y124" s="8">
        <f t="shared" si="115"/>
        <v>-201.80317188000026</v>
      </c>
    </row>
    <row r="125" spans="1:25" x14ac:dyDescent="0.25">
      <c r="A125" s="10" t="s">
        <v>62</v>
      </c>
      <c r="B125" s="8">
        <f t="shared" ref="B125:W125" si="116">B27-B78</f>
        <v>-701.10849966006958</v>
      </c>
      <c r="C125" s="8">
        <f t="shared" si="116"/>
        <v>-1011.4263317232201</v>
      </c>
      <c r="D125" s="8">
        <f t="shared" si="116"/>
        <v>-973.82123613569456</v>
      </c>
      <c r="E125" s="8">
        <f t="shared" si="116"/>
        <v>-234.49599592999789</v>
      </c>
      <c r="F125" s="8">
        <f t="shared" si="116"/>
        <v>-161.13199869617802</v>
      </c>
      <c r="G125" s="8">
        <f t="shared" si="116"/>
        <v>-738.9784951330787</v>
      </c>
      <c r="H125" s="8">
        <f t="shared" si="116"/>
        <v>136.51658704000056</v>
      </c>
      <c r="I125" s="8">
        <f t="shared" si="116"/>
        <v>71.637877400000207</v>
      </c>
      <c r="J125" s="8">
        <f t="shared" si="116"/>
        <v>230.18222096</v>
      </c>
      <c r="K125" s="8">
        <f t="shared" si="116"/>
        <v>243.96223444000009</v>
      </c>
      <c r="L125" s="8">
        <f t="shared" si="116"/>
        <v>-157.17730795999955</v>
      </c>
      <c r="M125" s="8">
        <f t="shared" si="116"/>
        <v>64.733405639999773</v>
      </c>
      <c r="N125" s="8">
        <f t="shared" si="116"/>
        <v>106.04111463999993</v>
      </c>
      <c r="O125" s="8">
        <f t="shared" si="116"/>
        <v>100.48499947999971</v>
      </c>
      <c r="P125" s="8">
        <f t="shared" si="116"/>
        <v>9.4200354800000241</v>
      </c>
      <c r="Q125" s="8">
        <f t="shared" si="116"/>
        <v>19.489670199999864</v>
      </c>
      <c r="R125" s="8">
        <f t="shared" si="116"/>
        <v>45.933462240000154</v>
      </c>
      <c r="S125" s="8">
        <f t="shared" si="116"/>
        <v>12.135021280000046</v>
      </c>
      <c r="T125" s="8">
        <f t="shared" si="116"/>
        <v>27.412746799999923</v>
      </c>
      <c r="U125" s="8">
        <f t="shared" si="116"/>
        <v>32.197621840000238</v>
      </c>
      <c r="V125" s="8">
        <f t="shared" si="116"/>
        <v>30.707986839999876</v>
      </c>
      <c r="W125" s="8">
        <f t="shared" si="116"/>
        <v>10.847655080000322</v>
      </c>
      <c r="X125" s="8">
        <f t="shared" ref="X125:Y125" si="117">X27-X78</f>
        <v>8.9178313600002639</v>
      </c>
      <c r="Y125" s="8">
        <f t="shared" si="117"/>
        <v>-2.9048195999996551</v>
      </c>
    </row>
    <row r="126" spans="1:25" x14ac:dyDescent="0.25">
      <c r="A126" s="15" t="s">
        <v>35</v>
      </c>
      <c r="B126" s="16">
        <f>SUM(B127:B128)</f>
        <v>0</v>
      </c>
      <c r="C126" s="16">
        <f t="shared" ref="C126:W126" si="118">SUM(C127:C128)</f>
        <v>0</v>
      </c>
      <c r="D126" s="16">
        <f t="shared" si="118"/>
        <v>0</v>
      </c>
      <c r="E126" s="16">
        <f t="shared" si="118"/>
        <v>0</v>
      </c>
      <c r="F126" s="16">
        <f t="shared" si="118"/>
        <v>0</v>
      </c>
      <c r="G126" s="16">
        <f t="shared" si="118"/>
        <v>0</v>
      </c>
      <c r="H126" s="16">
        <f t="shared" si="118"/>
        <v>0</v>
      </c>
      <c r="I126" s="16">
        <f t="shared" si="118"/>
        <v>0</v>
      </c>
      <c r="J126" s="16">
        <f t="shared" si="118"/>
        <v>0</v>
      </c>
      <c r="K126" s="16">
        <f t="shared" si="118"/>
        <v>0</v>
      </c>
      <c r="L126" s="16">
        <f t="shared" si="118"/>
        <v>0</v>
      </c>
      <c r="M126" s="16">
        <f t="shared" si="118"/>
        <v>0</v>
      </c>
      <c r="N126" s="16">
        <f t="shared" si="118"/>
        <v>0</v>
      </c>
      <c r="O126" s="16">
        <f t="shared" si="118"/>
        <v>0</v>
      </c>
      <c r="P126" s="16">
        <f t="shared" si="118"/>
        <v>0</v>
      </c>
      <c r="Q126" s="16">
        <f t="shared" si="118"/>
        <v>0</v>
      </c>
      <c r="R126" s="16">
        <f t="shared" si="118"/>
        <v>0</v>
      </c>
      <c r="S126" s="16">
        <f t="shared" si="118"/>
        <v>0</v>
      </c>
      <c r="T126" s="16">
        <f t="shared" si="118"/>
        <v>0</v>
      </c>
      <c r="U126" s="16">
        <f t="shared" si="118"/>
        <v>0</v>
      </c>
      <c r="V126" s="16">
        <f t="shared" si="118"/>
        <v>0</v>
      </c>
      <c r="W126" s="16">
        <f t="shared" si="118"/>
        <v>0</v>
      </c>
      <c r="X126" s="16">
        <f t="shared" ref="X126:Y126" si="119">SUM(X127:X128)</f>
        <v>0</v>
      </c>
      <c r="Y126" s="16">
        <f t="shared" si="119"/>
        <v>0</v>
      </c>
    </row>
    <row r="127" spans="1:25" x14ac:dyDescent="0.25">
      <c r="A127" s="10" t="s">
        <v>36</v>
      </c>
      <c r="B127" s="8">
        <f t="shared" ref="B127:W127" si="120">B29-B80</f>
        <v>0</v>
      </c>
      <c r="C127" s="8">
        <f t="shared" si="120"/>
        <v>0</v>
      </c>
      <c r="D127" s="8">
        <f t="shared" si="120"/>
        <v>0</v>
      </c>
      <c r="E127" s="8">
        <f t="shared" si="120"/>
        <v>0</v>
      </c>
      <c r="F127" s="8">
        <f t="shared" si="120"/>
        <v>0</v>
      </c>
      <c r="G127" s="8">
        <f t="shared" si="120"/>
        <v>0</v>
      </c>
      <c r="H127" s="8">
        <f t="shared" si="120"/>
        <v>0</v>
      </c>
      <c r="I127" s="8">
        <f t="shared" si="120"/>
        <v>0</v>
      </c>
      <c r="J127" s="8">
        <f t="shared" si="120"/>
        <v>0</v>
      </c>
      <c r="K127" s="8">
        <f t="shared" si="120"/>
        <v>0</v>
      </c>
      <c r="L127" s="8">
        <f t="shared" si="120"/>
        <v>0</v>
      </c>
      <c r="M127" s="8">
        <f t="shared" si="120"/>
        <v>0</v>
      </c>
      <c r="N127" s="8">
        <f t="shared" si="120"/>
        <v>0</v>
      </c>
      <c r="O127" s="8">
        <f t="shared" si="120"/>
        <v>0</v>
      </c>
      <c r="P127" s="8">
        <f t="shared" si="120"/>
        <v>0</v>
      </c>
      <c r="Q127" s="8">
        <f t="shared" si="120"/>
        <v>0</v>
      </c>
      <c r="R127" s="8">
        <f t="shared" si="120"/>
        <v>0</v>
      </c>
      <c r="S127" s="8">
        <f t="shared" si="120"/>
        <v>0</v>
      </c>
      <c r="T127" s="8">
        <f t="shared" si="120"/>
        <v>0</v>
      </c>
      <c r="U127" s="8">
        <f t="shared" si="120"/>
        <v>0</v>
      </c>
      <c r="V127" s="8">
        <f t="shared" si="120"/>
        <v>0</v>
      </c>
      <c r="W127" s="8">
        <f t="shared" si="120"/>
        <v>0</v>
      </c>
      <c r="X127" s="8">
        <f t="shared" ref="X127:Y127" si="121">X29-X80</f>
        <v>0</v>
      </c>
      <c r="Y127" s="8">
        <f t="shared" si="121"/>
        <v>0</v>
      </c>
    </row>
    <row r="128" spans="1:25" x14ac:dyDescent="0.25">
      <c r="A128" s="10" t="s">
        <v>37</v>
      </c>
      <c r="B128" s="8">
        <f t="shared" ref="B128:W128" si="122">B30-B81</f>
        <v>0</v>
      </c>
      <c r="C128" s="8">
        <f t="shared" si="122"/>
        <v>0</v>
      </c>
      <c r="D128" s="8">
        <f t="shared" si="122"/>
        <v>0</v>
      </c>
      <c r="E128" s="8">
        <f t="shared" si="122"/>
        <v>0</v>
      </c>
      <c r="F128" s="8">
        <f t="shared" si="122"/>
        <v>0</v>
      </c>
      <c r="G128" s="8">
        <f t="shared" si="122"/>
        <v>0</v>
      </c>
      <c r="H128" s="8">
        <f t="shared" si="122"/>
        <v>0</v>
      </c>
      <c r="I128" s="8">
        <f t="shared" si="122"/>
        <v>0</v>
      </c>
      <c r="J128" s="8">
        <f t="shared" si="122"/>
        <v>0</v>
      </c>
      <c r="K128" s="8">
        <f t="shared" si="122"/>
        <v>0</v>
      </c>
      <c r="L128" s="8">
        <f t="shared" si="122"/>
        <v>0</v>
      </c>
      <c r="M128" s="8">
        <f t="shared" si="122"/>
        <v>0</v>
      </c>
      <c r="N128" s="8">
        <f t="shared" si="122"/>
        <v>0</v>
      </c>
      <c r="O128" s="8">
        <f t="shared" si="122"/>
        <v>0</v>
      </c>
      <c r="P128" s="8">
        <f t="shared" si="122"/>
        <v>0</v>
      </c>
      <c r="Q128" s="8">
        <f t="shared" si="122"/>
        <v>0</v>
      </c>
      <c r="R128" s="8">
        <f t="shared" si="122"/>
        <v>0</v>
      </c>
      <c r="S128" s="8">
        <f t="shared" si="122"/>
        <v>0</v>
      </c>
      <c r="T128" s="8">
        <f t="shared" si="122"/>
        <v>0</v>
      </c>
      <c r="U128" s="8">
        <f t="shared" si="122"/>
        <v>0</v>
      </c>
      <c r="V128" s="8">
        <f t="shared" si="122"/>
        <v>0</v>
      </c>
      <c r="W128" s="8">
        <f t="shared" si="122"/>
        <v>0</v>
      </c>
      <c r="X128" s="8">
        <f t="shared" ref="X128:Y128" si="123">X30-X81</f>
        <v>0</v>
      </c>
      <c r="Y128" s="8">
        <f t="shared" si="123"/>
        <v>0</v>
      </c>
    </row>
    <row r="129" spans="1:25" x14ac:dyDescent="0.25">
      <c r="A129" s="17" t="s">
        <v>38</v>
      </c>
      <c r="B129" s="16">
        <f t="shared" ref="B129:W129" si="124">B31-B82</f>
        <v>0</v>
      </c>
      <c r="C129" s="16">
        <f t="shared" si="124"/>
        <v>0</v>
      </c>
      <c r="D129" s="16">
        <f t="shared" si="124"/>
        <v>0</v>
      </c>
      <c r="E129" s="16">
        <f t="shared" si="124"/>
        <v>0</v>
      </c>
      <c r="F129" s="16">
        <f t="shared" si="124"/>
        <v>0</v>
      </c>
      <c r="G129" s="16">
        <f t="shared" si="124"/>
        <v>0</v>
      </c>
      <c r="H129" s="16">
        <f t="shared" si="124"/>
        <v>0</v>
      </c>
      <c r="I129" s="16">
        <f t="shared" si="124"/>
        <v>0</v>
      </c>
      <c r="J129" s="16">
        <f t="shared" si="124"/>
        <v>0</v>
      </c>
      <c r="K129" s="16">
        <f t="shared" si="124"/>
        <v>0</v>
      </c>
      <c r="L129" s="16">
        <f t="shared" si="124"/>
        <v>0</v>
      </c>
      <c r="M129" s="16">
        <f t="shared" si="124"/>
        <v>0</v>
      </c>
      <c r="N129" s="16">
        <f t="shared" si="124"/>
        <v>0</v>
      </c>
      <c r="O129" s="16">
        <f t="shared" si="124"/>
        <v>0</v>
      </c>
      <c r="P129" s="16">
        <f t="shared" si="124"/>
        <v>0</v>
      </c>
      <c r="Q129" s="16">
        <f t="shared" si="124"/>
        <v>0</v>
      </c>
      <c r="R129" s="16">
        <f t="shared" si="124"/>
        <v>0</v>
      </c>
      <c r="S129" s="16">
        <f t="shared" si="124"/>
        <v>0</v>
      </c>
      <c r="T129" s="16">
        <f t="shared" si="124"/>
        <v>0</v>
      </c>
      <c r="U129" s="16">
        <f t="shared" si="124"/>
        <v>0</v>
      </c>
      <c r="V129" s="16">
        <f t="shared" si="124"/>
        <v>0</v>
      </c>
      <c r="W129" s="16">
        <f t="shared" si="124"/>
        <v>0</v>
      </c>
      <c r="X129" s="16">
        <f t="shared" ref="X129:Y129" si="125">X31-X82</f>
        <v>0</v>
      </c>
      <c r="Y129" s="16">
        <f t="shared" si="125"/>
        <v>0</v>
      </c>
    </row>
    <row r="130" spans="1:25" x14ac:dyDescent="0.25">
      <c r="A130" s="9" t="s">
        <v>39</v>
      </c>
      <c r="B130" s="8">
        <f t="shared" ref="B130:W130" si="126">B32-B83</f>
        <v>0</v>
      </c>
      <c r="C130" s="8">
        <f t="shared" si="126"/>
        <v>0</v>
      </c>
      <c r="D130" s="8">
        <f t="shared" si="126"/>
        <v>0</v>
      </c>
      <c r="E130" s="8">
        <f t="shared" si="126"/>
        <v>0</v>
      </c>
      <c r="F130" s="8">
        <f t="shared" si="126"/>
        <v>0</v>
      </c>
      <c r="G130" s="8">
        <f t="shared" si="126"/>
        <v>0</v>
      </c>
      <c r="H130" s="8">
        <f t="shared" si="126"/>
        <v>0</v>
      </c>
      <c r="I130" s="8">
        <f t="shared" si="126"/>
        <v>0</v>
      </c>
      <c r="J130" s="8">
        <f t="shared" si="126"/>
        <v>0</v>
      </c>
      <c r="K130" s="8">
        <f t="shared" si="126"/>
        <v>0</v>
      </c>
      <c r="L130" s="8">
        <f t="shared" si="126"/>
        <v>0</v>
      </c>
      <c r="M130" s="8">
        <f t="shared" si="126"/>
        <v>0</v>
      </c>
      <c r="N130" s="8">
        <f t="shared" si="126"/>
        <v>0</v>
      </c>
      <c r="O130" s="8">
        <f t="shared" si="126"/>
        <v>0</v>
      </c>
      <c r="P130" s="8">
        <f t="shared" si="126"/>
        <v>0</v>
      </c>
      <c r="Q130" s="8">
        <f t="shared" si="126"/>
        <v>0</v>
      </c>
      <c r="R130" s="8">
        <f t="shared" si="126"/>
        <v>0</v>
      </c>
      <c r="S130" s="8">
        <f t="shared" si="126"/>
        <v>0</v>
      </c>
      <c r="T130" s="8">
        <f t="shared" si="126"/>
        <v>0</v>
      </c>
      <c r="U130" s="8">
        <f t="shared" si="126"/>
        <v>0</v>
      </c>
      <c r="V130" s="8">
        <f t="shared" si="126"/>
        <v>0</v>
      </c>
      <c r="W130" s="8">
        <f t="shared" si="126"/>
        <v>0</v>
      </c>
      <c r="X130" s="8">
        <f t="shared" ref="X130:Y130" si="127">X32-X83</f>
        <v>0</v>
      </c>
      <c r="Y130" s="8">
        <f t="shared" si="127"/>
        <v>0</v>
      </c>
    </row>
    <row r="131" spans="1:25" x14ac:dyDescent="0.25">
      <c r="A131" s="18" t="s">
        <v>66</v>
      </c>
      <c r="B131" s="16">
        <f>SUM(B132:B135)</f>
        <v>318.65886811742229</v>
      </c>
      <c r="C131" s="16">
        <f t="shared" ref="C131:W131" si="128">SUM(C132:C135)</f>
        <v>154.33273107060336</v>
      </c>
      <c r="D131" s="16">
        <f t="shared" si="128"/>
        <v>17.121795173299098</v>
      </c>
      <c r="E131" s="16">
        <f t="shared" si="128"/>
        <v>30.483089101412062</v>
      </c>
      <c r="F131" s="16">
        <f t="shared" si="128"/>
        <v>27.417888223748392</v>
      </c>
      <c r="G131" s="16">
        <f t="shared" si="128"/>
        <v>35.987983531763803</v>
      </c>
      <c r="H131" s="16">
        <f t="shared" si="128"/>
        <v>36.335343263501926</v>
      </c>
      <c r="I131" s="16">
        <f t="shared" si="128"/>
        <v>32.57634555572271</v>
      </c>
      <c r="J131" s="16">
        <f t="shared" si="128"/>
        <v>19.558218059039788</v>
      </c>
      <c r="K131" s="16">
        <f t="shared" si="128"/>
        <v>0</v>
      </c>
      <c r="L131" s="16">
        <f t="shared" si="128"/>
        <v>0</v>
      </c>
      <c r="M131" s="16">
        <f t="shared" si="128"/>
        <v>0</v>
      </c>
      <c r="N131" s="16">
        <f t="shared" si="128"/>
        <v>0</v>
      </c>
      <c r="O131" s="16">
        <f t="shared" si="128"/>
        <v>0</v>
      </c>
      <c r="P131" s="16">
        <f t="shared" si="128"/>
        <v>0</v>
      </c>
      <c r="Q131" s="16">
        <f t="shared" si="128"/>
        <v>7.6062071758665013</v>
      </c>
      <c r="R131" s="16">
        <f t="shared" si="128"/>
        <v>0</v>
      </c>
      <c r="S131" s="16">
        <f t="shared" si="128"/>
        <v>0</v>
      </c>
      <c r="T131" s="16">
        <f t="shared" si="128"/>
        <v>1.0000000003174137E-5</v>
      </c>
      <c r="U131" s="16">
        <f t="shared" si="128"/>
        <v>-1.0000000003174137E-5</v>
      </c>
      <c r="V131" s="16">
        <f t="shared" si="128"/>
        <v>0</v>
      </c>
      <c r="W131" s="16">
        <f t="shared" si="128"/>
        <v>0</v>
      </c>
      <c r="X131" s="16">
        <f t="shared" ref="X131:Y131" si="129">SUM(X132:X135)</f>
        <v>1.0000000003174137E-5</v>
      </c>
      <c r="Y131" s="16">
        <f t="shared" si="129"/>
        <v>0</v>
      </c>
    </row>
    <row r="132" spans="1:25" x14ac:dyDescent="0.25">
      <c r="A132" s="9" t="s">
        <v>67</v>
      </c>
      <c r="B132" s="8">
        <f t="shared" ref="B132:W132" si="130">B34-B85</f>
        <v>0</v>
      </c>
      <c r="C132" s="8">
        <f t="shared" si="130"/>
        <v>0</v>
      </c>
      <c r="D132" s="8">
        <f t="shared" si="130"/>
        <v>0</v>
      </c>
      <c r="E132" s="8">
        <f t="shared" si="130"/>
        <v>0</v>
      </c>
      <c r="F132" s="8">
        <f t="shared" si="130"/>
        <v>0</v>
      </c>
      <c r="G132" s="8">
        <f t="shared" si="130"/>
        <v>0</v>
      </c>
      <c r="H132" s="8">
        <f t="shared" si="130"/>
        <v>0</v>
      </c>
      <c r="I132" s="8">
        <f t="shared" si="130"/>
        <v>0</v>
      </c>
      <c r="J132" s="8">
        <f t="shared" si="130"/>
        <v>0</v>
      </c>
      <c r="K132" s="8">
        <f t="shared" si="130"/>
        <v>0</v>
      </c>
      <c r="L132" s="8">
        <f t="shared" si="130"/>
        <v>0</v>
      </c>
      <c r="M132" s="8">
        <f t="shared" si="130"/>
        <v>0</v>
      </c>
      <c r="N132" s="8">
        <f t="shared" si="130"/>
        <v>0</v>
      </c>
      <c r="O132" s="8">
        <f t="shared" si="130"/>
        <v>0</v>
      </c>
      <c r="P132" s="8">
        <f t="shared" si="130"/>
        <v>0</v>
      </c>
      <c r="Q132" s="8">
        <f t="shared" si="130"/>
        <v>0</v>
      </c>
      <c r="R132" s="8">
        <f t="shared" si="130"/>
        <v>0</v>
      </c>
      <c r="S132" s="8">
        <f t="shared" si="130"/>
        <v>0</v>
      </c>
      <c r="T132" s="8">
        <f t="shared" si="130"/>
        <v>0</v>
      </c>
      <c r="U132" s="8">
        <f t="shared" si="130"/>
        <v>0</v>
      </c>
      <c r="V132" s="8">
        <f t="shared" si="130"/>
        <v>0</v>
      </c>
      <c r="W132" s="8">
        <f t="shared" si="130"/>
        <v>0</v>
      </c>
      <c r="X132" s="8">
        <f t="shared" ref="X132:Y132" si="131">X34-X85</f>
        <v>0</v>
      </c>
      <c r="Y132" s="8">
        <f t="shared" si="131"/>
        <v>0</v>
      </c>
    </row>
    <row r="133" spans="1:25" x14ac:dyDescent="0.25">
      <c r="A133" s="9" t="s">
        <v>68</v>
      </c>
      <c r="B133" s="8">
        <f t="shared" ref="B133:W133" si="132">B35-B86</f>
        <v>0</v>
      </c>
      <c r="C133" s="8">
        <f t="shared" si="132"/>
        <v>0</v>
      </c>
      <c r="D133" s="8">
        <f t="shared" si="132"/>
        <v>0</v>
      </c>
      <c r="E133" s="8">
        <f t="shared" si="132"/>
        <v>0</v>
      </c>
      <c r="F133" s="8">
        <f t="shared" si="132"/>
        <v>0</v>
      </c>
      <c r="G133" s="8">
        <f t="shared" si="132"/>
        <v>0</v>
      </c>
      <c r="H133" s="8">
        <f t="shared" si="132"/>
        <v>0</v>
      </c>
      <c r="I133" s="8">
        <f t="shared" si="132"/>
        <v>0</v>
      </c>
      <c r="J133" s="8">
        <f t="shared" si="132"/>
        <v>0</v>
      </c>
      <c r="K133" s="8">
        <f t="shared" si="132"/>
        <v>0</v>
      </c>
      <c r="L133" s="8">
        <f t="shared" si="132"/>
        <v>0</v>
      </c>
      <c r="M133" s="8">
        <f t="shared" si="132"/>
        <v>0</v>
      </c>
      <c r="N133" s="8">
        <f t="shared" si="132"/>
        <v>0</v>
      </c>
      <c r="O133" s="8">
        <f t="shared" si="132"/>
        <v>0</v>
      </c>
      <c r="P133" s="8">
        <f t="shared" si="132"/>
        <v>0</v>
      </c>
      <c r="Q133" s="8">
        <f t="shared" si="132"/>
        <v>0</v>
      </c>
      <c r="R133" s="8">
        <f t="shared" si="132"/>
        <v>0</v>
      </c>
      <c r="S133" s="8">
        <f t="shared" si="132"/>
        <v>0</v>
      </c>
      <c r="T133" s="8">
        <f t="shared" si="132"/>
        <v>0</v>
      </c>
      <c r="U133" s="8">
        <f t="shared" si="132"/>
        <v>0</v>
      </c>
      <c r="V133" s="8">
        <f t="shared" si="132"/>
        <v>0</v>
      </c>
      <c r="W133" s="8">
        <f t="shared" si="132"/>
        <v>0</v>
      </c>
      <c r="X133" s="8">
        <f t="shared" ref="X133:Y133" si="133">X35-X86</f>
        <v>0</v>
      </c>
      <c r="Y133" s="8">
        <f t="shared" si="133"/>
        <v>0</v>
      </c>
    </row>
    <row r="134" spans="1:25" x14ac:dyDescent="0.25">
      <c r="A134" s="9" t="s">
        <v>69</v>
      </c>
      <c r="B134" s="8">
        <f t="shared" ref="B134:W134" si="134">B36-B87</f>
        <v>318.65886811742229</v>
      </c>
      <c r="C134" s="8">
        <f t="shared" si="134"/>
        <v>154.33273107060336</v>
      </c>
      <c r="D134" s="8">
        <f t="shared" si="134"/>
        <v>17.121795173299098</v>
      </c>
      <c r="E134" s="8">
        <f t="shared" si="134"/>
        <v>30.483089101412062</v>
      </c>
      <c r="F134" s="8">
        <f t="shared" si="134"/>
        <v>27.417888223748392</v>
      </c>
      <c r="G134" s="8">
        <f t="shared" si="134"/>
        <v>35.987983531763803</v>
      </c>
      <c r="H134" s="8">
        <f t="shared" si="134"/>
        <v>36.335343263501926</v>
      </c>
      <c r="I134" s="8">
        <f t="shared" si="134"/>
        <v>32.57634555572271</v>
      </c>
      <c r="J134" s="8">
        <f t="shared" si="134"/>
        <v>19.558218059039788</v>
      </c>
      <c r="K134" s="8">
        <f t="shared" si="134"/>
        <v>0</v>
      </c>
      <c r="L134" s="8">
        <f t="shared" si="134"/>
        <v>0</v>
      </c>
      <c r="M134" s="8">
        <f t="shared" si="134"/>
        <v>0</v>
      </c>
      <c r="N134" s="8">
        <f t="shared" si="134"/>
        <v>0</v>
      </c>
      <c r="O134" s="8">
        <f t="shared" si="134"/>
        <v>0</v>
      </c>
      <c r="P134" s="8">
        <f t="shared" si="134"/>
        <v>0</v>
      </c>
      <c r="Q134" s="8">
        <f t="shared" si="134"/>
        <v>7.6062071758665013</v>
      </c>
      <c r="R134" s="8">
        <f t="shared" si="134"/>
        <v>0</v>
      </c>
      <c r="S134" s="8">
        <f t="shared" si="134"/>
        <v>0</v>
      </c>
      <c r="T134" s="8">
        <f t="shared" si="134"/>
        <v>1.0000000003174137E-5</v>
      </c>
      <c r="U134" s="8">
        <f t="shared" si="134"/>
        <v>-1.0000000003174137E-5</v>
      </c>
      <c r="V134" s="8">
        <f t="shared" si="134"/>
        <v>0</v>
      </c>
      <c r="W134" s="8">
        <f t="shared" si="134"/>
        <v>0</v>
      </c>
      <c r="X134" s="8">
        <f t="shared" ref="X134:Y134" si="135">X36-X87</f>
        <v>1.0000000003174137E-5</v>
      </c>
      <c r="Y134" s="8">
        <f t="shared" si="135"/>
        <v>0</v>
      </c>
    </row>
    <row r="135" spans="1:25" x14ac:dyDescent="0.25">
      <c r="A135" s="9" t="s">
        <v>65</v>
      </c>
      <c r="B135" s="8">
        <f t="shared" ref="B135:W135" si="136">SUM(B37:B41)-B88</f>
        <v>0</v>
      </c>
      <c r="C135" s="8">
        <f t="shared" si="136"/>
        <v>0</v>
      </c>
      <c r="D135" s="8">
        <f t="shared" si="136"/>
        <v>0</v>
      </c>
      <c r="E135" s="8">
        <f t="shared" si="136"/>
        <v>0</v>
      </c>
      <c r="F135" s="8">
        <f t="shared" si="136"/>
        <v>0</v>
      </c>
      <c r="G135" s="8">
        <f t="shared" si="136"/>
        <v>0</v>
      </c>
      <c r="H135" s="8">
        <f t="shared" si="136"/>
        <v>0</v>
      </c>
      <c r="I135" s="8">
        <f t="shared" si="136"/>
        <v>0</v>
      </c>
      <c r="J135" s="8">
        <f t="shared" si="136"/>
        <v>0</v>
      </c>
      <c r="K135" s="8">
        <f t="shared" si="136"/>
        <v>0</v>
      </c>
      <c r="L135" s="8">
        <f t="shared" si="136"/>
        <v>0</v>
      </c>
      <c r="M135" s="8">
        <f t="shared" si="136"/>
        <v>0</v>
      </c>
      <c r="N135" s="8">
        <f t="shared" si="136"/>
        <v>0</v>
      </c>
      <c r="O135" s="8">
        <f t="shared" si="136"/>
        <v>0</v>
      </c>
      <c r="P135" s="8">
        <f t="shared" si="136"/>
        <v>0</v>
      </c>
      <c r="Q135" s="8">
        <f t="shared" si="136"/>
        <v>0</v>
      </c>
      <c r="R135" s="8">
        <f t="shared" si="136"/>
        <v>0</v>
      </c>
      <c r="S135" s="8">
        <f t="shared" si="136"/>
        <v>0</v>
      </c>
      <c r="T135" s="8">
        <f t="shared" si="136"/>
        <v>0</v>
      </c>
      <c r="U135" s="8">
        <f t="shared" si="136"/>
        <v>0</v>
      </c>
      <c r="V135" s="8">
        <f t="shared" si="136"/>
        <v>0</v>
      </c>
      <c r="W135" s="8">
        <f t="shared" si="136"/>
        <v>0</v>
      </c>
      <c r="X135" s="8">
        <f t="shared" ref="X135:Y135" si="137">SUM(X37:X41)-X88</f>
        <v>0</v>
      </c>
      <c r="Y135" s="8">
        <f t="shared" si="137"/>
        <v>0</v>
      </c>
    </row>
    <row r="136" spans="1:25" x14ac:dyDescent="0.25">
      <c r="A136" s="18" t="s">
        <v>40</v>
      </c>
      <c r="B136" s="16">
        <f t="shared" ref="B136:W136" si="138">B42-B89</f>
        <v>0</v>
      </c>
      <c r="C136" s="16">
        <f t="shared" si="138"/>
        <v>0</v>
      </c>
      <c r="D136" s="16">
        <f t="shared" si="138"/>
        <v>0</v>
      </c>
      <c r="E136" s="16">
        <f t="shared" si="138"/>
        <v>0</v>
      </c>
      <c r="F136" s="16">
        <f t="shared" si="138"/>
        <v>0</v>
      </c>
      <c r="G136" s="16">
        <f t="shared" si="138"/>
        <v>0</v>
      </c>
      <c r="H136" s="16">
        <f t="shared" si="138"/>
        <v>0</v>
      </c>
      <c r="I136" s="16">
        <f t="shared" si="138"/>
        <v>0</v>
      </c>
      <c r="J136" s="16">
        <f t="shared" si="138"/>
        <v>0</v>
      </c>
      <c r="K136" s="16">
        <f t="shared" si="138"/>
        <v>0</v>
      </c>
      <c r="L136" s="16">
        <f t="shared" si="138"/>
        <v>0</v>
      </c>
      <c r="M136" s="16">
        <f t="shared" si="138"/>
        <v>0</v>
      </c>
      <c r="N136" s="16">
        <f t="shared" si="138"/>
        <v>0</v>
      </c>
      <c r="O136" s="16">
        <f t="shared" si="138"/>
        <v>0</v>
      </c>
      <c r="P136" s="16">
        <f t="shared" si="138"/>
        <v>0</v>
      </c>
      <c r="Q136" s="16">
        <f t="shared" si="138"/>
        <v>0</v>
      </c>
      <c r="R136" s="16">
        <f t="shared" si="138"/>
        <v>0</v>
      </c>
      <c r="S136" s="16">
        <f t="shared" si="138"/>
        <v>0</v>
      </c>
      <c r="T136" s="16">
        <f t="shared" si="138"/>
        <v>0</v>
      </c>
      <c r="U136" s="16">
        <f t="shared" si="138"/>
        <v>0</v>
      </c>
      <c r="V136" s="16">
        <f t="shared" si="138"/>
        <v>0</v>
      </c>
      <c r="W136" s="16">
        <f t="shared" si="138"/>
        <v>0</v>
      </c>
      <c r="X136" s="16">
        <f t="shared" ref="X136:Y136" si="139">X42-X89</f>
        <v>0</v>
      </c>
      <c r="Y136" s="16">
        <f t="shared" si="139"/>
        <v>0</v>
      </c>
    </row>
    <row r="137" spans="1:25" x14ac:dyDescent="0.25">
      <c r="A137" s="18" t="s">
        <v>63</v>
      </c>
      <c r="B137" s="16">
        <f t="shared" ref="B137:W137" si="140">B43-B90</f>
        <v>0</v>
      </c>
      <c r="C137" s="16">
        <f t="shared" si="140"/>
        <v>0</v>
      </c>
      <c r="D137" s="16">
        <f t="shared" si="140"/>
        <v>0</v>
      </c>
      <c r="E137" s="16">
        <f t="shared" si="140"/>
        <v>0</v>
      </c>
      <c r="F137" s="16">
        <f t="shared" si="140"/>
        <v>0</v>
      </c>
      <c r="G137" s="16">
        <f t="shared" si="140"/>
        <v>0</v>
      </c>
      <c r="H137" s="16">
        <f t="shared" si="140"/>
        <v>0</v>
      </c>
      <c r="I137" s="16">
        <f t="shared" si="140"/>
        <v>0</v>
      </c>
      <c r="J137" s="16">
        <f t="shared" si="140"/>
        <v>0</v>
      </c>
      <c r="K137" s="16">
        <f t="shared" si="140"/>
        <v>0</v>
      </c>
      <c r="L137" s="16">
        <f t="shared" si="140"/>
        <v>0</v>
      </c>
      <c r="M137" s="16">
        <f t="shared" si="140"/>
        <v>0</v>
      </c>
      <c r="N137" s="16">
        <f t="shared" si="140"/>
        <v>0</v>
      </c>
      <c r="O137" s="16">
        <f t="shared" si="140"/>
        <v>0</v>
      </c>
      <c r="P137" s="16">
        <f t="shared" si="140"/>
        <v>0</v>
      </c>
      <c r="Q137" s="16">
        <f t="shared" si="140"/>
        <v>0</v>
      </c>
      <c r="R137" s="16">
        <f t="shared" si="140"/>
        <v>0</v>
      </c>
      <c r="S137" s="16">
        <f t="shared" si="140"/>
        <v>0</v>
      </c>
      <c r="T137" s="16">
        <f t="shared" si="140"/>
        <v>0</v>
      </c>
      <c r="U137" s="16">
        <f t="shared" si="140"/>
        <v>0</v>
      </c>
      <c r="V137" s="16">
        <f t="shared" si="140"/>
        <v>0</v>
      </c>
      <c r="W137" s="16">
        <f t="shared" si="140"/>
        <v>0</v>
      </c>
      <c r="X137" s="16">
        <f t="shared" ref="X137:Y137" si="141">X43-X90</f>
        <v>0</v>
      </c>
      <c r="Y137" s="16">
        <f t="shared" si="141"/>
        <v>0</v>
      </c>
    </row>
    <row r="138" spans="1:25" x14ac:dyDescent="0.25">
      <c r="A138" s="18" t="s">
        <v>64</v>
      </c>
      <c r="B138" s="16">
        <f t="shared" ref="B138:W138" si="142">B44-B91</f>
        <v>0</v>
      </c>
      <c r="C138" s="16">
        <f t="shared" si="142"/>
        <v>0</v>
      </c>
      <c r="D138" s="16">
        <f t="shared" si="142"/>
        <v>0</v>
      </c>
      <c r="E138" s="16">
        <f t="shared" si="142"/>
        <v>0</v>
      </c>
      <c r="F138" s="16">
        <f t="shared" si="142"/>
        <v>0</v>
      </c>
      <c r="G138" s="16">
        <f t="shared" si="142"/>
        <v>0</v>
      </c>
      <c r="H138" s="16">
        <f t="shared" si="142"/>
        <v>0</v>
      </c>
      <c r="I138" s="16">
        <f t="shared" si="142"/>
        <v>0</v>
      </c>
      <c r="J138" s="16">
        <f t="shared" si="142"/>
        <v>0</v>
      </c>
      <c r="K138" s="16">
        <f t="shared" si="142"/>
        <v>0</v>
      </c>
      <c r="L138" s="16">
        <f t="shared" si="142"/>
        <v>0</v>
      </c>
      <c r="M138" s="16">
        <f t="shared" si="142"/>
        <v>0</v>
      </c>
      <c r="N138" s="16">
        <f t="shared" si="142"/>
        <v>0</v>
      </c>
      <c r="O138" s="16">
        <f t="shared" si="142"/>
        <v>0</v>
      </c>
      <c r="P138" s="16">
        <f t="shared" si="142"/>
        <v>0</v>
      </c>
      <c r="Q138" s="16">
        <f t="shared" si="142"/>
        <v>0</v>
      </c>
      <c r="R138" s="16">
        <f t="shared" si="142"/>
        <v>0</v>
      </c>
      <c r="S138" s="16">
        <f t="shared" si="142"/>
        <v>0</v>
      </c>
      <c r="T138" s="16">
        <f t="shared" si="142"/>
        <v>0</v>
      </c>
      <c r="U138" s="16">
        <f t="shared" si="142"/>
        <v>0</v>
      </c>
      <c r="V138" s="16">
        <f t="shared" si="142"/>
        <v>0</v>
      </c>
      <c r="W138" s="16">
        <f t="shared" si="142"/>
        <v>0</v>
      </c>
      <c r="X138" s="16">
        <f t="shared" ref="X138:Y138" si="143">X44-X91</f>
        <v>0</v>
      </c>
      <c r="Y138" s="16">
        <f t="shared" si="143"/>
        <v>0</v>
      </c>
    </row>
    <row r="139" spans="1:25" x14ac:dyDescent="0.25">
      <c r="A139" s="18" t="s">
        <v>70</v>
      </c>
      <c r="B139" s="16">
        <f>SUM(B140:B141)</f>
        <v>-484.68952940000099</v>
      </c>
      <c r="C139" s="16">
        <f t="shared" ref="C139:W139" si="144">SUM(C140:C141)</f>
        <v>-356.89271807999967</v>
      </c>
      <c r="D139" s="16">
        <f t="shared" si="144"/>
        <v>-353.23346435999974</v>
      </c>
      <c r="E139" s="16">
        <f t="shared" si="144"/>
        <v>-336.83743259999937</v>
      </c>
      <c r="F139" s="16">
        <f t="shared" si="144"/>
        <v>-326.63169528000049</v>
      </c>
      <c r="G139" s="16">
        <f t="shared" si="144"/>
        <v>-289.18050880000101</v>
      </c>
      <c r="H139" s="16">
        <f t="shared" si="144"/>
        <v>-327.43929868000055</v>
      </c>
      <c r="I139" s="16">
        <f t="shared" si="144"/>
        <v>196.0443143600005</v>
      </c>
      <c r="J139" s="16">
        <f t="shared" si="144"/>
        <v>280.25732319999861</v>
      </c>
      <c r="K139" s="16">
        <f t="shared" si="144"/>
        <v>198.17642683999952</v>
      </c>
      <c r="L139" s="16">
        <f t="shared" si="144"/>
        <v>155.04295323999941</v>
      </c>
      <c r="M139" s="16">
        <f t="shared" si="144"/>
        <v>126.82101963999935</v>
      </c>
      <c r="N139" s="16">
        <f t="shared" si="144"/>
        <v>123.70254855999906</v>
      </c>
      <c r="O139" s="16">
        <f t="shared" si="144"/>
        <v>50.673418440000205</v>
      </c>
      <c r="P139" s="16">
        <f t="shared" si="144"/>
        <v>101.10535207999874</v>
      </c>
      <c r="Q139" s="16">
        <f t="shared" si="144"/>
        <v>-47.850084320001315</v>
      </c>
      <c r="R139" s="16">
        <f t="shared" si="144"/>
        <v>-174.07385928000167</v>
      </c>
      <c r="S139" s="16">
        <f t="shared" si="144"/>
        <v>18.548701720001645</v>
      </c>
      <c r="T139" s="16">
        <f t="shared" si="144"/>
        <v>71.595659879998493</v>
      </c>
      <c r="U139" s="16">
        <f t="shared" si="144"/>
        <v>-18.1621378800005</v>
      </c>
      <c r="V139" s="16">
        <f t="shared" si="144"/>
        <v>-18.5790507600002</v>
      </c>
      <c r="W139" s="16">
        <f t="shared" si="144"/>
        <v>22.220288999999639</v>
      </c>
      <c r="X139" s="16">
        <f t="shared" ref="X139:Y139" si="145">SUM(X140:X141)</f>
        <v>-98.466683840000769</v>
      </c>
      <c r="Y139" s="16">
        <f t="shared" si="145"/>
        <v>-130.76964712000063</v>
      </c>
    </row>
    <row r="140" spans="1:25" x14ac:dyDescent="0.25">
      <c r="A140" s="9" t="s">
        <v>71</v>
      </c>
      <c r="B140" s="8">
        <f t="shared" ref="B140:W140" si="146">B46-B93</f>
        <v>-20.692172240000446</v>
      </c>
      <c r="C140" s="8">
        <f t="shared" si="146"/>
        <v>5.3186480400001983</v>
      </c>
      <c r="D140" s="8">
        <f t="shared" si="146"/>
        <v>-33.484513959999731</v>
      </c>
      <c r="E140" s="8">
        <f t="shared" si="146"/>
        <v>5.3767010400001709</v>
      </c>
      <c r="F140" s="8">
        <f t="shared" si="146"/>
        <v>5.5014782399998694</v>
      </c>
      <c r="G140" s="8">
        <f t="shared" si="146"/>
        <v>9.7308957199993529</v>
      </c>
      <c r="H140" s="8">
        <f t="shared" si="146"/>
        <v>7.3698262799994154</v>
      </c>
      <c r="I140" s="8">
        <f t="shared" si="146"/>
        <v>7.0511012400006621</v>
      </c>
      <c r="J140" s="8">
        <f t="shared" si="146"/>
        <v>4.4715475199991488</v>
      </c>
      <c r="K140" s="8">
        <f t="shared" si="146"/>
        <v>-70.612416280000161</v>
      </c>
      <c r="L140" s="8">
        <f t="shared" si="146"/>
        <v>-6.3194500000004155</v>
      </c>
      <c r="M140" s="8">
        <f t="shared" si="146"/>
        <v>-21.619900000001053</v>
      </c>
      <c r="N140" s="8">
        <f t="shared" si="146"/>
        <v>-24.931495040000755</v>
      </c>
      <c r="O140" s="8">
        <f t="shared" si="146"/>
        <v>15.82865000000038</v>
      </c>
      <c r="P140" s="8">
        <f t="shared" si="146"/>
        <v>92.55299751999928</v>
      </c>
      <c r="Q140" s="8">
        <f t="shared" si="146"/>
        <v>-9.055778760000976</v>
      </c>
      <c r="R140" s="8">
        <f t="shared" si="146"/>
        <v>-92.750113720001536</v>
      </c>
      <c r="S140" s="8">
        <f t="shared" si="146"/>
        <v>-19.067219999998088</v>
      </c>
      <c r="T140" s="8">
        <f t="shared" si="146"/>
        <v>14.498100079998949</v>
      </c>
      <c r="U140" s="8">
        <f t="shared" si="146"/>
        <v>-22.271947759999421</v>
      </c>
      <c r="V140" s="8">
        <f t="shared" si="146"/>
        <v>-5.7858572000002368</v>
      </c>
      <c r="W140" s="8">
        <f t="shared" si="146"/>
        <v>-8.7041245200000503</v>
      </c>
      <c r="X140" s="8">
        <f t="shared" ref="X140:Y140" si="147">X46-X93</f>
        <v>-80.975078840000606</v>
      </c>
      <c r="Y140" s="8">
        <f t="shared" si="147"/>
        <v>-55.425688320000518</v>
      </c>
    </row>
    <row r="141" spans="1:25" x14ac:dyDescent="0.25">
      <c r="A141" s="11" t="s">
        <v>72</v>
      </c>
      <c r="B141" s="12">
        <f t="shared" ref="B141:W141" si="148">B47-B94</f>
        <v>-463.99735716000055</v>
      </c>
      <c r="C141" s="12">
        <f t="shared" si="148"/>
        <v>-362.21136611999987</v>
      </c>
      <c r="D141" s="12">
        <f t="shared" si="148"/>
        <v>-319.74895040000001</v>
      </c>
      <c r="E141" s="12">
        <f t="shared" si="148"/>
        <v>-342.21413363999955</v>
      </c>
      <c r="F141" s="12">
        <f t="shared" si="148"/>
        <v>-332.13317352000035</v>
      </c>
      <c r="G141" s="12">
        <f t="shared" si="148"/>
        <v>-298.91140452000036</v>
      </c>
      <c r="H141" s="12">
        <f t="shared" si="148"/>
        <v>-334.80912495999996</v>
      </c>
      <c r="I141" s="12">
        <f t="shared" si="148"/>
        <v>188.99321311999984</v>
      </c>
      <c r="J141" s="12">
        <f t="shared" si="148"/>
        <v>275.78577567999946</v>
      </c>
      <c r="K141" s="12">
        <f t="shared" si="148"/>
        <v>268.78884311999968</v>
      </c>
      <c r="L141" s="12">
        <f t="shared" si="148"/>
        <v>161.36240323999982</v>
      </c>
      <c r="M141" s="12">
        <f t="shared" si="148"/>
        <v>148.4409196400004</v>
      </c>
      <c r="N141" s="12">
        <f t="shared" si="148"/>
        <v>148.63404359999981</v>
      </c>
      <c r="O141" s="12">
        <f t="shared" si="148"/>
        <v>34.844768439999825</v>
      </c>
      <c r="P141" s="12">
        <f t="shared" si="148"/>
        <v>8.5523545599994577</v>
      </c>
      <c r="Q141" s="12">
        <f t="shared" si="148"/>
        <v>-38.794305560000339</v>
      </c>
      <c r="R141" s="12">
        <f t="shared" si="148"/>
        <v>-81.323745560000134</v>
      </c>
      <c r="S141" s="12">
        <f t="shared" si="148"/>
        <v>37.615921719999733</v>
      </c>
      <c r="T141" s="12">
        <f t="shared" si="148"/>
        <v>57.097559799999544</v>
      </c>
      <c r="U141" s="12">
        <f t="shared" si="148"/>
        <v>4.1098098799989202</v>
      </c>
      <c r="V141" s="12">
        <f t="shared" si="148"/>
        <v>-12.793193559999963</v>
      </c>
      <c r="W141" s="12">
        <f t="shared" si="148"/>
        <v>30.924413519999689</v>
      </c>
      <c r="X141" s="12">
        <f t="shared" ref="X141:Y141" si="149">X47-X94</f>
        <v>-17.491605000000163</v>
      </c>
      <c r="Y141" s="12">
        <f t="shared" si="149"/>
        <v>-75.343958800000109</v>
      </c>
    </row>
  </sheetData>
  <pageMargins left="0.7" right="0.7" top="0.75" bottom="0.75" header="0.3" footer="0.3"/>
  <pageSetup paperSize="9" scale="89" fitToHeight="0" orientation="landscape" r:id="rId1"/>
  <headerFooter alignWithMargins="0"/>
  <ignoredErrors>
    <ignoredError sqref="B104:V104 B122:V122 B126:V126 B131:V131 B139:V139" formula="1"/>
    <ignoredError sqref="B28:Y28 B33:Y33 B135:Y135" formulaRange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pageSetUpPr fitToPage="1"/>
  </sheetPr>
  <dimension ref="A1:Y141"/>
  <sheetViews>
    <sheetView showGridLines="0" zoomScaleNormal="100" workbookViewId="0">
      <pane xSplit="1" ySplit="1" topLeftCell="D2" activePane="bottomRight" state="frozen"/>
      <selection activeCell="Y1" sqref="Y1"/>
      <selection pane="topRight" activeCell="Y1" sqref="Y1"/>
      <selection pane="bottomLeft" activeCell="Y1" sqref="Y1"/>
      <selection pane="bottomRight" activeCell="Y2" sqref="Y2"/>
    </sheetView>
  </sheetViews>
  <sheetFormatPr defaultRowHeight="11.25" x14ac:dyDescent="0.25"/>
  <cols>
    <col min="1" max="1" width="56" style="1" bestFit="1" customWidth="1"/>
    <col min="2" max="25" width="9.28515625" style="1" customWidth="1"/>
    <col min="26" max="16384" width="9.140625" style="1"/>
  </cols>
  <sheetData>
    <row r="1" spans="1:25" ht="12.75" x14ac:dyDescent="0.25">
      <c r="A1" s="2" t="s">
        <v>24</v>
      </c>
      <c r="B1" s="3">
        <v>2000</v>
      </c>
      <c r="C1" s="3">
        <v>2001</v>
      </c>
      <c r="D1" s="3">
        <v>2002</v>
      </c>
      <c r="E1" s="3">
        <v>2003</v>
      </c>
      <c r="F1" s="3">
        <v>2004</v>
      </c>
      <c r="G1" s="3">
        <v>2005</v>
      </c>
      <c r="H1" s="3">
        <v>2006</v>
      </c>
      <c r="I1" s="3">
        <v>2007</v>
      </c>
      <c r="J1" s="3">
        <v>2008</v>
      </c>
      <c r="K1" s="3">
        <v>2009</v>
      </c>
      <c r="L1" s="3">
        <v>2010</v>
      </c>
      <c r="M1" s="3">
        <v>2011</v>
      </c>
      <c r="N1" s="3">
        <v>2012</v>
      </c>
      <c r="O1" s="3">
        <v>2013</v>
      </c>
      <c r="P1" s="3">
        <v>2014</v>
      </c>
      <c r="Q1" s="3">
        <v>2015</v>
      </c>
      <c r="R1" s="3">
        <v>2016</v>
      </c>
      <c r="S1" s="3">
        <v>2017</v>
      </c>
      <c r="T1" s="3">
        <v>2018</v>
      </c>
      <c r="U1" s="3">
        <v>2019</v>
      </c>
      <c r="V1" s="3">
        <v>2020</v>
      </c>
      <c r="W1" s="3">
        <v>2021</v>
      </c>
      <c r="X1" s="3">
        <v>2022</v>
      </c>
      <c r="Y1" s="3">
        <v>2023</v>
      </c>
    </row>
    <row r="2" spans="1:25" x14ac:dyDescent="0.25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 x14ac:dyDescent="0.25">
      <c r="A3" s="4" t="s">
        <v>110</v>
      </c>
      <c r="B3" s="5">
        <f>SUM(B4,B33,B42,B43,B44,B45)</f>
        <v>93635.052190000017</v>
      </c>
      <c r="C3" s="5">
        <f t="shared" ref="C3:W3" si="0">SUM(C4,C33,C42,C43,C44,C45)</f>
        <v>99311.293909999993</v>
      </c>
      <c r="D3" s="5">
        <f t="shared" si="0"/>
        <v>99396.263420000018</v>
      </c>
      <c r="E3" s="5">
        <f t="shared" si="0"/>
        <v>104104.39057999999</v>
      </c>
      <c r="F3" s="5">
        <f t="shared" si="0"/>
        <v>103695.75386000001</v>
      </c>
      <c r="G3" s="5">
        <f t="shared" si="0"/>
        <v>101714.65568000001</v>
      </c>
      <c r="H3" s="5">
        <f t="shared" si="0"/>
        <v>104755.82045</v>
      </c>
      <c r="I3" s="5">
        <f t="shared" si="0"/>
        <v>108974.75944000001</v>
      </c>
      <c r="J3" s="5">
        <f t="shared" si="0"/>
        <v>107618.04805</v>
      </c>
      <c r="K3" s="5">
        <f t="shared" si="0"/>
        <v>88298.231809999983</v>
      </c>
      <c r="L3" s="5">
        <f t="shared" si="0"/>
        <v>85031.858099999983</v>
      </c>
      <c r="M3" s="5">
        <f t="shared" si="0"/>
        <v>92853.32591</v>
      </c>
      <c r="N3" s="5">
        <f t="shared" si="0"/>
        <v>90290.207480000012</v>
      </c>
      <c r="O3" s="5">
        <f t="shared" si="0"/>
        <v>79413.986709999997</v>
      </c>
      <c r="P3" s="5">
        <f t="shared" si="0"/>
        <v>80199.93045</v>
      </c>
      <c r="Q3" s="5">
        <f t="shared" si="0"/>
        <v>78899.199889999989</v>
      </c>
      <c r="R3" s="5">
        <f t="shared" si="0"/>
        <v>77553.180359999998</v>
      </c>
      <c r="S3" s="5">
        <f t="shared" si="0"/>
        <v>80523.65820999998</v>
      </c>
      <c r="T3" s="5">
        <f t="shared" si="0"/>
        <v>80341.181710000004</v>
      </c>
      <c r="U3" s="5">
        <f t="shared" si="0"/>
        <v>77252.14705</v>
      </c>
      <c r="V3" s="5">
        <f t="shared" si="0"/>
        <v>74220.23861</v>
      </c>
      <c r="W3" s="5">
        <f t="shared" si="0"/>
        <v>77851.717290000001</v>
      </c>
      <c r="X3" s="5">
        <f t="shared" ref="X3:Y3" si="1">SUM(X4,X33,X42,X43,X44,X45)</f>
        <v>73512.90241000001</v>
      </c>
      <c r="Y3" s="5">
        <f t="shared" si="1"/>
        <v>68218.61106000001</v>
      </c>
    </row>
    <row r="4" spans="1:25" x14ac:dyDescent="0.25">
      <c r="A4" s="13" t="s">
        <v>115</v>
      </c>
      <c r="B4" s="14">
        <f>SUM(B5,B31,B32)</f>
        <v>79488.255319999997</v>
      </c>
      <c r="C4" s="14">
        <f t="shared" ref="C4:W4" si="2">SUM(C5,C31,C32)</f>
        <v>84612.656099999993</v>
      </c>
      <c r="D4" s="14">
        <f t="shared" si="2"/>
        <v>83268.901960000003</v>
      </c>
      <c r="E4" s="14">
        <f t="shared" si="2"/>
        <v>86954.213569999993</v>
      </c>
      <c r="F4" s="14">
        <f t="shared" si="2"/>
        <v>84516.516050000006</v>
      </c>
      <c r="G4" s="14">
        <f t="shared" si="2"/>
        <v>82673.59769000001</v>
      </c>
      <c r="H4" s="14">
        <f t="shared" si="2"/>
        <v>85686.263290000003</v>
      </c>
      <c r="I4" s="14">
        <f t="shared" si="2"/>
        <v>90036.171360000008</v>
      </c>
      <c r="J4" s="14">
        <f t="shared" si="2"/>
        <v>90472.616429999995</v>
      </c>
      <c r="K4" s="14">
        <f t="shared" si="2"/>
        <v>76956.677949999998</v>
      </c>
      <c r="L4" s="14">
        <f t="shared" si="2"/>
        <v>72460.308209999988</v>
      </c>
      <c r="M4" s="14">
        <f t="shared" si="2"/>
        <v>79884.256869999997</v>
      </c>
      <c r="N4" s="14">
        <f t="shared" si="2"/>
        <v>78525.216910000003</v>
      </c>
      <c r="O4" s="14">
        <f t="shared" si="2"/>
        <v>68763.226280000003</v>
      </c>
      <c r="P4" s="14">
        <f t="shared" si="2"/>
        <v>68511.679360000009</v>
      </c>
      <c r="Q4" s="14">
        <f t="shared" si="2"/>
        <v>67230.816429999992</v>
      </c>
      <c r="R4" s="14">
        <f t="shared" si="2"/>
        <v>65777.129010000004</v>
      </c>
      <c r="S4" s="14">
        <f t="shared" si="2"/>
        <v>68567.924319999991</v>
      </c>
      <c r="T4" s="14">
        <f t="shared" si="2"/>
        <v>68777.181660000002</v>
      </c>
      <c r="U4" s="14">
        <f t="shared" si="2"/>
        <v>65576.794710000002</v>
      </c>
      <c r="V4" s="14">
        <f t="shared" si="2"/>
        <v>62742.938770000001</v>
      </c>
      <c r="W4" s="14">
        <f t="shared" si="2"/>
        <v>66269.296900000001</v>
      </c>
      <c r="X4" s="14">
        <f t="shared" ref="X4:Y4" si="3">SUM(X5,X31,X32)</f>
        <v>64705.109260000005</v>
      </c>
      <c r="Y4" s="14">
        <f t="shared" si="3"/>
        <v>61372.80831</v>
      </c>
    </row>
    <row r="5" spans="1:25" x14ac:dyDescent="0.25">
      <c r="A5" s="9" t="s">
        <v>116</v>
      </c>
      <c r="B5" s="8">
        <f>SUM(B6,B10,B18,B24,B28)</f>
        <v>78534.271519999995</v>
      </c>
      <c r="C5" s="8">
        <f t="shared" ref="C5:W5" si="4">SUM(C6,C10,C18,C24,C28)</f>
        <v>84060.637299999988</v>
      </c>
      <c r="D5" s="8">
        <f t="shared" si="4"/>
        <v>82537.781080000001</v>
      </c>
      <c r="E5" s="8">
        <f t="shared" si="4"/>
        <v>86044.805139999997</v>
      </c>
      <c r="F5" s="8">
        <f t="shared" si="4"/>
        <v>83617.400710000002</v>
      </c>
      <c r="G5" s="8">
        <f t="shared" si="4"/>
        <v>81522.337440000003</v>
      </c>
      <c r="H5" s="8">
        <f t="shared" si="4"/>
        <v>84233.573019999996</v>
      </c>
      <c r="I5" s="8">
        <f t="shared" si="4"/>
        <v>88775.771800000002</v>
      </c>
      <c r="J5" s="8">
        <f t="shared" si="4"/>
        <v>89087.856749999992</v>
      </c>
      <c r="K5" s="8">
        <f t="shared" si="4"/>
        <v>75879.777929999997</v>
      </c>
      <c r="L5" s="8">
        <f t="shared" si="4"/>
        <v>71300.934519999995</v>
      </c>
      <c r="M5" s="8">
        <f t="shared" si="4"/>
        <v>79004.421969999996</v>
      </c>
      <c r="N5" s="8">
        <f t="shared" si="4"/>
        <v>77686.679680000001</v>
      </c>
      <c r="O5" s="8">
        <f t="shared" si="4"/>
        <v>67922.499169999996</v>
      </c>
      <c r="P5" s="8">
        <f t="shared" si="4"/>
        <v>67687.137460000013</v>
      </c>
      <c r="Q5" s="8">
        <f t="shared" si="4"/>
        <v>66445.901229999989</v>
      </c>
      <c r="R5" s="8">
        <f t="shared" si="4"/>
        <v>64941.860460000004</v>
      </c>
      <c r="S5" s="8">
        <f t="shared" si="4"/>
        <v>67791.756439999997</v>
      </c>
      <c r="T5" s="8">
        <f t="shared" si="4"/>
        <v>67916.187810000003</v>
      </c>
      <c r="U5" s="8">
        <f t="shared" si="4"/>
        <v>64714.656589999999</v>
      </c>
      <c r="V5" s="8">
        <f t="shared" si="4"/>
        <v>61948.572769999999</v>
      </c>
      <c r="W5" s="8">
        <f t="shared" si="4"/>
        <v>65516.268459999999</v>
      </c>
      <c r="X5" s="8">
        <f t="shared" ref="X5:Y5" si="5">SUM(X6,X10,X18,X24,X28)</f>
        <v>63897.416490000003</v>
      </c>
      <c r="Y5" s="8">
        <f t="shared" si="5"/>
        <v>60576.885840000003</v>
      </c>
    </row>
    <row r="6" spans="1:25" x14ac:dyDescent="0.25">
      <c r="A6" s="15" t="s">
        <v>117</v>
      </c>
      <c r="B6" s="16">
        <f>SUM(B7:B9)</f>
        <v>42848.414369999999</v>
      </c>
      <c r="C6" s="16">
        <f t="shared" ref="C6:W6" si="6">SUM(C7:C9)</f>
        <v>45292.233909999995</v>
      </c>
      <c r="D6" s="16">
        <f t="shared" si="6"/>
        <v>42753.679909999999</v>
      </c>
      <c r="E6" s="16">
        <f t="shared" si="6"/>
        <v>46105.075599999996</v>
      </c>
      <c r="F6" s="16">
        <f t="shared" si="6"/>
        <v>41116.054389999998</v>
      </c>
      <c r="G6" s="16">
        <f t="shared" si="6"/>
        <v>40892.301850000003</v>
      </c>
      <c r="H6" s="16">
        <f t="shared" si="6"/>
        <v>42899.636610000001</v>
      </c>
      <c r="I6" s="16">
        <f t="shared" si="6"/>
        <v>45456.052219999998</v>
      </c>
      <c r="J6" s="16">
        <f t="shared" si="6"/>
        <v>43990.230880000003</v>
      </c>
      <c r="K6" s="16">
        <f t="shared" si="6"/>
        <v>36936.378080000002</v>
      </c>
      <c r="L6" s="16">
        <f t="shared" si="6"/>
        <v>33306.929430000004</v>
      </c>
      <c r="M6" s="16">
        <f t="shared" si="6"/>
        <v>37740.496749999998</v>
      </c>
      <c r="N6" s="16">
        <f t="shared" si="6"/>
        <v>34738.722939999992</v>
      </c>
      <c r="O6" s="16">
        <f t="shared" si="6"/>
        <v>28366.916029999997</v>
      </c>
      <c r="P6" s="16">
        <f t="shared" si="6"/>
        <v>28367.76267</v>
      </c>
      <c r="Q6" s="16">
        <f t="shared" si="6"/>
        <v>28159.410170000003</v>
      </c>
      <c r="R6" s="16">
        <f t="shared" si="6"/>
        <v>25672.992950000003</v>
      </c>
      <c r="S6" s="16">
        <f t="shared" si="6"/>
        <v>26493.04552</v>
      </c>
      <c r="T6" s="16">
        <f t="shared" si="6"/>
        <v>24901.086080000001</v>
      </c>
      <c r="U6" s="16">
        <f t="shared" si="6"/>
        <v>21616.841899999999</v>
      </c>
      <c r="V6" s="16">
        <f t="shared" si="6"/>
        <v>18108.784350000002</v>
      </c>
      <c r="W6" s="16">
        <f t="shared" si="6"/>
        <v>18488.880410000002</v>
      </c>
      <c r="X6" s="16">
        <f t="shared" ref="X6:Y6" si="7">SUM(X7:X9)</f>
        <v>17929.471389999999</v>
      </c>
      <c r="Y6" s="16">
        <f t="shared" si="7"/>
        <v>15475.44555</v>
      </c>
    </row>
    <row r="7" spans="1:25" x14ac:dyDescent="0.25">
      <c r="A7" s="10" t="s">
        <v>118</v>
      </c>
      <c r="B7" s="8">
        <v>36373.64561</v>
      </c>
      <c r="C7" s="8">
        <v>38939.774149999997</v>
      </c>
      <c r="D7" s="8">
        <v>35424.380599999997</v>
      </c>
      <c r="E7" s="8">
        <v>38705.100899999998</v>
      </c>
      <c r="F7" s="8">
        <v>33969.051619999998</v>
      </c>
      <c r="G7" s="8">
        <v>33463.828520000003</v>
      </c>
      <c r="H7" s="8">
        <v>36582.92942</v>
      </c>
      <c r="I7" s="8">
        <v>40119.79219</v>
      </c>
      <c r="J7" s="8">
        <v>39088.283750000002</v>
      </c>
      <c r="K7" s="8">
        <v>33174.478159999999</v>
      </c>
      <c r="L7" s="8">
        <v>29435.82733</v>
      </c>
      <c r="M7" s="8">
        <v>34522.048849999999</v>
      </c>
      <c r="N7" s="8">
        <v>31559.285049999999</v>
      </c>
      <c r="O7" s="8">
        <v>25363.283719999999</v>
      </c>
      <c r="P7" s="8">
        <v>25131.693439999999</v>
      </c>
      <c r="Q7" s="8">
        <v>25465.743350000001</v>
      </c>
      <c r="R7" s="8">
        <v>23025.427830000001</v>
      </c>
      <c r="S7" s="8">
        <v>23634.03282</v>
      </c>
      <c r="T7" s="8">
        <v>22269.270110000001</v>
      </c>
      <c r="U7" s="8">
        <v>18719.795010000002</v>
      </c>
      <c r="V7" s="8">
        <v>15203.864380000001</v>
      </c>
      <c r="W7" s="8">
        <v>15646.22308</v>
      </c>
      <c r="X7" s="8">
        <v>14987.78277</v>
      </c>
      <c r="Y7" s="8">
        <v>12584.98191</v>
      </c>
    </row>
    <row r="8" spans="1:25" x14ac:dyDescent="0.25">
      <c r="A8" s="10" t="s">
        <v>119</v>
      </c>
      <c r="B8" s="8">
        <v>3890.9597100000001</v>
      </c>
      <c r="C8" s="8">
        <v>3415.5369500000002</v>
      </c>
      <c r="D8" s="8">
        <v>3584.9102800000001</v>
      </c>
      <c r="E8" s="8">
        <v>3328.20748</v>
      </c>
      <c r="F8" s="8">
        <v>3397.1804200000001</v>
      </c>
      <c r="G8" s="8">
        <v>3870.7743999999998</v>
      </c>
      <c r="H8" s="8">
        <v>3984.5296600000001</v>
      </c>
      <c r="I8" s="8">
        <v>3297.0527400000001</v>
      </c>
      <c r="J8" s="8">
        <v>2657.3047700000002</v>
      </c>
      <c r="K8" s="8">
        <v>2287.3932500000001</v>
      </c>
      <c r="L8" s="8">
        <v>1933.8684599999999</v>
      </c>
      <c r="M8" s="8">
        <v>1591.2180900000001</v>
      </c>
      <c r="N8" s="8">
        <v>1633.6396500000001</v>
      </c>
      <c r="O8" s="8">
        <v>1403.54412</v>
      </c>
      <c r="P8" s="8">
        <v>1403.7367200000001</v>
      </c>
      <c r="Q8" s="8">
        <v>1496.7919899999999</v>
      </c>
      <c r="R8" s="8">
        <v>1547.5440100000001</v>
      </c>
      <c r="S8" s="8">
        <v>1490.12462</v>
      </c>
      <c r="T8" s="8">
        <v>1408.3415199999999</v>
      </c>
      <c r="U8" s="8">
        <v>1753.90671</v>
      </c>
      <c r="V8" s="8">
        <v>1734.9837399999999</v>
      </c>
      <c r="W8" s="8">
        <v>1604.4344599999999</v>
      </c>
      <c r="X8" s="8">
        <v>1935.4991199999999</v>
      </c>
      <c r="Y8" s="8">
        <v>1658.9023500000001</v>
      </c>
    </row>
    <row r="9" spans="1:25" x14ac:dyDescent="0.25">
      <c r="A9" s="10" t="s">
        <v>120</v>
      </c>
      <c r="B9" s="8">
        <v>2583.8090499999998</v>
      </c>
      <c r="C9" s="8">
        <v>2936.92281</v>
      </c>
      <c r="D9" s="8">
        <v>3744.3890299999998</v>
      </c>
      <c r="E9" s="8">
        <v>4071.7672200000002</v>
      </c>
      <c r="F9" s="8">
        <v>3749.8223499999999</v>
      </c>
      <c r="G9" s="8">
        <v>3557.69893</v>
      </c>
      <c r="H9" s="8">
        <v>2332.1775299999999</v>
      </c>
      <c r="I9" s="8">
        <v>2039.2072900000001</v>
      </c>
      <c r="J9" s="8">
        <v>2244.6423599999998</v>
      </c>
      <c r="K9" s="8">
        <v>1474.50667</v>
      </c>
      <c r="L9" s="8">
        <v>1937.2336399999999</v>
      </c>
      <c r="M9" s="8">
        <v>1627.22981</v>
      </c>
      <c r="N9" s="8">
        <v>1545.7982400000001</v>
      </c>
      <c r="O9" s="8">
        <v>1600.0881899999999</v>
      </c>
      <c r="P9" s="8">
        <v>1832.33251</v>
      </c>
      <c r="Q9" s="8">
        <v>1196.87483</v>
      </c>
      <c r="R9" s="8">
        <v>1100.0211099999999</v>
      </c>
      <c r="S9" s="8">
        <v>1368.8880799999999</v>
      </c>
      <c r="T9" s="8">
        <v>1223.4744499999999</v>
      </c>
      <c r="U9" s="8">
        <v>1143.1401800000001</v>
      </c>
      <c r="V9" s="8">
        <v>1169.93623</v>
      </c>
      <c r="W9" s="8">
        <v>1238.2228700000001</v>
      </c>
      <c r="X9" s="8">
        <v>1006.1895</v>
      </c>
      <c r="Y9" s="8">
        <v>1231.5612900000001</v>
      </c>
    </row>
    <row r="10" spans="1:25" x14ac:dyDescent="0.25">
      <c r="A10" s="15" t="s">
        <v>121</v>
      </c>
      <c r="B10" s="16">
        <f>SUM(B11:B17)</f>
        <v>17617.641040000002</v>
      </c>
      <c r="C10" s="16">
        <f t="shared" ref="C10:W10" si="8">SUM(C11:C17)</f>
        <v>18981.798609999998</v>
      </c>
      <c r="D10" s="16">
        <f t="shared" si="8"/>
        <v>19703.295709999999</v>
      </c>
      <c r="E10" s="16">
        <f t="shared" si="8"/>
        <v>17674.608329999999</v>
      </c>
      <c r="F10" s="16">
        <f t="shared" si="8"/>
        <v>18124.409159999999</v>
      </c>
      <c r="G10" s="16">
        <f t="shared" si="8"/>
        <v>16880.264149999999</v>
      </c>
      <c r="H10" s="16">
        <f t="shared" si="8"/>
        <v>16015.809120000002</v>
      </c>
      <c r="I10" s="16">
        <f t="shared" si="8"/>
        <v>18877.216200000003</v>
      </c>
      <c r="J10" s="16">
        <f t="shared" si="8"/>
        <v>20391.569450000003</v>
      </c>
      <c r="K10" s="16">
        <f t="shared" si="8"/>
        <v>14602.237490000001</v>
      </c>
      <c r="L10" s="16">
        <f t="shared" si="8"/>
        <v>14620.575519999999</v>
      </c>
      <c r="M10" s="16">
        <f t="shared" si="8"/>
        <v>17387.682000000001</v>
      </c>
      <c r="N10" s="16">
        <f t="shared" si="8"/>
        <v>17692.828130000002</v>
      </c>
      <c r="O10" s="16">
        <f t="shared" si="8"/>
        <v>14963.637070000001</v>
      </c>
      <c r="P10" s="16">
        <f t="shared" si="8"/>
        <v>14621.504230000002</v>
      </c>
      <c r="Q10" s="16">
        <f t="shared" si="8"/>
        <v>13120.92614</v>
      </c>
      <c r="R10" s="16">
        <f t="shared" si="8"/>
        <v>12870.519919999999</v>
      </c>
      <c r="S10" s="16">
        <f t="shared" si="8"/>
        <v>13034.603920000001</v>
      </c>
      <c r="T10" s="16">
        <f t="shared" si="8"/>
        <v>13699.91106</v>
      </c>
      <c r="U10" s="16">
        <f t="shared" si="8"/>
        <v>13312.482890000001</v>
      </c>
      <c r="V10" s="16">
        <f t="shared" si="8"/>
        <v>14410.279400000001</v>
      </c>
      <c r="W10" s="16">
        <f t="shared" si="8"/>
        <v>14746.365950000001</v>
      </c>
      <c r="X10" s="16">
        <f t="shared" ref="X10:Y10" si="9">SUM(X11:X17)</f>
        <v>13081.56726</v>
      </c>
      <c r="Y10" s="16">
        <f t="shared" si="9"/>
        <v>11408.253939999999</v>
      </c>
    </row>
    <row r="11" spans="1:25" x14ac:dyDescent="0.25">
      <c r="A11" s="10" t="s">
        <v>122</v>
      </c>
      <c r="B11" s="8">
        <v>3017.9753500000002</v>
      </c>
      <c r="C11" s="8">
        <v>2579.5671600000001</v>
      </c>
      <c r="D11" s="8">
        <v>2324.52448</v>
      </c>
      <c r="E11" s="8">
        <v>2122.6101199999998</v>
      </c>
      <c r="F11" s="8">
        <v>3098.4357</v>
      </c>
      <c r="G11" s="8">
        <v>3213.0819099999999</v>
      </c>
      <c r="H11" s="8">
        <v>2899.3763199999999</v>
      </c>
      <c r="I11" s="8">
        <v>2329.6285400000002</v>
      </c>
      <c r="J11" s="8">
        <v>2134.1838899999998</v>
      </c>
      <c r="K11" s="8">
        <v>1385.09221</v>
      </c>
      <c r="L11" s="8">
        <v>1670.3389999999999</v>
      </c>
      <c r="M11" s="8">
        <v>1864.5453600000001</v>
      </c>
      <c r="N11" s="8">
        <v>1600.7861700000001</v>
      </c>
      <c r="O11" s="8">
        <v>1768.6475</v>
      </c>
      <c r="P11" s="8">
        <v>1584.3261299999999</v>
      </c>
      <c r="Q11" s="8">
        <v>1566.8254999999999</v>
      </c>
      <c r="R11" s="8">
        <v>1405.96399</v>
      </c>
      <c r="S11" s="8">
        <v>1361.52187</v>
      </c>
      <c r="T11" s="8">
        <v>925.10262999999998</v>
      </c>
      <c r="U11" s="8">
        <v>848.24599000000001</v>
      </c>
      <c r="V11" s="8">
        <v>876.01886999999999</v>
      </c>
      <c r="W11" s="8">
        <v>853.90260999999998</v>
      </c>
      <c r="X11" s="8">
        <v>1024.25647</v>
      </c>
      <c r="Y11" s="8">
        <v>547.81832999999995</v>
      </c>
    </row>
    <row r="12" spans="1:25" x14ac:dyDescent="0.25">
      <c r="A12" s="10" t="s">
        <v>123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164.63795999999999</v>
      </c>
      <c r="J12" s="8">
        <v>93.242800000000003</v>
      </c>
      <c r="K12" s="8">
        <v>80.062399999999997</v>
      </c>
      <c r="L12" s="8">
        <v>408.97699999999998</v>
      </c>
      <c r="M12" s="8">
        <v>454.11700000000002</v>
      </c>
      <c r="N12" s="8">
        <v>384.63600000000002</v>
      </c>
      <c r="O12" s="8">
        <v>302.34703999999999</v>
      </c>
      <c r="P12" s="8">
        <v>321.66111000000001</v>
      </c>
      <c r="Q12" s="8">
        <v>333.51033000000001</v>
      </c>
      <c r="R12" s="8">
        <v>343.25346000000002</v>
      </c>
      <c r="S12" s="8">
        <v>350.14379000000002</v>
      </c>
      <c r="T12" s="8">
        <v>439.82929999999999</v>
      </c>
      <c r="U12" s="8">
        <v>364.61176</v>
      </c>
      <c r="V12" s="8">
        <v>354.08422000000002</v>
      </c>
      <c r="W12" s="8">
        <v>413.19803000000002</v>
      </c>
      <c r="X12" s="8">
        <v>196.3475</v>
      </c>
      <c r="Y12" s="8">
        <v>195.07608999999999</v>
      </c>
    </row>
    <row r="13" spans="1:25" x14ac:dyDescent="0.25">
      <c r="A13" s="10" t="s">
        <v>124</v>
      </c>
      <c r="B13" s="8">
        <v>3628.61411</v>
      </c>
      <c r="C13" s="8">
        <v>4901.3088500000003</v>
      </c>
      <c r="D13" s="8">
        <v>5323.2579400000004</v>
      </c>
      <c r="E13" s="8">
        <v>5670.8752400000003</v>
      </c>
      <c r="F13" s="8">
        <v>3938.7347500000001</v>
      </c>
      <c r="G13" s="8">
        <v>3723.2094200000001</v>
      </c>
      <c r="H13" s="8">
        <v>3189.5069699999999</v>
      </c>
      <c r="I13" s="8">
        <v>5183.8008300000001</v>
      </c>
      <c r="J13" s="8">
        <v>6151.5660200000002</v>
      </c>
      <c r="K13" s="8">
        <v>4883.6331700000001</v>
      </c>
      <c r="L13" s="8">
        <v>3950.4585099999999</v>
      </c>
      <c r="M13" s="8">
        <v>5631.4855699999998</v>
      </c>
      <c r="N13" s="8">
        <v>5453.7597599999999</v>
      </c>
      <c r="O13" s="8">
        <v>3570.0246200000001</v>
      </c>
      <c r="P13" s="8">
        <v>3732.9205900000002</v>
      </c>
      <c r="Q13" s="8">
        <v>2737.8818700000002</v>
      </c>
      <c r="R13" s="8">
        <v>2302.3439199999998</v>
      </c>
      <c r="S13" s="8">
        <v>2606.3262300000001</v>
      </c>
      <c r="T13" s="8">
        <v>2975.42697</v>
      </c>
      <c r="U13" s="8">
        <v>3076.9239400000001</v>
      </c>
      <c r="V13" s="8">
        <v>3561.2964000000002</v>
      </c>
      <c r="W13" s="8">
        <v>3454.2935000000002</v>
      </c>
      <c r="X13" s="8">
        <v>1738.05196</v>
      </c>
      <c r="Y13" s="8">
        <v>1420.87563</v>
      </c>
    </row>
    <row r="14" spans="1:25" x14ac:dyDescent="0.25">
      <c r="A14" s="10" t="s">
        <v>125</v>
      </c>
      <c r="B14" s="8">
        <v>388.18464999999998</v>
      </c>
      <c r="C14" s="8">
        <v>366.26254999999998</v>
      </c>
      <c r="D14" s="8">
        <v>363.46336000000002</v>
      </c>
      <c r="E14" s="8">
        <v>409.64238999999998</v>
      </c>
      <c r="F14" s="8">
        <v>280.23259999999999</v>
      </c>
      <c r="G14" s="8">
        <v>286.28194000000002</v>
      </c>
      <c r="H14" s="8">
        <v>233.08124000000001</v>
      </c>
      <c r="I14" s="8">
        <v>312.19549000000001</v>
      </c>
      <c r="J14" s="8">
        <v>183.97774999999999</v>
      </c>
      <c r="K14" s="8">
        <v>118.79993</v>
      </c>
      <c r="L14" s="8">
        <v>288.55972000000003</v>
      </c>
      <c r="M14" s="8">
        <v>101.8027</v>
      </c>
      <c r="N14" s="8">
        <v>109.16115000000001</v>
      </c>
      <c r="O14" s="8">
        <v>108.42574999999999</v>
      </c>
      <c r="P14" s="8">
        <v>136.52868000000001</v>
      </c>
      <c r="Q14" s="8">
        <v>173.10617999999999</v>
      </c>
      <c r="R14" s="8">
        <v>195.97694999999999</v>
      </c>
      <c r="S14" s="8">
        <v>255.08019999999999</v>
      </c>
      <c r="T14" s="8">
        <v>176.36700999999999</v>
      </c>
      <c r="U14" s="8">
        <v>232.44577000000001</v>
      </c>
      <c r="V14" s="8">
        <v>204.87078</v>
      </c>
      <c r="W14" s="8">
        <v>346.49693000000002</v>
      </c>
      <c r="X14" s="8">
        <v>308.89792999999997</v>
      </c>
      <c r="Y14" s="8">
        <v>187.66224</v>
      </c>
    </row>
    <row r="15" spans="1:25" x14ac:dyDescent="0.25">
      <c r="A15" s="10" t="s">
        <v>126</v>
      </c>
      <c r="B15" s="8">
        <v>1145.12393</v>
      </c>
      <c r="C15" s="8">
        <v>1517.2066500000001</v>
      </c>
      <c r="D15" s="8">
        <v>1218.9592700000001</v>
      </c>
      <c r="E15" s="8">
        <v>1054.9690800000001</v>
      </c>
      <c r="F15" s="8">
        <v>1127.89219</v>
      </c>
      <c r="G15" s="8">
        <v>1594.2518299999999</v>
      </c>
      <c r="H15" s="8">
        <v>942.76354000000003</v>
      </c>
      <c r="I15" s="8">
        <v>1525.28008</v>
      </c>
      <c r="J15" s="8">
        <v>1338.636</v>
      </c>
      <c r="K15" s="8">
        <v>931.89592000000005</v>
      </c>
      <c r="L15" s="8">
        <v>983.72487999999998</v>
      </c>
      <c r="M15" s="8">
        <v>998.88382000000001</v>
      </c>
      <c r="N15" s="8">
        <v>1057.9444900000001</v>
      </c>
      <c r="O15" s="8">
        <v>927.73438999999996</v>
      </c>
      <c r="P15" s="8">
        <v>975.30532000000005</v>
      </c>
      <c r="Q15" s="8">
        <v>957.00444000000005</v>
      </c>
      <c r="R15" s="8">
        <v>1012.14697</v>
      </c>
      <c r="S15" s="8">
        <v>1004.0247000000001</v>
      </c>
      <c r="T15" s="8">
        <v>861.41368</v>
      </c>
      <c r="U15" s="8">
        <v>956.11063999999999</v>
      </c>
      <c r="V15" s="8">
        <v>924.70923000000005</v>
      </c>
      <c r="W15" s="8">
        <v>935.83461999999997</v>
      </c>
      <c r="X15" s="8">
        <v>1059.41056</v>
      </c>
      <c r="Y15" s="8">
        <v>859.57605999999998</v>
      </c>
    </row>
    <row r="16" spans="1:25" x14ac:dyDescent="0.25">
      <c r="A16" s="10" t="s">
        <v>127</v>
      </c>
      <c r="B16" s="8">
        <v>2831.9774900000002</v>
      </c>
      <c r="C16" s="8">
        <v>3195.15805</v>
      </c>
      <c r="D16" s="8">
        <v>3434.7848800000002</v>
      </c>
      <c r="E16" s="8">
        <v>2143.4596099999999</v>
      </c>
      <c r="F16" s="8">
        <v>2972.5747799999999</v>
      </c>
      <c r="G16" s="8">
        <v>2509.1190200000001</v>
      </c>
      <c r="H16" s="8">
        <v>2119.6941499999998</v>
      </c>
      <c r="I16" s="8">
        <v>2129.80854</v>
      </c>
      <c r="J16" s="8">
        <v>3359.1738599999999</v>
      </c>
      <c r="K16" s="8">
        <v>2541.95318</v>
      </c>
      <c r="L16" s="8">
        <v>2316.1912000000002</v>
      </c>
      <c r="M16" s="8">
        <v>2496.7042499999998</v>
      </c>
      <c r="N16" s="8">
        <v>3069.8723399999999</v>
      </c>
      <c r="O16" s="8">
        <v>2393.7014800000002</v>
      </c>
      <c r="P16" s="8">
        <v>2472.9454700000001</v>
      </c>
      <c r="Q16" s="8">
        <v>1641.0109600000001</v>
      </c>
      <c r="R16" s="8">
        <v>2674.99154</v>
      </c>
      <c r="S16" s="8">
        <v>2635.1185</v>
      </c>
      <c r="T16" s="8">
        <v>3164.2979700000001</v>
      </c>
      <c r="U16" s="8">
        <v>3094.91518</v>
      </c>
      <c r="V16" s="8">
        <v>3566.02853</v>
      </c>
      <c r="W16" s="8">
        <v>3937.29457</v>
      </c>
      <c r="X16" s="8">
        <v>3336.3133200000002</v>
      </c>
      <c r="Y16" s="8">
        <v>2819.7330299999999</v>
      </c>
    </row>
    <row r="17" spans="1:25" x14ac:dyDescent="0.25">
      <c r="A17" s="10" t="s">
        <v>128</v>
      </c>
      <c r="B17" s="8">
        <v>6605.7655100000002</v>
      </c>
      <c r="C17" s="8">
        <v>6422.2953500000003</v>
      </c>
      <c r="D17" s="8">
        <v>7038.3057799999997</v>
      </c>
      <c r="E17" s="8">
        <v>6273.0518899999997</v>
      </c>
      <c r="F17" s="8">
        <v>6706.5391399999999</v>
      </c>
      <c r="G17" s="8">
        <v>5554.3200299999999</v>
      </c>
      <c r="H17" s="8">
        <v>6631.3869000000004</v>
      </c>
      <c r="I17" s="8">
        <v>7231.8647600000004</v>
      </c>
      <c r="J17" s="8">
        <v>7130.7891300000001</v>
      </c>
      <c r="K17" s="8">
        <v>4660.8006800000003</v>
      </c>
      <c r="L17" s="8">
        <v>5002.32521</v>
      </c>
      <c r="M17" s="8">
        <v>5840.1432999999997</v>
      </c>
      <c r="N17" s="8">
        <v>6016.6682199999996</v>
      </c>
      <c r="O17" s="8">
        <v>5892.7562900000003</v>
      </c>
      <c r="P17" s="8">
        <v>5397.81693</v>
      </c>
      <c r="Q17" s="8">
        <v>5711.5868600000003</v>
      </c>
      <c r="R17" s="8">
        <v>4935.8430900000003</v>
      </c>
      <c r="S17" s="8">
        <v>4822.3886300000004</v>
      </c>
      <c r="T17" s="8">
        <v>5157.4735000000001</v>
      </c>
      <c r="U17" s="8">
        <v>4739.2296100000003</v>
      </c>
      <c r="V17" s="8">
        <v>4923.2713700000004</v>
      </c>
      <c r="W17" s="8">
        <v>4805.3456900000001</v>
      </c>
      <c r="X17" s="8">
        <v>5418.2895200000003</v>
      </c>
      <c r="Y17" s="8">
        <v>5377.5125600000001</v>
      </c>
    </row>
    <row r="18" spans="1:25" x14ac:dyDescent="0.25">
      <c r="A18" s="15" t="s">
        <v>129</v>
      </c>
      <c r="B18" s="16">
        <f>SUM(B19:B23)</f>
        <v>9615.2489100000003</v>
      </c>
      <c r="C18" s="16">
        <f t="shared" ref="C18:W18" si="10">SUM(C19:C23)</f>
        <v>11613.271610000002</v>
      </c>
      <c r="D18" s="16">
        <f t="shared" si="10"/>
        <v>11959.4306</v>
      </c>
      <c r="E18" s="16">
        <f t="shared" si="10"/>
        <v>12604.563209999998</v>
      </c>
      <c r="F18" s="16">
        <f t="shared" si="10"/>
        <v>13183.947589999998</v>
      </c>
      <c r="G18" s="16">
        <f t="shared" si="10"/>
        <v>12371.67668</v>
      </c>
      <c r="H18" s="16">
        <f t="shared" si="10"/>
        <v>12843.338640000002</v>
      </c>
      <c r="I18" s="16">
        <f t="shared" si="10"/>
        <v>13414.699000000002</v>
      </c>
      <c r="J18" s="16">
        <f t="shared" si="10"/>
        <v>14988.50736</v>
      </c>
      <c r="K18" s="16">
        <f t="shared" si="10"/>
        <v>14947.016659999999</v>
      </c>
      <c r="L18" s="16">
        <f t="shared" si="10"/>
        <v>14011.93794</v>
      </c>
      <c r="M18" s="16">
        <f t="shared" si="10"/>
        <v>14117.717749999998</v>
      </c>
      <c r="N18" s="16">
        <f t="shared" si="10"/>
        <v>14999.502780000001</v>
      </c>
      <c r="O18" s="16">
        <f t="shared" si="10"/>
        <v>14826.306789999999</v>
      </c>
      <c r="P18" s="16">
        <f t="shared" si="10"/>
        <v>15372.2093</v>
      </c>
      <c r="Q18" s="16">
        <f t="shared" si="10"/>
        <v>15495.184340000002</v>
      </c>
      <c r="R18" s="16">
        <f t="shared" si="10"/>
        <v>16568.991749999997</v>
      </c>
      <c r="S18" s="16">
        <f t="shared" si="10"/>
        <v>17697.040059999999</v>
      </c>
      <c r="T18" s="16">
        <f t="shared" si="10"/>
        <v>18191.450480000003</v>
      </c>
      <c r="U18" s="16">
        <f t="shared" si="10"/>
        <v>18656.281429999999</v>
      </c>
      <c r="V18" s="16">
        <f t="shared" si="10"/>
        <v>18101.69584</v>
      </c>
      <c r="W18" s="16">
        <f t="shared" si="10"/>
        <v>19282.719560000001</v>
      </c>
      <c r="X18" s="16">
        <f t="shared" ref="X18:Y18" si="11">SUM(X19:X23)</f>
        <v>20872.007170000001</v>
      </c>
      <c r="Y18" s="16">
        <f t="shared" si="11"/>
        <v>21832.60528</v>
      </c>
    </row>
    <row r="19" spans="1:25" x14ac:dyDescent="0.25">
      <c r="A19" s="10" t="s">
        <v>130</v>
      </c>
      <c r="B19" s="8">
        <v>26.465689999999999</v>
      </c>
      <c r="C19" s="8">
        <v>17.68421</v>
      </c>
      <c r="D19" s="8">
        <v>14.67258</v>
      </c>
      <c r="E19" s="8">
        <v>20.513919999999999</v>
      </c>
      <c r="F19" s="8">
        <v>138.12184999999999</v>
      </c>
      <c r="G19" s="8">
        <v>188.11702</v>
      </c>
      <c r="H19" s="8">
        <v>191.07899</v>
      </c>
      <c r="I19" s="8">
        <v>240.55595</v>
      </c>
      <c r="J19" s="8">
        <v>239.40780000000001</v>
      </c>
      <c r="K19" s="8">
        <v>252.56452999999999</v>
      </c>
      <c r="L19" s="8">
        <v>332.89533999999998</v>
      </c>
      <c r="M19" s="8">
        <v>243.20516000000001</v>
      </c>
      <c r="N19" s="8">
        <v>120.91749</v>
      </c>
      <c r="O19" s="8">
        <v>136.5145</v>
      </c>
      <c r="P19" s="8">
        <v>72.602369999999993</v>
      </c>
      <c r="Q19" s="8">
        <v>97.88212</v>
      </c>
      <c r="R19" s="8">
        <v>83.744860000000003</v>
      </c>
      <c r="S19" s="8">
        <v>147.53155000000001</v>
      </c>
      <c r="T19" s="8">
        <v>166.17490000000001</v>
      </c>
      <c r="U19" s="8">
        <v>193.50111000000001</v>
      </c>
      <c r="V19" s="8">
        <v>115.64081</v>
      </c>
      <c r="W19" s="8">
        <v>139.73250999999999</v>
      </c>
      <c r="X19" s="8">
        <v>209.87975</v>
      </c>
      <c r="Y19" s="8">
        <v>117.06005</v>
      </c>
    </row>
    <row r="20" spans="1:25" x14ac:dyDescent="0.25">
      <c r="A20" s="10" t="s">
        <v>131</v>
      </c>
      <c r="B20" s="8">
        <v>8241.2218799999991</v>
      </c>
      <c r="C20" s="8">
        <v>10756.4174</v>
      </c>
      <c r="D20" s="8">
        <v>10926.40806</v>
      </c>
      <c r="E20" s="8">
        <v>11772.411389999999</v>
      </c>
      <c r="F20" s="8">
        <v>12225.07051</v>
      </c>
      <c r="G20" s="8">
        <v>11702.69527</v>
      </c>
      <c r="H20" s="8">
        <v>12163.823560000001</v>
      </c>
      <c r="I20" s="8">
        <v>12172.920630000001</v>
      </c>
      <c r="J20" s="8">
        <v>13718.033869999999</v>
      </c>
      <c r="K20" s="8">
        <v>13988.93469</v>
      </c>
      <c r="L20" s="8">
        <v>13015.854590000001</v>
      </c>
      <c r="M20" s="8">
        <v>13086.86709</v>
      </c>
      <c r="N20" s="8">
        <v>14147.72378</v>
      </c>
      <c r="O20" s="8">
        <v>14042.527669999999</v>
      </c>
      <c r="P20" s="8">
        <v>14837.541020000001</v>
      </c>
      <c r="Q20" s="8">
        <v>14907.691930000001</v>
      </c>
      <c r="R20" s="8">
        <v>16014.36275</v>
      </c>
      <c r="S20" s="8">
        <v>17066.346389999999</v>
      </c>
      <c r="T20" s="8">
        <v>17605.028040000001</v>
      </c>
      <c r="U20" s="8">
        <v>17922.771799999999</v>
      </c>
      <c r="V20" s="8">
        <v>17505.362639999999</v>
      </c>
      <c r="W20" s="8">
        <v>18557.334139999999</v>
      </c>
      <c r="X20" s="8">
        <v>20184.610379999998</v>
      </c>
      <c r="Y20" s="8">
        <v>21233.83469</v>
      </c>
    </row>
    <row r="21" spans="1:25" x14ac:dyDescent="0.25">
      <c r="A21" s="10" t="s">
        <v>132</v>
      </c>
      <c r="B21" s="8">
        <v>917.54021999999998</v>
      </c>
      <c r="C21" s="8">
        <v>449.06889000000001</v>
      </c>
      <c r="D21" s="8">
        <v>605.75354000000004</v>
      </c>
      <c r="E21" s="8">
        <v>531.71429000000001</v>
      </c>
      <c r="F21" s="8">
        <v>610.29898000000003</v>
      </c>
      <c r="G21" s="8">
        <v>243.52497</v>
      </c>
      <c r="H21" s="8">
        <v>225.12476000000001</v>
      </c>
      <c r="I21" s="8">
        <v>572.31046000000003</v>
      </c>
      <c r="J21" s="8">
        <v>524.81444999999997</v>
      </c>
      <c r="K21" s="8">
        <v>397.73912000000001</v>
      </c>
      <c r="L21" s="8">
        <v>442.18561999999997</v>
      </c>
      <c r="M21" s="8">
        <v>593.87249999999995</v>
      </c>
      <c r="N21" s="8">
        <v>573.05528000000004</v>
      </c>
      <c r="O21" s="8">
        <v>488.82011999999997</v>
      </c>
      <c r="P21" s="8">
        <v>336.18423999999999</v>
      </c>
      <c r="Q21" s="8">
        <v>349.50499000000002</v>
      </c>
      <c r="R21" s="8">
        <v>339.61822000000001</v>
      </c>
      <c r="S21" s="8">
        <v>354.30284999999998</v>
      </c>
      <c r="T21" s="8">
        <v>289.95253000000002</v>
      </c>
      <c r="U21" s="8">
        <v>398.30928</v>
      </c>
      <c r="V21" s="8">
        <v>345.81171999999998</v>
      </c>
      <c r="W21" s="8">
        <v>404.81623000000002</v>
      </c>
      <c r="X21" s="8">
        <v>315.70292000000001</v>
      </c>
      <c r="Y21" s="8">
        <v>312.90366999999998</v>
      </c>
    </row>
    <row r="22" spans="1:25" x14ac:dyDescent="0.25">
      <c r="A22" s="10" t="s">
        <v>133</v>
      </c>
      <c r="B22" s="8">
        <v>364.91005999999999</v>
      </c>
      <c r="C22" s="8">
        <v>331.87878999999998</v>
      </c>
      <c r="D22" s="8">
        <v>331.40919000000002</v>
      </c>
      <c r="E22" s="8">
        <v>221.81557000000001</v>
      </c>
      <c r="F22" s="8">
        <v>132.6711</v>
      </c>
      <c r="G22" s="8">
        <v>128.14476999999999</v>
      </c>
      <c r="H22" s="8">
        <v>125.0813</v>
      </c>
      <c r="I22" s="8">
        <v>263.45756</v>
      </c>
      <c r="J22" s="8">
        <v>236.60857999999999</v>
      </c>
      <c r="K22" s="8">
        <v>171.12538000000001</v>
      </c>
      <c r="L22" s="8">
        <v>182.88569000000001</v>
      </c>
      <c r="M22" s="8">
        <v>158.08477999999999</v>
      </c>
      <c r="N22" s="8">
        <v>133.67526000000001</v>
      </c>
      <c r="O22" s="8">
        <v>149.06343000000001</v>
      </c>
      <c r="P22" s="8">
        <v>115.54482</v>
      </c>
      <c r="Q22" s="8">
        <v>134.24472</v>
      </c>
      <c r="R22" s="8">
        <v>125.56986999999999</v>
      </c>
      <c r="S22" s="8">
        <v>125.71777</v>
      </c>
      <c r="T22" s="8">
        <v>126.46818</v>
      </c>
      <c r="U22" s="8">
        <v>136.49501000000001</v>
      </c>
      <c r="V22" s="8">
        <v>130.96417</v>
      </c>
      <c r="W22" s="8">
        <v>160.40706</v>
      </c>
      <c r="X22" s="8">
        <v>143.62493000000001</v>
      </c>
      <c r="Y22" s="8">
        <v>149.70553000000001</v>
      </c>
    </row>
    <row r="23" spans="1:25" x14ac:dyDescent="0.25">
      <c r="A23" s="10" t="s">
        <v>134</v>
      </c>
      <c r="B23" s="8">
        <v>65.111059999999995</v>
      </c>
      <c r="C23" s="8">
        <v>58.222320000000003</v>
      </c>
      <c r="D23" s="8">
        <v>81.18723</v>
      </c>
      <c r="E23" s="8">
        <v>58.108040000000003</v>
      </c>
      <c r="F23" s="8">
        <v>77.785150000000002</v>
      </c>
      <c r="G23" s="8">
        <v>109.19465</v>
      </c>
      <c r="H23" s="8">
        <v>138.23003</v>
      </c>
      <c r="I23" s="8">
        <v>165.45439999999999</v>
      </c>
      <c r="J23" s="8">
        <v>269.64265999999998</v>
      </c>
      <c r="K23" s="8">
        <v>136.65294</v>
      </c>
      <c r="L23" s="8">
        <v>38.116700000000002</v>
      </c>
      <c r="M23" s="8">
        <v>35.688220000000001</v>
      </c>
      <c r="N23" s="8">
        <v>24.130970000000001</v>
      </c>
      <c r="O23" s="8">
        <v>9.3810699999999994</v>
      </c>
      <c r="P23" s="8">
        <v>10.33685</v>
      </c>
      <c r="Q23" s="8">
        <v>5.8605799999999997</v>
      </c>
      <c r="R23" s="8">
        <v>5.6960499999999996</v>
      </c>
      <c r="S23" s="8">
        <v>3.1415000000000002</v>
      </c>
      <c r="T23" s="8">
        <v>3.8268300000000002</v>
      </c>
      <c r="U23" s="8">
        <v>5.2042299999999999</v>
      </c>
      <c r="V23" s="8">
        <v>3.9165000000000001</v>
      </c>
      <c r="W23" s="8">
        <v>20.42962</v>
      </c>
      <c r="X23" s="8">
        <v>18.18919</v>
      </c>
      <c r="Y23" s="8">
        <v>19.10134</v>
      </c>
    </row>
    <row r="24" spans="1:25" x14ac:dyDescent="0.25">
      <c r="A24" s="15" t="s">
        <v>135</v>
      </c>
      <c r="B24" s="16">
        <f>SUM(B25:B27)</f>
        <v>8215.2085299999999</v>
      </c>
      <c r="C24" s="16">
        <f t="shared" ref="C24:W24" si="12">SUM(C25:C27)</f>
        <v>7791.3757599999999</v>
      </c>
      <c r="D24" s="16">
        <f t="shared" si="12"/>
        <v>7853.6544299999996</v>
      </c>
      <c r="E24" s="16">
        <f t="shared" si="12"/>
        <v>9283.3754799999988</v>
      </c>
      <c r="F24" s="16">
        <f t="shared" si="12"/>
        <v>9887.4513900000002</v>
      </c>
      <c r="G24" s="16">
        <f t="shared" si="12"/>
        <v>10213.90207</v>
      </c>
      <c r="H24" s="16">
        <f t="shared" si="12"/>
        <v>11973.062179999999</v>
      </c>
      <c r="I24" s="16">
        <f t="shared" si="12"/>
        <v>10081.09857</v>
      </c>
      <c r="J24" s="16">
        <f t="shared" si="12"/>
        <v>8905.8683199999996</v>
      </c>
      <c r="K24" s="16">
        <f t="shared" si="12"/>
        <v>9123.4124299999985</v>
      </c>
      <c r="L24" s="16">
        <f t="shared" si="12"/>
        <v>9093.6881699999994</v>
      </c>
      <c r="M24" s="16">
        <f t="shared" si="12"/>
        <v>9220.0430099999994</v>
      </c>
      <c r="N24" s="16">
        <f t="shared" si="12"/>
        <v>9697.2546399999992</v>
      </c>
      <c r="O24" s="16">
        <f t="shared" si="12"/>
        <v>9359.33223</v>
      </c>
      <c r="P24" s="16">
        <f t="shared" si="12"/>
        <v>8927.3933699999998</v>
      </c>
      <c r="Q24" s="16">
        <f t="shared" si="12"/>
        <v>9234.7750699999997</v>
      </c>
      <c r="R24" s="16">
        <f t="shared" si="12"/>
        <v>9418.6420799999996</v>
      </c>
      <c r="S24" s="16">
        <f t="shared" si="12"/>
        <v>9949.7081499999986</v>
      </c>
      <c r="T24" s="16">
        <f t="shared" si="12"/>
        <v>10474.690259999999</v>
      </c>
      <c r="U24" s="16">
        <f t="shared" si="12"/>
        <v>10493.994569999999</v>
      </c>
      <c r="V24" s="16">
        <f t="shared" si="12"/>
        <v>10708.197979999999</v>
      </c>
      <c r="W24" s="16">
        <f t="shared" si="12"/>
        <v>11898.795410000001</v>
      </c>
      <c r="X24" s="16">
        <f t="shared" ref="X24:Y24" si="13">SUM(X25:X27)</f>
        <v>10845.270829999999</v>
      </c>
      <c r="Y24" s="16">
        <f t="shared" si="13"/>
        <v>10677.42568</v>
      </c>
    </row>
    <row r="25" spans="1:25" x14ac:dyDescent="0.25">
      <c r="A25" s="10" t="s">
        <v>136</v>
      </c>
      <c r="B25" s="8">
        <v>838.84474</v>
      </c>
      <c r="C25" s="8">
        <v>1584.9310399999999</v>
      </c>
      <c r="D25" s="8">
        <v>870.36293000000001</v>
      </c>
      <c r="E25" s="8">
        <v>1592.68876</v>
      </c>
      <c r="F25" s="8">
        <v>2174.57602</v>
      </c>
      <c r="G25" s="8">
        <v>2509.2321999999999</v>
      </c>
      <c r="H25" s="8">
        <v>4130.8641299999999</v>
      </c>
      <c r="I25" s="8">
        <v>3109.0841700000001</v>
      </c>
      <c r="J25" s="8">
        <v>2131.3514500000001</v>
      </c>
      <c r="K25" s="8">
        <v>2336.6301600000002</v>
      </c>
      <c r="L25" s="8">
        <v>2389.6560599999998</v>
      </c>
      <c r="M25" s="8">
        <v>2084.2695199999998</v>
      </c>
      <c r="N25" s="8">
        <v>2005.8263300000001</v>
      </c>
      <c r="O25" s="8">
        <v>2058.4978700000001</v>
      </c>
      <c r="P25" s="8">
        <v>2053.4601200000002</v>
      </c>
      <c r="Q25" s="8">
        <v>1998.7897599999999</v>
      </c>
      <c r="R25" s="8">
        <v>2057.20973</v>
      </c>
      <c r="S25" s="8">
        <v>2166.0248000000001</v>
      </c>
      <c r="T25" s="8">
        <v>2207.1704500000001</v>
      </c>
      <c r="U25" s="8">
        <v>2212.9961699999999</v>
      </c>
      <c r="V25" s="8">
        <v>2049.3945800000001</v>
      </c>
      <c r="W25" s="8">
        <v>2005.9176299999999</v>
      </c>
      <c r="X25" s="8">
        <v>2088.4284600000001</v>
      </c>
      <c r="Y25" s="8">
        <v>2250.1039999999998</v>
      </c>
    </row>
    <row r="26" spans="1:25" x14ac:dyDescent="0.25">
      <c r="A26" s="10" t="s">
        <v>137</v>
      </c>
      <c r="B26" s="8">
        <v>6529.6750199999997</v>
      </c>
      <c r="C26" s="8">
        <v>5637.1426899999997</v>
      </c>
      <c r="D26" s="8">
        <v>6412.1884899999995</v>
      </c>
      <c r="E26" s="8">
        <v>7211.4584299999997</v>
      </c>
      <c r="F26" s="8">
        <v>7213.3146699999998</v>
      </c>
      <c r="G26" s="8">
        <v>7234.6464500000002</v>
      </c>
      <c r="H26" s="8">
        <v>7233.3495999999996</v>
      </c>
      <c r="I26" s="8">
        <v>6471.5111900000002</v>
      </c>
      <c r="J26" s="8">
        <v>6113.9773800000003</v>
      </c>
      <c r="K26" s="8">
        <v>5860.0212199999996</v>
      </c>
      <c r="L26" s="8">
        <v>5786.1757500000003</v>
      </c>
      <c r="M26" s="8">
        <v>6113.0472499999996</v>
      </c>
      <c r="N26" s="8">
        <v>6538.6208900000001</v>
      </c>
      <c r="O26" s="8">
        <v>6309.9606899999999</v>
      </c>
      <c r="P26" s="8">
        <v>5897.9775399999999</v>
      </c>
      <c r="Q26" s="8">
        <v>6155.1898600000004</v>
      </c>
      <c r="R26" s="8">
        <v>6222.5558899999996</v>
      </c>
      <c r="S26" s="8">
        <v>6528.2304199999999</v>
      </c>
      <c r="T26" s="8">
        <v>6765.5702499999998</v>
      </c>
      <c r="U26" s="8">
        <v>6821.5052900000001</v>
      </c>
      <c r="V26" s="8">
        <v>7217.2169100000001</v>
      </c>
      <c r="W26" s="8">
        <v>8325.8911800000005</v>
      </c>
      <c r="X26" s="8">
        <v>7196.5677299999998</v>
      </c>
      <c r="Y26" s="8">
        <v>6902.7026100000003</v>
      </c>
    </row>
    <row r="27" spans="1:25" x14ac:dyDescent="0.25">
      <c r="A27" s="10" t="s">
        <v>138</v>
      </c>
      <c r="B27" s="8">
        <v>846.68876999999998</v>
      </c>
      <c r="C27" s="8">
        <v>569.30202999999995</v>
      </c>
      <c r="D27" s="8">
        <v>571.10301000000004</v>
      </c>
      <c r="E27" s="8">
        <v>479.22829000000002</v>
      </c>
      <c r="F27" s="8">
        <v>499.5607</v>
      </c>
      <c r="G27" s="8">
        <v>470.02341999999999</v>
      </c>
      <c r="H27" s="8">
        <v>608.84844999999996</v>
      </c>
      <c r="I27" s="8">
        <v>500.50321000000002</v>
      </c>
      <c r="J27" s="8">
        <v>660.53949</v>
      </c>
      <c r="K27" s="8">
        <v>926.76104999999995</v>
      </c>
      <c r="L27" s="8">
        <v>917.85636</v>
      </c>
      <c r="M27" s="8">
        <v>1022.72624</v>
      </c>
      <c r="N27" s="8">
        <v>1152.8074200000001</v>
      </c>
      <c r="O27" s="8">
        <v>990.87366999999995</v>
      </c>
      <c r="P27" s="8">
        <v>975.95570999999995</v>
      </c>
      <c r="Q27" s="8">
        <v>1080.7954500000001</v>
      </c>
      <c r="R27" s="8">
        <v>1138.87646</v>
      </c>
      <c r="S27" s="8">
        <v>1255.4529299999999</v>
      </c>
      <c r="T27" s="8">
        <v>1501.94956</v>
      </c>
      <c r="U27" s="8">
        <v>1459.4931099999999</v>
      </c>
      <c r="V27" s="8">
        <v>1441.5864899999999</v>
      </c>
      <c r="W27" s="8">
        <v>1566.9866</v>
      </c>
      <c r="X27" s="8">
        <v>1560.2746400000001</v>
      </c>
      <c r="Y27" s="8">
        <v>1524.61907</v>
      </c>
    </row>
    <row r="28" spans="1:25" x14ac:dyDescent="0.25">
      <c r="A28" s="15" t="s">
        <v>35</v>
      </c>
      <c r="B28" s="16">
        <f>SUM(B29:B30)</f>
        <v>237.75867</v>
      </c>
      <c r="C28" s="16">
        <f t="shared" ref="C28:W28" si="14">SUM(C29:C30)</f>
        <v>381.95740999999998</v>
      </c>
      <c r="D28" s="16">
        <f t="shared" si="14"/>
        <v>267.72043000000002</v>
      </c>
      <c r="E28" s="16">
        <f t="shared" si="14"/>
        <v>377.18252000000001</v>
      </c>
      <c r="F28" s="16">
        <f t="shared" si="14"/>
        <v>1305.53818</v>
      </c>
      <c r="G28" s="16">
        <f t="shared" si="14"/>
        <v>1164.1926900000001</v>
      </c>
      <c r="H28" s="16">
        <f t="shared" si="14"/>
        <v>501.72647000000001</v>
      </c>
      <c r="I28" s="16">
        <f t="shared" si="14"/>
        <v>946.70581000000004</v>
      </c>
      <c r="J28" s="16">
        <f t="shared" si="14"/>
        <v>811.68074000000001</v>
      </c>
      <c r="K28" s="16">
        <f t="shared" si="14"/>
        <v>270.73327</v>
      </c>
      <c r="L28" s="16">
        <f t="shared" si="14"/>
        <v>267.80345999999997</v>
      </c>
      <c r="M28" s="16">
        <f t="shared" si="14"/>
        <v>538.48245999999995</v>
      </c>
      <c r="N28" s="16">
        <f t="shared" si="14"/>
        <v>558.37118999999996</v>
      </c>
      <c r="O28" s="16">
        <f t="shared" si="14"/>
        <v>406.30705</v>
      </c>
      <c r="P28" s="16">
        <f t="shared" si="14"/>
        <v>398.26789000000002</v>
      </c>
      <c r="Q28" s="16">
        <f t="shared" si="14"/>
        <v>435.60550999999998</v>
      </c>
      <c r="R28" s="16">
        <f t="shared" si="14"/>
        <v>410.71375999999998</v>
      </c>
      <c r="S28" s="16">
        <f t="shared" si="14"/>
        <v>617.35879</v>
      </c>
      <c r="T28" s="16">
        <f t="shared" si="14"/>
        <v>649.04993000000002</v>
      </c>
      <c r="U28" s="16">
        <f t="shared" si="14"/>
        <v>635.05579999999998</v>
      </c>
      <c r="V28" s="16">
        <f t="shared" si="14"/>
        <v>619.61519999999996</v>
      </c>
      <c r="W28" s="16">
        <f t="shared" si="14"/>
        <v>1099.50713</v>
      </c>
      <c r="X28" s="16">
        <f t="shared" ref="X28:Y28" si="15">SUM(X29:X30)</f>
        <v>1169.0998400000001</v>
      </c>
      <c r="Y28" s="16">
        <f t="shared" si="15"/>
        <v>1183.1553899999999</v>
      </c>
    </row>
    <row r="29" spans="1:25" x14ac:dyDescent="0.25">
      <c r="A29" s="10" t="s">
        <v>36</v>
      </c>
      <c r="B29" s="8">
        <v>237.75867</v>
      </c>
      <c r="C29" s="8">
        <v>381.95740999999998</v>
      </c>
      <c r="D29" s="8">
        <v>267.72043000000002</v>
      </c>
      <c r="E29" s="8">
        <v>377.18252000000001</v>
      </c>
      <c r="F29" s="8">
        <v>1305.53818</v>
      </c>
      <c r="G29" s="8">
        <v>1164.1926900000001</v>
      </c>
      <c r="H29" s="8">
        <v>501.72647000000001</v>
      </c>
      <c r="I29" s="8">
        <v>946.70581000000004</v>
      </c>
      <c r="J29" s="8">
        <v>811.68074000000001</v>
      </c>
      <c r="K29" s="8">
        <v>270.73327</v>
      </c>
      <c r="L29" s="8">
        <v>267.80345999999997</v>
      </c>
      <c r="M29" s="8">
        <v>538.48245999999995</v>
      </c>
      <c r="N29" s="8">
        <v>558.37118999999996</v>
      </c>
      <c r="O29" s="8">
        <v>406.30705</v>
      </c>
      <c r="P29" s="8">
        <v>398.26789000000002</v>
      </c>
      <c r="Q29" s="8">
        <v>435.60550999999998</v>
      </c>
      <c r="R29" s="8">
        <v>410.71375999999998</v>
      </c>
      <c r="S29" s="8">
        <v>617.35879</v>
      </c>
      <c r="T29" s="8">
        <v>649.04993000000002</v>
      </c>
      <c r="U29" s="8">
        <v>635.05579999999998</v>
      </c>
      <c r="V29" s="8">
        <v>619.61519999999996</v>
      </c>
      <c r="W29" s="8">
        <v>1099.50713</v>
      </c>
      <c r="X29" s="8">
        <v>1169.0998400000001</v>
      </c>
      <c r="Y29" s="8">
        <v>1183.1553899999999</v>
      </c>
    </row>
    <row r="30" spans="1:25" x14ac:dyDescent="0.25">
      <c r="A30" s="10" t="s">
        <v>37</v>
      </c>
      <c r="B30" s="8">
        <v>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</row>
    <row r="31" spans="1:25" x14ac:dyDescent="0.25">
      <c r="A31" s="17" t="s">
        <v>38</v>
      </c>
      <c r="B31" s="16">
        <v>953.98379999999997</v>
      </c>
      <c r="C31" s="16">
        <v>552.01880000000006</v>
      </c>
      <c r="D31" s="16">
        <v>731.12088000000006</v>
      </c>
      <c r="E31" s="16">
        <v>909.40842999999995</v>
      </c>
      <c r="F31" s="16">
        <v>899.11533999999995</v>
      </c>
      <c r="G31" s="16">
        <v>1151.26025</v>
      </c>
      <c r="H31" s="16">
        <v>1452.6902700000001</v>
      </c>
      <c r="I31" s="16">
        <v>1260.3995600000001</v>
      </c>
      <c r="J31" s="16">
        <v>1384.7596799999999</v>
      </c>
      <c r="K31" s="16">
        <v>1076.90002</v>
      </c>
      <c r="L31" s="16">
        <v>1159.3736899999999</v>
      </c>
      <c r="M31" s="16">
        <v>879.83489999999995</v>
      </c>
      <c r="N31" s="16">
        <v>838.53723000000002</v>
      </c>
      <c r="O31" s="16">
        <v>840.72711000000004</v>
      </c>
      <c r="P31" s="16">
        <v>824.54190000000006</v>
      </c>
      <c r="Q31" s="16">
        <v>784.91520000000003</v>
      </c>
      <c r="R31" s="16">
        <v>835.26855</v>
      </c>
      <c r="S31" s="16">
        <v>776.16787999999997</v>
      </c>
      <c r="T31" s="16">
        <v>860.99384999999995</v>
      </c>
      <c r="U31" s="16">
        <v>862.13811999999996</v>
      </c>
      <c r="V31" s="16">
        <v>794.36599999999999</v>
      </c>
      <c r="W31" s="16">
        <v>753.02844000000005</v>
      </c>
      <c r="X31" s="16">
        <v>807.69277</v>
      </c>
      <c r="Y31" s="16">
        <v>795.92246999999998</v>
      </c>
    </row>
    <row r="32" spans="1:25" x14ac:dyDescent="0.25">
      <c r="A32" s="9" t="s">
        <v>39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</row>
    <row r="33" spans="1:25" x14ac:dyDescent="0.25">
      <c r="A33" s="18" t="s">
        <v>139</v>
      </c>
      <c r="B33" s="16">
        <f>SUM(B34:B41)</f>
        <v>13579.66474</v>
      </c>
      <c r="C33" s="16">
        <f t="shared" ref="C33:W33" si="16">SUM(C34:C41)</f>
        <v>14154.015460000001</v>
      </c>
      <c r="D33" s="16">
        <f t="shared" si="16"/>
        <v>15652.876630000001</v>
      </c>
      <c r="E33" s="16">
        <f t="shared" si="16"/>
        <v>16585.145120000001</v>
      </c>
      <c r="F33" s="16">
        <f t="shared" si="16"/>
        <v>18524.636869999998</v>
      </c>
      <c r="G33" s="16">
        <f t="shared" si="16"/>
        <v>18434.589360000002</v>
      </c>
      <c r="H33" s="16">
        <f t="shared" si="16"/>
        <v>18450.317129999999</v>
      </c>
      <c r="I33" s="16">
        <f t="shared" si="16"/>
        <v>18336.901870000002</v>
      </c>
      <c r="J33" s="16">
        <f t="shared" si="16"/>
        <v>16383.417009999999</v>
      </c>
      <c r="K33" s="16">
        <f t="shared" si="16"/>
        <v>10722.84942</v>
      </c>
      <c r="L33" s="16">
        <f t="shared" si="16"/>
        <v>11916.79096</v>
      </c>
      <c r="M33" s="16">
        <f t="shared" si="16"/>
        <v>12411.62572</v>
      </c>
      <c r="N33" s="16">
        <f t="shared" si="16"/>
        <v>11242.373680000001</v>
      </c>
      <c r="O33" s="16">
        <f t="shared" si="16"/>
        <v>9938.1561199999996</v>
      </c>
      <c r="P33" s="16">
        <f t="shared" si="16"/>
        <v>10737.967929999999</v>
      </c>
      <c r="Q33" s="16">
        <f t="shared" si="16"/>
        <v>10718.750830000001</v>
      </c>
      <c r="R33" s="16">
        <f t="shared" si="16"/>
        <v>10691.272220000001</v>
      </c>
      <c r="S33" s="16">
        <f t="shared" si="16"/>
        <v>10735.89452</v>
      </c>
      <c r="T33" s="16">
        <f t="shared" si="16"/>
        <v>10965.07267</v>
      </c>
      <c r="U33" s="16">
        <f t="shared" si="16"/>
        <v>10978.438700000001</v>
      </c>
      <c r="V33" s="16">
        <f t="shared" si="16"/>
        <v>11061.219510000001</v>
      </c>
      <c r="W33" s="16">
        <f t="shared" si="16"/>
        <v>11066.362529999999</v>
      </c>
      <c r="X33" s="16">
        <f t="shared" ref="X33:Y33" si="17">SUM(X34:X41)</f>
        <v>8330.2695399999993</v>
      </c>
      <c r="Y33" s="16">
        <f t="shared" si="17"/>
        <v>6360.7888400000002</v>
      </c>
    </row>
    <row r="34" spans="1:25" x14ac:dyDescent="0.25">
      <c r="A34" s="9" t="s">
        <v>140</v>
      </c>
      <c r="B34" s="8">
        <v>3634.4632000000001</v>
      </c>
      <c r="C34" s="8">
        <v>3879.2658099999999</v>
      </c>
      <c r="D34" s="8">
        <v>3726.32782</v>
      </c>
      <c r="E34" s="8">
        <v>3742.1808299999998</v>
      </c>
      <c r="F34" s="8">
        <v>4151.7575399999996</v>
      </c>
      <c r="G34" s="8">
        <v>4170.0747499999998</v>
      </c>
      <c r="H34" s="8">
        <v>4803.55663</v>
      </c>
      <c r="I34" s="8">
        <v>5489.9597000000003</v>
      </c>
      <c r="J34" s="8">
        <v>5436.9806399999998</v>
      </c>
      <c r="K34" s="8">
        <v>4039.4168</v>
      </c>
      <c r="L34" s="8">
        <v>3812.7621399999998</v>
      </c>
      <c r="M34" s="8">
        <v>4162.6827199999998</v>
      </c>
      <c r="N34" s="8">
        <v>4171.9324299999998</v>
      </c>
      <c r="O34" s="8">
        <v>3676.0922</v>
      </c>
      <c r="P34" s="8">
        <v>4156.78172</v>
      </c>
      <c r="Q34" s="8">
        <v>4461.5515999999998</v>
      </c>
      <c r="R34" s="8">
        <v>4344.4579899999999</v>
      </c>
      <c r="S34" s="8">
        <v>4558.37979</v>
      </c>
      <c r="T34" s="8">
        <v>4776.3492399999996</v>
      </c>
      <c r="U34" s="8">
        <v>4955.7079899999999</v>
      </c>
      <c r="V34" s="8">
        <v>4722.3852100000004</v>
      </c>
      <c r="W34" s="8">
        <v>4905.8381799999997</v>
      </c>
      <c r="X34" s="8">
        <v>4517.4472699999997</v>
      </c>
      <c r="Y34" s="8">
        <v>4305.41849</v>
      </c>
    </row>
    <row r="35" spans="1:25" x14ac:dyDescent="0.25">
      <c r="A35" s="9" t="s">
        <v>141</v>
      </c>
      <c r="B35" s="8">
        <v>2989.02342</v>
      </c>
      <c r="C35" s="8">
        <v>2835.99505</v>
      </c>
      <c r="D35" s="8">
        <v>2813.22984</v>
      </c>
      <c r="E35" s="8">
        <v>3434.62997</v>
      </c>
      <c r="F35" s="8">
        <v>3692.6975000000002</v>
      </c>
      <c r="G35" s="8">
        <v>3626.1093900000001</v>
      </c>
      <c r="H35" s="8">
        <v>3192.8605299999999</v>
      </c>
      <c r="I35" s="8">
        <v>2868.4570699999999</v>
      </c>
      <c r="J35" s="8">
        <v>3250.0747000000001</v>
      </c>
      <c r="K35" s="8">
        <v>2019.2006200000001</v>
      </c>
      <c r="L35" s="8">
        <v>3266.29459</v>
      </c>
      <c r="M35" s="8">
        <v>3598.7425400000002</v>
      </c>
      <c r="N35" s="8">
        <v>2842.0238199999999</v>
      </c>
      <c r="O35" s="8">
        <v>2101.07539</v>
      </c>
      <c r="P35" s="8">
        <v>2284.36339</v>
      </c>
      <c r="Q35" s="8">
        <v>1302.6836000000001</v>
      </c>
      <c r="R35" s="8">
        <v>1333.50486</v>
      </c>
      <c r="S35" s="8">
        <v>1373.96243</v>
      </c>
      <c r="T35" s="8">
        <v>1428.7654</v>
      </c>
      <c r="U35" s="8">
        <v>1286.0741399999999</v>
      </c>
      <c r="V35" s="8">
        <v>1913.53829</v>
      </c>
      <c r="W35" s="8">
        <v>1045.82628</v>
      </c>
      <c r="X35" s="8">
        <v>406.87299999999999</v>
      </c>
      <c r="Y35" s="8">
        <v>372.27030000000002</v>
      </c>
    </row>
    <row r="36" spans="1:25" x14ac:dyDescent="0.25">
      <c r="A36" s="9" t="s">
        <v>142</v>
      </c>
      <c r="B36" s="8">
        <v>6214.9251199999999</v>
      </c>
      <c r="C36" s="8">
        <v>6570.05404</v>
      </c>
      <c r="D36" s="8">
        <v>8281.2177499999998</v>
      </c>
      <c r="E36" s="8">
        <v>8601.5142400000004</v>
      </c>
      <c r="F36" s="8">
        <v>9629.4945900000002</v>
      </c>
      <c r="G36" s="8">
        <v>9328.4865800000007</v>
      </c>
      <c r="H36" s="8">
        <v>9060.1158200000009</v>
      </c>
      <c r="I36" s="8">
        <v>8632.2245000000003</v>
      </c>
      <c r="J36" s="8">
        <v>6238.4649799999997</v>
      </c>
      <c r="K36" s="8">
        <v>3864.63553</v>
      </c>
      <c r="L36" s="8">
        <v>3876.5662699999998</v>
      </c>
      <c r="M36" s="8">
        <v>3631.9779199999998</v>
      </c>
      <c r="N36" s="8">
        <v>3209.95561</v>
      </c>
      <c r="O36" s="8">
        <v>3262.2935400000001</v>
      </c>
      <c r="P36" s="8">
        <v>3372.4951900000001</v>
      </c>
      <c r="Q36" s="8">
        <v>4107.28078</v>
      </c>
      <c r="R36" s="8">
        <v>4158.0450600000004</v>
      </c>
      <c r="S36" s="8">
        <v>3836.0411300000001</v>
      </c>
      <c r="T36" s="8">
        <v>4096.6313499999997</v>
      </c>
      <c r="U36" s="8">
        <v>4183.4871499999999</v>
      </c>
      <c r="V36" s="8">
        <v>3836.0862699999998</v>
      </c>
      <c r="W36" s="8">
        <v>4358.7184999999999</v>
      </c>
      <c r="X36" s="8">
        <v>3029.19614</v>
      </c>
      <c r="Y36" s="8">
        <v>1357.69382</v>
      </c>
    </row>
    <row r="37" spans="1:25" x14ac:dyDescent="0.25">
      <c r="A37" s="9" t="s">
        <v>143</v>
      </c>
      <c r="B37" s="8">
        <v>741.25300000000004</v>
      </c>
      <c r="C37" s="8">
        <v>868.70056</v>
      </c>
      <c r="D37" s="8">
        <v>832.10122000000001</v>
      </c>
      <c r="E37" s="8">
        <v>806.82007999999996</v>
      </c>
      <c r="F37" s="8">
        <v>1050.68724</v>
      </c>
      <c r="G37" s="8">
        <v>1309.9186400000001</v>
      </c>
      <c r="H37" s="8">
        <v>1393.78415</v>
      </c>
      <c r="I37" s="8">
        <v>1346.2606000000001</v>
      </c>
      <c r="J37" s="8">
        <v>1457.89669</v>
      </c>
      <c r="K37" s="8">
        <v>799.59646999999995</v>
      </c>
      <c r="L37" s="8">
        <v>961.16795999999999</v>
      </c>
      <c r="M37" s="8">
        <v>1018.22254</v>
      </c>
      <c r="N37" s="8">
        <v>1018.46182</v>
      </c>
      <c r="O37" s="8">
        <v>898.69498999999996</v>
      </c>
      <c r="P37" s="8">
        <v>924.32763</v>
      </c>
      <c r="Q37" s="8">
        <v>847.23485000000005</v>
      </c>
      <c r="R37" s="8">
        <v>855.26431000000002</v>
      </c>
      <c r="S37" s="8">
        <v>967.51116999999999</v>
      </c>
      <c r="T37" s="8">
        <v>663.32668000000001</v>
      </c>
      <c r="U37" s="8">
        <v>553.16941999999995</v>
      </c>
      <c r="V37" s="8">
        <v>589.20974000000001</v>
      </c>
      <c r="W37" s="8">
        <v>755.97956999999997</v>
      </c>
      <c r="X37" s="8">
        <v>376.75313</v>
      </c>
      <c r="Y37" s="8">
        <v>325.40622999999999</v>
      </c>
    </row>
    <row r="38" spans="1:25" x14ac:dyDescent="0.25">
      <c r="A38" s="9" t="s">
        <v>144</v>
      </c>
      <c r="B38" s="8">
        <v>0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</row>
    <row r="39" spans="1:25" x14ac:dyDescent="0.25">
      <c r="A39" s="9" t="s">
        <v>145</v>
      </c>
      <c r="B39" s="8">
        <v>0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</row>
    <row r="40" spans="1:25" x14ac:dyDescent="0.25">
      <c r="A40" s="9" t="s">
        <v>146</v>
      </c>
      <c r="B40" s="8">
        <v>0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</row>
    <row r="41" spans="1:25" x14ac:dyDescent="0.25">
      <c r="A41" s="9" t="s">
        <v>147</v>
      </c>
      <c r="B41" s="8">
        <v>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</row>
    <row r="42" spans="1:25" x14ac:dyDescent="0.25">
      <c r="A42" s="18" t="s">
        <v>40</v>
      </c>
      <c r="B42" s="16">
        <v>102.90107</v>
      </c>
      <c r="C42" s="16">
        <v>121.10024</v>
      </c>
      <c r="D42" s="16">
        <v>105.97109</v>
      </c>
      <c r="E42" s="16">
        <v>122.84533999999999</v>
      </c>
      <c r="F42" s="16">
        <v>136.08795000000001</v>
      </c>
      <c r="G42" s="16">
        <v>138.54092</v>
      </c>
      <c r="H42" s="16">
        <v>129.65810999999999</v>
      </c>
      <c r="I42" s="16">
        <v>117.4336</v>
      </c>
      <c r="J42" s="16">
        <v>136.98430999999999</v>
      </c>
      <c r="K42" s="16">
        <v>123.05011</v>
      </c>
      <c r="L42" s="16">
        <v>107.21621</v>
      </c>
      <c r="M42" s="16">
        <v>90.650080000000003</v>
      </c>
      <c r="N42" s="16">
        <v>76.625519999999995</v>
      </c>
      <c r="O42" s="16">
        <v>89.900149999999996</v>
      </c>
      <c r="P42" s="16">
        <v>82.146889999999999</v>
      </c>
      <c r="Q42" s="16">
        <v>94.34272</v>
      </c>
      <c r="R42" s="16">
        <v>113.23902</v>
      </c>
      <c r="S42" s="16">
        <v>124.59730999999999</v>
      </c>
      <c r="T42" s="16">
        <v>125.41743</v>
      </c>
      <c r="U42" s="16">
        <v>128.58293</v>
      </c>
      <c r="V42" s="16">
        <v>135.55605</v>
      </c>
      <c r="W42" s="16">
        <v>161.25294</v>
      </c>
      <c r="X42" s="16">
        <v>145.75129999999999</v>
      </c>
      <c r="Y42" s="16">
        <v>127.31999</v>
      </c>
    </row>
    <row r="43" spans="1:25" x14ac:dyDescent="0.25">
      <c r="A43" s="18" t="s">
        <v>63</v>
      </c>
      <c r="B43" s="16">
        <v>35.435699999999997</v>
      </c>
      <c r="C43" s="16">
        <v>40.294409999999999</v>
      </c>
      <c r="D43" s="16">
        <v>41.137219999999999</v>
      </c>
      <c r="E43" s="16">
        <v>45.154710000000001</v>
      </c>
      <c r="F43" s="16">
        <v>55.384590000000003</v>
      </c>
      <c r="G43" s="16">
        <v>89.868039999999993</v>
      </c>
      <c r="H43" s="16">
        <v>23.761700000000001</v>
      </c>
      <c r="I43" s="16">
        <v>6.09307</v>
      </c>
      <c r="J43" s="16">
        <v>4.29962</v>
      </c>
      <c r="K43" s="16">
        <v>3.1771199999999999</v>
      </c>
      <c r="L43" s="16">
        <v>3.5897000000000001</v>
      </c>
      <c r="M43" s="16">
        <v>4.1723699999999999</v>
      </c>
      <c r="N43" s="16">
        <v>3.4970699999999999</v>
      </c>
      <c r="O43" s="16">
        <v>4.1845699999999999</v>
      </c>
      <c r="P43" s="16">
        <v>3.5562900000000002</v>
      </c>
      <c r="Q43" s="16">
        <v>2.0814499999999998</v>
      </c>
      <c r="R43" s="16">
        <v>5.2767999999999997</v>
      </c>
      <c r="S43" s="16">
        <v>3.9253200000000001</v>
      </c>
      <c r="T43" s="16">
        <v>6.7476099999999999</v>
      </c>
      <c r="U43" s="16">
        <v>6.5410000000000004</v>
      </c>
      <c r="V43" s="16">
        <v>6.6663100000000002</v>
      </c>
      <c r="W43" s="16">
        <v>4.3532500000000001</v>
      </c>
      <c r="X43" s="16">
        <v>4.8958500000000003</v>
      </c>
      <c r="Y43" s="16">
        <v>5.1012899999999997</v>
      </c>
    </row>
    <row r="44" spans="1:25" x14ac:dyDescent="0.25">
      <c r="A44" s="18" t="s">
        <v>64</v>
      </c>
      <c r="B44" s="16">
        <v>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</row>
    <row r="45" spans="1:25" x14ac:dyDescent="0.25">
      <c r="A45" s="18" t="s">
        <v>148</v>
      </c>
      <c r="B45" s="16">
        <f>SUM(B46:B47)</f>
        <v>428.79536000000002</v>
      </c>
      <c r="C45" s="16">
        <f t="shared" ref="C45:W45" si="18">SUM(C46:C47)</f>
        <v>383.22770000000003</v>
      </c>
      <c r="D45" s="16">
        <f t="shared" si="18"/>
        <v>327.37652000000003</v>
      </c>
      <c r="E45" s="16">
        <f t="shared" si="18"/>
        <v>397.03183999999999</v>
      </c>
      <c r="F45" s="16">
        <f t="shared" si="18"/>
        <v>463.1284</v>
      </c>
      <c r="G45" s="16">
        <f t="shared" si="18"/>
        <v>378.05966999999998</v>
      </c>
      <c r="H45" s="16">
        <f t="shared" si="18"/>
        <v>465.82022000000001</v>
      </c>
      <c r="I45" s="16">
        <f t="shared" si="18"/>
        <v>478.15953999999999</v>
      </c>
      <c r="J45" s="16">
        <f t="shared" si="18"/>
        <v>620.73068000000001</v>
      </c>
      <c r="K45" s="16">
        <f t="shared" si="18"/>
        <v>492.47720999999996</v>
      </c>
      <c r="L45" s="16">
        <f t="shared" si="18"/>
        <v>543.95302000000004</v>
      </c>
      <c r="M45" s="16">
        <f t="shared" si="18"/>
        <v>462.62086999999997</v>
      </c>
      <c r="N45" s="16">
        <f t="shared" si="18"/>
        <v>442.49429999999995</v>
      </c>
      <c r="O45" s="16">
        <f t="shared" si="18"/>
        <v>618.51958999999999</v>
      </c>
      <c r="P45" s="16">
        <f t="shared" si="18"/>
        <v>864.57997999999998</v>
      </c>
      <c r="Q45" s="16">
        <f t="shared" si="18"/>
        <v>853.20845999999995</v>
      </c>
      <c r="R45" s="16">
        <f t="shared" si="18"/>
        <v>966.26331000000005</v>
      </c>
      <c r="S45" s="16">
        <f t="shared" si="18"/>
        <v>1091.31674</v>
      </c>
      <c r="T45" s="16">
        <f t="shared" si="18"/>
        <v>466.76233999999999</v>
      </c>
      <c r="U45" s="16">
        <f t="shared" si="18"/>
        <v>561.78971000000001</v>
      </c>
      <c r="V45" s="16">
        <f t="shared" si="18"/>
        <v>273.85797000000002</v>
      </c>
      <c r="W45" s="16">
        <f t="shared" si="18"/>
        <v>350.45166999999998</v>
      </c>
      <c r="X45" s="16">
        <f t="shared" ref="X45:Y45" si="19">SUM(X46:X47)</f>
        <v>326.87646000000001</v>
      </c>
      <c r="Y45" s="16">
        <f t="shared" si="19"/>
        <v>352.59262999999999</v>
      </c>
    </row>
    <row r="46" spans="1:25" x14ac:dyDescent="0.25">
      <c r="A46" s="9" t="s">
        <v>149</v>
      </c>
      <c r="B46" s="8">
        <v>428.79536000000002</v>
      </c>
      <c r="C46" s="8">
        <v>383.22770000000003</v>
      </c>
      <c r="D46" s="8">
        <v>327.37652000000003</v>
      </c>
      <c r="E46" s="8">
        <v>397.03183999999999</v>
      </c>
      <c r="F46" s="8">
        <v>463.1284</v>
      </c>
      <c r="G46" s="8">
        <v>378.05966999999998</v>
      </c>
      <c r="H46" s="8">
        <v>465.82022000000001</v>
      </c>
      <c r="I46" s="8">
        <v>370.42036999999999</v>
      </c>
      <c r="J46" s="8">
        <v>402.72957000000002</v>
      </c>
      <c r="K46" s="8">
        <v>445.17973999999998</v>
      </c>
      <c r="L46" s="8">
        <v>497.43128999999999</v>
      </c>
      <c r="M46" s="8">
        <v>434.92748999999998</v>
      </c>
      <c r="N46" s="8">
        <v>398.57745999999997</v>
      </c>
      <c r="O46" s="8">
        <v>495.12263000000002</v>
      </c>
      <c r="P46" s="8">
        <v>618.77400999999998</v>
      </c>
      <c r="Q46" s="8">
        <v>716.30386999999996</v>
      </c>
      <c r="R46" s="8">
        <v>869.80780000000004</v>
      </c>
      <c r="S46" s="8">
        <v>1005.66736</v>
      </c>
      <c r="T46" s="8">
        <v>411.2133</v>
      </c>
      <c r="U46" s="8">
        <v>456.87101000000001</v>
      </c>
      <c r="V46" s="8">
        <v>141.62681000000001</v>
      </c>
      <c r="W46" s="8">
        <v>246.30772999999999</v>
      </c>
      <c r="X46" s="8">
        <v>274.38911000000002</v>
      </c>
      <c r="Y46" s="8">
        <v>285.17334</v>
      </c>
    </row>
    <row r="47" spans="1:25" x14ac:dyDescent="0.25">
      <c r="A47" s="11" t="s">
        <v>150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107.73917</v>
      </c>
      <c r="J47" s="12">
        <v>218.00111000000001</v>
      </c>
      <c r="K47" s="12">
        <v>47.297469999999997</v>
      </c>
      <c r="L47" s="12">
        <v>46.521729999999998</v>
      </c>
      <c r="M47" s="12">
        <v>27.693380000000001</v>
      </c>
      <c r="N47" s="12">
        <v>43.916840000000001</v>
      </c>
      <c r="O47" s="12">
        <v>123.39696000000001</v>
      </c>
      <c r="P47" s="12">
        <v>245.80597</v>
      </c>
      <c r="Q47" s="12">
        <v>136.90459000000001</v>
      </c>
      <c r="R47" s="12">
        <v>96.455510000000004</v>
      </c>
      <c r="S47" s="12">
        <v>85.649379999999994</v>
      </c>
      <c r="T47" s="12">
        <v>55.549039999999998</v>
      </c>
      <c r="U47" s="12">
        <v>104.9187</v>
      </c>
      <c r="V47" s="12">
        <v>132.23115999999999</v>
      </c>
      <c r="W47" s="12">
        <v>104.14394</v>
      </c>
      <c r="X47" s="12">
        <v>52.487349999999999</v>
      </c>
      <c r="Y47" s="12">
        <v>67.419290000000004</v>
      </c>
    </row>
    <row r="49" spans="1:25" x14ac:dyDescent="0.25">
      <c r="A49" s="4" t="s">
        <v>111</v>
      </c>
      <c r="B49" s="5">
        <f>SUM(B50,B84,B89,B90,B91,B92)</f>
        <v>98658.509405131132</v>
      </c>
      <c r="C49" s="5">
        <f t="shared" ref="C49:W49" si="20">SUM(C50,C84,C89,C90,C91,C92)</f>
        <v>102831.25751666907</v>
      </c>
      <c r="D49" s="5">
        <f t="shared" si="20"/>
        <v>104293.00447552108</v>
      </c>
      <c r="E49" s="5">
        <f t="shared" si="20"/>
        <v>111955.28770630088</v>
      </c>
      <c r="F49" s="5">
        <f t="shared" si="20"/>
        <v>111568.02232271399</v>
      </c>
      <c r="G49" s="5">
        <f t="shared" si="20"/>
        <v>108123.36320478159</v>
      </c>
      <c r="H49" s="5">
        <f t="shared" si="20"/>
        <v>111551.80688275234</v>
      </c>
      <c r="I49" s="5">
        <f t="shared" si="20"/>
        <v>110200.07597060682</v>
      </c>
      <c r="J49" s="5">
        <f t="shared" si="20"/>
        <v>107666.05138123159</v>
      </c>
      <c r="K49" s="5">
        <f t="shared" si="20"/>
        <v>87747.770216790741</v>
      </c>
      <c r="L49" s="5">
        <f t="shared" si="20"/>
        <v>87011.468583566239</v>
      </c>
      <c r="M49" s="5">
        <f t="shared" si="20"/>
        <v>93672.87598253107</v>
      </c>
      <c r="N49" s="5">
        <f t="shared" si="20"/>
        <v>91006.346986591117</v>
      </c>
      <c r="O49" s="5">
        <f t="shared" si="20"/>
        <v>80459.737243446943</v>
      </c>
      <c r="P49" s="5">
        <f t="shared" si="20"/>
        <v>80526.982973414575</v>
      </c>
      <c r="Q49" s="5">
        <f t="shared" si="20"/>
        <v>81200.897939928109</v>
      </c>
      <c r="R49" s="5">
        <f t="shared" si="20"/>
        <v>79587.228371895006</v>
      </c>
      <c r="S49" s="5">
        <f t="shared" si="20"/>
        <v>83567.92573955722</v>
      </c>
      <c r="T49" s="5">
        <f t="shared" si="20"/>
        <v>83357.368049930301</v>
      </c>
      <c r="U49" s="5">
        <f t="shared" si="20"/>
        <v>81855.150973316442</v>
      </c>
      <c r="V49" s="5">
        <f t="shared" si="20"/>
        <v>76474.144887333343</v>
      </c>
      <c r="W49" s="5">
        <f t="shared" si="20"/>
        <v>81968.730933890591</v>
      </c>
      <c r="X49" s="5">
        <f t="shared" ref="X49:Y49" si="21">SUM(X50,X84,X89,X90,X91,X92)</f>
        <v>76329.280907653636</v>
      </c>
      <c r="Y49" s="5">
        <f t="shared" si="21"/>
        <v>71090.043178862732</v>
      </c>
    </row>
    <row r="50" spans="1:25" x14ac:dyDescent="0.25">
      <c r="A50" s="13" t="s">
        <v>77</v>
      </c>
      <c r="B50" s="14">
        <f>SUM(B51,B82,B83)</f>
        <v>87446.793566960376</v>
      </c>
      <c r="C50" s="14">
        <f t="shared" ref="C50:W50" si="22">SUM(C51,C82,C83)</f>
        <v>91228.625995406779</v>
      </c>
      <c r="D50" s="14">
        <f t="shared" si="22"/>
        <v>92222.31960983279</v>
      </c>
      <c r="E50" s="14">
        <f t="shared" si="22"/>
        <v>99081.103307660931</v>
      </c>
      <c r="F50" s="14">
        <f t="shared" si="22"/>
        <v>97531.265638115336</v>
      </c>
      <c r="G50" s="14">
        <f t="shared" si="22"/>
        <v>93962.897889656902</v>
      </c>
      <c r="H50" s="14">
        <f t="shared" si="22"/>
        <v>97199.934399069127</v>
      </c>
      <c r="I50" s="14">
        <f t="shared" si="22"/>
        <v>95524.82852833654</v>
      </c>
      <c r="J50" s="14">
        <f t="shared" si="22"/>
        <v>93254.794882476024</v>
      </c>
      <c r="K50" s="14">
        <f t="shared" si="22"/>
        <v>78363.211862057666</v>
      </c>
      <c r="L50" s="14">
        <f t="shared" si="22"/>
        <v>76147.149650557942</v>
      </c>
      <c r="M50" s="14">
        <f t="shared" si="22"/>
        <v>82222.166611159832</v>
      </c>
      <c r="N50" s="14">
        <f t="shared" si="22"/>
        <v>80525.52315361904</v>
      </c>
      <c r="O50" s="14">
        <f t="shared" si="22"/>
        <v>71091.819568419203</v>
      </c>
      <c r="P50" s="14">
        <f t="shared" si="22"/>
        <v>70208.178221603855</v>
      </c>
      <c r="Q50" s="14">
        <f t="shared" si="22"/>
        <v>71300.501701335525</v>
      </c>
      <c r="R50" s="14">
        <f t="shared" si="22"/>
        <v>69644.922823902147</v>
      </c>
      <c r="S50" s="14">
        <f t="shared" si="22"/>
        <v>73038.666526078348</v>
      </c>
      <c r="T50" s="14">
        <f t="shared" si="22"/>
        <v>73577.503147702402</v>
      </c>
      <c r="U50" s="14">
        <f t="shared" si="22"/>
        <v>71953.136804795344</v>
      </c>
      <c r="V50" s="14">
        <f t="shared" si="22"/>
        <v>66662.891778350575</v>
      </c>
      <c r="W50" s="14">
        <f t="shared" si="22"/>
        <v>72173.34500301299</v>
      </c>
      <c r="X50" s="14">
        <f t="shared" ref="X50:Y50" si="23">SUM(X51,X82,X83)</f>
        <v>68904.27813091228</v>
      </c>
      <c r="Y50" s="14">
        <f t="shared" si="23"/>
        <v>64641.963871388565</v>
      </c>
    </row>
    <row r="51" spans="1:25" x14ac:dyDescent="0.25">
      <c r="A51" s="9" t="s">
        <v>78</v>
      </c>
      <c r="B51" s="8">
        <f>SUM(B52,B69,B75,B79)</f>
        <v>86492.809766960374</v>
      </c>
      <c r="C51" s="8">
        <f t="shared" ref="C51:W51" si="24">SUM(C52,C69,C75,C79)</f>
        <v>90676.607195406774</v>
      </c>
      <c r="D51" s="8">
        <f t="shared" si="24"/>
        <v>91491.198729832788</v>
      </c>
      <c r="E51" s="8">
        <f t="shared" si="24"/>
        <v>98171.694877660935</v>
      </c>
      <c r="F51" s="8">
        <f t="shared" si="24"/>
        <v>96632.150298115332</v>
      </c>
      <c r="G51" s="8">
        <f t="shared" si="24"/>
        <v>92811.637639656896</v>
      </c>
      <c r="H51" s="8">
        <f t="shared" si="24"/>
        <v>95747.24412906912</v>
      </c>
      <c r="I51" s="8">
        <f t="shared" si="24"/>
        <v>94264.428968336535</v>
      </c>
      <c r="J51" s="8">
        <f t="shared" si="24"/>
        <v>91870.035202476021</v>
      </c>
      <c r="K51" s="8">
        <f t="shared" si="24"/>
        <v>77286.311842057665</v>
      </c>
      <c r="L51" s="8">
        <f t="shared" si="24"/>
        <v>74987.775960557949</v>
      </c>
      <c r="M51" s="8">
        <f t="shared" si="24"/>
        <v>81342.33171115983</v>
      </c>
      <c r="N51" s="8">
        <f t="shared" si="24"/>
        <v>79686.985923619039</v>
      </c>
      <c r="O51" s="8">
        <f t="shared" si="24"/>
        <v>70251.092458419196</v>
      </c>
      <c r="P51" s="8">
        <f t="shared" si="24"/>
        <v>69383.636321603859</v>
      </c>
      <c r="Q51" s="8">
        <f t="shared" si="24"/>
        <v>70515.586501335521</v>
      </c>
      <c r="R51" s="8">
        <f t="shared" si="24"/>
        <v>68809.654273902153</v>
      </c>
      <c r="S51" s="8">
        <f t="shared" si="24"/>
        <v>72262.498646078355</v>
      </c>
      <c r="T51" s="8">
        <f t="shared" si="24"/>
        <v>72716.509297702403</v>
      </c>
      <c r="U51" s="8">
        <f t="shared" si="24"/>
        <v>71090.998684795341</v>
      </c>
      <c r="V51" s="8">
        <f t="shared" si="24"/>
        <v>65868.52577835058</v>
      </c>
      <c r="W51" s="8">
        <f t="shared" si="24"/>
        <v>71420.316563012995</v>
      </c>
      <c r="X51" s="8">
        <f t="shared" ref="X51:Y51" si="25">SUM(X52,X69,X75,X79)</f>
        <v>68096.585360912286</v>
      </c>
      <c r="Y51" s="8">
        <f t="shared" si="25"/>
        <v>63846.041401388567</v>
      </c>
    </row>
    <row r="52" spans="1:25" x14ac:dyDescent="0.25">
      <c r="A52" s="15" t="s">
        <v>79</v>
      </c>
      <c r="B52" s="16">
        <f>SUM(B53,B57)</f>
        <v>68108.890937468444</v>
      </c>
      <c r="C52" s="16">
        <f t="shared" ref="C52:W52" si="26">SUM(C53,C57)</f>
        <v>70465.026766432682</v>
      </c>
      <c r="D52" s="16">
        <f t="shared" si="26"/>
        <v>71086.353165602573</v>
      </c>
      <c r="E52" s="16">
        <f t="shared" si="26"/>
        <v>75483.151274404692</v>
      </c>
      <c r="F52" s="16">
        <f t="shared" si="26"/>
        <v>70916.674712171749</v>
      </c>
      <c r="G52" s="16">
        <f t="shared" si="26"/>
        <v>68061.137836284295</v>
      </c>
      <c r="H52" s="16">
        <f t="shared" si="26"/>
        <v>70064.912333985965</v>
      </c>
      <c r="I52" s="16">
        <f t="shared" si="26"/>
        <v>68811.546841920004</v>
      </c>
      <c r="J52" s="16">
        <f t="shared" si="26"/>
        <v>66360.508978351747</v>
      </c>
      <c r="K52" s="16">
        <f t="shared" si="26"/>
        <v>52439.368906733493</v>
      </c>
      <c r="L52" s="16">
        <f t="shared" si="26"/>
        <v>50900.619460427333</v>
      </c>
      <c r="M52" s="16">
        <f t="shared" si="26"/>
        <v>56097.935569275331</v>
      </c>
      <c r="N52" s="16">
        <f t="shared" si="26"/>
        <v>53502.305438647672</v>
      </c>
      <c r="O52" s="16">
        <f t="shared" si="26"/>
        <v>45089.57210240062</v>
      </c>
      <c r="P52" s="16">
        <f t="shared" si="26"/>
        <v>44336.572454023641</v>
      </c>
      <c r="Q52" s="16">
        <f t="shared" si="26"/>
        <v>44913.768055473149</v>
      </c>
      <c r="R52" s="16">
        <f t="shared" si="26"/>
        <v>42110.161984888371</v>
      </c>
      <c r="S52" s="16">
        <f t="shared" si="26"/>
        <v>43321.221910441513</v>
      </c>
      <c r="T52" s="16">
        <f t="shared" si="26"/>
        <v>42778.832282116302</v>
      </c>
      <c r="U52" s="16">
        <f t="shared" si="26"/>
        <v>40663.690219847944</v>
      </c>
      <c r="V52" s="16">
        <f t="shared" si="26"/>
        <v>35807.475006790148</v>
      </c>
      <c r="W52" s="16">
        <f t="shared" si="26"/>
        <v>37989.923968293122</v>
      </c>
      <c r="X52" s="16">
        <f t="shared" ref="X52:Y52" si="27">SUM(X53,X57)</f>
        <v>34035.449025009744</v>
      </c>
      <c r="Y52" s="16">
        <f t="shared" si="27"/>
        <v>28972.675415879596</v>
      </c>
    </row>
    <row r="53" spans="1:25" x14ac:dyDescent="0.25">
      <c r="A53" s="19" t="s">
        <v>75</v>
      </c>
      <c r="B53" s="16">
        <f>SUM(B54:B56)</f>
        <v>49418.081098848212</v>
      </c>
      <c r="C53" s="16">
        <f t="shared" ref="C53:W53" si="28">SUM(C54:C56)</f>
        <v>50399.068927489803</v>
      </c>
      <c r="D53" s="16">
        <f t="shared" si="28"/>
        <v>49846.568970490589</v>
      </c>
      <c r="E53" s="16">
        <f t="shared" si="28"/>
        <v>54901.161732059278</v>
      </c>
      <c r="F53" s="16">
        <f t="shared" si="28"/>
        <v>50264.883308743309</v>
      </c>
      <c r="G53" s="16">
        <f t="shared" si="28"/>
        <v>47085.209492887676</v>
      </c>
      <c r="H53" s="16">
        <f t="shared" si="28"/>
        <v>50394.305360869403</v>
      </c>
      <c r="I53" s="16">
        <f t="shared" si="28"/>
        <v>49905.728095824859</v>
      </c>
      <c r="J53" s="16">
        <f t="shared" si="28"/>
        <v>48034.268964766212</v>
      </c>
      <c r="K53" s="16">
        <f t="shared" si="28"/>
        <v>39956.47193516438</v>
      </c>
      <c r="L53" s="16">
        <f t="shared" si="28"/>
        <v>38123.038193278779</v>
      </c>
      <c r="M53" s="16">
        <f t="shared" si="28"/>
        <v>41743.205194850489</v>
      </c>
      <c r="N53" s="16">
        <f t="shared" si="28"/>
        <v>39359.822291180477</v>
      </c>
      <c r="O53" s="16">
        <f t="shared" si="28"/>
        <v>31860.161683006143</v>
      </c>
      <c r="P53" s="16">
        <f t="shared" si="28"/>
        <v>30935.947872450994</v>
      </c>
      <c r="Q53" s="16">
        <f t="shared" si="28"/>
        <v>31423.354194225754</v>
      </c>
      <c r="R53" s="16">
        <f t="shared" si="28"/>
        <v>29299.003873169429</v>
      </c>
      <c r="S53" s="16">
        <f t="shared" si="28"/>
        <v>30495.682121525348</v>
      </c>
      <c r="T53" s="16">
        <f t="shared" si="28"/>
        <v>29334.618714223878</v>
      </c>
      <c r="U53" s="16">
        <f t="shared" si="28"/>
        <v>26862.699129632168</v>
      </c>
      <c r="V53" s="16">
        <f t="shared" si="28"/>
        <v>21599.858994462898</v>
      </c>
      <c r="W53" s="16">
        <f t="shared" si="28"/>
        <v>22693.951046139169</v>
      </c>
      <c r="X53" s="16">
        <f t="shared" ref="X53:Y53" si="29">SUM(X54:X56)</f>
        <v>21301.329351318607</v>
      </c>
      <c r="Y53" s="16">
        <f t="shared" si="29"/>
        <v>18442.692329177738</v>
      </c>
    </row>
    <row r="54" spans="1:25" x14ac:dyDescent="0.25">
      <c r="A54" s="20" t="s">
        <v>41</v>
      </c>
      <c r="B54" s="8">
        <v>42078.667836150271</v>
      </c>
      <c r="C54" s="8">
        <v>43037.313707228612</v>
      </c>
      <c r="D54" s="8">
        <v>41283.372527266583</v>
      </c>
      <c r="E54" s="8">
        <v>46813.981019790474</v>
      </c>
      <c r="F54" s="8">
        <v>42262.1867182727</v>
      </c>
      <c r="G54" s="8">
        <v>38867.237699354882</v>
      </c>
      <c r="H54" s="8">
        <v>43260.42247864903</v>
      </c>
      <c r="I54" s="8">
        <v>43746.465864646372</v>
      </c>
      <c r="J54" s="8">
        <v>41627.283893792475</v>
      </c>
      <c r="K54" s="8">
        <v>35089.656812263849</v>
      </c>
      <c r="L54" s="8">
        <v>32892.897732392012</v>
      </c>
      <c r="M54" s="8">
        <v>37336.577582101512</v>
      </c>
      <c r="N54" s="8">
        <v>35280.395346975602</v>
      </c>
      <c r="O54" s="8">
        <v>27951.525928246145</v>
      </c>
      <c r="P54" s="8">
        <v>27123.415601214288</v>
      </c>
      <c r="Q54" s="8">
        <v>28303.794197166455</v>
      </c>
      <c r="R54" s="8">
        <v>26123.66197308337</v>
      </c>
      <c r="S54" s="8">
        <v>27001.946993189125</v>
      </c>
      <c r="T54" s="8">
        <v>26146.655563596651</v>
      </c>
      <c r="U54" s="8">
        <v>24003.170963939669</v>
      </c>
      <c r="V54" s="8">
        <v>18781.571821302899</v>
      </c>
      <c r="W54" s="8">
        <v>20026.782780459169</v>
      </c>
      <c r="X54" s="8">
        <v>18650.030227998606</v>
      </c>
      <c r="Y54" s="8">
        <v>15717.814315697737</v>
      </c>
    </row>
    <row r="55" spans="1:25" x14ac:dyDescent="0.25">
      <c r="A55" s="20" t="s">
        <v>42</v>
      </c>
      <c r="B55" s="8">
        <v>4695.1235643600012</v>
      </c>
      <c r="C55" s="8">
        <v>4461.1407143999995</v>
      </c>
      <c r="D55" s="8">
        <v>5058.3992648399999</v>
      </c>
      <c r="E55" s="8">
        <v>4504.8691897199997</v>
      </c>
      <c r="F55" s="8">
        <v>4463.6744959200005</v>
      </c>
      <c r="G55" s="8">
        <v>5106.3432163200005</v>
      </c>
      <c r="H55" s="8">
        <v>5039.38487016</v>
      </c>
      <c r="I55" s="8">
        <v>4992.6843543599998</v>
      </c>
      <c r="J55" s="8">
        <v>5244.7264074000013</v>
      </c>
      <c r="K55" s="8">
        <v>3873.8917605600004</v>
      </c>
      <c r="L55" s="8">
        <v>4168.8457473600001</v>
      </c>
      <c r="M55" s="8">
        <v>3490.7120575199997</v>
      </c>
      <c r="N55" s="8">
        <v>3187.8939729600002</v>
      </c>
      <c r="O55" s="8">
        <v>2968.3492988400003</v>
      </c>
      <c r="P55" s="8">
        <v>2765.9547604800005</v>
      </c>
      <c r="Q55" s="8">
        <v>2440.8709664399994</v>
      </c>
      <c r="R55" s="8">
        <v>2354.7337883999999</v>
      </c>
      <c r="S55" s="8">
        <v>2841.8755309200001</v>
      </c>
      <c r="T55" s="8">
        <v>2623.5489344399998</v>
      </c>
      <c r="U55" s="8">
        <v>2513.2522100400001</v>
      </c>
      <c r="V55" s="8">
        <v>2515.9493070000003</v>
      </c>
      <c r="W55" s="8">
        <v>2429.6852250000002</v>
      </c>
      <c r="X55" s="8">
        <v>2390.2685067600005</v>
      </c>
      <c r="Y55" s="8">
        <v>2374.4518567200003</v>
      </c>
    </row>
    <row r="56" spans="1:25" x14ac:dyDescent="0.25">
      <c r="A56" s="20" t="s">
        <v>76</v>
      </c>
      <c r="B56" s="8">
        <v>2644.2896983379369</v>
      </c>
      <c r="C56" s="8">
        <v>2900.6145058611919</v>
      </c>
      <c r="D56" s="8">
        <v>3504.7971783840021</v>
      </c>
      <c r="E56" s="8">
        <v>3582.3115225488064</v>
      </c>
      <c r="F56" s="8">
        <v>3539.0220945506053</v>
      </c>
      <c r="G56" s="8">
        <v>3111.6285772127967</v>
      </c>
      <c r="H56" s="8">
        <v>2094.498012060375</v>
      </c>
      <c r="I56" s="8">
        <v>1166.5778768184864</v>
      </c>
      <c r="J56" s="8">
        <v>1162.2586635737325</v>
      </c>
      <c r="K56" s="8">
        <v>992.92336234053118</v>
      </c>
      <c r="L56" s="8">
        <v>1061.2947135267668</v>
      </c>
      <c r="M56" s="8">
        <v>915.91555522897306</v>
      </c>
      <c r="N56" s="8">
        <v>891.53297124487244</v>
      </c>
      <c r="O56" s="8">
        <v>940.28645591999975</v>
      </c>
      <c r="P56" s="8">
        <v>1046.5775107567056</v>
      </c>
      <c r="Q56" s="8">
        <v>678.68903061929905</v>
      </c>
      <c r="R56" s="8">
        <v>820.60811168605733</v>
      </c>
      <c r="S56" s="8">
        <v>651.8595974162231</v>
      </c>
      <c r="T56" s="8">
        <v>564.41421618722734</v>
      </c>
      <c r="U56" s="8">
        <v>346.27595565250249</v>
      </c>
      <c r="V56" s="8">
        <v>302.33786615999998</v>
      </c>
      <c r="W56" s="8">
        <v>237.48304068000016</v>
      </c>
      <c r="X56" s="8">
        <v>261.03061655999954</v>
      </c>
      <c r="Y56" s="8">
        <v>350.42615676000014</v>
      </c>
    </row>
    <row r="57" spans="1:25" x14ac:dyDescent="0.25">
      <c r="A57" s="19" t="s">
        <v>43</v>
      </c>
      <c r="B57" s="16">
        <f>SUM(B58:B68)</f>
        <v>18690.809838620225</v>
      </c>
      <c r="C57" s="16">
        <f t="shared" ref="C57:W57" si="30">SUM(C58:C68)</f>
        <v>20065.957838942872</v>
      </c>
      <c r="D57" s="16">
        <f t="shared" si="30"/>
        <v>21239.784195111977</v>
      </c>
      <c r="E57" s="16">
        <f t="shared" si="30"/>
        <v>20581.989542345415</v>
      </c>
      <c r="F57" s="16">
        <f t="shared" si="30"/>
        <v>20651.791403428433</v>
      </c>
      <c r="G57" s="16">
        <f t="shared" si="30"/>
        <v>20975.928343396616</v>
      </c>
      <c r="H57" s="16">
        <f t="shared" si="30"/>
        <v>19670.606973116563</v>
      </c>
      <c r="I57" s="16">
        <f t="shared" si="30"/>
        <v>18905.818746095138</v>
      </c>
      <c r="J57" s="16">
        <f t="shared" si="30"/>
        <v>18326.240013585531</v>
      </c>
      <c r="K57" s="16">
        <f t="shared" si="30"/>
        <v>12482.896971569116</v>
      </c>
      <c r="L57" s="16">
        <f t="shared" si="30"/>
        <v>12777.581267148555</v>
      </c>
      <c r="M57" s="16">
        <f t="shared" si="30"/>
        <v>14354.73037442484</v>
      </c>
      <c r="N57" s="16">
        <f t="shared" si="30"/>
        <v>14142.483147467192</v>
      </c>
      <c r="O57" s="16">
        <f t="shared" si="30"/>
        <v>13229.41041939448</v>
      </c>
      <c r="P57" s="16">
        <f t="shared" si="30"/>
        <v>13400.624581572643</v>
      </c>
      <c r="Q57" s="16">
        <f t="shared" si="30"/>
        <v>13490.413861247398</v>
      </c>
      <c r="R57" s="16">
        <f t="shared" si="30"/>
        <v>12811.158111718943</v>
      </c>
      <c r="S57" s="16">
        <f t="shared" si="30"/>
        <v>12825.539788916165</v>
      </c>
      <c r="T57" s="16">
        <f t="shared" si="30"/>
        <v>13444.213567892421</v>
      </c>
      <c r="U57" s="16">
        <f t="shared" si="30"/>
        <v>13800.991090215777</v>
      </c>
      <c r="V57" s="16">
        <f t="shared" si="30"/>
        <v>14207.616012327248</v>
      </c>
      <c r="W57" s="16">
        <f t="shared" si="30"/>
        <v>15295.972922153953</v>
      </c>
      <c r="X57" s="16">
        <f t="shared" ref="X57:Y57" si="31">SUM(X58:X68)</f>
        <v>12734.119673691133</v>
      </c>
      <c r="Y57" s="16">
        <f t="shared" si="31"/>
        <v>10529.983086701857</v>
      </c>
    </row>
    <row r="58" spans="1:25" x14ac:dyDescent="0.25">
      <c r="A58" s="20" t="s">
        <v>44</v>
      </c>
      <c r="B58" s="8">
        <v>5887.6736974336818</v>
      </c>
      <c r="C58" s="8">
        <v>5023.3307496209545</v>
      </c>
      <c r="D58" s="8">
        <v>5275.819134042099</v>
      </c>
      <c r="E58" s="8">
        <v>6393.9930606042099</v>
      </c>
      <c r="F58" s="8">
        <v>7289.1418662357846</v>
      </c>
      <c r="G58" s="8">
        <v>8046.9195266918123</v>
      </c>
      <c r="H58" s="8">
        <v>8048.7253460648844</v>
      </c>
      <c r="I58" s="8">
        <v>7257.0498502139999</v>
      </c>
      <c r="J58" s="8">
        <v>6049.6146525106733</v>
      </c>
      <c r="K58" s="8">
        <v>3548.1989365800096</v>
      </c>
      <c r="L58" s="8">
        <v>4025.2591642510793</v>
      </c>
      <c r="M58" s="8">
        <v>4802.622547217682</v>
      </c>
      <c r="N58" s="8">
        <v>4483.4747688771495</v>
      </c>
      <c r="O58" s="8">
        <v>4682.9244002914456</v>
      </c>
      <c r="P58" s="8">
        <v>4529.9316805596336</v>
      </c>
      <c r="Q58" s="8">
        <v>4810.4540739883687</v>
      </c>
      <c r="R58" s="8">
        <v>4628.8949013581623</v>
      </c>
      <c r="S58" s="8">
        <v>4237.0352239415352</v>
      </c>
      <c r="T58" s="8">
        <v>3880.2249813064172</v>
      </c>
      <c r="U58" s="8">
        <v>3921.9642989610011</v>
      </c>
      <c r="V58" s="8">
        <v>3697.7304739027759</v>
      </c>
      <c r="W58" s="8">
        <v>3976.776452067259</v>
      </c>
      <c r="X58" s="8">
        <v>3137.5960778997555</v>
      </c>
      <c r="Y58" s="8">
        <v>1605.0003087929356</v>
      </c>
    </row>
    <row r="59" spans="1:25" x14ac:dyDescent="0.25">
      <c r="A59" s="20" t="s">
        <v>45</v>
      </c>
      <c r="B59" s="8">
        <v>731.39307763776264</v>
      </c>
      <c r="C59" s="8">
        <v>651.43087046999995</v>
      </c>
      <c r="D59" s="8">
        <v>561.01531351211179</v>
      </c>
      <c r="E59" s="8">
        <v>526.88770955999996</v>
      </c>
      <c r="F59" s="8">
        <v>668.84150647800016</v>
      </c>
      <c r="G59" s="8">
        <v>792.73094773633204</v>
      </c>
      <c r="H59" s="8">
        <v>806.09990943445905</v>
      </c>
      <c r="I59" s="8">
        <v>647.18052330600017</v>
      </c>
      <c r="J59" s="8">
        <v>559.78943967436192</v>
      </c>
      <c r="K59" s="8">
        <v>370.38381236000305</v>
      </c>
      <c r="L59" s="8">
        <v>414.5191290766262</v>
      </c>
      <c r="M59" s="8">
        <v>484.64853528659239</v>
      </c>
      <c r="N59" s="8">
        <v>429.22379414101533</v>
      </c>
      <c r="O59" s="8">
        <v>508.43016712871082</v>
      </c>
      <c r="P59" s="8">
        <v>547.21276527194243</v>
      </c>
      <c r="Q59" s="8">
        <v>607.16109740945637</v>
      </c>
      <c r="R59" s="8">
        <v>559.65774641538758</v>
      </c>
      <c r="S59" s="8">
        <v>544.93268009596636</v>
      </c>
      <c r="T59" s="8">
        <v>833.98043265665024</v>
      </c>
      <c r="U59" s="8">
        <v>766.33141054778287</v>
      </c>
      <c r="V59" s="8">
        <v>715.58529814020778</v>
      </c>
      <c r="W59" s="8">
        <v>787.99222534743285</v>
      </c>
      <c r="X59" s="8">
        <v>482.80892629379832</v>
      </c>
      <c r="Y59" s="8">
        <v>282.74499556517389</v>
      </c>
    </row>
    <row r="60" spans="1:25" x14ac:dyDescent="0.25">
      <c r="A60" s="20" t="s">
        <v>46</v>
      </c>
      <c r="B60" s="8">
        <v>4408.1675716630389</v>
      </c>
      <c r="C60" s="8">
        <v>5752.5486333266654</v>
      </c>
      <c r="D60" s="8">
        <v>6309.793375361528</v>
      </c>
      <c r="E60" s="8">
        <v>6771.3439427226158</v>
      </c>
      <c r="F60" s="8">
        <v>4974.5004915508498</v>
      </c>
      <c r="G60" s="8">
        <v>4804.0466823649358</v>
      </c>
      <c r="H60" s="8">
        <v>4097.7753753402467</v>
      </c>
      <c r="I60" s="8">
        <v>4217.7068126983268</v>
      </c>
      <c r="J60" s="8">
        <v>5028.1571848525145</v>
      </c>
      <c r="K60" s="8">
        <v>4089.3857484953178</v>
      </c>
      <c r="L60" s="8">
        <v>3982.0321082014602</v>
      </c>
      <c r="M60" s="8">
        <v>4342.8521557713657</v>
      </c>
      <c r="N60" s="8">
        <v>3758.8925475505362</v>
      </c>
      <c r="O60" s="8">
        <v>3130.316684392656</v>
      </c>
      <c r="P60" s="8">
        <v>3044.4233045510805</v>
      </c>
      <c r="Q60" s="8">
        <v>2491.9051741057665</v>
      </c>
      <c r="R60" s="8">
        <v>2003.260743</v>
      </c>
      <c r="S60" s="8">
        <v>2271.6597032800291</v>
      </c>
      <c r="T60" s="8">
        <v>2434.7973131861036</v>
      </c>
      <c r="U60" s="8">
        <v>2657.3603315559158</v>
      </c>
      <c r="V60" s="8">
        <v>2644.9724617200004</v>
      </c>
      <c r="W60" s="8">
        <v>2984.0218549200004</v>
      </c>
      <c r="X60" s="8">
        <v>1691.6647662000005</v>
      </c>
      <c r="Y60" s="8">
        <v>1436.4808572299451</v>
      </c>
    </row>
    <row r="61" spans="1:25" x14ac:dyDescent="0.25">
      <c r="A61" s="20" t="s">
        <v>48</v>
      </c>
      <c r="B61" s="8">
        <v>398.37203118225153</v>
      </c>
      <c r="C61" s="8">
        <v>369.7088475882581</v>
      </c>
      <c r="D61" s="8">
        <v>368.88452783999992</v>
      </c>
      <c r="E61" s="8">
        <v>414.18100261721173</v>
      </c>
      <c r="F61" s="8">
        <v>283.28245668000005</v>
      </c>
      <c r="G61" s="8">
        <v>290.23274808000008</v>
      </c>
      <c r="H61" s="8">
        <v>235.91988288000005</v>
      </c>
      <c r="I61" s="8">
        <v>292.35121884</v>
      </c>
      <c r="J61" s="8">
        <v>149.40522144000002</v>
      </c>
      <c r="K61" s="8">
        <v>108.45251999999998</v>
      </c>
      <c r="L61" s="8">
        <v>265.55664564000006</v>
      </c>
      <c r="M61" s="8">
        <v>62.506620000000019</v>
      </c>
      <c r="N61" s="8">
        <v>97.05849228000001</v>
      </c>
      <c r="O61" s="8">
        <v>97.781534399999998</v>
      </c>
      <c r="P61" s="8">
        <v>124.18868880000001</v>
      </c>
      <c r="Q61" s="8">
        <v>157.99960440000001</v>
      </c>
      <c r="R61" s="8">
        <v>180.07693128</v>
      </c>
      <c r="S61" s="8">
        <v>244.93825044000002</v>
      </c>
      <c r="T61" s="8">
        <v>164.73897864000006</v>
      </c>
      <c r="U61" s="8">
        <v>224.08461072000006</v>
      </c>
      <c r="V61" s="8">
        <v>199.35266940000002</v>
      </c>
      <c r="W61" s="8">
        <v>326.40430896000009</v>
      </c>
      <c r="X61" s="8">
        <v>290.98948650958204</v>
      </c>
      <c r="Y61" s="8">
        <v>168.27928152108834</v>
      </c>
    </row>
    <row r="62" spans="1:25" x14ac:dyDescent="0.25">
      <c r="A62" s="20" t="s">
        <v>49</v>
      </c>
      <c r="B62" s="8">
        <v>1168.0109831662398</v>
      </c>
      <c r="C62" s="8">
        <v>1548.5272513498612</v>
      </c>
      <c r="D62" s="8">
        <v>1244.2342391882514</v>
      </c>
      <c r="E62" s="8">
        <v>1070.012333933993</v>
      </c>
      <c r="F62" s="8">
        <v>1145.0494545104948</v>
      </c>
      <c r="G62" s="8">
        <v>1619.138443990495</v>
      </c>
      <c r="H62" s="8">
        <v>956.52137000699656</v>
      </c>
      <c r="I62" s="8">
        <v>1374.0109048799998</v>
      </c>
      <c r="J62" s="8">
        <v>1271.0465427599997</v>
      </c>
      <c r="K62" s="8">
        <v>855.29102868000007</v>
      </c>
      <c r="L62" s="8">
        <v>939.81236468154225</v>
      </c>
      <c r="M62" s="8">
        <v>931.41262202322764</v>
      </c>
      <c r="N62" s="8">
        <v>974.59593837500904</v>
      </c>
      <c r="O62" s="8">
        <v>857.73779678126346</v>
      </c>
      <c r="P62" s="8">
        <v>879.71735910443397</v>
      </c>
      <c r="Q62" s="8">
        <v>859.59916588372823</v>
      </c>
      <c r="R62" s="8">
        <v>910.0005854693452</v>
      </c>
      <c r="S62" s="8">
        <v>926.34387582308034</v>
      </c>
      <c r="T62" s="8">
        <v>810.47929130109844</v>
      </c>
      <c r="U62" s="8">
        <v>904.31214270336045</v>
      </c>
      <c r="V62" s="8">
        <v>876.337246193581</v>
      </c>
      <c r="W62" s="8">
        <v>891.47545199672697</v>
      </c>
      <c r="X62" s="8">
        <v>1016.8186166291276</v>
      </c>
      <c r="Y62" s="8">
        <v>824.24421479858574</v>
      </c>
    </row>
    <row r="63" spans="1:25" x14ac:dyDescent="0.25">
      <c r="A63" s="20" t="s">
        <v>47</v>
      </c>
      <c r="B63" s="8">
        <v>2892.634136595635</v>
      </c>
      <c r="C63" s="8">
        <v>3325.585565128627</v>
      </c>
      <c r="D63" s="8">
        <v>3656.5105395245669</v>
      </c>
      <c r="E63" s="8">
        <v>2270.5795937160724</v>
      </c>
      <c r="F63" s="8">
        <v>3113.5399644740028</v>
      </c>
      <c r="G63" s="8">
        <v>2678.0995638199829</v>
      </c>
      <c r="H63" s="8">
        <v>2223.2395015947745</v>
      </c>
      <c r="I63" s="8">
        <v>1853.220891379241</v>
      </c>
      <c r="J63" s="8">
        <v>1848.0480784270767</v>
      </c>
      <c r="K63" s="8">
        <v>1441.1963924948484</v>
      </c>
      <c r="L63" s="8">
        <v>1091.3274255588931</v>
      </c>
      <c r="M63" s="8">
        <v>1424.1636857156716</v>
      </c>
      <c r="N63" s="8">
        <v>2234.0771979253682</v>
      </c>
      <c r="O63" s="8">
        <v>1859.4756632814542</v>
      </c>
      <c r="P63" s="8">
        <v>2200.6979065527839</v>
      </c>
      <c r="Q63" s="8">
        <v>2449.4323245014798</v>
      </c>
      <c r="R63" s="8">
        <v>2576.758654696675</v>
      </c>
      <c r="S63" s="8">
        <v>2625.6851783228585</v>
      </c>
      <c r="T63" s="8">
        <v>3292.8022052943243</v>
      </c>
      <c r="U63" s="8">
        <v>3195.6354672333009</v>
      </c>
      <c r="V63" s="8">
        <v>3959.4677351925493</v>
      </c>
      <c r="W63" s="8">
        <v>4175.2861595924842</v>
      </c>
      <c r="X63" s="8">
        <v>3826.2479965590273</v>
      </c>
      <c r="Y63" s="8">
        <v>3778.7318090796798</v>
      </c>
    </row>
    <row r="64" spans="1:25" x14ac:dyDescent="0.25">
      <c r="A64" s="20" t="s">
        <v>50</v>
      </c>
      <c r="B64" s="8">
        <v>256.94321938695344</v>
      </c>
      <c r="C64" s="8">
        <v>399.98178000000019</v>
      </c>
      <c r="D64" s="8">
        <v>180.22058928000001</v>
      </c>
      <c r="E64" s="8">
        <v>237.16773108000004</v>
      </c>
      <c r="F64" s="8">
        <v>145.47257963999999</v>
      </c>
      <c r="G64" s="8">
        <v>73.715400000000017</v>
      </c>
      <c r="H64" s="8">
        <v>208.11978000000002</v>
      </c>
      <c r="I64" s="8">
        <v>221.19507000000002</v>
      </c>
      <c r="J64" s="8">
        <v>173.1807</v>
      </c>
      <c r="K64" s="8">
        <v>153.64107000000001</v>
      </c>
      <c r="L64" s="8">
        <v>156.06459000000001</v>
      </c>
      <c r="M64" s="8">
        <v>166.31406000000001</v>
      </c>
      <c r="N64" s="8">
        <v>152.07587999999998</v>
      </c>
      <c r="O64" s="8">
        <v>205.79724000000002</v>
      </c>
      <c r="P64" s="8">
        <v>178.98704999999998</v>
      </c>
      <c r="Q64" s="8">
        <v>216.45063000000002</v>
      </c>
      <c r="R64" s="8">
        <v>195.64875000000001</v>
      </c>
      <c r="S64" s="8">
        <v>227.99001312000001</v>
      </c>
      <c r="T64" s="8">
        <v>339.33041576898131</v>
      </c>
      <c r="U64" s="8">
        <v>291.96837227204929</v>
      </c>
      <c r="V64" s="8">
        <v>338.02314443536085</v>
      </c>
      <c r="W64" s="8">
        <v>270.08766804894071</v>
      </c>
      <c r="X64" s="8">
        <v>360.06520536000005</v>
      </c>
      <c r="Y64" s="8">
        <v>246.5240839199999</v>
      </c>
    </row>
    <row r="65" spans="1:25" x14ac:dyDescent="0.25">
      <c r="A65" s="20" t="s">
        <v>51</v>
      </c>
      <c r="B65" s="8">
        <v>944.3890478069402</v>
      </c>
      <c r="C65" s="8">
        <v>1315.2281601104949</v>
      </c>
      <c r="D65" s="8">
        <v>1447.5378967306019</v>
      </c>
      <c r="E65" s="8">
        <v>965.55084869915254</v>
      </c>
      <c r="F65" s="8">
        <v>881.36885740713865</v>
      </c>
      <c r="G65" s="8">
        <v>815.49363735305349</v>
      </c>
      <c r="H65" s="8">
        <v>760.93990897085564</v>
      </c>
      <c r="I65" s="8">
        <v>715.32538464878405</v>
      </c>
      <c r="J65" s="8">
        <v>621.00606593862994</v>
      </c>
      <c r="K65" s="8">
        <v>383.37812659946957</v>
      </c>
      <c r="L65" s="8">
        <v>377.56518109895478</v>
      </c>
      <c r="M65" s="8">
        <v>475.64644392000008</v>
      </c>
      <c r="N65" s="8">
        <v>421.05972456000006</v>
      </c>
      <c r="O65" s="8">
        <v>448.17333864000005</v>
      </c>
      <c r="P65" s="8">
        <v>494.07685980000002</v>
      </c>
      <c r="Q65" s="8">
        <v>397.16879015999996</v>
      </c>
      <c r="R65" s="8">
        <v>373.05978035999999</v>
      </c>
      <c r="S65" s="8">
        <v>401.47762488000012</v>
      </c>
      <c r="T65" s="8">
        <v>402.00449854352911</v>
      </c>
      <c r="U65" s="8">
        <v>434.75388347734281</v>
      </c>
      <c r="V65" s="8">
        <v>386.74392661616173</v>
      </c>
      <c r="W65" s="8">
        <v>424.55130145482536</v>
      </c>
      <c r="X65" s="8">
        <v>382.86722784000006</v>
      </c>
      <c r="Y65" s="8">
        <v>430.31573459999998</v>
      </c>
    </row>
    <row r="66" spans="1:25" x14ac:dyDescent="0.25">
      <c r="A66" s="20" t="s">
        <v>52</v>
      </c>
      <c r="B66" s="8">
        <v>435.13192151999999</v>
      </c>
      <c r="C66" s="8">
        <v>504.14522652000005</v>
      </c>
      <c r="D66" s="8">
        <v>743.90444880897917</v>
      </c>
      <c r="E66" s="8">
        <v>550.25185499999998</v>
      </c>
      <c r="F66" s="8">
        <v>599.83868987999995</v>
      </c>
      <c r="G66" s="8">
        <v>268.03439028000003</v>
      </c>
      <c r="H66" s="8">
        <v>438.71917564385899</v>
      </c>
      <c r="I66" s="8">
        <v>516.72611232000008</v>
      </c>
      <c r="J66" s="8">
        <v>331.74802260000007</v>
      </c>
      <c r="K66" s="8">
        <v>271.13302351946959</v>
      </c>
      <c r="L66" s="8">
        <v>231.44524308000001</v>
      </c>
      <c r="M66" s="8">
        <v>235.4964681703006</v>
      </c>
      <c r="N66" s="8">
        <v>220.30727916000004</v>
      </c>
      <c r="O66" s="8">
        <v>223.12909764000003</v>
      </c>
      <c r="P66" s="8">
        <v>234.69130763999999</v>
      </c>
      <c r="Q66" s="8">
        <v>239.51596464000005</v>
      </c>
      <c r="R66" s="8">
        <v>201.28084776</v>
      </c>
      <c r="S66" s="8">
        <v>240.35800356000001</v>
      </c>
      <c r="T66" s="8">
        <v>202.30939080000002</v>
      </c>
      <c r="U66" s="8">
        <v>257.31753336000008</v>
      </c>
      <c r="V66" s="8">
        <v>185.44262040000004</v>
      </c>
      <c r="W66" s="8">
        <v>188.39582244000002</v>
      </c>
      <c r="X66" s="8">
        <v>154.83071124000003</v>
      </c>
      <c r="Y66" s="8">
        <v>151.06683816</v>
      </c>
    </row>
    <row r="67" spans="1:25" x14ac:dyDescent="0.25">
      <c r="A67" s="20" t="s">
        <v>53</v>
      </c>
      <c r="B67" s="8">
        <v>131.97978972000001</v>
      </c>
      <c r="C67" s="8">
        <v>247.12359552000004</v>
      </c>
      <c r="D67" s="8">
        <v>96.944117399999982</v>
      </c>
      <c r="E67" s="8">
        <v>56.118159360000007</v>
      </c>
      <c r="F67" s="8">
        <v>225.88235640000005</v>
      </c>
      <c r="G67" s="8">
        <v>181.05786252000001</v>
      </c>
      <c r="H67" s="8">
        <v>159.71353307999999</v>
      </c>
      <c r="I67" s="8">
        <v>236.14475832000005</v>
      </c>
      <c r="J67" s="8">
        <v>142.14427236</v>
      </c>
      <c r="K67" s="8">
        <v>76.505884559999998</v>
      </c>
      <c r="L67" s="8">
        <v>135.96967800000002</v>
      </c>
      <c r="M67" s="8">
        <v>142.95177107999999</v>
      </c>
      <c r="N67" s="8">
        <v>136.78886016000001</v>
      </c>
      <c r="O67" s="8">
        <v>116.28419400000001</v>
      </c>
      <c r="P67" s="8">
        <v>106.53962400000002</v>
      </c>
      <c r="Q67" s="8">
        <v>152.91507888000001</v>
      </c>
      <c r="R67" s="8">
        <v>138.21676488000003</v>
      </c>
      <c r="S67" s="8">
        <v>101.85625511999999</v>
      </c>
      <c r="T67" s="8">
        <v>125.80883407738877</v>
      </c>
      <c r="U67" s="8">
        <v>99.124769160000014</v>
      </c>
      <c r="V67" s="8">
        <v>93.4568352</v>
      </c>
      <c r="W67" s="8">
        <v>101.45419380000001</v>
      </c>
      <c r="X67" s="8">
        <v>120.57887844000001</v>
      </c>
      <c r="Y67" s="8">
        <v>135.78847992000001</v>
      </c>
    </row>
    <row r="68" spans="1:25" x14ac:dyDescent="0.25">
      <c r="A68" s="20" t="s">
        <v>74</v>
      </c>
      <c r="B68" s="8">
        <v>1436.1143625077225</v>
      </c>
      <c r="C68" s="8">
        <v>928.34715930801258</v>
      </c>
      <c r="D68" s="8">
        <v>1354.9200134238365</v>
      </c>
      <c r="E68" s="8">
        <v>1325.9033050521559</v>
      </c>
      <c r="F68" s="8">
        <v>1324.873180172156</v>
      </c>
      <c r="G68" s="8">
        <v>1406.4591405599999</v>
      </c>
      <c r="H68" s="8">
        <v>1734.8331901004863</v>
      </c>
      <c r="I68" s="8">
        <v>1574.9072194887842</v>
      </c>
      <c r="J68" s="8">
        <v>2152.0998330222737</v>
      </c>
      <c r="K68" s="8">
        <v>1185.33042828</v>
      </c>
      <c r="L68" s="8">
        <v>1158.0297375599998</v>
      </c>
      <c r="M68" s="8">
        <v>1286.1154652399998</v>
      </c>
      <c r="N68" s="8">
        <v>1234.9286644381109</v>
      </c>
      <c r="O68" s="8">
        <v>1099.3603028389525</v>
      </c>
      <c r="P68" s="8">
        <v>1060.1580352927685</v>
      </c>
      <c r="Q68" s="8">
        <v>1107.8119572785972</v>
      </c>
      <c r="R68" s="8">
        <v>1044.3024064993758</v>
      </c>
      <c r="S68" s="8">
        <v>1003.262980332694</v>
      </c>
      <c r="T68" s="8">
        <v>957.7372263179293</v>
      </c>
      <c r="U68" s="8">
        <v>1048.1382702250223</v>
      </c>
      <c r="V68" s="8">
        <v>1110.5036011266106</v>
      </c>
      <c r="W68" s="8">
        <v>1169.5274835262858</v>
      </c>
      <c r="X68" s="8">
        <v>1269.6517807198418</v>
      </c>
      <c r="Y68" s="8">
        <v>1470.8064831144484</v>
      </c>
    </row>
    <row r="69" spans="1:25" x14ac:dyDescent="0.25">
      <c r="A69" s="15" t="s">
        <v>54</v>
      </c>
      <c r="B69" s="16">
        <f>SUM(B70:B74)</f>
        <v>9531.435792960001</v>
      </c>
      <c r="C69" s="16">
        <f t="shared" ref="C69:W69" si="32">SUM(C70:C74)</f>
        <v>11528.140677508256</v>
      </c>
      <c r="D69" s="16">
        <f t="shared" si="32"/>
        <v>11884.490541000003</v>
      </c>
      <c r="E69" s="16">
        <f t="shared" si="32"/>
        <v>12524.556566470859</v>
      </c>
      <c r="F69" s="16">
        <f t="shared" si="32"/>
        <v>13028.339054797267</v>
      </c>
      <c r="G69" s="16">
        <f t="shared" si="32"/>
        <v>12087.441104399999</v>
      </c>
      <c r="H69" s="16">
        <f t="shared" si="32"/>
        <v>12551.179272840001</v>
      </c>
      <c r="I69" s="16">
        <f t="shared" si="32"/>
        <v>13325.352566039999</v>
      </c>
      <c r="J69" s="16">
        <f t="shared" si="32"/>
        <v>14917.34450592</v>
      </c>
      <c r="K69" s="16">
        <f t="shared" si="32"/>
        <v>15086.00471976</v>
      </c>
      <c r="L69" s="16">
        <f t="shared" si="32"/>
        <v>14373.194209200003</v>
      </c>
      <c r="M69" s="16">
        <f t="shared" si="32"/>
        <v>14860.005497639997</v>
      </c>
      <c r="N69" s="16">
        <f t="shared" si="32"/>
        <v>15273.911719080001</v>
      </c>
      <c r="O69" s="16">
        <f t="shared" si="32"/>
        <v>14879.614041359999</v>
      </c>
      <c r="P69" s="16">
        <f t="shared" si="32"/>
        <v>15233.092747560002</v>
      </c>
      <c r="Q69" s="16">
        <f t="shared" si="32"/>
        <v>15354.718006679999</v>
      </c>
      <c r="R69" s="16">
        <f t="shared" si="32"/>
        <v>16419.69313992</v>
      </c>
      <c r="S69" s="16">
        <f t="shared" si="32"/>
        <v>17550.070233840004</v>
      </c>
      <c r="T69" s="16">
        <f t="shared" si="32"/>
        <v>18039.45576456</v>
      </c>
      <c r="U69" s="16">
        <f t="shared" si="32"/>
        <v>18509.302241640002</v>
      </c>
      <c r="V69" s="16">
        <f t="shared" si="32"/>
        <v>17962.32549924</v>
      </c>
      <c r="W69" s="16">
        <f t="shared" si="32"/>
        <v>19135.324232640003</v>
      </c>
      <c r="X69" s="16">
        <f t="shared" ref="X69:Y69" si="33">SUM(X70:X74)</f>
        <v>20717.775713880001</v>
      </c>
      <c r="Y69" s="16">
        <f t="shared" si="33"/>
        <v>21669.493420079994</v>
      </c>
    </row>
    <row r="70" spans="1:25" x14ac:dyDescent="0.25">
      <c r="A70" s="10" t="s">
        <v>73</v>
      </c>
      <c r="B70" s="8">
        <v>18.605916000000001</v>
      </c>
      <c r="C70" s="8">
        <v>9.3030840000000001</v>
      </c>
      <c r="D70" s="8">
        <v>6.2019720000000014</v>
      </c>
      <c r="E70" s="8">
        <v>6.2019720000000005</v>
      </c>
      <c r="F70" s="8">
        <v>37.979783999999995</v>
      </c>
      <c r="G70" s="8">
        <v>34.360093439999986</v>
      </c>
      <c r="H70" s="8">
        <v>6.2347320000000019</v>
      </c>
      <c r="I70" s="8">
        <v>251.10850032000005</v>
      </c>
      <c r="J70" s="8">
        <v>243.86446296</v>
      </c>
      <c r="K70" s="8">
        <v>257.0945724</v>
      </c>
      <c r="L70" s="8">
        <v>334.67172300000004</v>
      </c>
      <c r="M70" s="8">
        <v>244.47970151999999</v>
      </c>
      <c r="N70" s="8">
        <v>121.57671239999999</v>
      </c>
      <c r="O70" s="8">
        <v>137.26086336000003</v>
      </c>
      <c r="P70" s="8">
        <v>72.991409040000022</v>
      </c>
      <c r="Q70" s="8">
        <v>98.412603120000014</v>
      </c>
      <c r="R70" s="8">
        <v>84.196074960000018</v>
      </c>
      <c r="S70" s="8">
        <v>148.34184444000002</v>
      </c>
      <c r="T70" s="8">
        <v>167.08632156000002</v>
      </c>
      <c r="U70" s="8">
        <v>194.55477516000002</v>
      </c>
      <c r="V70" s="8">
        <v>116.26952867999999</v>
      </c>
      <c r="W70" s="8">
        <v>140.48973179999999</v>
      </c>
      <c r="X70" s="8">
        <v>211.04037323999998</v>
      </c>
      <c r="Y70" s="8">
        <v>117.69763823999999</v>
      </c>
    </row>
    <row r="71" spans="1:25" x14ac:dyDescent="0.25">
      <c r="A71" s="10" t="s">
        <v>56</v>
      </c>
      <c r="B71" s="8">
        <v>8169.6291098400015</v>
      </c>
      <c r="C71" s="8">
        <v>10516.021398359999</v>
      </c>
      <c r="D71" s="8">
        <v>10809.678153960002</v>
      </c>
      <c r="E71" s="8">
        <v>11698.169548680002</v>
      </c>
      <c r="F71" s="8">
        <v>12166.946645399999</v>
      </c>
      <c r="G71" s="8">
        <v>11611.803035519999</v>
      </c>
      <c r="H71" s="8">
        <v>12118.366563120002</v>
      </c>
      <c r="I71" s="8">
        <v>12146.574517919998</v>
      </c>
      <c r="J71" s="8">
        <v>13775.693210279998</v>
      </c>
      <c r="K71" s="8">
        <v>14129.050167360001</v>
      </c>
      <c r="L71" s="8">
        <v>13373.689338360004</v>
      </c>
      <c r="M71" s="8">
        <v>13816.155787919997</v>
      </c>
      <c r="N71" s="8">
        <v>14425.614832680001</v>
      </c>
      <c r="O71" s="8">
        <v>14100.61364424</v>
      </c>
      <c r="P71" s="8">
        <v>14699.375717760002</v>
      </c>
      <c r="Q71" s="8">
        <v>14769.2854278</v>
      </c>
      <c r="R71" s="8">
        <v>15867.949836959999</v>
      </c>
      <c r="S71" s="8">
        <v>16917.820801920003</v>
      </c>
      <c r="T71" s="8">
        <v>17455.553929799997</v>
      </c>
      <c r="U71" s="8">
        <v>17778.353713920002</v>
      </c>
      <c r="V71" s="8">
        <v>17368.820928720001</v>
      </c>
      <c r="W71" s="8">
        <v>18412.553616480003</v>
      </c>
      <c r="X71" s="8">
        <v>20032.821762119998</v>
      </c>
      <c r="Y71" s="8">
        <v>21076.123849919994</v>
      </c>
    </row>
    <row r="72" spans="1:25" x14ac:dyDescent="0.25">
      <c r="A72" s="10" t="s">
        <v>55</v>
      </c>
      <c r="B72" s="8">
        <v>920.72201471999995</v>
      </c>
      <c r="C72" s="8">
        <v>458.00638814825811</v>
      </c>
      <c r="D72" s="8">
        <v>611.7695110799998</v>
      </c>
      <c r="E72" s="8">
        <v>542.45188399085566</v>
      </c>
      <c r="F72" s="8">
        <v>623.62456371726887</v>
      </c>
      <c r="G72" s="8">
        <v>232.54049808000002</v>
      </c>
      <c r="H72" s="8">
        <v>226.22741855999999</v>
      </c>
      <c r="I72" s="8">
        <v>573.53399999999976</v>
      </c>
      <c r="J72" s="8">
        <v>538.42538700000023</v>
      </c>
      <c r="K72" s="8">
        <v>401.47380000000004</v>
      </c>
      <c r="L72" s="8">
        <v>455.64101855999996</v>
      </c>
      <c r="M72" s="8">
        <v>614.95595928</v>
      </c>
      <c r="N72" s="8">
        <v>572.28689699999973</v>
      </c>
      <c r="O72" s="8">
        <v>506.25392687999999</v>
      </c>
      <c r="P72" s="8">
        <v>336.4545178799998</v>
      </c>
      <c r="Q72" s="8">
        <v>349.03225188000016</v>
      </c>
      <c r="R72" s="8">
        <v>339.59881799999988</v>
      </c>
      <c r="S72" s="8">
        <v>358.05674267999996</v>
      </c>
      <c r="T72" s="8">
        <v>291.11492123999994</v>
      </c>
      <c r="U72" s="8">
        <v>400.96989035999997</v>
      </c>
      <c r="V72" s="8">
        <v>346.71117311999978</v>
      </c>
      <c r="W72" s="8">
        <v>405.95190012</v>
      </c>
      <c r="X72" s="8">
        <v>317.21338584000011</v>
      </c>
      <c r="Y72" s="8">
        <v>312.97990463999986</v>
      </c>
    </row>
    <row r="73" spans="1:25" x14ac:dyDescent="0.25">
      <c r="A73" s="10" t="s">
        <v>57</v>
      </c>
      <c r="B73" s="8">
        <v>359.61870240000007</v>
      </c>
      <c r="C73" s="8">
        <v>325.97525736000006</v>
      </c>
      <c r="D73" s="8">
        <v>330.11100396000001</v>
      </c>
      <c r="E73" s="8">
        <v>219.65877216000001</v>
      </c>
      <c r="F73" s="8">
        <v>132.5191806</v>
      </c>
      <c r="G73" s="8">
        <v>130.57895736</v>
      </c>
      <c r="H73" s="8">
        <v>127.39250916000003</v>
      </c>
      <c r="I73" s="8">
        <v>264.31383779999999</v>
      </c>
      <c r="J73" s="8">
        <v>241.26533567999996</v>
      </c>
      <c r="K73" s="8">
        <v>172.06019999999998</v>
      </c>
      <c r="L73" s="8">
        <v>184.80545928000001</v>
      </c>
      <c r="M73" s="8">
        <v>162.50138891999998</v>
      </c>
      <c r="N73" s="8">
        <v>132.06620699999999</v>
      </c>
      <c r="O73" s="8">
        <v>128.92190687999999</v>
      </c>
      <c r="P73" s="8">
        <v>116.34417288000003</v>
      </c>
      <c r="Q73" s="8">
        <v>135.21077388</v>
      </c>
      <c r="R73" s="8">
        <v>125.77734000000001</v>
      </c>
      <c r="S73" s="8">
        <v>125.31504492000001</v>
      </c>
      <c r="T73" s="8">
        <v>125.18619984</v>
      </c>
      <c r="U73" s="8">
        <v>135.2299806</v>
      </c>
      <c r="V73" s="8">
        <v>129.86810459999998</v>
      </c>
      <c r="W73" s="8">
        <v>160.10695115999999</v>
      </c>
      <c r="X73" s="8">
        <v>140.27761332000003</v>
      </c>
      <c r="Y73" s="8">
        <v>146.53260179999998</v>
      </c>
    </row>
    <row r="74" spans="1:25" x14ac:dyDescent="0.25">
      <c r="A74" s="10" t="s">
        <v>58</v>
      </c>
      <c r="B74" s="8">
        <v>62.860050000000008</v>
      </c>
      <c r="C74" s="8">
        <v>218.83454964000003</v>
      </c>
      <c r="D74" s="8">
        <v>126.72990000000001</v>
      </c>
      <c r="E74" s="8">
        <v>58.074389639999993</v>
      </c>
      <c r="F74" s="8">
        <v>67.26888108</v>
      </c>
      <c r="G74" s="8">
        <v>78.158519999999996</v>
      </c>
      <c r="H74" s="8">
        <v>72.958050000000014</v>
      </c>
      <c r="I74" s="8">
        <v>89.821710000000024</v>
      </c>
      <c r="J74" s="8">
        <v>118.09611000000001</v>
      </c>
      <c r="K74" s="8">
        <v>126.32598</v>
      </c>
      <c r="L74" s="8">
        <v>24.386670000000006</v>
      </c>
      <c r="M74" s="8">
        <v>21.912660000000002</v>
      </c>
      <c r="N74" s="8">
        <v>22.367070000000002</v>
      </c>
      <c r="O74" s="8">
        <v>6.5636999999999999</v>
      </c>
      <c r="P74" s="8">
        <v>7.9269299999999996</v>
      </c>
      <c r="Q74" s="8">
        <v>2.7769500000000007</v>
      </c>
      <c r="R74" s="8">
        <v>2.1710700000000003</v>
      </c>
      <c r="S74" s="8">
        <v>0.53579988000000001</v>
      </c>
      <c r="T74" s="8">
        <v>0.51439212000000012</v>
      </c>
      <c r="U74" s="8">
        <v>0.19388160000000002</v>
      </c>
      <c r="V74" s="8">
        <v>0.65576411999999995</v>
      </c>
      <c r="W74" s="8">
        <v>16.222033079999999</v>
      </c>
      <c r="X74" s="8">
        <v>16.42257936</v>
      </c>
      <c r="Y74" s="8">
        <v>16.159425480000003</v>
      </c>
    </row>
    <row r="75" spans="1:25" x14ac:dyDescent="0.25">
      <c r="A75" s="15" t="s">
        <v>59</v>
      </c>
      <c r="B75" s="16">
        <f>SUM(B76:B78)</f>
        <v>8614.7243665319365</v>
      </c>
      <c r="C75" s="16">
        <f t="shared" ref="C75:W75" si="34">SUM(C76:C78)</f>
        <v>8301.4823414658313</v>
      </c>
      <c r="D75" s="16">
        <f t="shared" si="34"/>
        <v>8252.6345932302029</v>
      </c>
      <c r="E75" s="16">
        <f t="shared" si="34"/>
        <v>9786.8045167853797</v>
      </c>
      <c r="F75" s="16">
        <f t="shared" si="34"/>
        <v>11381.598351146313</v>
      </c>
      <c r="G75" s="16">
        <f t="shared" si="34"/>
        <v>11498.866008972605</v>
      </c>
      <c r="H75" s="16">
        <f t="shared" si="34"/>
        <v>12629.426052243161</v>
      </c>
      <c r="I75" s="16">
        <f t="shared" si="34"/>
        <v>11180.823750376521</v>
      </c>
      <c r="J75" s="16">
        <f t="shared" si="34"/>
        <v>9780.5009782042707</v>
      </c>
      <c r="K75" s="16">
        <f t="shared" si="34"/>
        <v>9490.2049455641663</v>
      </c>
      <c r="L75" s="16">
        <f t="shared" si="34"/>
        <v>9446.1588309306135</v>
      </c>
      <c r="M75" s="16">
        <f t="shared" si="34"/>
        <v>9845.9081842445066</v>
      </c>
      <c r="N75" s="16">
        <f t="shared" si="34"/>
        <v>10352.39757589136</v>
      </c>
      <c r="O75" s="16">
        <f t="shared" si="34"/>
        <v>9875.599264658571</v>
      </c>
      <c r="P75" s="16">
        <f t="shared" si="34"/>
        <v>9415.7032300202118</v>
      </c>
      <c r="Q75" s="16">
        <f t="shared" si="34"/>
        <v>9811.4949291823796</v>
      </c>
      <c r="R75" s="16">
        <f t="shared" si="34"/>
        <v>9869.0853890937851</v>
      </c>
      <c r="S75" s="16">
        <f t="shared" si="34"/>
        <v>10773.84771179684</v>
      </c>
      <c r="T75" s="16">
        <f t="shared" si="34"/>
        <v>11249.171321026108</v>
      </c>
      <c r="U75" s="16">
        <f t="shared" si="34"/>
        <v>11282.950423307389</v>
      </c>
      <c r="V75" s="16">
        <f t="shared" si="34"/>
        <v>11479.110072320438</v>
      </c>
      <c r="W75" s="16">
        <f t="shared" si="34"/>
        <v>13195.561232079866</v>
      </c>
      <c r="X75" s="16">
        <f t="shared" ref="X75:Y75" si="35">SUM(X76:X78)</f>
        <v>12174.260782022549</v>
      </c>
      <c r="Y75" s="16">
        <f t="shared" si="35"/>
        <v>12020.717175428981</v>
      </c>
    </row>
    <row r="76" spans="1:25" x14ac:dyDescent="0.25">
      <c r="A76" s="10" t="s">
        <v>60</v>
      </c>
      <c r="B76" s="8">
        <v>869.48848054144946</v>
      </c>
      <c r="C76" s="8">
        <v>1645.0980619481957</v>
      </c>
      <c r="D76" s="8">
        <v>957.00336662311793</v>
      </c>
      <c r="E76" s="8">
        <v>1885.5166975814479</v>
      </c>
      <c r="F76" s="8">
        <v>3038.4570756839826</v>
      </c>
      <c r="G76" s="8">
        <v>3262.8269449729896</v>
      </c>
      <c r="H76" s="8">
        <v>4550.7442463086663</v>
      </c>
      <c r="I76" s="8">
        <v>3858.5579198097244</v>
      </c>
      <c r="J76" s="8">
        <v>2765.3593114936511</v>
      </c>
      <c r="K76" s="8">
        <v>2576.4760722199485</v>
      </c>
      <c r="L76" s="8">
        <v>2631.3223680036626</v>
      </c>
      <c r="M76" s="8">
        <v>2560.7860253701028</v>
      </c>
      <c r="N76" s="8">
        <v>2494.3138703667796</v>
      </c>
      <c r="O76" s="8">
        <v>2434.1722395018205</v>
      </c>
      <c r="P76" s="8">
        <v>2424.3160007712167</v>
      </c>
      <c r="Q76" s="8">
        <v>2416.51632807132</v>
      </c>
      <c r="R76" s="8">
        <v>2445.1249419428</v>
      </c>
      <c r="S76" s="8">
        <v>2788.7330322583025</v>
      </c>
      <c r="T76" s="8">
        <v>2842.7295704234402</v>
      </c>
      <c r="U76" s="8">
        <v>2840.8308477708715</v>
      </c>
      <c r="V76" s="8">
        <v>2665.2492810172594</v>
      </c>
      <c r="W76" s="8">
        <v>3082.5978336277999</v>
      </c>
      <c r="X76" s="8">
        <v>3233.4457184541552</v>
      </c>
      <c r="Y76" s="8">
        <v>3409.6610199339443</v>
      </c>
    </row>
    <row r="77" spans="1:25" x14ac:dyDescent="0.25">
      <c r="A77" s="10" t="s">
        <v>61</v>
      </c>
      <c r="B77" s="8">
        <v>6770.2464992704881</v>
      </c>
      <c r="C77" s="8">
        <v>5978.0667609668599</v>
      </c>
      <c r="D77" s="8">
        <v>6690.4107911594128</v>
      </c>
      <c r="E77" s="8">
        <v>7400.2541188622208</v>
      </c>
      <c r="F77" s="8">
        <v>7741.5336788806189</v>
      </c>
      <c r="G77" s="8">
        <v>7592.1210681900602</v>
      </c>
      <c r="H77" s="8">
        <v>7436.3219276815762</v>
      </c>
      <c r="I77" s="8">
        <v>6840.9633097667966</v>
      </c>
      <c r="J77" s="8">
        <v>6381.7011941106202</v>
      </c>
      <c r="K77" s="8">
        <v>6016.3762663042171</v>
      </c>
      <c r="L77" s="8">
        <v>5909.9395959269505</v>
      </c>
      <c r="M77" s="8">
        <v>6269.7354796744057</v>
      </c>
      <c r="N77" s="8">
        <v>6704.2725414445813</v>
      </c>
      <c r="O77" s="8">
        <v>6452.0851683967503</v>
      </c>
      <c r="P77" s="8">
        <v>6037.185726568996</v>
      </c>
      <c r="Q77" s="8">
        <v>6340.810210191059</v>
      </c>
      <c r="R77" s="8">
        <v>6317.2959113509842</v>
      </c>
      <c r="S77" s="8">
        <v>6766.1624579575055</v>
      </c>
      <c r="T77" s="8">
        <v>6954.3692119659272</v>
      </c>
      <c r="U77" s="8">
        <v>7031.4591246769714</v>
      </c>
      <c r="V77" s="8">
        <v>7428.618772794458</v>
      </c>
      <c r="W77" s="8">
        <v>8606.3924268010778</v>
      </c>
      <c r="X77" s="8">
        <v>7443.851198145594</v>
      </c>
      <c r="Y77" s="8">
        <v>7135.4671381754615</v>
      </c>
    </row>
    <row r="78" spans="1:25" x14ac:dyDescent="0.25">
      <c r="A78" s="10" t="s">
        <v>62</v>
      </c>
      <c r="B78" s="8">
        <v>974.98938671999986</v>
      </c>
      <c r="C78" s="8">
        <v>678.31751855077482</v>
      </c>
      <c r="D78" s="8">
        <v>605.22043544767268</v>
      </c>
      <c r="E78" s="8">
        <v>501.03370034171127</v>
      </c>
      <c r="F78" s="8">
        <v>601.60759658171116</v>
      </c>
      <c r="G78" s="8">
        <v>643.91799580955524</v>
      </c>
      <c r="H78" s="8">
        <v>642.35987825291966</v>
      </c>
      <c r="I78" s="8">
        <v>481.30252079999991</v>
      </c>
      <c r="J78" s="8">
        <v>633.44047259999991</v>
      </c>
      <c r="K78" s="8">
        <v>897.35260703999984</v>
      </c>
      <c r="L78" s="8">
        <v>904.89686700000004</v>
      </c>
      <c r="M78" s="8">
        <v>1015.3866791999998</v>
      </c>
      <c r="N78" s="8">
        <v>1153.8111640799998</v>
      </c>
      <c r="O78" s="8">
        <v>989.34185676000016</v>
      </c>
      <c r="P78" s="8">
        <v>954.20150267999986</v>
      </c>
      <c r="Q78" s="8">
        <v>1054.1683909200001</v>
      </c>
      <c r="R78" s="8">
        <v>1106.6645357999998</v>
      </c>
      <c r="S78" s="8">
        <v>1218.9522215810325</v>
      </c>
      <c r="T78" s="8">
        <v>1452.0725386367417</v>
      </c>
      <c r="U78" s="8">
        <v>1410.6604508595467</v>
      </c>
      <c r="V78" s="8">
        <v>1385.242018508721</v>
      </c>
      <c r="W78" s="8">
        <v>1506.5709716509887</v>
      </c>
      <c r="X78" s="8">
        <v>1496.9638654227999</v>
      </c>
      <c r="Y78" s="8">
        <v>1475.5890173195744</v>
      </c>
    </row>
    <row r="79" spans="1:25" x14ac:dyDescent="0.25">
      <c r="A79" s="15" t="s">
        <v>35</v>
      </c>
      <c r="B79" s="16">
        <f>SUM(B80:B81)</f>
        <v>237.75867</v>
      </c>
      <c r="C79" s="16">
        <f t="shared" ref="C79:W79" si="36">SUM(C80:C81)</f>
        <v>381.95740999999998</v>
      </c>
      <c r="D79" s="16">
        <f t="shared" si="36"/>
        <v>267.72043000000002</v>
      </c>
      <c r="E79" s="16">
        <f t="shared" si="36"/>
        <v>377.18252000000001</v>
      </c>
      <c r="F79" s="16">
        <f t="shared" si="36"/>
        <v>1305.53818</v>
      </c>
      <c r="G79" s="16">
        <f t="shared" si="36"/>
        <v>1164.1926900000001</v>
      </c>
      <c r="H79" s="16">
        <f t="shared" si="36"/>
        <v>501.72647000000001</v>
      </c>
      <c r="I79" s="16">
        <f t="shared" si="36"/>
        <v>946.70581000000004</v>
      </c>
      <c r="J79" s="16">
        <f t="shared" si="36"/>
        <v>811.68074000000001</v>
      </c>
      <c r="K79" s="16">
        <f t="shared" si="36"/>
        <v>270.73327</v>
      </c>
      <c r="L79" s="16">
        <f t="shared" si="36"/>
        <v>267.80345999999997</v>
      </c>
      <c r="M79" s="16">
        <f t="shared" si="36"/>
        <v>538.48245999999995</v>
      </c>
      <c r="N79" s="16">
        <f t="shared" si="36"/>
        <v>558.37118999999996</v>
      </c>
      <c r="O79" s="16">
        <f t="shared" si="36"/>
        <v>406.30705</v>
      </c>
      <c r="P79" s="16">
        <f t="shared" si="36"/>
        <v>398.26789000000002</v>
      </c>
      <c r="Q79" s="16">
        <f t="shared" si="36"/>
        <v>435.60550999999998</v>
      </c>
      <c r="R79" s="16">
        <f t="shared" si="36"/>
        <v>410.71375999999998</v>
      </c>
      <c r="S79" s="16">
        <f t="shared" si="36"/>
        <v>617.35879</v>
      </c>
      <c r="T79" s="16">
        <f t="shared" si="36"/>
        <v>649.04993000000002</v>
      </c>
      <c r="U79" s="16">
        <f t="shared" si="36"/>
        <v>635.05579999999998</v>
      </c>
      <c r="V79" s="16">
        <f t="shared" si="36"/>
        <v>619.61519999999996</v>
      </c>
      <c r="W79" s="16">
        <f t="shared" si="36"/>
        <v>1099.50713</v>
      </c>
      <c r="X79" s="16">
        <f t="shared" ref="X79:Y79" si="37">SUM(X80:X81)</f>
        <v>1169.0998400000001</v>
      </c>
      <c r="Y79" s="16">
        <f t="shared" si="37"/>
        <v>1183.1553899999999</v>
      </c>
    </row>
    <row r="80" spans="1:25" x14ac:dyDescent="0.25">
      <c r="A80" s="10" t="s">
        <v>36</v>
      </c>
      <c r="B80" s="8">
        <f t="shared" ref="B80:W80" si="38">B29</f>
        <v>237.75867</v>
      </c>
      <c r="C80" s="8">
        <f t="shared" si="38"/>
        <v>381.95740999999998</v>
      </c>
      <c r="D80" s="8">
        <f t="shared" si="38"/>
        <v>267.72043000000002</v>
      </c>
      <c r="E80" s="8">
        <f t="shared" si="38"/>
        <v>377.18252000000001</v>
      </c>
      <c r="F80" s="8">
        <f t="shared" si="38"/>
        <v>1305.53818</v>
      </c>
      <c r="G80" s="8">
        <f t="shared" si="38"/>
        <v>1164.1926900000001</v>
      </c>
      <c r="H80" s="8">
        <f t="shared" si="38"/>
        <v>501.72647000000001</v>
      </c>
      <c r="I80" s="8">
        <f t="shared" si="38"/>
        <v>946.70581000000004</v>
      </c>
      <c r="J80" s="8">
        <f t="shared" si="38"/>
        <v>811.68074000000001</v>
      </c>
      <c r="K80" s="8">
        <f t="shared" si="38"/>
        <v>270.73327</v>
      </c>
      <c r="L80" s="8">
        <f t="shared" si="38"/>
        <v>267.80345999999997</v>
      </c>
      <c r="M80" s="8">
        <f t="shared" si="38"/>
        <v>538.48245999999995</v>
      </c>
      <c r="N80" s="8">
        <f t="shared" si="38"/>
        <v>558.37118999999996</v>
      </c>
      <c r="O80" s="8">
        <f t="shared" si="38"/>
        <v>406.30705</v>
      </c>
      <c r="P80" s="8">
        <f t="shared" si="38"/>
        <v>398.26789000000002</v>
      </c>
      <c r="Q80" s="8">
        <f t="shared" si="38"/>
        <v>435.60550999999998</v>
      </c>
      <c r="R80" s="8">
        <f t="shared" si="38"/>
        <v>410.71375999999998</v>
      </c>
      <c r="S80" s="8">
        <f t="shared" si="38"/>
        <v>617.35879</v>
      </c>
      <c r="T80" s="8">
        <f t="shared" si="38"/>
        <v>649.04993000000002</v>
      </c>
      <c r="U80" s="8">
        <f t="shared" si="38"/>
        <v>635.05579999999998</v>
      </c>
      <c r="V80" s="8">
        <f t="shared" si="38"/>
        <v>619.61519999999996</v>
      </c>
      <c r="W80" s="8">
        <f t="shared" si="38"/>
        <v>1099.50713</v>
      </c>
      <c r="X80" s="8">
        <f t="shared" ref="X80:Y80" si="39">X29</f>
        <v>1169.0998400000001</v>
      </c>
      <c r="Y80" s="8">
        <f t="shared" si="39"/>
        <v>1183.1553899999999</v>
      </c>
    </row>
    <row r="81" spans="1:25" x14ac:dyDescent="0.25">
      <c r="A81" s="10" t="s">
        <v>37</v>
      </c>
      <c r="B81" s="8">
        <f t="shared" ref="B81:W81" si="40">B30</f>
        <v>0</v>
      </c>
      <c r="C81" s="8">
        <f t="shared" si="40"/>
        <v>0</v>
      </c>
      <c r="D81" s="8">
        <f t="shared" si="40"/>
        <v>0</v>
      </c>
      <c r="E81" s="8">
        <f t="shared" si="40"/>
        <v>0</v>
      </c>
      <c r="F81" s="8">
        <f t="shared" si="40"/>
        <v>0</v>
      </c>
      <c r="G81" s="8">
        <f t="shared" si="40"/>
        <v>0</v>
      </c>
      <c r="H81" s="8">
        <f t="shared" si="40"/>
        <v>0</v>
      </c>
      <c r="I81" s="8">
        <f t="shared" si="40"/>
        <v>0</v>
      </c>
      <c r="J81" s="8">
        <f t="shared" si="40"/>
        <v>0</v>
      </c>
      <c r="K81" s="8">
        <f t="shared" si="40"/>
        <v>0</v>
      </c>
      <c r="L81" s="8">
        <f t="shared" si="40"/>
        <v>0</v>
      </c>
      <c r="M81" s="8">
        <f t="shared" si="40"/>
        <v>0</v>
      </c>
      <c r="N81" s="8">
        <f t="shared" si="40"/>
        <v>0</v>
      </c>
      <c r="O81" s="8">
        <f t="shared" si="40"/>
        <v>0</v>
      </c>
      <c r="P81" s="8">
        <f t="shared" si="40"/>
        <v>0</v>
      </c>
      <c r="Q81" s="8">
        <f t="shared" si="40"/>
        <v>0</v>
      </c>
      <c r="R81" s="8">
        <f t="shared" si="40"/>
        <v>0</v>
      </c>
      <c r="S81" s="8">
        <f t="shared" si="40"/>
        <v>0</v>
      </c>
      <c r="T81" s="8">
        <f t="shared" si="40"/>
        <v>0</v>
      </c>
      <c r="U81" s="8">
        <f t="shared" si="40"/>
        <v>0</v>
      </c>
      <c r="V81" s="8">
        <f t="shared" si="40"/>
        <v>0</v>
      </c>
      <c r="W81" s="8">
        <f t="shared" si="40"/>
        <v>0</v>
      </c>
      <c r="X81" s="8">
        <f t="shared" ref="X81:Y81" si="41">X30</f>
        <v>0</v>
      </c>
      <c r="Y81" s="8">
        <f t="shared" si="41"/>
        <v>0</v>
      </c>
    </row>
    <row r="82" spans="1:25" x14ac:dyDescent="0.25">
      <c r="A82" s="17" t="s">
        <v>38</v>
      </c>
      <c r="B82" s="16">
        <f t="shared" ref="B82:W82" si="42">B31</f>
        <v>953.98379999999997</v>
      </c>
      <c r="C82" s="16">
        <f t="shared" si="42"/>
        <v>552.01880000000006</v>
      </c>
      <c r="D82" s="16">
        <f t="shared" si="42"/>
        <v>731.12088000000006</v>
      </c>
      <c r="E82" s="16">
        <f t="shared" si="42"/>
        <v>909.40842999999995</v>
      </c>
      <c r="F82" s="16">
        <f t="shared" si="42"/>
        <v>899.11533999999995</v>
      </c>
      <c r="G82" s="16">
        <f t="shared" si="42"/>
        <v>1151.26025</v>
      </c>
      <c r="H82" s="16">
        <f t="shared" si="42"/>
        <v>1452.6902700000001</v>
      </c>
      <c r="I82" s="16">
        <f t="shared" si="42"/>
        <v>1260.3995600000001</v>
      </c>
      <c r="J82" s="16">
        <f t="shared" si="42"/>
        <v>1384.7596799999999</v>
      </c>
      <c r="K82" s="16">
        <f t="shared" si="42"/>
        <v>1076.90002</v>
      </c>
      <c r="L82" s="16">
        <f t="shared" si="42"/>
        <v>1159.3736899999999</v>
      </c>
      <c r="M82" s="16">
        <f t="shared" si="42"/>
        <v>879.83489999999995</v>
      </c>
      <c r="N82" s="16">
        <f t="shared" si="42"/>
        <v>838.53723000000002</v>
      </c>
      <c r="O82" s="16">
        <f t="shared" si="42"/>
        <v>840.72711000000004</v>
      </c>
      <c r="P82" s="16">
        <f t="shared" si="42"/>
        <v>824.54190000000006</v>
      </c>
      <c r="Q82" s="16">
        <f t="shared" si="42"/>
        <v>784.91520000000003</v>
      </c>
      <c r="R82" s="16">
        <f t="shared" si="42"/>
        <v>835.26855</v>
      </c>
      <c r="S82" s="16">
        <f t="shared" si="42"/>
        <v>776.16787999999997</v>
      </c>
      <c r="T82" s="16">
        <f t="shared" si="42"/>
        <v>860.99384999999995</v>
      </c>
      <c r="U82" s="16">
        <f t="shared" si="42"/>
        <v>862.13811999999996</v>
      </c>
      <c r="V82" s="16">
        <f t="shared" si="42"/>
        <v>794.36599999999999</v>
      </c>
      <c r="W82" s="16">
        <f t="shared" si="42"/>
        <v>753.02844000000005</v>
      </c>
      <c r="X82" s="16">
        <f t="shared" ref="X82:Y82" si="43">X31</f>
        <v>807.69277</v>
      </c>
      <c r="Y82" s="16">
        <f t="shared" si="43"/>
        <v>795.92246999999998</v>
      </c>
    </row>
    <row r="83" spans="1:25" x14ac:dyDescent="0.25">
      <c r="A83" s="9" t="s">
        <v>39</v>
      </c>
      <c r="B83" s="8">
        <f t="shared" ref="B83:W83" si="44">B32</f>
        <v>0</v>
      </c>
      <c r="C83" s="8">
        <f t="shared" si="44"/>
        <v>0</v>
      </c>
      <c r="D83" s="8">
        <f t="shared" si="44"/>
        <v>0</v>
      </c>
      <c r="E83" s="8">
        <f t="shared" si="44"/>
        <v>0</v>
      </c>
      <c r="F83" s="8">
        <f t="shared" si="44"/>
        <v>0</v>
      </c>
      <c r="G83" s="8">
        <f t="shared" si="44"/>
        <v>0</v>
      </c>
      <c r="H83" s="8">
        <f t="shared" si="44"/>
        <v>0</v>
      </c>
      <c r="I83" s="8">
        <f t="shared" si="44"/>
        <v>0</v>
      </c>
      <c r="J83" s="8">
        <f t="shared" si="44"/>
        <v>0</v>
      </c>
      <c r="K83" s="8">
        <f t="shared" si="44"/>
        <v>0</v>
      </c>
      <c r="L83" s="8">
        <f t="shared" si="44"/>
        <v>0</v>
      </c>
      <c r="M83" s="8">
        <f t="shared" si="44"/>
        <v>0</v>
      </c>
      <c r="N83" s="8">
        <f t="shared" si="44"/>
        <v>0</v>
      </c>
      <c r="O83" s="8">
        <f t="shared" si="44"/>
        <v>0</v>
      </c>
      <c r="P83" s="8">
        <f t="shared" si="44"/>
        <v>0</v>
      </c>
      <c r="Q83" s="8">
        <f t="shared" si="44"/>
        <v>0</v>
      </c>
      <c r="R83" s="8">
        <f t="shared" si="44"/>
        <v>0</v>
      </c>
      <c r="S83" s="8">
        <f t="shared" si="44"/>
        <v>0</v>
      </c>
      <c r="T83" s="8">
        <f t="shared" si="44"/>
        <v>0</v>
      </c>
      <c r="U83" s="8">
        <f t="shared" si="44"/>
        <v>0</v>
      </c>
      <c r="V83" s="8">
        <f t="shared" si="44"/>
        <v>0</v>
      </c>
      <c r="W83" s="8">
        <f t="shared" si="44"/>
        <v>0</v>
      </c>
      <c r="X83" s="8">
        <f t="shared" ref="X83:Y83" si="45">X32</f>
        <v>0</v>
      </c>
      <c r="Y83" s="8">
        <f t="shared" si="45"/>
        <v>0</v>
      </c>
    </row>
    <row r="84" spans="1:25" x14ac:dyDescent="0.25">
      <c r="A84" s="18" t="s">
        <v>66</v>
      </c>
      <c r="B84" s="16">
        <f>SUM(B85:B88)</f>
        <v>10683.371898170746</v>
      </c>
      <c r="C84" s="16">
        <f t="shared" ref="C84:W84" si="46">SUM(C85:C88)</f>
        <v>11092.44997126228</v>
      </c>
      <c r="D84" s="16">
        <f t="shared" si="46"/>
        <v>11625.522295688275</v>
      </c>
      <c r="E84" s="16">
        <f t="shared" si="46"/>
        <v>12344.714288639936</v>
      </c>
      <c r="F84" s="16">
        <f t="shared" si="46"/>
        <v>13423.569074598654</v>
      </c>
      <c r="G84" s="16">
        <f t="shared" si="46"/>
        <v>13553.285429524691</v>
      </c>
      <c r="H84" s="16">
        <f t="shared" si="46"/>
        <v>13732.003321843215</v>
      </c>
      <c r="I84" s="16">
        <f t="shared" si="46"/>
        <v>14069.164550630272</v>
      </c>
      <c r="J84" s="16">
        <f t="shared" si="46"/>
        <v>13642.491719155551</v>
      </c>
      <c r="K84" s="16">
        <f t="shared" si="46"/>
        <v>8760.8230288530922</v>
      </c>
      <c r="L84" s="16">
        <f t="shared" si="46"/>
        <v>10203.4894260083</v>
      </c>
      <c r="M84" s="16">
        <f t="shared" si="46"/>
        <v>10889.849567571237</v>
      </c>
      <c r="N84" s="16">
        <f t="shared" si="46"/>
        <v>9955.8719049720748</v>
      </c>
      <c r="O84" s="16">
        <f t="shared" si="46"/>
        <v>8647.0185896277417</v>
      </c>
      <c r="P84" s="16">
        <f t="shared" si="46"/>
        <v>9362.455621170724</v>
      </c>
      <c r="Q84" s="16">
        <f t="shared" si="46"/>
        <v>8945.3059124725896</v>
      </c>
      <c r="R84" s="16">
        <f t="shared" si="46"/>
        <v>8851.6382162328464</v>
      </c>
      <c r="S84" s="16">
        <f t="shared" si="46"/>
        <v>9302.8860579988814</v>
      </c>
      <c r="T84" s="16">
        <f t="shared" si="46"/>
        <v>9178.0486297078915</v>
      </c>
      <c r="U84" s="16">
        <f t="shared" si="46"/>
        <v>9201.355958001097</v>
      </c>
      <c r="V84" s="16">
        <f t="shared" si="46"/>
        <v>9392.8826232627598</v>
      </c>
      <c r="W84" s="16">
        <f t="shared" si="46"/>
        <v>9276.7669481175944</v>
      </c>
      <c r="X84" s="16">
        <f t="shared" ref="X84:Y84" si="47">SUM(X85:X88)</f>
        <v>6945.3469705013558</v>
      </c>
      <c r="Y84" s="16">
        <f t="shared" si="47"/>
        <v>5960.6975994341619</v>
      </c>
    </row>
    <row r="85" spans="1:25" x14ac:dyDescent="0.25">
      <c r="A85" s="9" t="s">
        <v>67</v>
      </c>
      <c r="B85" s="8">
        <v>3634.4632000000001</v>
      </c>
      <c r="C85" s="8">
        <v>3879.2658100000003</v>
      </c>
      <c r="D85" s="8">
        <v>3726.3278200000004</v>
      </c>
      <c r="E85" s="8">
        <v>3742.1808299999998</v>
      </c>
      <c r="F85" s="8">
        <v>4151.7575399999996</v>
      </c>
      <c r="G85" s="8">
        <v>4170.0747499999998</v>
      </c>
      <c r="H85" s="8">
        <v>4803.55663</v>
      </c>
      <c r="I85" s="8">
        <v>5489.9597000000012</v>
      </c>
      <c r="J85" s="8">
        <v>5436.9806399999998</v>
      </c>
      <c r="K85" s="8">
        <v>4039.4168</v>
      </c>
      <c r="L85" s="8">
        <v>3812.7621399999998</v>
      </c>
      <c r="M85" s="8">
        <v>4162.6827199999998</v>
      </c>
      <c r="N85" s="8">
        <v>4171.9324299999998</v>
      </c>
      <c r="O85" s="8">
        <v>3676.0921999999996</v>
      </c>
      <c r="P85" s="8">
        <v>4156.78172</v>
      </c>
      <c r="Q85" s="8">
        <v>4461.5515999999998</v>
      </c>
      <c r="R85" s="8">
        <v>4344.4579899999999</v>
      </c>
      <c r="S85" s="8">
        <v>4558.37979</v>
      </c>
      <c r="T85" s="8">
        <v>4776.3492399999996</v>
      </c>
      <c r="U85" s="8">
        <v>4955.707989999999</v>
      </c>
      <c r="V85" s="8">
        <v>4722.3852100000004</v>
      </c>
      <c r="W85" s="8">
        <v>4905.8381799999997</v>
      </c>
      <c r="X85" s="8">
        <v>4517.4472699999997</v>
      </c>
      <c r="Y85" s="8">
        <v>4305.41849</v>
      </c>
    </row>
    <row r="86" spans="1:25" x14ac:dyDescent="0.25">
      <c r="A86" s="9" t="s">
        <v>68</v>
      </c>
      <c r="B86" s="8">
        <v>2989.02342</v>
      </c>
      <c r="C86" s="8">
        <v>2835.99505</v>
      </c>
      <c r="D86" s="8">
        <v>2813.22984</v>
      </c>
      <c r="E86" s="8">
        <v>3434.62997</v>
      </c>
      <c r="F86" s="8">
        <v>3692.6975000000002</v>
      </c>
      <c r="G86" s="8">
        <v>3626.1093900000001</v>
      </c>
      <c r="H86" s="8">
        <v>3192.8605299999999</v>
      </c>
      <c r="I86" s="8">
        <v>2868.4570699999999</v>
      </c>
      <c r="J86" s="8">
        <v>3250.0747000000001</v>
      </c>
      <c r="K86" s="8">
        <v>2019.2006200000001</v>
      </c>
      <c r="L86" s="8">
        <v>3266.29459</v>
      </c>
      <c r="M86" s="8">
        <v>3598.7425400000002</v>
      </c>
      <c r="N86" s="8">
        <v>2842.0238199999999</v>
      </c>
      <c r="O86" s="8">
        <v>2101.07539</v>
      </c>
      <c r="P86" s="8">
        <v>2284.36339</v>
      </c>
      <c r="Q86" s="8">
        <v>1302.6836000000001</v>
      </c>
      <c r="R86" s="8">
        <v>1333.50486</v>
      </c>
      <c r="S86" s="8">
        <v>1373.96243</v>
      </c>
      <c r="T86" s="8">
        <v>1428.7654</v>
      </c>
      <c r="U86" s="8">
        <v>1286.0741399999999</v>
      </c>
      <c r="V86" s="8">
        <v>1913.53829</v>
      </c>
      <c r="W86" s="8">
        <v>1045.82628</v>
      </c>
      <c r="X86" s="8">
        <v>406.87299999999999</v>
      </c>
      <c r="Y86" s="8">
        <v>372.27030000000002</v>
      </c>
    </row>
    <row r="87" spans="1:25" x14ac:dyDescent="0.25">
      <c r="A87" s="9" t="s">
        <v>69</v>
      </c>
      <c r="B87" s="8">
        <v>3318.6322781707449</v>
      </c>
      <c r="C87" s="8">
        <v>3508.48855126228</v>
      </c>
      <c r="D87" s="8">
        <v>4253.8634156882745</v>
      </c>
      <c r="E87" s="8">
        <v>4361.0834086399364</v>
      </c>
      <c r="F87" s="8">
        <v>4528.4267945986549</v>
      </c>
      <c r="G87" s="8">
        <v>4447.1826495246914</v>
      </c>
      <c r="H87" s="8">
        <v>4341.8020118432141</v>
      </c>
      <c r="I87" s="8">
        <v>4364.4871806302708</v>
      </c>
      <c r="J87" s="8">
        <v>3497.539689155552</v>
      </c>
      <c r="K87" s="8">
        <v>1902.6091388530922</v>
      </c>
      <c r="L87" s="8">
        <v>2163.2647360082988</v>
      </c>
      <c r="M87" s="8">
        <v>2110.2017675712355</v>
      </c>
      <c r="N87" s="8">
        <v>1923.4538349720749</v>
      </c>
      <c r="O87" s="8">
        <v>1971.1560096277431</v>
      </c>
      <c r="P87" s="8">
        <v>1996.9828811707252</v>
      </c>
      <c r="Q87" s="8">
        <v>2333.8358624725888</v>
      </c>
      <c r="R87" s="8">
        <v>2318.411056232846</v>
      </c>
      <c r="S87" s="8">
        <v>2403.0326679988802</v>
      </c>
      <c r="T87" s="8">
        <v>2309.6073097078906</v>
      </c>
      <c r="U87" s="8">
        <v>2406.4044080010985</v>
      </c>
      <c r="V87" s="8">
        <v>2167.7493832627583</v>
      </c>
      <c r="W87" s="8">
        <v>2569.122918117595</v>
      </c>
      <c r="X87" s="8">
        <v>1644.2735705013563</v>
      </c>
      <c r="Y87" s="8">
        <v>957.60257943416218</v>
      </c>
    </row>
    <row r="88" spans="1:25" x14ac:dyDescent="0.25">
      <c r="A88" s="9" t="s">
        <v>65</v>
      </c>
      <c r="B88" s="8">
        <v>741.25300000000004</v>
      </c>
      <c r="C88" s="8">
        <v>868.70056</v>
      </c>
      <c r="D88" s="8">
        <v>832.10122000000001</v>
      </c>
      <c r="E88" s="8">
        <v>806.82007999999996</v>
      </c>
      <c r="F88" s="8">
        <v>1050.68724</v>
      </c>
      <c r="G88" s="8">
        <v>1309.9186400000001</v>
      </c>
      <c r="H88" s="8">
        <v>1393.78415</v>
      </c>
      <c r="I88" s="8">
        <v>1346.2606000000001</v>
      </c>
      <c r="J88" s="8">
        <v>1457.89669</v>
      </c>
      <c r="K88" s="8">
        <v>799.59646999999995</v>
      </c>
      <c r="L88" s="8">
        <v>961.16795999999999</v>
      </c>
      <c r="M88" s="8">
        <v>1018.22254</v>
      </c>
      <c r="N88" s="8">
        <v>1018.46182</v>
      </c>
      <c r="O88" s="8">
        <v>898.69498999999996</v>
      </c>
      <c r="P88" s="8">
        <v>924.32763</v>
      </c>
      <c r="Q88" s="8">
        <v>847.23485000000005</v>
      </c>
      <c r="R88" s="8">
        <v>855.26431000000002</v>
      </c>
      <c r="S88" s="8">
        <v>967.51116999999999</v>
      </c>
      <c r="T88" s="8">
        <v>663.32668000000001</v>
      </c>
      <c r="U88" s="8">
        <v>553.16941999999995</v>
      </c>
      <c r="V88" s="8">
        <v>589.20974000000001</v>
      </c>
      <c r="W88" s="8">
        <v>755.97956999999997</v>
      </c>
      <c r="X88" s="8">
        <v>376.75313</v>
      </c>
      <c r="Y88" s="8">
        <v>325.40622999999999</v>
      </c>
    </row>
    <row r="89" spans="1:25" x14ac:dyDescent="0.25">
      <c r="A89" s="18" t="s">
        <v>40</v>
      </c>
      <c r="B89" s="16">
        <f t="shared" ref="B89:W89" si="48">B42</f>
        <v>102.90107</v>
      </c>
      <c r="C89" s="16">
        <f t="shared" si="48"/>
        <v>121.10024</v>
      </c>
      <c r="D89" s="16">
        <f t="shared" si="48"/>
        <v>105.97109</v>
      </c>
      <c r="E89" s="16">
        <f t="shared" si="48"/>
        <v>122.84533999999999</v>
      </c>
      <c r="F89" s="16">
        <f t="shared" si="48"/>
        <v>136.08795000000001</v>
      </c>
      <c r="G89" s="16">
        <f t="shared" si="48"/>
        <v>138.54092</v>
      </c>
      <c r="H89" s="16">
        <f t="shared" si="48"/>
        <v>129.65810999999999</v>
      </c>
      <c r="I89" s="16">
        <f t="shared" si="48"/>
        <v>117.4336</v>
      </c>
      <c r="J89" s="16">
        <f t="shared" si="48"/>
        <v>136.98430999999999</v>
      </c>
      <c r="K89" s="16">
        <f t="shared" si="48"/>
        <v>123.05011</v>
      </c>
      <c r="L89" s="16">
        <f t="shared" si="48"/>
        <v>107.21621</v>
      </c>
      <c r="M89" s="16">
        <f t="shared" si="48"/>
        <v>90.650080000000003</v>
      </c>
      <c r="N89" s="16">
        <f t="shared" si="48"/>
        <v>76.625519999999995</v>
      </c>
      <c r="O89" s="16">
        <f t="shared" si="48"/>
        <v>89.900149999999996</v>
      </c>
      <c r="P89" s="16">
        <f t="shared" si="48"/>
        <v>82.146889999999999</v>
      </c>
      <c r="Q89" s="16">
        <f t="shared" si="48"/>
        <v>94.34272</v>
      </c>
      <c r="R89" s="16">
        <f t="shared" si="48"/>
        <v>113.23902</v>
      </c>
      <c r="S89" s="16">
        <f t="shared" si="48"/>
        <v>124.59730999999999</v>
      </c>
      <c r="T89" s="16">
        <f t="shared" si="48"/>
        <v>125.41743</v>
      </c>
      <c r="U89" s="16">
        <f t="shared" si="48"/>
        <v>128.58293</v>
      </c>
      <c r="V89" s="16">
        <f t="shared" si="48"/>
        <v>135.55605</v>
      </c>
      <c r="W89" s="16">
        <f t="shared" si="48"/>
        <v>161.25294</v>
      </c>
      <c r="X89" s="16">
        <f t="shared" ref="X89:Y89" si="49">X42</f>
        <v>145.75129999999999</v>
      </c>
      <c r="Y89" s="16">
        <f t="shared" si="49"/>
        <v>127.31999</v>
      </c>
    </row>
    <row r="90" spans="1:25" x14ac:dyDescent="0.25">
      <c r="A90" s="18" t="s">
        <v>63</v>
      </c>
      <c r="B90" s="16">
        <f t="shared" ref="B90:W90" si="50">B43</f>
        <v>35.435699999999997</v>
      </c>
      <c r="C90" s="16">
        <f t="shared" si="50"/>
        <v>40.294409999999999</v>
      </c>
      <c r="D90" s="16">
        <f t="shared" si="50"/>
        <v>41.137219999999999</v>
      </c>
      <c r="E90" s="16">
        <f t="shared" si="50"/>
        <v>45.154710000000001</v>
      </c>
      <c r="F90" s="16">
        <f t="shared" si="50"/>
        <v>55.384590000000003</v>
      </c>
      <c r="G90" s="16">
        <f t="shared" si="50"/>
        <v>89.868039999999993</v>
      </c>
      <c r="H90" s="16">
        <f t="shared" si="50"/>
        <v>23.761700000000001</v>
      </c>
      <c r="I90" s="16">
        <f t="shared" si="50"/>
        <v>6.09307</v>
      </c>
      <c r="J90" s="16">
        <f t="shared" si="50"/>
        <v>4.29962</v>
      </c>
      <c r="K90" s="16">
        <f t="shared" si="50"/>
        <v>3.1771199999999999</v>
      </c>
      <c r="L90" s="16">
        <f t="shared" si="50"/>
        <v>3.5897000000000001</v>
      </c>
      <c r="M90" s="16">
        <f t="shared" si="50"/>
        <v>4.1723699999999999</v>
      </c>
      <c r="N90" s="16">
        <f t="shared" si="50"/>
        <v>3.4970699999999999</v>
      </c>
      <c r="O90" s="16">
        <f t="shared" si="50"/>
        <v>4.1845699999999999</v>
      </c>
      <c r="P90" s="16">
        <f t="shared" si="50"/>
        <v>3.5562900000000002</v>
      </c>
      <c r="Q90" s="16">
        <f t="shared" si="50"/>
        <v>2.0814499999999998</v>
      </c>
      <c r="R90" s="16">
        <f t="shared" si="50"/>
        <v>5.2767999999999997</v>
      </c>
      <c r="S90" s="16">
        <f t="shared" si="50"/>
        <v>3.9253200000000001</v>
      </c>
      <c r="T90" s="16">
        <f t="shared" si="50"/>
        <v>6.7476099999999999</v>
      </c>
      <c r="U90" s="16">
        <f t="shared" si="50"/>
        <v>6.5410000000000004</v>
      </c>
      <c r="V90" s="16">
        <f t="shared" si="50"/>
        <v>6.6663100000000002</v>
      </c>
      <c r="W90" s="16">
        <f t="shared" si="50"/>
        <v>4.3532500000000001</v>
      </c>
      <c r="X90" s="16">
        <f t="shared" ref="X90:Y90" si="51">X43</f>
        <v>4.8958500000000003</v>
      </c>
      <c r="Y90" s="16">
        <f t="shared" si="51"/>
        <v>5.1012899999999997</v>
      </c>
    </row>
    <row r="91" spans="1:25" x14ac:dyDescent="0.25">
      <c r="A91" s="18" t="s">
        <v>64</v>
      </c>
      <c r="B91" s="16">
        <f t="shared" ref="B91:W91" si="52">B44</f>
        <v>0</v>
      </c>
      <c r="C91" s="16">
        <f t="shared" si="52"/>
        <v>0</v>
      </c>
      <c r="D91" s="16">
        <f t="shared" si="52"/>
        <v>0</v>
      </c>
      <c r="E91" s="16">
        <f t="shared" si="52"/>
        <v>0</v>
      </c>
      <c r="F91" s="16">
        <f t="shared" si="52"/>
        <v>0</v>
      </c>
      <c r="G91" s="16">
        <f t="shared" si="52"/>
        <v>0</v>
      </c>
      <c r="H91" s="16">
        <f t="shared" si="52"/>
        <v>0</v>
      </c>
      <c r="I91" s="16">
        <f t="shared" si="52"/>
        <v>0</v>
      </c>
      <c r="J91" s="16">
        <f t="shared" si="52"/>
        <v>0</v>
      </c>
      <c r="K91" s="16">
        <f t="shared" si="52"/>
        <v>0</v>
      </c>
      <c r="L91" s="16">
        <f t="shared" si="52"/>
        <v>0</v>
      </c>
      <c r="M91" s="16">
        <f t="shared" si="52"/>
        <v>0</v>
      </c>
      <c r="N91" s="16">
        <f t="shared" si="52"/>
        <v>0</v>
      </c>
      <c r="O91" s="16">
        <f t="shared" si="52"/>
        <v>0</v>
      </c>
      <c r="P91" s="16">
        <f t="shared" si="52"/>
        <v>0</v>
      </c>
      <c r="Q91" s="16">
        <f t="shared" si="52"/>
        <v>0</v>
      </c>
      <c r="R91" s="16">
        <f t="shared" si="52"/>
        <v>0</v>
      </c>
      <c r="S91" s="16">
        <f t="shared" si="52"/>
        <v>0</v>
      </c>
      <c r="T91" s="16">
        <f t="shared" si="52"/>
        <v>0</v>
      </c>
      <c r="U91" s="16">
        <f t="shared" si="52"/>
        <v>0</v>
      </c>
      <c r="V91" s="16">
        <f t="shared" si="52"/>
        <v>0</v>
      </c>
      <c r="W91" s="16">
        <f t="shared" si="52"/>
        <v>0</v>
      </c>
      <c r="X91" s="16">
        <f t="shared" ref="X91:Y91" si="53">X44</f>
        <v>0</v>
      </c>
      <c r="Y91" s="16">
        <f t="shared" si="53"/>
        <v>0</v>
      </c>
    </row>
    <row r="92" spans="1:25" x14ac:dyDescent="0.25">
      <c r="A92" s="18" t="s">
        <v>70</v>
      </c>
      <c r="B92" s="16">
        <f>SUM(B93:B94)</f>
        <v>390.00716999999997</v>
      </c>
      <c r="C92" s="16">
        <f t="shared" ref="C92:W92" si="54">SUM(C93:C94)</f>
        <v>348.78690000000012</v>
      </c>
      <c r="D92" s="16">
        <f t="shared" si="54"/>
        <v>298.05425999999994</v>
      </c>
      <c r="E92" s="16">
        <f t="shared" si="54"/>
        <v>361.4700600000001</v>
      </c>
      <c r="F92" s="16">
        <f t="shared" si="54"/>
        <v>421.71507000000008</v>
      </c>
      <c r="G92" s="16">
        <f t="shared" si="54"/>
        <v>378.77092560000017</v>
      </c>
      <c r="H92" s="16">
        <f t="shared" si="54"/>
        <v>466.44935183999991</v>
      </c>
      <c r="I92" s="16">
        <f t="shared" si="54"/>
        <v>482.55622163999988</v>
      </c>
      <c r="J92" s="16">
        <f t="shared" si="54"/>
        <v>627.48084959999994</v>
      </c>
      <c r="K92" s="16">
        <f t="shared" si="54"/>
        <v>497.50809588000016</v>
      </c>
      <c r="L92" s="16">
        <f t="shared" si="54"/>
        <v>550.02359699999988</v>
      </c>
      <c r="M92" s="16">
        <f t="shared" si="54"/>
        <v>466.03735380000001</v>
      </c>
      <c r="N92" s="16">
        <f t="shared" si="54"/>
        <v>444.82933799999989</v>
      </c>
      <c r="O92" s="16">
        <f t="shared" si="54"/>
        <v>626.81436540000004</v>
      </c>
      <c r="P92" s="16">
        <f t="shared" si="54"/>
        <v>870.64595064000014</v>
      </c>
      <c r="Q92" s="16">
        <f t="shared" si="54"/>
        <v>858.6661561200001</v>
      </c>
      <c r="R92" s="16">
        <f t="shared" si="54"/>
        <v>972.15151175999995</v>
      </c>
      <c r="S92" s="16">
        <f t="shared" si="54"/>
        <v>1097.8505254800002</v>
      </c>
      <c r="T92" s="16">
        <f t="shared" si="54"/>
        <v>469.65123252000012</v>
      </c>
      <c r="U92" s="16">
        <f t="shared" si="54"/>
        <v>565.53428051999992</v>
      </c>
      <c r="V92" s="16">
        <f t="shared" si="54"/>
        <v>276.14812572000005</v>
      </c>
      <c r="W92" s="16">
        <f t="shared" si="54"/>
        <v>353.01279276000002</v>
      </c>
      <c r="X92" s="16">
        <f t="shared" ref="X92:Y92" si="55">SUM(X93:X94)</f>
        <v>329.00865623999999</v>
      </c>
      <c r="Y92" s="16">
        <f t="shared" si="55"/>
        <v>354.96042804000007</v>
      </c>
    </row>
    <row r="93" spans="1:25" x14ac:dyDescent="0.25">
      <c r="A93" s="9" t="s">
        <v>71</v>
      </c>
      <c r="B93" s="8">
        <v>390.00716999999997</v>
      </c>
      <c r="C93" s="8">
        <v>348.78690000000012</v>
      </c>
      <c r="D93" s="8">
        <v>298.05425999999994</v>
      </c>
      <c r="E93" s="8">
        <v>361.4700600000001</v>
      </c>
      <c r="F93" s="8">
        <v>421.71507000000008</v>
      </c>
      <c r="G93" s="8">
        <v>378.77092560000017</v>
      </c>
      <c r="H93" s="8">
        <v>466.44935183999991</v>
      </c>
      <c r="I93" s="8">
        <v>372.47546699999992</v>
      </c>
      <c r="J93" s="8">
        <v>404.94808979999993</v>
      </c>
      <c r="K93" s="8">
        <v>447.67025100000018</v>
      </c>
      <c r="L93" s="8">
        <v>500.2142533199999</v>
      </c>
      <c r="M93" s="8">
        <v>437.36065380000002</v>
      </c>
      <c r="N93" s="8">
        <v>400.80726899999991</v>
      </c>
      <c r="O93" s="8">
        <v>497.89245852000005</v>
      </c>
      <c r="P93" s="8">
        <v>622.23557076000009</v>
      </c>
      <c r="Q93" s="8">
        <v>720.31108212000004</v>
      </c>
      <c r="R93" s="8">
        <v>874.67393987999992</v>
      </c>
      <c r="S93" s="8">
        <v>1011.2935744800002</v>
      </c>
      <c r="T93" s="8">
        <v>413.5137246000001</v>
      </c>
      <c r="U93" s="8">
        <v>459.42702263999996</v>
      </c>
      <c r="V93" s="8">
        <v>142.41920364000003</v>
      </c>
      <c r="W93" s="8">
        <v>247.68580788000003</v>
      </c>
      <c r="X93" s="8">
        <v>275.92421652000002</v>
      </c>
      <c r="Y93" s="8">
        <v>286.76883600000008</v>
      </c>
    </row>
    <row r="94" spans="1:25" x14ac:dyDescent="0.25">
      <c r="A94" s="11" t="s">
        <v>72</v>
      </c>
      <c r="B94" s="12">
        <v>0</v>
      </c>
      <c r="C94" s="12">
        <v>0</v>
      </c>
      <c r="D94" s="12">
        <v>0</v>
      </c>
      <c r="E94" s="12">
        <v>0</v>
      </c>
      <c r="F94" s="12">
        <v>0</v>
      </c>
      <c r="G94" s="12">
        <v>0</v>
      </c>
      <c r="H94" s="12">
        <v>0</v>
      </c>
      <c r="I94" s="12">
        <v>110.08075463999998</v>
      </c>
      <c r="J94" s="12">
        <v>222.53275980000004</v>
      </c>
      <c r="K94" s="12">
        <v>49.837844879999999</v>
      </c>
      <c r="L94" s="12">
        <v>49.809343679999998</v>
      </c>
      <c r="M94" s="12">
        <v>28.6767</v>
      </c>
      <c r="N94" s="12">
        <v>44.022069000000016</v>
      </c>
      <c r="O94" s="12">
        <v>128.92190687999999</v>
      </c>
      <c r="P94" s="12">
        <v>248.41037987999999</v>
      </c>
      <c r="Q94" s="12">
        <v>138.355074</v>
      </c>
      <c r="R94" s="12">
        <v>97.477571879999999</v>
      </c>
      <c r="S94" s="12">
        <v>86.556951000000012</v>
      </c>
      <c r="T94" s="12">
        <v>56.137507920000004</v>
      </c>
      <c r="U94" s="12">
        <v>106.10725787999996</v>
      </c>
      <c r="V94" s="12">
        <v>133.72892208000002</v>
      </c>
      <c r="W94" s="12">
        <v>105.32698487999997</v>
      </c>
      <c r="X94" s="12">
        <v>53.084439719999992</v>
      </c>
      <c r="Y94" s="12">
        <v>68.191592039999989</v>
      </c>
    </row>
    <row r="96" spans="1:25" x14ac:dyDescent="0.25">
      <c r="A96" s="4" t="s">
        <v>112</v>
      </c>
      <c r="B96" s="5">
        <f>SUM(B97,B131,B136,B137,B138,B139)</f>
        <v>-5023.4572151311286</v>
      </c>
      <c r="C96" s="5">
        <f t="shared" ref="C96:W96" si="56">SUM(C97,C131,C136,C137,C138,C139)</f>
        <v>-3519.9636066690564</v>
      </c>
      <c r="D96" s="5">
        <f t="shared" si="56"/>
        <v>-4896.7410555210563</v>
      </c>
      <c r="E96" s="5">
        <f t="shared" si="56"/>
        <v>-7850.8971263008689</v>
      </c>
      <c r="F96" s="5">
        <f t="shared" si="56"/>
        <v>-7872.2684627139843</v>
      </c>
      <c r="G96" s="5">
        <f t="shared" si="56"/>
        <v>-6408.7075247815837</v>
      </c>
      <c r="H96" s="5">
        <f t="shared" si="56"/>
        <v>-6795.9864327523355</v>
      </c>
      <c r="I96" s="5">
        <f t="shared" si="56"/>
        <v>-1225.3165306067924</v>
      </c>
      <c r="J96" s="5">
        <f t="shared" si="56"/>
        <v>-48.003331231563607</v>
      </c>
      <c r="K96" s="5">
        <f t="shared" si="56"/>
        <v>550.46159320924994</v>
      </c>
      <c r="L96" s="5">
        <f t="shared" si="56"/>
        <v>-1979.6104835662459</v>
      </c>
      <c r="M96" s="5">
        <f t="shared" si="56"/>
        <v>-819.5500725310734</v>
      </c>
      <c r="N96" s="5">
        <f t="shared" si="56"/>
        <v>-716.13950659111424</v>
      </c>
      <c r="O96" s="5">
        <f t="shared" si="56"/>
        <v>-1045.7505334469372</v>
      </c>
      <c r="P96" s="5">
        <f t="shared" si="56"/>
        <v>-327.05252341457702</v>
      </c>
      <c r="Q96" s="5">
        <f t="shared" si="56"/>
        <v>-2301.6980499281162</v>
      </c>
      <c r="R96" s="5">
        <f t="shared" si="56"/>
        <v>-2034.0480118949936</v>
      </c>
      <c r="S96" s="5">
        <f t="shared" si="56"/>
        <v>-3044.2675295572358</v>
      </c>
      <c r="T96" s="5">
        <f t="shared" si="56"/>
        <v>-3016.1863399302983</v>
      </c>
      <c r="U96" s="5">
        <f t="shared" si="56"/>
        <v>-4603.0039233164362</v>
      </c>
      <c r="V96" s="5">
        <f t="shared" si="56"/>
        <v>-2253.9062773333449</v>
      </c>
      <c r="W96" s="5">
        <f t="shared" si="56"/>
        <v>-4117.0136438905829</v>
      </c>
      <c r="X96" s="5">
        <f t="shared" ref="X96:Y96" si="57">SUM(X97,X131,X136,X137,X138,X139)</f>
        <v>-2816.3784976536513</v>
      </c>
      <c r="Y96" s="5">
        <f t="shared" si="57"/>
        <v>-2871.4321188627328</v>
      </c>
    </row>
    <row r="97" spans="1:25" x14ac:dyDescent="0.25">
      <c r="A97" s="13" t="s">
        <v>77</v>
      </c>
      <c r="B97" s="14">
        <f>SUM(B98,B129,B130)</f>
        <v>-7958.5382469603837</v>
      </c>
      <c r="C97" s="14">
        <f t="shared" ref="C97:W97" si="58">SUM(C98,C129,C130)</f>
        <v>-6615.9698954067762</v>
      </c>
      <c r="D97" s="14">
        <f t="shared" si="58"/>
        <v>-8953.4176498327815</v>
      </c>
      <c r="E97" s="14">
        <f t="shared" si="58"/>
        <v>-12126.889737660933</v>
      </c>
      <c r="F97" s="14">
        <f t="shared" si="58"/>
        <v>-13014.74958811533</v>
      </c>
      <c r="G97" s="14">
        <f t="shared" si="58"/>
        <v>-11289.300199656893</v>
      </c>
      <c r="H97" s="14">
        <f t="shared" si="58"/>
        <v>-11513.671109069122</v>
      </c>
      <c r="I97" s="14">
        <f t="shared" si="58"/>
        <v>-5488.6571683365219</v>
      </c>
      <c r="J97" s="14">
        <f t="shared" si="58"/>
        <v>-2782.1784524760114</v>
      </c>
      <c r="K97" s="14">
        <f t="shared" si="58"/>
        <v>-1406.5339120576577</v>
      </c>
      <c r="L97" s="14">
        <f t="shared" si="58"/>
        <v>-3686.841440557947</v>
      </c>
      <c r="M97" s="14">
        <f t="shared" si="58"/>
        <v>-2337.9097411598377</v>
      </c>
      <c r="N97" s="14">
        <f t="shared" si="58"/>
        <v>-2000.3062436190394</v>
      </c>
      <c r="O97" s="14">
        <f t="shared" si="58"/>
        <v>-2328.5932884191943</v>
      </c>
      <c r="P97" s="14">
        <f t="shared" si="58"/>
        <v>-1696.4988616038518</v>
      </c>
      <c r="Q97" s="14">
        <f t="shared" si="58"/>
        <v>-4069.6852713355274</v>
      </c>
      <c r="R97" s="14">
        <f t="shared" si="58"/>
        <v>-3867.793813902148</v>
      </c>
      <c r="S97" s="14">
        <f t="shared" si="58"/>
        <v>-4470.7422060783556</v>
      </c>
      <c r="T97" s="14">
        <f t="shared" si="58"/>
        <v>-4800.3214877024075</v>
      </c>
      <c r="U97" s="14">
        <f t="shared" si="58"/>
        <v>-6376.3420947953373</v>
      </c>
      <c r="V97" s="14">
        <f t="shared" si="58"/>
        <v>-3919.9530083505861</v>
      </c>
      <c r="W97" s="14">
        <f t="shared" si="58"/>
        <v>-5904.0481030129877</v>
      </c>
      <c r="X97" s="14">
        <f t="shared" ref="X97:Y97" si="59">SUM(X98,X129,X130)</f>
        <v>-4199.1688709122946</v>
      </c>
      <c r="Y97" s="14">
        <f t="shared" si="59"/>
        <v>-3269.1555613885703</v>
      </c>
    </row>
    <row r="98" spans="1:25" x14ac:dyDescent="0.25">
      <c r="A98" s="9" t="s">
        <v>78</v>
      </c>
      <c r="B98" s="8">
        <f>SUM(B99,B116,B122,B126)</f>
        <v>-7958.5382469603837</v>
      </c>
      <c r="C98" s="8">
        <f t="shared" ref="C98:W98" si="60">SUM(C99,C116,C122,C126)</f>
        <v>-6615.9698954067762</v>
      </c>
      <c r="D98" s="8">
        <f t="shared" si="60"/>
        <v>-8953.4176498327815</v>
      </c>
      <c r="E98" s="8">
        <f t="shared" si="60"/>
        <v>-12126.889737660933</v>
      </c>
      <c r="F98" s="8">
        <f t="shared" si="60"/>
        <v>-13014.74958811533</v>
      </c>
      <c r="G98" s="8">
        <f t="shared" si="60"/>
        <v>-11289.300199656893</v>
      </c>
      <c r="H98" s="8">
        <f t="shared" si="60"/>
        <v>-11513.671109069122</v>
      </c>
      <c r="I98" s="8">
        <f t="shared" si="60"/>
        <v>-5488.6571683365219</v>
      </c>
      <c r="J98" s="8">
        <f t="shared" si="60"/>
        <v>-2782.1784524760114</v>
      </c>
      <c r="K98" s="8">
        <f t="shared" si="60"/>
        <v>-1406.5339120576577</v>
      </c>
      <c r="L98" s="8">
        <f t="shared" si="60"/>
        <v>-3686.841440557947</v>
      </c>
      <c r="M98" s="8">
        <f t="shared" si="60"/>
        <v>-2337.9097411598377</v>
      </c>
      <c r="N98" s="8">
        <f t="shared" si="60"/>
        <v>-2000.3062436190394</v>
      </c>
      <c r="O98" s="8">
        <f t="shared" si="60"/>
        <v>-2328.5932884191943</v>
      </c>
      <c r="P98" s="8">
        <f t="shared" si="60"/>
        <v>-1696.4988616038518</v>
      </c>
      <c r="Q98" s="8">
        <f t="shared" si="60"/>
        <v>-4069.6852713355274</v>
      </c>
      <c r="R98" s="8">
        <f t="shared" si="60"/>
        <v>-3867.793813902148</v>
      </c>
      <c r="S98" s="8">
        <f t="shared" si="60"/>
        <v>-4470.7422060783556</v>
      </c>
      <c r="T98" s="8">
        <f t="shared" si="60"/>
        <v>-4800.3214877024075</v>
      </c>
      <c r="U98" s="8">
        <f t="shared" si="60"/>
        <v>-6376.3420947953373</v>
      </c>
      <c r="V98" s="8">
        <f t="shared" si="60"/>
        <v>-3919.9530083505861</v>
      </c>
      <c r="W98" s="8">
        <f t="shared" si="60"/>
        <v>-5904.0481030129877</v>
      </c>
      <c r="X98" s="8">
        <f t="shared" ref="X98:Y98" si="61">SUM(X99,X116,X122,X126)</f>
        <v>-4199.1688709122946</v>
      </c>
      <c r="Y98" s="8">
        <f t="shared" si="61"/>
        <v>-3269.1555613885703</v>
      </c>
    </row>
    <row r="99" spans="1:25" x14ac:dyDescent="0.25">
      <c r="A99" s="15" t="s">
        <v>79</v>
      </c>
      <c r="B99" s="16">
        <f t="shared" ref="B99:W99" si="62">(B6+B10)-B52</f>
        <v>-7642.8355274684436</v>
      </c>
      <c r="C99" s="16">
        <f t="shared" si="62"/>
        <v>-6190.9942464326887</v>
      </c>
      <c r="D99" s="16">
        <f t="shared" si="62"/>
        <v>-8629.377545602576</v>
      </c>
      <c r="E99" s="16">
        <f t="shared" si="62"/>
        <v>-11703.467344404693</v>
      </c>
      <c r="F99" s="16">
        <f t="shared" si="62"/>
        <v>-11676.211162171749</v>
      </c>
      <c r="G99" s="16">
        <f t="shared" si="62"/>
        <v>-10288.571836284289</v>
      </c>
      <c r="H99" s="16">
        <f t="shared" si="62"/>
        <v>-11149.466603985958</v>
      </c>
      <c r="I99" s="16">
        <f t="shared" si="62"/>
        <v>-4478.2784219200039</v>
      </c>
      <c r="J99" s="16">
        <f t="shared" si="62"/>
        <v>-1978.7086483517414</v>
      </c>
      <c r="K99" s="16">
        <f t="shared" si="62"/>
        <v>-900.75333673349087</v>
      </c>
      <c r="L99" s="16">
        <f t="shared" si="62"/>
        <v>-2973.114510427331</v>
      </c>
      <c r="M99" s="16">
        <f t="shared" si="62"/>
        <v>-969.75681927533151</v>
      </c>
      <c r="N99" s="16">
        <f t="shared" si="62"/>
        <v>-1070.7543686476783</v>
      </c>
      <c r="O99" s="16">
        <f t="shared" si="62"/>
        <v>-1759.0190024006224</v>
      </c>
      <c r="P99" s="16">
        <f t="shared" si="62"/>
        <v>-1347.3055540236383</v>
      </c>
      <c r="Q99" s="16">
        <f t="shared" si="62"/>
        <v>-3633.4317454731499</v>
      </c>
      <c r="R99" s="16">
        <f t="shared" si="62"/>
        <v>-3566.6491148883651</v>
      </c>
      <c r="S99" s="16">
        <f t="shared" si="62"/>
        <v>-3793.5724704415115</v>
      </c>
      <c r="T99" s="16">
        <f t="shared" si="62"/>
        <v>-4177.8351421163024</v>
      </c>
      <c r="U99" s="16">
        <f t="shared" si="62"/>
        <v>-5734.3654298479451</v>
      </c>
      <c r="V99" s="16">
        <f t="shared" si="62"/>
        <v>-3288.4112567901466</v>
      </c>
      <c r="W99" s="16">
        <f t="shared" si="62"/>
        <v>-4754.6776082931174</v>
      </c>
      <c r="X99" s="16">
        <f t="shared" ref="X99:Y99" si="63">(X6+X10)-X52</f>
        <v>-3024.4103750097456</v>
      </c>
      <c r="Y99" s="16">
        <f t="shared" si="63"/>
        <v>-2088.9759258795966</v>
      </c>
    </row>
    <row r="100" spans="1:25" x14ac:dyDescent="0.25">
      <c r="A100" s="19" t="s">
        <v>75</v>
      </c>
      <c r="B100" s="16">
        <f>SUM(B101:B103)</f>
        <v>-5545.4473083163157</v>
      </c>
      <c r="C100" s="16">
        <f t="shared" ref="C100:W100" si="64">SUM(C101:C103)</f>
        <v>-4428.0171323838986</v>
      </c>
      <c r="D100" s="16">
        <f t="shared" si="64"/>
        <v>-6051.0188502315968</v>
      </c>
      <c r="E100" s="16">
        <f t="shared" si="64"/>
        <v>-8512.2831075934537</v>
      </c>
      <c r="F100" s="16">
        <f t="shared" si="64"/>
        <v>-8275.9575789031787</v>
      </c>
      <c r="G100" s="16">
        <f t="shared" si="64"/>
        <v>-7117.7117470376561</v>
      </c>
      <c r="H100" s="16">
        <f t="shared" si="64"/>
        <v>-8019.2724993897009</v>
      </c>
      <c r="I100" s="16">
        <f t="shared" si="64"/>
        <v>-3247.881431515621</v>
      </c>
      <c r="J100" s="16">
        <f t="shared" si="64"/>
        <v>-1432.2648346299241</v>
      </c>
      <c r="K100" s="16">
        <f t="shared" si="64"/>
        <v>-686.33406865954805</v>
      </c>
      <c r="L100" s="16">
        <f t="shared" si="64"/>
        <v>-2226.7736470698919</v>
      </c>
      <c r="M100" s="16">
        <f t="shared" si="64"/>
        <v>-721.60869175169603</v>
      </c>
      <c r="N100" s="16">
        <f t="shared" si="64"/>
        <v>-787.71748846983928</v>
      </c>
      <c r="O100" s="16">
        <f t="shared" si="64"/>
        <v>-1242.9177569635933</v>
      </c>
      <c r="P100" s="16">
        <f t="shared" si="64"/>
        <v>-940.08562413706443</v>
      </c>
      <c r="Q100" s="16">
        <f t="shared" si="64"/>
        <v>-2542.0849245498457</v>
      </c>
      <c r="R100" s="16">
        <f t="shared" si="64"/>
        <v>-2481.5688495534887</v>
      </c>
      <c r="S100" s="16">
        <f t="shared" si="64"/>
        <v>-2670.4597668716797</v>
      </c>
      <c r="T100" s="16">
        <f t="shared" si="64"/>
        <v>-2864.8561544794966</v>
      </c>
      <c r="U100" s="16">
        <f t="shared" si="64"/>
        <v>-3788.1592253076437</v>
      </c>
      <c r="V100" s="16">
        <f t="shared" si="64"/>
        <v>-1983.6422269093946</v>
      </c>
      <c r="W100" s="16">
        <f t="shared" si="64"/>
        <v>-2840.290519476554</v>
      </c>
      <c r="X100" s="16">
        <f t="shared" ref="X100:Y100" si="65">SUM(X101:X103)</f>
        <v>-1892.8488777770483</v>
      </c>
      <c r="Y100" s="16">
        <f t="shared" si="65"/>
        <v>-1329.7474165240794</v>
      </c>
    </row>
    <row r="101" spans="1:25" x14ac:dyDescent="0.25">
      <c r="A101" s="20" t="s">
        <v>41</v>
      </c>
      <c r="B101" s="8">
        <f>B99-SUM(B102:B104)</f>
        <v>-4721.8554444226374</v>
      </c>
      <c r="C101" s="8">
        <f t="shared" ref="C101:W101" si="66">C99-SUM(C102:C104)</f>
        <v>-3781.2199011367784</v>
      </c>
      <c r="D101" s="8">
        <f t="shared" si="66"/>
        <v>-5011.5077230593342</v>
      </c>
      <c r="E101" s="8">
        <f t="shared" si="66"/>
        <v>-7258.3866581691</v>
      </c>
      <c r="F101" s="8">
        <f t="shared" si="66"/>
        <v>-6958.3383358073243</v>
      </c>
      <c r="G101" s="8">
        <f t="shared" si="66"/>
        <v>-5875.4287668485586</v>
      </c>
      <c r="H101" s="8">
        <f t="shared" si="66"/>
        <v>-6884.0539384512949</v>
      </c>
      <c r="I101" s="8">
        <f t="shared" si="66"/>
        <v>-2847.0345909671978</v>
      </c>
      <c r="J101" s="8">
        <f t="shared" si="66"/>
        <v>-1241.2241544878848</v>
      </c>
      <c r="K101" s="8">
        <f t="shared" si="66"/>
        <v>-602.73657211044747</v>
      </c>
      <c r="L101" s="8">
        <f t="shared" si="66"/>
        <v>-1921.2801843051659</v>
      </c>
      <c r="M101" s="8">
        <f t="shared" si="66"/>
        <v>-645.43196378292566</v>
      </c>
      <c r="N101" s="8">
        <f t="shared" si="66"/>
        <v>-706.07494640975233</v>
      </c>
      <c r="O101" s="8">
        <f t="shared" si="66"/>
        <v>-1090.4353925164203</v>
      </c>
      <c r="P101" s="8">
        <f t="shared" si="66"/>
        <v>-824.22989556764924</v>
      </c>
      <c r="Q101" s="8">
        <f t="shared" si="66"/>
        <v>-2289.7189170658185</v>
      </c>
      <c r="R101" s="8">
        <f t="shared" si="66"/>
        <v>-2212.623544107405</v>
      </c>
      <c r="S101" s="8">
        <f t="shared" si="66"/>
        <v>-2364.5187795821166</v>
      </c>
      <c r="T101" s="8">
        <f t="shared" si="66"/>
        <v>-2553.5156205764674</v>
      </c>
      <c r="U101" s="8">
        <f t="shared" si="66"/>
        <v>-3384.9105439811283</v>
      </c>
      <c r="V101" s="8">
        <f t="shared" si="66"/>
        <v>-1724.8223223132397</v>
      </c>
      <c r="W101" s="8">
        <f t="shared" si="66"/>
        <v>-2506.4776579145555</v>
      </c>
      <c r="X101" s="8">
        <f t="shared" ref="X101:Y101" si="67">X99-SUM(X102:X104)</f>
        <v>-1657.2528505311302</v>
      </c>
      <c r="Y101" s="8">
        <f t="shared" si="67"/>
        <v>-1133.2793827850032</v>
      </c>
    </row>
    <row r="102" spans="1:25" x14ac:dyDescent="0.25">
      <c r="A102" s="20" t="s">
        <v>42</v>
      </c>
      <c r="B102" s="8">
        <f t="shared" ref="B102:B103" si="68">IF(B55=0,0,B55/B$52*B$99)</f>
        <v>-526.86303784465463</v>
      </c>
      <c r="C102" s="8">
        <f t="shared" ref="C102:W102" si="69">IF(C55=0,0,C55/C$52*C$99)</f>
        <v>-391.95183430390438</v>
      </c>
      <c r="D102" s="8">
        <f t="shared" si="69"/>
        <v>-614.05368384862845</v>
      </c>
      <c r="E102" s="8">
        <f t="shared" si="69"/>
        <v>-698.46831461818363</v>
      </c>
      <c r="F102" s="8">
        <f t="shared" si="69"/>
        <v>-734.9302006206035</v>
      </c>
      <c r="G102" s="8">
        <f t="shared" si="69"/>
        <v>-771.90862027909156</v>
      </c>
      <c r="H102" s="8">
        <f t="shared" si="69"/>
        <v>-801.91998309583278</v>
      </c>
      <c r="I102" s="8">
        <f t="shared" si="69"/>
        <v>-324.92556319003012</v>
      </c>
      <c r="J102" s="8">
        <f t="shared" si="69"/>
        <v>-156.38495937315071</v>
      </c>
      <c r="K102" s="8">
        <f t="shared" si="69"/>
        <v>-66.542008460760428</v>
      </c>
      <c r="L102" s="8">
        <f t="shared" si="69"/>
        <v>-243.50304406109149</v>
      </c>
      <c r="M102" s="8">
        <f t="shared" si="69"/>
        <v>-60.343429531846709</v>
      </c>
      <c r="N102" s="8">
        <f t="shared" si="69"/>
        <v>-63.800080582449056</v>
      </c>
      <c r="O102" s="8">
        <f t="shared" si="69"/>
        <v>-115.80023005239678</v>
      </c>
      <c r="P102" s="8">
        <f t="shared" si="69"/>
        <v>-84.052194491065819</v>
      </c>
      <c r="Q102" s="8">
        <f t="shared" si="69"/>
        <v>-197.46145647617482</v>
      </c>
      <c r="R102" s="8">
        <f t="shared" si="69"/>
        <v>-199.44138864173618</v>
      </c>
      <c r="S102" s="8">
        <f t="shared" si="69"/>
        <v>-248.85864948146826</v>
      </c>
      <c r="T102" s="8">
        <f t="shared" si="69"/>
        <v>-256.21912405372871</v>
      </c>
      <c r="U102" s="8">
        <f t="shared" si="69"/>
        <v>-354.41708590205309</v>
      </c>
      <c r="V102" s="8">
        <f t="shared" si="69"/>
        <v>-231.05443824462003</v>
      </c>
      <c r="W102" s="8">
        <f t="shared" si="69"/>
        <v>-304.09036733397733</v>
      </c>
      <c r="X102" s="8">
        <f t="shared" ref="X102:Y102" si="70">IF(X55=0,0,X55/X$52*X$99)</f>
        <v>-212.40069039758845</v>
      </c>
      <c r="Y102" s="8">
        <f t="shared" si="70"/>
        <v>-171.20175112062918</v>
      </c>
    </row>
    <row r="103" spans="1:25" x14ac:dyDescent="0.25">
      <c r="A103" s="20" t="s">
        <v>76</v>
      </c>
      <c r="B103" s="8">
        <f t="shared" si="68"/>
        <v>-296.72882604902367</v>
      </c>
      <c r="C103" s="8">
        <f t="shared" ref="C103:W103" si="71">IF(C56=0,0,C56/C$52*C$99)</f>
        <v>-254.84539694321543</v>
      </c>
      <c r="D103" s="8">
        <f t="shared" si="71"/>
        <v>-425.45744332363381</v>
      </c>
      <c r="E103" s="8">
        <f t="shared" si="71"/>
        <v>-555.42813480617053</v>
      </c>
      <c r="F103" s="8">
        <f t="shared" si="71"/>
        <v>-582.6890424752512</v>
      </c>
      <c r="G103" s="8">
        <f t="shared" si="71"/>
        <v>-470.37435991000626</v>
      </c>
      <c r="H103" s="8">
        <f t="shared" si="71"/>
        <v>-333.29857784257382</v>
      </c>
      <c r="I103" s="8">
        <f t="shared" si="71"/>
        <v>-75.921277358393283</v>
      </c>
      <c r="J103" s="8">
        <f t="shared" si="71"/>
        <v>-34.655720768888585</v>
      </c>
      <c r="K103" s="8">
        <f t="shared" si="71"/>
        <v>-17.055488088340198</v>
      </c>
      <c r="L103" s="8">
        <f t="shared" si="71"/>
        <v>-61.990418703634319</v>
      </c>
      <c r="M103" s="8">
        <f t="shared" si="71"/>
        <v>-15.833298436923604</v>
      </c>
      <c r="N103" s="8">
        <f t="shared" si="71"/>
        <v>-17.842461477637983</v>
      </c>
      <c r="O103" s="8">
        <f t="shared" si="71"/>
        <v>-36.682134394776277</v>
      </c>
      <c r="P103" s="8">
        <f t="shared" si="71"/>
        <v>-31.803534078349291</v>
      </c>
      <c r="Q103" s="8">
        <f t="shared" si="71"/>
        <v>-54.904551007852014</v>
      </c>
      <c r="R103" s="8">
        <f t="shared" si="71"/>
        <v>-69.503916804347753</v>
      </c>
      <c r="S103" s="8">
        <f t="shared" si="71"/>
        <v>-57.082337808095041</v>
      </c>
      <c r="T103" s="8">
        <f t="shared" si="71"/>
        <v>-55.121409849300662</v>
      </c>
      <c r="U103" s="8">
        <f t="shared" si="71"/>
        <v>-48.83159542446208</v>
      </c>
      <c r="V103" s="8">
        <f t="shared" si="71"/>
        <v>-27.76546635153484</v>
      </c>
      <c r="W103" s="8">
        <f t="shared" si="71"/>
        <v>-29.722494228021297</v>
      </c>
      <c r="X103" s="8">
        <f t="shared" ref="X103:Y103" si="72">IF(X56=0,0,X56/X$52*X$99)</f>
        <v>-23.195336848329632</v>
      </c>
      <c r="Y103" s="8">
        <f t="shared" si="72"/>
        <v>-25.266282618447161</v>
      </c>
    </row>
    <row r="104" spans="1:25" x14ac:dyDescent="0.25">
      <c r="A104" s="19" t="s">
        <v>43</v>
      </c>
      <c r="B104" s="16">
        <f>SUM(B105:B115)</f>
        <v>-2097.3882191521275</v>
      </c>
      <c r="C104" s="16">
        <f t="shared" ref="C104:W104" si="73">SUM(C105:C115)</f>
        <v>-1762.9771140487903</v>
      </c>
      <c r="D104" s="16">
        <f t="shared" si="73"/>
        <v>-2578.3586953709796</v>
      </c>
      <c r="E104" s="16">
        <f t="shared" si="73"/>
        <v>-3191.1842368112389</v>
      </c>
      <c r="F104" s="16">
        <f t="shared" si="73"/>
        <v>-3400.2535832685694</v>
      </c>
      <c r="G104" s="16">
        <f t="shared" si="73"/>
        <v>-3170.8600892466325</v>
      </c>
      <c r="H104" s="16">
        <f t="shared" si="73"/>
        <v>-3130.1941045962571</v>
      </c>
      <c r="I104" s="16">
        <f t="shared" si="73"/>
        <v>-1230.3969904043824</v>
      </c>
      <c r="J104" s="16">
        <f t="shared" si="73"/>
        <v>-546.44381372181726</v>
      </c>
      <c r="K104" s="16">
        <f t="shared" si="73"/>
        <v>-214.41926807394279</v>
      </c>
      <c r="L104" s="16">
        <f t="shared" si="73"/>
        <v>-746.34086335743928</v>
      </c>
      <c r="M104" s="16">
        <f t="shared" si="73"/>
        <v>-248.14812752363551</v>
      </c>
      <c r="N104" s="16">
        <f t="shared" si="73"/>
        <v>-283.03688017783895</v>
      </c>
      <c r="O104" s="16">
        <f t="shared" si="73"/>
        <v>-516.10124543702909</v>
      </c>
      <c r="P104" s="16">
        <f t="shared" si="73"/>
        <v>-407.21992988657394</v>
      </c>
      <c r="Q104" s="16">
        <f t="shared" si="73"/>
        <v>-1091.3468209233047</v>
      </c>
      <c r="R104" s="16">
        <f t="shared" si="73"/>
        <v>-1085.080265334876</v>
      </c>
      <c r="S104" s="16">
        <f t="shared" si="73"/>
        <v>-1123.1127035698316</v>
      </c>
      <c r="T104" s="16">
        <f t="shared" si="73"/>
        <v>-1312.9789876368056</v>
      </c>
      <c r="U104" s="16">
        <f t="shared" si="73"/>
        <v>-1946.2062045403015</v>
      </c>
      <c r="V104" s="16">
        <f t="shared" si="73"/>
        <v>-1304.769029880752</v>
      </c>
      <c r="W104" s="16">
        <f t="shared" si="73"/>
        <v>-1914.3870888165634</v>
      </c>
      <c r="X104" s="16">
        <f t="shared" ref="X104:Y104" si="74">SUM(X105:X115)</f>
        <v>-1131.5614972326973</v>
      </c>
      <c r="Y104" s="16">
        <f t="shared" si="74"/>
        <v>-759.22850935551719</v>
      </c>
    </row>
    <row r="105" spans="1:25" x14ac:dyDescent="0.25">
      <c r="A105" s="20" t="s">
        <v>44</v>
      </c>
      <c r="B105" s="8">
        <f>IF(B58=0,0,B58/B$52*B$99)</f>
        <v>-660.68498678390313</v>
      </c>
      <c r="C105" s="8">
        <f t="shared" ref="C105:W105" si="75">IF(C58=0,0,C58/C$52*C$99)</f>
        <v>-441.34534812447578</v>
      </c>
      <c r="D105" s="8">
        <f t="shared" si="75"/>
        <v>-640.44690918246522</v>
      </c>
      <c r="E105" s="8">
        <f t="shared" si="75"/>
        <v>-991.37208399122653</v>
      </c>
      <c r="F105" s="8">
        <f t="shared" si="75"/>
        <v>-1200.1346646134825</v>
      </c>
      <c r="G105" s="8">
        <f t="shared" si="75"/>
        <v>-1216.4255879811392</v>
      </c>
      <c r="H105" s="8">
        <f t="shared" si="75"/>
        <v>-1280.797926683148</v>
      </c>
      <c r="I105" s="8">
        <f t="shared" si="75"/>
        <v>-472.29122498395435</v>
      </c>
      <c r="J105" s="8">
        <f t="shared" si="75"/>
        <v>-180.38476522269139</v>
      </c>
      <c r="K105" s="8">
        <f t="shared" si="75"/>
        <v>-60.947568556803844</v>
      </c>
      <c r="L105" s="8">
        <f t="shared" si="75"/>
        <v>-235.11612542887906</v>
      </c>
      <c r="M105" s="8">
        <f t="shared" si="75"/>
        <v>-83.022234567231393</v>
      </c>
      <c r="N105" s="8">
        <f t="shared" si="75"/>
        <v>-89.728847311111139</v>
      </c>
      <c r="O105" s="8">
        <f t="shared" si="75"/>
        <v>-182.68864890114193</v>
      </c>
      <c r="P105" s="8">
        <f t="shared" si="75"/>
        <v>-137.65615551122173</v>
      </c>
      <c r="Q105" s="8">
        <f t="shared" si="75"/>
        <v>-389.15587133509445</v>
      </c>
      <c r="R105" s="8">
        <f t="shared" si="75"/>
        <v>-392.05842781523847</v>
      </c>
      <c r="S105" s="8">
        <f t="shared" si="75"/>
        <v>-371.03062824646395</v>
      </c>
      <c r="T105" s="8">
        <f t="shared" si="75"/>
        <v>-378.94770430647094</v>
      </c>
      <c r="U105" s="8">
        <f t="shared" si="75"/>
        <v>-553.07268896324706</v>
      </c>
      <c r="V105" s="8">
        <f t="shared" si="75"/>
        <v>-339.58436088140877</v>
      </c>
      <c r="W105" s="8">
        <f t="shared" si="75"/>
        <v>-497.71855204587001</v>
      </c>
      <c r="X105" s="8">
        <f t="shared" ref="X105:Y105" si="76">IF(X58=0,0,X58/X$52*X$99)</f>
        <v>-278.80866574191435</v>
      </c>
      <c r="Y105" s="8">
        <f t="shared" si="76"/>
        <v>-115.72307210055325</v>
      </c>
    </row>
    <row r="106" spans="1:25" x14ac:dyDescent="0.25">
      <c r="A106" s="20" t="s">
        <v>45</v>
      </c>
      <c r="B106" s="8">
        <f t="shared" ref="B106:B115" si="77">IF(B59=0,0,B59/B$52*B$99)</f>
        <v>-82.073234806400606</v>
      </c>
      <c r="C106" s="8">
        <f t="shared" ref="C106:W106" si="78">IF(C59=0,0,C59/C$52*C$99)</f>
        <v>-57.234133812173674</v>
      </c>
      <c r="D106" s="8">
        <f t="shared" si="78"/>
        <v>-68.103267836549861</v>
      </c>
      <c r="E106" s="8">
        <f t="shared" si="78"/>
        <v>-81.692576408035976</v>
      </c>
      <c r="F106" s="8">
        <f t="shared" si="78"/>
        <v>-110.12268546655091</v>
      </c>
      <c r="G106" s="8">
        <f t="shared" si="78"/>
        <v>-119.83445416751276</v>
      </c>
      <c r="H106" s="8">
        <f t="shared" si="78"/>
        <v>-128.27510547467071</v>
      </c>
      <c r="I106" s="8">
        <f t="shared" si="78"/>
        <v>-42.118724336575141</v>
      </c>
      <c r="J106" s="8">
        <f t="shared" si="78"/>
        <v>-16.691556809803533</v>
      </c>
      <c r="K106" s="8">
        <f t="shared" si="78"/>
        <v>-6.362098968977195</v>
      </c>
      <c r="L106" s="8">
        <f t="shared" si="78"/>
        <v>-24.212138291667667</v>
      </c>
      <c r="M106" s="8">
        <f t="shared" si="78"/>
        <v>-8.3780484482460515</v>
      </c>
      <c r="N106" s="8">
        <f t="shared" si="78"/>
        <v>-8.5901579181676606</v>
      </c>
      <c r="O106" s="8">
        <f t="shared" si="78"/>
        <v>-19.834704204822362</v>
      </c>
      <c r="P106" s="8">
        <f t="shared" si="78"/>
        <v>-16.628772976261345</v>
      </c>
      <c r="Q106" s="8">
        <f t="shared" si="78"/>
        <v>-49.118087870496623</v>
      </c>
      <c r="R106" s="8">
        <f t="shared" si="78"/>
        <v>-47.401926561317424</v>
      </c>
      <c r="S106" s="8">
        <f t="shared" si="78"/>
        <v>-47.71891286283666</v>
      </c>
      <c r="T106" s="8">
        <f t="shared" si="78"/>
        <v>-81.447589228537581</v>
      </c>
      <c r="U106" s="8">
        <f t="shared" si="78"/>
        <v>-108.06752473013137</v>
      </c>
      <c r="V106" s="8">
        <f t="shared" si="78"/>
        <v>-65.716411144644184</v>
      </c>
      <c r="W106" s="8">
        <f t="shared" si="78"/>
        <v>-98.622176567015629</v>
      </c>
      <c r="X106" s="8">
        <f t="shared" ref="X106:Y106" si="79">IF(X59=0,0,X59/X$52*X$99)</f>
        <v>-42.902690214467093</v>
      </c>
      <c r="Y106" s="8">
        <f t="shared" si="79"/>
        <v>-20.386363372395163</v>
      </c>
    </row>
    <row r="107" spans="1:25" x14ac:dyDescent="0.25">
      <c r="A107" s="20" t="s">
        <v>46</v>
      </c>
      <c r="B107" s="8">
        <f t="shared" si="77"/>
        <v>-494.66228658271024</v>
      </c>
      <c r="C107" s="8">
        <f t="shared" ref="C107:W107" si="80">IF(C60=0,0,C60/C$52*C$99)</f>
        <v>-505.41377936742657</v>
      </c>
      <c r="D107" s="8">
        <f t="shared" si="80"/>
        <v>-765.96402608938229</v>
      </c>
      <c r="E107" s="8">
        <f t="shared" si="80"/>
        <v>-1049.879362128044</v>
      </c>
      <c r="F107" s="8">
        <f t="shared" si="80"/>
        <v>-819.03612093229992</v>
      </c>
      <c r="G107" s="8">
        <f t="shared" si="80"/>
        <v>-726.21147644147641</v>
      </c>
      <c r="H107" s="8">
        <f t="shared" si="80"/>
        <v>-652.08116553698301</v>
      </c>
      <c r="I107" s="8">
        <f t="shared" si="80"/>
        <v>-274.48976626965316</v>
      </c>
      <c r="J107" s="8">
        <f t="shared" si="80"/>
        <v>-149.92739296477191</v>
      </c>
      <c r="K107" s="8">
        <f t="shared" si="80"/>
        <v>-70.243558130894229</v>
      </c>
      <c r="L107" s="8">
        <f t="shared" si="80"/>
        <v>-232.59122516348845</v>
      </c>
      <c r="M107" s="8">
        <f t="shared" si="80"/>
        <v>-75.074250958184777</v>
      </c>
      <c r="N107" s="8">
        <f t="shared" si="80"/>
        <v>-75.227610914492772</v>
      </c>
      <c r="O107" s="8">
        <f t="shared" si="80"/>
        <v>-122.11884643467779</v>
      </c>
      <c r="P107" s="8">
        <f t="shared" si="80"/>
        <v>-92.514332975877664</v>
      </c>
      <c r="Q107" s="8">
        <f t="shared" si="80"/>
        <v>-201.59001923690428</v>
      </c>
      <c r="R107" s="8">
        <f t="shared" si="80"/>
        <v>-169.6723028155433</v>
      </c>
      <c r="S107" s="8">
        <f t="shared" si="80"/>
        <v>-198.925730451231</v>
      </c>
      <c r="T107" s="8">
        <f t="shared" si="80"/>
        <v>-237.78540077662987</v>
      </c>
      <c r="U107" s="8">
        <f t="shared" si="80"/>
        <v>-374.73911338439513</v>
      </c>
      <c r="V107" s="8">
        <f t="shared" si="80"/>
        <v>-242.90339420388187</v>
      </c>
      <c r="W107" s="8">
        <f t="shared" si="80"/>
        <v>-373.46907848741569</v>
      </c>
      <c r="X107" s="8">
        <f t="shared" ref="X107:Y107" si="81">IF(X60=0,0,X60/X$52*X$99)</f>
        <v>-150.32234380613559</v>
      </c>
      <c r="Y107" s="8">
        <f t="shared" si="81"/>
        <v>-103.57255191888667</v>
      </c>
    </row>
    <row r="108" spans="1:25" x14ac:dyDescent="0.25">
      <c r="A108" s="20" t="s">
        <v>48</v>
      </c>
      <c r="B108" s="8">
        <f t="shared" si="77"/>
        <v>-44.703296018501398</v>
      </c>
      <c r="C108" s="8">
        <f t="shared" ref="C108:W108" si="82">IF(C61=0,0,C61/C$52*C$99)</f>
        <v>-32.482288779382245</v>
      </c>
      <c r="D108" s="8">
        <f t="shared" si="82"/>
        <v>-44.779957329461361</v>
      </c>
      <c r="E108" s="8">
        <f t="shared" si="82"/>
        <v>-64.21769304757423</v>
      </c>
      <c r="F108" s="8">
        <f t="shared" si="82"/>
        <v>-46.641580363986549</v>
      </c>
      <c r="G108" s="8">
        <f t="shared" si="82"/>
        <v>-43.87350215986784</v>
      </c>
      <c r="H108" s="8">
        <f t="shared" si="82"/>
        <v>-37.542055898797386</v>
      </c>
      <c r="I108" s="8">
        <f t="shared" si="82"/>
        <v>-19.026314841619023</v>
      </c>
      <c r="J108" s="8">
        <f t="shared" si="82"/>
        <v>-4.4548995829534075</v>
      </c>
      <c r="K108" s="8">
        <f t="shared" si="82"/>
        <v>-1.8628936866288612</v>
      </c>
      <c r="L108" s="8">
        <f t="shared" si="82"/>
        <v>-15.511212336158563</v>
      </c>
      <c r="M108" s="8">
        <f t="shared" si="82"/>
        <v>-1.0805428110629289</v>
      </c>
      <c r="N108" s="8">
        <f t="shared" si="82"/>
        <v>-1.9424546993090064</v>
      </c>
      <c r="O108" s="8">
        <f t="shared" si="82"/>
        <v>-3.8146198571783003</v>
      </c>
      <c r="P108" s="8">
        <f t="shared" si="82"/>
        <v>-3.773862094113424</v>
      </c>
      <c r="Q108" s="8">
        <f t="shared" si="82"/>
        <v>-12.781844037002418</v>
      </c>
      <c r="R108" s="8">
        <f t="shared" si="82"/>
        <v>-15.252167108549953</v>
      </c>
      <c r="S108" s="8">
        <f t="shared" si="82"/>
        <v>-21.448864155960798</v>
      </c>
      <c r="T108" s="8">
        <f t="shared" si="82"/>
        <v>-16.088618073996919</v>
      </c>
      <c r="U108" s="8">
        <f t="shared" si="82"/>
        <v>-31.600256595661907</v>
      </c>
      <c r="V108" s="8">
        <f t="shared" si="82"/>
        <v>-18.307729377785293</v>
      </c>
      <c r="W108" s="8">
        <f t="shared" si="82"/>
        <v>-40.851549488695376</v>
      </c>
      <c r="X108" s="8">
        <f t="shared" ref="X108:Y108" si="83">IF(X61=0,0,X61/X$52*X$99)</f>
        <v>-25.857499966333599</v>
      </c>
      <c r="Y108" s="8">
        <f t="shared" si="83"/>
        <v>-12.133203540091381</v>
      </c>
    </row>
    <row r="109" spans="1:25" x14ac:dyDescent="0.25">
      <c r="A109" s="20" t="s">
        <v>49</v>
      </c>
      <c r="B109" s="8">
        <f t="shared" si="77"/>
        <v>-131.06828955432835</v>
      </c>
      <c r="C109" s="8">
        <f t="shared" ref="C109:W109" si="84">IF(C62=0,0,C62/C$52*C$99)</f>
        <v>-136.05221971075903</v>
      </c>
      <c r="D109" s="8">
        <f t="shared" si="84"/>
        <v>-151.04118479827196</v>
      </c>
      <c r="E109" s="8">
        <f t="shared" si="84"/>
        <v>-165.9026444561419</v>
      </c>
      <c r="F109" s="8">
        <f t="shared" si="84"/>
        <v>-188.52885130694636</v>
      </c>
      <c r="G109" s="8">
        <f t="shared" si="84"/>
        <v>-244.75967818752571</v>
      </c>
      <c r="H109" s="8">
        <f t="shared" si="84"/>
        <v>-152.21175215427823</v>
      </c>
      <c r="I109" s="8">
        <f t="shared" si="84"/>
        <v>-89.421088018011972</v>
      </c>
      <c r="J109" s="8">
        <f t="shared" si="84"/>
        <v>-37.899510195698639</v>
      </c>
      <c r="K109" s="8">
        <f t="shared" si="84"/>
        <v>-14.691371464289411</v>
      </c>
      <c r="L109" s="8">
        <f t="shared" si="84"/>
        <v>-54.894612445454463</v>
      </c>
      <c r="M109" s="8">
        <f t="shared" si="84"/>
        <v>-16.101193967302525</v>
      </c>
      <c r="N109" s="8">
        <f t="shared" si="84"/>
        <v>-19.504820402141185</v>
      </c>
      <c r="O109" s="8">
        <f t="shared" si="84"/>
        <v>-33.461774269868414</v>
      </c>
      <c r="P109" s="8">
        <f t="shared" si="84"/>
        <v>-26.732965998251125</v>
      </c>
      <c r="Q109" s="8">
        <f t="shared" si="84"/>
        <v>-69.539810016531817</v>
      </c>
      <c r="R109" s="8">
        <f t="shared" si="84"/>
        <v>-77.075286100226052</v>
      </c>
      <c r="S109" s="8">
        <f t="shared" si="84"/>
        <v>-81.118501983840105</v>
      </c>
      <c r="T109" s="8">
        <f t="shared" si="84"/>
        <v>-79.15243788855787</v>
      </c>
      <c r="U109" s="8">
        <f t="shared" si="84"/>
        <v>-127.52547200890177</v>
      </c>
      <c r="V109" s="8">
        <f t="shared" si="84"/>
        <v>-80.47920900820246</v>
      </c>
      <c r="W109" s="8">
        <f t="shared" si="84"/>
        <v>-111.57375238469756</v>
      </c>
      <c r="X109" s="8">
        <f t="shared" ref="X109:Y109" si="85">IF(X62=0,0,X62/X$52*X$99)</f>
        <v>-90.355110971987841</v>
      </c>
      <c r="Y109" s="8">
        <f t="shared" si="85"/>
        <v>-59.429317349686777</v>
      </c>
    </row>
    <row r="110" spans="1:25" x14ac:dyDescent="0.25">
      <c r="A110" s="20" t="s">
        <v>47</v>
      </c>
      <c r="B110" s="8">
        <f t="shared" si="77"/>
        <v>-324.59678380960082</v>
      </c>
      <c r="C110" s="8">
        <f t="shared" ref="C110:W110" si="86">IF(C63=0,0,C63/C$52*C$99)</f>
        <v>-292.18297422883728</v>
      </c>
      <c r="D110" s="8">
        <f t="shared" si="86"/>
        <v>-443.87436603374096</v>
      </c>
      <c r="E110" s="8">
        <f t="shared" si="86"/>
        <v>-352.04749244403229</v>
      </c>
      <c r="F110" s="8">
        <f t="shared" si="86"/>
        <v>-512.63472567784572</v>
      </c>
      <c r="G110" s="8">
        <f t="shared" si="86"/>
        <v>-404.83924634586714</v>
      </c>
      <c r="H110" s="8">
        <f t="shared" si="86"/>
        <v>-353.78527924981921</v>
      </c>
      <c r="I110" s="8">
        <f t="shared" si="86"/>
        <v>-120.6082337893197</v>
      </c>
      <c r="J110" s="8">
        <f t="shared" si="86"/>
        <v>-55.104289759838728</v>
      </c>
      <c r="K110" s="8">
        <f t="shared" si="86"/>
        <v>-24.755493563182707</v>
      </c>
      <c r="L110" s="8">
        <f t="shared" si="86"/>
        <v>-63.744634917046398</v>
      </c>
      <c r="M110" s="8">
        <f t="shared" si="86"/>
        <v>-24.6193096407541</v>
      </c>
      <c r="N110" s="8">
        <f t="shared" si="86"/>
        <v>-44.711118520264193</v>
      </c>
      <c r="O110" s="8">
        <f t="shared" si="86"/>
        <v>-72.541230127119249</v>
      </c>
      <c r="P110" s="8">
        <f t="shared" si="86"/>
        <v>-66.875095392216721</v>
      </c>
      <c r="Q110" s="8">
        <f t="shared" si="86"/>
        <v>-198.15405278932593</v>
      </c>
      <c r="R110" s="8">
        <f t="shared" si="86"/>
        <v>-218.24646455534628</v>
      </c>
      <c r="S110" s="8">
        <f t="shared" si="86"/>
        <v>-229.92719432346203</v>
      </c>
      <c r="T110" s="8">
        <f t="shared" si="86"/>
        <v>-321.57924925565851</v>
      </c>
      <c r="U110" s="8">
        <f t="shared" si="86"/>
        <v>-450.64630019127543</v>
      </c>
      <c r="V110" s="8">
        <f t="shared" si="86"/>
        <v>-363.62123463984892</v>
      </c>
      <c r="W110" s="8">
        <f t="shared" si="86"/>
        <v>-522.56328882888522</v>
      </c>
      <c r="X110" s="8">
        <f t="shared" ref="X110:Y110" si="87">IF(X63=0,0,X63/X$52*X$99)</f>
        <v>-340.00268748180741</v>
      </c>
      <c r="Y110" s="8">
        <f t="shared" si="87"/>
        <v>-272.45256664134206</v>
      </c>
    </row>
    <row r="111" spans="1:25" x14ac:dyDescent="0.25">
      <c r="A111" s="20" t="s">
        <v>50</v>
      </c>
      <c r="B111" s="8">
        <f t="shared" si="77"/>
        <v>-28.832869521773457</v>
      </c>
      <c r="C111" s="8">
        <f t="shared" ref="C111:W111" si="88">IF(C64=0,0,C64/C$52*C$99)</f>
        <v>-35.142041552981155</v>
      </c>
      <c r="D111" s="8">
        <f t="shared" si="88"/>
        <v>-21.877497397638706</v>
      </c>
      <c r="E111" s="8">
        <f t="shared" si="88"/>
        <v>-36.772243195714736</v>
      </c>
      <c r="F111" s="8">
        <f t="shared" si="88"/>
        <v>-23.951610324037844</v>
      </c>
      <c r="G111" s="8">
        <f t="shared" si="88"/>
        <v>-11.143307509268586</v>
      </c>
      <c r="H111" s="8">
        <f t="shared" si="88"/>
        <v>-33.118210805401247</v>
      </c>
      <c r="I111" s="8">
        <f t="shared" si="88"/>
        <v>-14.395448939575758</v>
      </c>
      <c r="J111" s="8">
        <f t="shared" si="88"/>
        <v>-5.1638264096105146</v>
      </c>
      <c r="K111" s="8">
        <f t="shared" si="88"/>
        <v>-2.6390993893908874</v>
      </c>
      <c r="L111" s="8">
        <f t="shared" si="88"/>
        <v>-9.1157613013654402</v>
      </c>
      <c r="M111" s="8">
        <f t="shared" si="88"/>
        <v>-2.8750468656230108</v>
      </c>
      <c r="N111" s="8">
        <f t="shared" si="88"/>
        <v>-3.0435307701397614</v>
      </c>
      <c r="O111" s="8">
        <f t="shared" si="88"/>
        <v>-8.0284917093353414</v>
      </c>
      <c r="P111" s="8">
        <f t="shared" si="88"/>
        <v>-5.4390818508439231</v>
      </c>
      <c r="Q111" s="8">
        <f t="shared" si="88"/>
        <v>-17.510412161328912</v>
      </c>
      <c r="R111" s="8">
        <f t="shared" si="88"/>
        <v>-16.571069977525397</v>
      </c>
      <c r="S111" s="8">
        <f t="shared" si="88"/>
        <v>-19.964733199253761</v>
      </c>
      <c r="T111" s="8">
        <f t="shared" si="88"/>
        <v>-33.13943976870172</v>
      </c>
      <c r="U111" s="8">
        <f t="shared" si="88"/>
        <v>-41.173177631296525</v>
      </c>
      <c r="V111" s="8">
        <f t="shared" si="88"/>
        <v>-31.042655563009067</v>
      </c>
      <c r="W111" s="8">
        <f t="shared" si="88"/>
        <v>-33.803168140588959</v>
      </c>
      <c r="X111" s="8">
        <f t="shared" ref="X111:Y111" si="89">IF(X64=0,0,X64/X$52*X$99)</f>
        <v>-31.995609694192574</v>
      </c>
      <c r="Y111" s="8">
        <f t="shared" si="89"/>
        <v>-17.774778099234318</v>
      </c>
    </row>
    <row r="112" spans="1:25" x14ac:dyDescent="0.25">
      <c r="A112" s="20" t="s">
        <v>51</v>
      </c>
      <c r="B112" s="8">
        <f t="shared" si="77"/>
        <v>-105.97456612467427</v>
      </c>
      <c r="C112" s="8">
        <f t="shared" ref="C112:W112" si="90">IF(C65=0,0,C65/C$52*C$99)</f>
        <v>-115.55477015541543</v>
      </c>
      <c r="D112" s="8">
        <f t="shared" si="90"/>
        <v>-175.72080246339294</v>
      </c>
      <c r="E112" s="8">
        <f t="shared" si="90"/>
        <v>-149.70616139266224</v>
      </c>
      <c r="F112" s="8">
        <f t="shared" si="90"/>
        <v>-145.11465649814926</v>
      </c>
      <c r="G112" s="8">
        <f t="shared" si="90"/>
        <v>-123.27541291069481</v>
      </c>
      <c r="H112" s="8">
        <f t="shared" si="90"/>
        <v>-121.08877068551404</v>
      </c>
      <c r="I112" s="8">
        <f t="shared" si="90"/>
        <v>-46.553614643825277</v>
      </c>
      <c r="J112" s="8">
        <f t="shared" si="90"/>
        <v>-18.516887411947327</v>
      </c>
      <c r="K112" s="8">
        <f t="shared" si="90"/>
        <v>-6.5853028738636246</v>
      </c>
      <c r="L112" s="8">
        <f t="shared" si="90"/>
        <v>-22.053651418331899</v>
      </c>
      <c r="M112" s="8">
        <f t="shared" si="90"/>
        <v>-8.2224306095162802</v>
      </c>
      <c r="N112" s="8">
        <f t="shared" si="90"/>
        <v>-8.4267684511503909</v>
      </c>
      <c r="O112" s="8">
        <f t="shared" si="90"/>
        <v>-17.483985371311981</v>
      </c>
      <c r="P112" s="8">
        <f t="shared" si="90"/>
        <v>-15.014072141309319</v>
      </c>
      <c r="Q112" s="8">
        <f t="shared" si="90"/>
        <v>-32.130140777681973</v>
      </c>
      <c r="R112" s="8">
        <f t="shared" si="90"/>
        <v>-31.597440444397499</v>
      </c>
      <c r="S112" s="8">
        <f t="shared" si="90"/>
        <v>-35.156775318840275</v>
      </c>
      <c r="T112" s="8">
        <f t="shared" si="90"/>
        <v>-39.260270365213231</v>
      </c>
      <c r="U112" s="8">
        <f t="shared" si="90"/>
        <v>-61.308691523716284</v>
      </c>
      <c r="V112" s="8">
        <f t="shared" si="90"/>
        <v>-35.516971848437876</v>
      </c>
      <c r="W112" s="8">
        <f t="shared" si="90"/>
        <v>-53.13526208380182</v>
      </c>
      <c r="X112" s="8">
        <f t="shared" ref="X112:Y112" si="91">IF(X65=0,0,X65/X$52*X$99)</f>
        <v>-34.021811061744465</v>
      </c>
      <c r="Y112" s="8">
        <f t="shared" si="91"/>
        <v>-31.026448099919218</v>
      </c>
    </row>
    <row r="113" spans="1:25" x14ac:dyDescent="0.25">
      <c r="A113" s="20" t="s">
        <v>52</v>
      </c>
      <c r="B113" s="8">
        <f t="shared" si="77"/>
        <v>-48.828305132467605</v>
      </c>
      <c r="C113" s="8">
        <f t="shared" ref="C113:W113" si="92">IF(C66=0,0,C66/C$52*C$99)</f>
        <v>-44.29374882801644</v>
      </c>
      <c r="D113" s="8">
        <f t="shared" si="92"/>
        <v>-90.304707735834654</v>
      </c>
      <c r="E113" s="8">
        <f t="shared" si="92"/>
        <v>-85.315126719865404</v>
      </c>
      <c r="F113" s="8">
        <f t="shared" si="92"/>
        <v>-98.761585123748503</v>
      </c>
      <c r="G113" s="8">
        <f t="shared" si="92"/>
        <v>-40.517851547293382</v>
      </c>
      <c r="H113" s="8">
        <f t="shared" si="92"/>
        <v>-69.813614752740833</v>
      </c>
      <c r="I113" s="8">
        <f t="shared" si="92"/>
        <v>-33.628707753965983</v>
      </c>
      <c r="J113" s="8">
        <f t="shared" si="92"/>
        <v>-9.8919175198965377</v>
      </c>
      <c r="K113" s="8">
        <f t="shared" si="92"/>
        <v>-4.6572638215415791</v>
      </c>
      <c r="L113" s="8">
        <f t="shared" si="92"/>
        <v>-13.518759061576887</v>
      </c>
      <c r="M113" s="8">
        <f t="shared" si="92"/>
        <v>-4.070993051810003</v>
      </c>
      <c r="N113" s="8">
        <f t="shared" si="92"/>
        <v>-4.4090619959537989</v>
      </c>
      <c r="O113" s="8">
        <f t="shared" si="92"/>
        <v>-8.7046362259970831</v>
      </c>
      <c r="P113" s="8">
        <f t="shared" si="92"/>
        <v>-7.1318301069018784</v>
      </c>
      <c r="Q113" s="8">
        <f t="shared" si="92"/>
        <v>-19.37635044104368</v>
      </c>
      <c r="R113" s="8">
        <f t="shared" si="92"/>
        <v>-17.048097743362</v>
      </c>
      <c r="S113" s="8">
        <f t="shared" si="92"/>
        <v>-21.047779013262971</v>
      </c>
      <c r="T113" s="8">
        <f t="shared" si="92"/>
        <v>-19.757792285922754</v>
      </c>
      <c r="U113" s="8">
        <f t="shared" si="92"/>
        <v>-36.286740328183804</v>
      </c>
      <c r="V113" s="8">
        <f t="shared" si="92"/>
        <v>-17.030287678658826</v>
      </c>
      <c r="W113" s="8">
        <f t="shared" si="92"/>
        <v>-23.578920536904683</v>
      </c>
      <c r="X113" s="8">
        <f t="shared" ref="X113:Y113" si="93">IF(X66=0,0,X66/X$52*X$99)</f>
        <v>-13.758349687124777</v>
      </c>
      <c r="Y113" s="8">
        <f t="shared" si="93"/>
        <v>-10.892159028642073</v>
      </c>
    </row>
    <row r="114" spans="1:25" x14ac:dyDescent="0.25">
      <c r="A114" s="20" t="s">
        <v>53</v>
      </c>
      <c r="B114" s="8">
        <f t="shared" si="77"/>
        <v>-14.810104993574619</v>
      </c>
      <c r="C114" s="8">
        <f t="shared" ref="C114:W114" si="94">IF(C67=0,0,C67/C$52*C$99)</f>
        <v>-21.71205814046316</v>
      </c>
      <c r="D114" s="8">
        <f t="shared" si="94"/>
        <v>-11.768326164108528</v>
      </c>
      <c r="E114" s="8">
        <f t="shared" si="94"/>
        <v>-8.7009754416620755</v>
      </c>
      <c r="F114" s="8">
        <f t="shared" si="94"/>
        <v>-37.190831378373417</v>
      </c>
      <c r="G114" s="8">
        <f t="shared" si="94"/>
        <v>-27.369904240243354</v>
      </c>
      <c r="H114" s="8">
        <f t="shared" si="94"/>
        <v>-25.415299098523285</v>
      </c>
      <c r="I114" s="8">
        <f t="shared" si="94"/>
        <v>-15.368379642204584</v>
      </c>
      <c r="J114" s="8">
        <f t="shared" si="94"/>
        <v>-4.2383957772860246</v>
      </c>
      <c r="K114" s="8">
        <f t="shared" si="94"/>
        <v>-1.3141449303048052</v>
      </c>
      <c r="L114" s="8">
        <f t="shared" si="94"/>
        <v>-7.9420138089717858</v>
      </c>
      <c r="M114" s="8">
        <f t="shared" si="94"/>
        <v>-2.4711863890449917</v>
      </c>
      <c r="N114" s="8">
        <f t="shared" si="94"/>
        <v>-2.7375880048124985</v>
      </c>
      <c r="O114" s="8">
        <f t="shared" si="94"/>
        <v>-4.5364393004286283</v>
      </c>
      <c r="P114" s="8">
        <f t="shared" si="94"/>
        <v>-3.2375400080292729</v>
      </c>
      <c r="Q114" s="8">
        <f t="shared" si="94"/>
        <v>-12.370516347635126</v>
      </c>
      <c r="R114" s="8">
        <f t="shared" si="94"/>
        <v>-11.706692135235494</v>
      </c>
      <c r="S114" s="8">
        <f t="shared" si="94"/>
        <v>-8.9193948906682898</v>
      </c>
      <c r="T114" s="8">
        <f t="shared" si="94"/>
        <v>-12.286650667108661</v>
      </c>
      <c r="U114" s="8">
        <f t="shared" si="94"/>
        <v>-13.978506290000142</v>
      </c>
      <c r="V114" s="8">
        <f t="shared" si="94"/>
        <v>-8.5826914306966327</v>
      </c>
      <c r="W114" s="8">
        <f t="shared" si="94"/>
        <v>-12.697629611759492</v>
      </c>
      <c r="X114" s="8">
        <f t="shared" ref="X114:Y114" si="95">IF(X67=0,0,X67/X$52*X$99)</f>
        <v>-10.714711320335535</v>
      </c>
      <c r="Y114" s="8">
        <f t="shared" si="95"/>
        <v>-9.7905651270712415</v>
      </c>
    </row>
    <row r="115" spans="1:25" x14ac:dyDescent="0.25">
      <c r="A115" s="20" t="s">
        <v>74</v>
      </c>
      <c r="B115" s="8">
        <f t="shared" si="77"/>
        <v>-161.1534958241927</v>
      </c>
      <c r="C115" s="8">
        <f t="shared" ref="C115:W115" si="96">IF(C68=0,0,C68/C$52*C$99)</f>
        <v>-81.563751348859398</v>
      </c>
      <c r="D115" s="8">
        <f t="shared" si="96"/>
        <v>-164.47765034013312</v>
      </c>
      <c r="E115" s="8">
        <f t="shared" si="96"/>
        <v>-205.57787758627916</v>
      </c>
      <c r="F115" s="8">
        <f t="shared" si="96"/>
        <v>-218.1362715831487</v>
      </c>
      <c r="G115" s="8">
        <f t="shared" si="96"/>
        <v>-212.60966775574283</v>
      </c>
      <c r="H115" s="8">
        <f t="shared" si="96"/>
        <v>-276.06492425638078</v>
      </c>
      <c r="I115" s="8">
        <f t="shared" si="96"/>
        <v>-102.49548718567743</v>
      </c>
      <c r="J115" s="8">
        <f t="shared" si="96"/>
        <v>-64.170372067319249</v>
      </c>
      <c r="K115" s="8">
        <f t="shared" si="96"/>
        <v>-20.360472688065677</v>
      </c>
      <c r="L115" s="8">
        <f t="shared" si="96"/>
        <v>-67.640729184498696</v>
      </c>
      <c r="M115" s="8">
        <f t="shared" si="96"/>
        <v>-22.232890214859413</v>
      </c>
      <c r="N115" s="8">
        <f t="shared" si="96"/>
        <v>-24.714921190296518</v>
      </c>
      <c r="O115" s="8">
        <f t="shared" si="96"/>
        <v>-42.887869035147993</v>
      </c>
      <c r="P115" s="8">
        <f t="shared" si="96"/>
        <v>-32.216220831547588</v>
      </c>
      <c r="Q115" s="8">
        <f t="shared" si="96"/>
        <v>-89.619715910259686</v>
      </c>
      <c r="R115" s="8">
        <f t="shared" si="96"/>
        <v>-88.450390078134063</v>
      </c>
      <c r="S115" s="8">
        <f t="shared" si="96"/>
        <v>-87.854189124011796</v>
      </c>
      <c r="T115" s="8">
        <f t="shared" si="96"/>
        <v>-93.533835020007544</v>
      </c>
      <c r="U115" s="8">
        <f t="shared" si="96"/>
        <v>-147.8077328934921</v>
      </c>
      <c r="V115" s="8">
        <f t="shared" si="96"/>
        <v>-101.98408410417809</v>
      </c>
      <c r="W115" s="8">
        <f t="shared" si="96"/>
        <v>-146.37371064092895</v>
      </c>
      <c r="X115" s="8">
        <f t="shared" ref="X115:Y115" si="97">IF(X68=0,0,X68/X$52*X$99)</f>
        <v>-112.82201728665423</v>
      </c>
      <c r="Y115" s="8">
        <f t="shared" si="97"/>
        <v>-106.04748407769505</v>
      </c>
    </row>
    <row r="116" spans="1:25" x14ac:dyDescent="0.25">
      <c r="A116" s="15" t="s">
        <v>54</v>
      </c>
      <c r="B116" s="16">
        <f>SUM(B117:B121)</f>
        <v>83.813117039997536</v>
      </c>
      <c r="C116" s="16">
        <f t="shared" ref="C116:W116" si="98">SUM(C117:C121)</f>
        <v>85.130932491743266</v>
      </c>
      <c r="D116" s="16">
        <f t="shared" si="98"/>
        <v>74.940058999998485</v>
      </c>
      <c r="E116" s="16">
        <f t="shared" si="98"/>
        <v>80.006643529141897</v>
      </c>
      <c r="F116" s="16">
        <f t="shared" si="98"/>
        <v>155.60853520273133</v>
      </c>
      <c r="G116" s="16">
        <f t="shared" si="98"/>
        <v>284.2355756000012</v>
      </c>
      <c r="H116" s="16">
        <f t="shared" si="98"/>
        <v>292.15936715999874</v>
      </c>
      <c r="I116" s="16">
        <f t="shared" si="98"/>
        <v>89.346433960002258</v>
      </c>
      <c r="J116" s="16">
        <f t="shared" si="98"/>
        <v>71.162854080000727</v>
      </c>
      <c r="K116" s="16">
        <f t="shared" si="98"/>
        <v>-138.98805976000102</v>
      </c>
      <c r="L116" s="16">
        <f t="shared" si="98"/>
        <v>-361.25626920000281</v>
      </c>
      <c r="M116" s="16">
        <f t="shared" si="98"/>
        <v>-742.28774763999741</v>
      </c>
      <c r="N116" s="16">
        <f t="shared" si="98"/>
        <v>-274.40893908000061</v>
      </c>
      <c r="O116" s="16">
        <f t="shared" si="98"/>
        <v>-53.307251360000762</v>
      </c>
      <c r="P116" s="16">
        <f t="shared" si="98"/>
        <v>139.11655243999883</v>
      </c>
      <c r="Q116" s="16">
        <f t="shared" si="98"/>
        <v>140.46633332000118</v>
      </c>
      <c r="R116" s="16">
        <f t="shared" si="98"/>
        <v>149.29861008000162</v>
      </c>
      <c r="S116" s="16">
        <f t="shared" si="98"/>
        <v>146.96982615999593</v>
      </c>
      <c r="T116" s="16">
        <f t="shared" si="98"/>
        <v>151.99471544000443</v>
      </c>
      <c r="U116" s="16">
        <f t="shared" si="98"/>
        <v>146.97918835999704</v>
      </c>
      <c r="V116" s="16">
        <f t="shared" si="98"/>
        <v>139.37034075999892</v>
      </c>
      <c r="W116" s="16">
        <f t="shared" si="98"/>
        <v>147.3953273599958</v>
      </c>
      <c r="X116" s="16">
        <f t="shared" ref="X116:Y116" si="99">SUM(X117:X121)</f>
        <v>154.23145611999985</v>
      </c>
      <c r="Y116" s="16">
        <f t="shared" si="99"/>
        <v>163.11185992000634</v>
      </c>
    </row>
    <row r="117" spans="1:25" x14ac:dyDescent="0.25">
      <c r="A117" s="10" t="s">
        <v>73</v>
      </c>
      <c r="B117" s="8">
        <f t="shared" ref="B117:W117" si="100">B19-B70</f>
        <v>7.859773999999998</v>
      </c>
      <c r="C117" s="8">
        <f t="shared" si="100"/>
        <v>8.3811260000000001</v>
      </c>
      <c r="D117" s="8">
        <f t="shared" si="100"/>
        <v>8.4706079999999986</v>
      </c>
      <c r="E117" s="8">
        <f t="shared" si="100"/>
        <v>14.311947999999997</v>
      </c>
      <c r="F117" s="8">
        <f t="shared" si="100"/>
        <v>100.142066</v>
      </c>
      <c r="G117" s="8">
        <f t="shared" si="100"/>
        <v>153.75692656000001</v>
      </c>
      <c r="H117" s="8">
        <f t="shared" si="100"/>
        <v>184.844258</v>
      </c>
      <c r="I117" s="8">
        <f t="shared" si="100"/>
        <v>-10.552550320000051</v>
      </c>
      <c r="J117" s="8">
        <f t="shared" si="100"/>
        <v>-4.4566629599999885</v>
      </c>
      <c r="K117" s="8">
        <f t="shared" si="100"/>
        <v>-4.5300424000000135</v>
      </c>
      <c r="L117" s="8">
        <f t="shared" si="100"/>
        <v>-1.7763830000000667</v>
      </c>
      <c r="M117" s="8">
        <f t="shared" si="100"/>
        <v>-1.2745415199999854</v>
      </c>
      <c r="N117" s="8">
        <f t="shared" si="100"/>
        <v>-0.65922239999999022</v>
      </c>
      <c r="O117" s="8">
        <f t="shared" si="100"/>
        <v>-0.74636336000003212</v>
      </c>
      <c r="P117" s="8">
        <f t="shared" si="100"/>
        <v>-0.38903904000002854</v>
      </c>
      <c r="Q117" s="8">
        <f t="shared" si="100"/>
        <v>-0.53048312000001374</v>
      </c>
      <c r="R117" s="8">
        <f t="shared" si="100"/>
        <v>-0.45121496000001571</v>
      </c>
      <c r="S117" s="8">
        <f t="shared" si="100"/>
        <v>-0.81029444000000694</v>
      </c>
      <c r="T117" s="8">
        <f t="shared" si="100"/>
        <v>-0.91142156000000796</v>
      </c>
      <c r="U117" s="8">
        <f t="shared" si="100"/>
        <v>-1.0536651600000084</v>
      </c>
      <c r="V117" s="8">
        <f t="shared" si="100"/>
        <v>-0.62871867999999154</v>
      </c>
      <c r="W117" s="8">
        <f t="shared" si="100"/>
        <v>-0.75722179999999639</v>
      </c>
      <c r="X117" s="8">
        <f t="shared" ref="X117:Y117" si="101">X19-X70</f>
        <v>-1.1606232399999783</v>
      </c>
      <c r="Y117" s="8">
        <f t="shared" si="101"/>
        <v>-0.63758823999998526</v>
      </c>
    </row>
    <row r="118" spans="1:25" x14ac:dyDescent="0.25">
      <c r="A118" s="10" t="s">
        <v>56</v>
      </c>
      <c r="B118" s="8">
        <f t="shared" ref="B118:W118" si="102">B20-B71</f>
        <v>71.592770159997599</v>
      </c>
      <c r="C118" s="8">
        <f t="shared" si="102"/>
        <v>240.39600164000149</v>
      </c>
      <c r="D118" s="8">
        <f t="shared" si="102"/>
        <v>116.72990603999824</v>
      </c>
      <c r="E118" s="8">
        <f t="shared" si="102"/>
        <v>74.241841319997548</v>
      </c>
      <c r="F118" s="8">
        <f t="shared" si="102"/>
        <v>58.123864600000161</v>
      </c>
      <c r="G118" s="8">
        <f t="shared" si="102"/>
        <v>90.892234480001207</v>
      </c>
      <c r="H118" s="8">
        <f t="shared" si="102"/>
        <v>45.456996879998769</v>
      </c>
      <c r="I118" s="8">
        <f t="shared" si="102"/>
        <v>26.346112080002058</v>
      </c>
      <c r="J118" s="8">
        <f t="shared" si="102"/>
        <v>-57.659340279999014</v>
      </c>
      <c r="K118" s="8">
        <f t="shared" si="102"/>
        <v>-140.11547736000102</v>
      </c>
      <c r="L118" s="8">
        <f t="shared" si="102"/>
        <v>-357.83474836000278</v>
      </c>
      <c r="M118" s="8">
        <f t="shared" si="102"/>
        <v>-729.2886979199975</v>
      </c>
      <c r="N118" s="8">
        <f t="shared" si="102"/>
        <v>-277.89105268000094</v>
      </c>
      <c r="O118" s="8">
        <f t="shared" si="102"/>
        <v>-58.085974240000724</v>
      </c>
      <c r="P118" s="8">
        <f t="shared" si="102"/>
        <v>138.16530223999871</v>
      </c>
      <c r="Q118" s="8">
        <f t="shared" si="102"/>
        <v>138.40650220000134</v>
      </c>
      <c r="R118" s="8">
        <f t="shared" si="102"/>
        <v>146.41291304000151</v>
      </c>
      <c r="S118" s="8">
        <f t="shared" si="102"/>
        <v>148.52558807999594</v>
      </c>
      <c r="T118" s="8">
        <f t="shared" si="102"/>
        <v>149.47411020000436</v>
      </c>
      <c r="U118" s="8">
        <f t="shared" si="102"/>
        <v>144.41808607999701</v>
      </c>
      <c r="V118" s="8">
        <f t="shared" si="102"/>
        <v>136.54171127999871</v>
      </c>
      <c r="W118" s="8">
        <f t="shared" si="102"/>
        <v>144.78052351999577</v>
      </c>
      <c r="X118" s="8">
        <f t="shared" ref="X118:Y118" si="103">X20-X71</f>
        <v>151.78861787999995</v>
      </c>
      <c r="Y118" s="8">
        <f t="shared" si="103"/>
        <v>157.71084008000616</v>
      </c>
    </row>
    <row r="119" spans="1:25" x14ac:dyDescent="0.25">
      <c r="A119" s="10" t="s">
        <v>55</v>
      </c>
      <c r="B119" s="8">
        <f t="shared" ref="B119:W119" si="104">B21-B72</f>
        <v>-3.1817947199999708</v>
      </c>
      <c r="C119" s="8">
        <f t="shared" si="104"/>
        <v>-8.9374981482581006</v>
      </c>
      <c r="D119" s="8">
        <f t="shared" si="104"/>
        <v>-6.0159710799997583</v>
      </c>
      <c r="E119" s="8">
        <f t="shared" si="104"/>
        <v>-10.737593990855657</v>
      </c>
      <c r="F119" s="8">
        <f t="shared" si="104"/>
        <v>-13.325583717268842</v>
      </c>
      <c r="G119" s="8">
        <f t="shared" si="104"/>
        <v>10.984471919999976</v>
      </c>
      <c r="H119" s="8">
        <f t="shared" si="104"/>
        <v>-1.1026585599999805</v>
      </c>
      <c r="I119" s="8">
        <f t="shared" si="104"/>
        <v>-1.2235399999997298</v>
      </c>
      <c r="J119" s="8">
        <f t="shared" si="104"/>
        <v>-13.610937000000263</v>
      </c>
      <c r="K119" s="8">
        <f t="shared" si="104"/>
        <v>-3.7346800000000258</v>
      </c>
      <c r="L119" s="8">
        <f t="shared" si="104"/>
        <v>-13.455398559999992</v>
      </c>
      <c r="M119" s="8">
        <f t="shared" si="104"/>
        <v>-21.083459280000056</v>
      </c>
      <c r="N119" s="8">
        <f t="shared" si="104"/>
        <v>0.76838300000031268</v>
      </c>
      <c r="O119" s="8">
        <f t="shared" si="104"/>
        <v>-17.43380688000002</v>
      </c>
      <c r="P119" s="8">
        <f t="shared" si="104"/>
        <v>-0.27027787999981001</v>
      </c>
      <c r="Q119" s="8">
        <f t="shared" si="104"/>
        <v>0.47273811999986037</v>
      </c>
      <c r="R119" s="8">
        <f t="shared" si="104"/>
        <v>1.9402000000127373E-2</v>
      </c>
      <c r="S119" s="8">
        <f t="shared" si="104"/>
        <v>-3.7538926799999786</v>
      </c>
      <c r="T119" s="8">
        <f t="shared" si="104"/>
        <v>-1.1623912399999199</v>
      </c>
      <c r="U119" s="8">
        <f t="shared" si="104"/>
        <v>-2.6606103599999642</v>
      </c>
      <c r="V119" s="8">
        <f t="shared" si="104"/>
        <v>-0.89945311999980504</v>
      </c>
      <c r="W119" s="8">
        <f t="shared" si="104"/>
        <v>-1.1356701199999861</v>
      </c>
      <c r="X119" s="8">
        <f t="shared" ref="X119:Y119" si="105">X21-X72</f>
        <v>-1.5104658400001085</v>
      </c>
      <c r="Y119" s="8">
        <f t="shared" si="105"/>
        <v>-7.6234639999881892E-2</v>
      </c>
    </row>
    <row r="120" spans="1:25" x14ac:dyDescent="0.25">
      <c r="A120" s="10" t="s">
        <v>57</v>
      </c>
      <c r="B120" s="8">
        <f t="shared" ref="B120:W120" si="106">B22-B73</f>
        <v>5.2913575999999125</v>
      </c>
      <c r="C120" s="8">
        <f t="shared" si="106"/>
        <v>5.9035326399999235</v>
      </c>
      <c r="D120" s="8">
        <f t="shared" si="106"/>
        <v>1.2981860400000187</v>
      </c>
      <c r="E120" s="8">
        <f t="shared" si="106"/>
        <v>2.1567978399999959</v>
      </c>
      <c r="F120" s="8">
        <f t="shared" si="106"/>
        <v>0.15191939999999704</v>
      </c>
      <c r="G120" s="8">
        <f t="shared" si="106"/>
        <v>-2.4341873600000099</v>
      </c>
      <c r="H120" s="8">
        <f t="shared" si="106"/>
        <v>-2.3112091600000326</v>
      </c>
      <c r="I120" s="8">
        <f t="shared" si="106"/>
        <v>-0.85627779999998666</v>
      </c>
      <c r="J120" s="8">
        <f t="shared" si="106"/>
        <v>-4.656755679999975</v>
      </c>
      <c r="K120" s="8">
        <f t="shared" si="106"/>
        <v>-0.93481999999997356</v>
      </c>
      <c r="L120" s="8">
        <f t="shared" si="106"/>
        <v>-1.919769279999997</v>
      </c>
      <c r="M120" s="8">
        <f t="shared" si="106"/>
        <v>-4.4166089199999874</v>
      </c>
      <c r="N120" s="8">
        <f t="shared" si="106"/>
        <v>1.6090530000000172</v>
      </c>
      <c r="O120" s="8">
        <f t="shared" si="106"/>
        <v>20.141523120000016</v>
      </c>
      <c r="P120" s="8">
        <f t="shared" si="106"/>
        <v>-0.79935288000002913</v>
      </c>
      <c r="Q120" s="8">
        <f t="shared" si="106"/>
        <v>-0.96605388000000403</v>
      </c>
      <c r="R120" s="8">
        <f t="shared" si="106"/>
        <v>-0.20747000000001492</v>
      </c>
      <c r="S120" s="8">
        <f t="shared" si="106"/>
        <v>0.40272507999999618</v>
      </c>
      <c r="T120" s="8">
        <f t="shared" si="106"/>
        <v>1.2819801600000034</v>
      </c>
      <c r="U120" s="8">
        <f t="shared" si="106"/>
        <v>1.2650294000000031</v>
      </c>
      <c r="V120" s="8">
        <f t="shared" si="106"/>
        <v>1.0960654000000147</v>
      </c>
      <c r="W120" s="8">
        <f t="shared" si="106"/>
        <v>0.30010884000000715</v>
      </c>
      <c r="X120" s="8">
        <f t="shared" ref="X120:Y120" si="107">X22-X73</f>
        <v>3.3473166799999774</v>
      </c>
      <c r="Y120" s="8">
        <f t="shared" si="107"/>
        <v>3.1729282000000296</v>
      </c>
    </row>
    <row r="121" spans="1:25" x14ac:dyDescent="0.25">
      <c r="A121" s="10" t="s">
        <v>58</v>
      </c>
      <c r="B121" s="8">
        <f t="shared" ref="B121:W121" si="108">B23-B74</f>
        <v>2.2510099999999866</v>
      </c>
      <c r="C121" s="8">
        <f t="shared" si="108"/>
        <v>-160.61222964000004</v>
      </c>
      <c r="D121" s="8">
        <f t="shared" si="108"/>
        <v>-45.542670000000015</v>
      </c>
      <c r="E121" s="8">
        <f t="shared" si="108"/>
        <v>3.3650360000009982E-2</v>
      </c>
      <c r="F121" s="8">
        <f t="shared" si="108"/>
        <v>10.516268920000002</v>
      </c>
      <c r="G121" s="8">
        <f t="shared" si="108"/>
        <v>31.03613</v>
      </c>
      <c r="H121" s="8">
        <f t="shared" si="108"/>
        <v>65.271979999999985</v>
      </c>
      <c r="I121" s="8">
        <f t="shared" si="108"/>
        <v>75.632689999999968</v>
      </c>
      <c r="J121" s="8">
        <f t="shared" si="108"/>
        <v>151.54654999999997</v>
      </c>
      <c r="K121" s="8">
        <f t="shared" si="108"/>
        <v>10.32696</v>
      </c>
      <c r="L121" s="8">
        <f t="shared" si="108"/>
        <v>13.730029999999996</v>
      </c>
      <c r="M121" s="8">
        <f t="shared" si="108"/>
        <v>13.775559999999999</v>
      </c>
      <c r="N121" s="8">
        <f t="shared" si="108"/>
        <v>1.7638999999999996</v>
      </c>
      <c r="O121" s="8">
        <f t="shared" si="108"/>
        <v>2.8173699999999995</v>
      </c>
      <c r="P121" s="8">
        <f t="shared" si="108"/>
        <v>2.4099200000000005</v>
      </c>
      <c r="Q121" s="8">
        <f t="shared" si="108"/>
        <v>3.083629999999999</v>
      </c>
      <c r="R121" s="8">
        <f t="shared" si="108"/>
        <v>3.5249799999999993</v>
      </c>
      <c r="S121" s="8">
        <f t="shared" si="108"/>
        <v>2.6057001200000003</v>
      </c>
      <c r="T121" s="8">
        <f t="shared" si="108"/>
        <v>3.3124378800000001</v>
      </c>
      <c r="U121" s="8">
        <f t="shared" si="108"/>
        <v>5.0103483999999998</v>
      </c>
      <c r="V121" s="8">
        <f t="shared" si="108"/>
        <v>3.2607358800000004</v>
      </c>
      <c r="W121" s="8">
        <f t="shared" si="108"/>
        <v>4.2075869200000007</v>
      </c>
      <c r="X121" s="8">
        <f t="shared" ref="X121:Y121" si="109">X23-X74</f>
        <v>1.7666106399999997</v>
      </c>
      <c r="Y121" s="8">
        <f t="shared" si="109"/>
        <v>2.9419145199999974</v>
      </c>
    </row>
    <row r="122" spans="1:25" x14ac:dyDescent="0.25">
      <c r="A122" s="15" t="s">
        <v>59</v>
      </c>
      <c r="B122" s="16">
        <f>SUM(B123:B125)</f>
        <v>-399.51583653193779</v>
      </c>
      <c r="C122" s="16">
        <f t="shared" ref="C122:W122" si="110">SUM(C123:C125)</f>
        <v>-510.1065814658308</v>
      </c>
      <c r="D122" s="16">
        <f t="shared" si="110"/>
        <v>-398.98016323020386</v>
      </c>
      <c r="E122" s="16">
        <f t="shared" si="110"/>
        <v>-503.42903678538033</v>
      </c>
      <c r="F122" s="16">
        <f t="shared" si="110"/>
        <v>-1494.1469611463131</v>
      </c>
      <c r="G122" s="16">
        <f t="shared" si="110"/>
        <v>-1284.9639389726049</v>
      </c>
      <c r="H122" s="16">
        <f t="shared" si="110"/>
        <v>-656.36387224316275</v>
      </c>
      <c r="I122" s="16">
        <f t="shared" si="110"/>
        <v>-1099.7251803765205</v>
      </c>
      <c r="J122" s="16">
        <f t="shared" si="110"/>
        <v>-874.63265820427091</v>
      </c>
      <c r="K122" s="16">
        <f t="shared" si="110"/>
        <v>-366.79251556416568</v>
      </c>
      <c r="L122" s="16">
        <f t="shared" si="110"/>
        <v>-352.47066093061301</v>
      </c>
      <c r="M122" s="16">
        <f t="shared" si="110"/>
        <v>-625.86517424450892</v>
      </c>
      <c r="N122" s="16">
        <f t="shared" si="110"/>
        <v>-655.14293589136037</v>
      </c>
      <c r="O122" s="16">
        <f t="shared" si="110"/>
        <v>-516.26703465857099</v>
      </c>
      <c r="P122" s="16">
        <f t="shared" si="110"/>
        <v>-488.30986002021257</v>
      </c>
      <c r="Q122" s="16">
        <f t="shared" si="110"/>
        <v>-576.71985918237874</v>
      </c>
      <c r="R122" s="16">
        <f t="shared" si="110"/>
        <v>-450.44330909378436</v>
      </c>
      <c r="S122" s="16">
        <f t="shared" si="110"/>
        <v>-824.13956179684055</v>
      </c>
      <c r="T122" s="16">
        <f t="shared" si="110"/>
        <v>-774.48106102610927</v>
      </c>
      <c r="U122" s="16">
        <f t="shared" si="110"/>
        <v>-788.95585330738982</v>
      </c>
      <c r="V122" s="16">
        <f t="shared" si="110"/>
        <v>-770.91209232043821</v>
      </c>
      <c r="W122" s="16">
        <f t="shared" si="110"/>
        <v>-1296.765822079866</v>
      </c>
      <c r="X122" s="16">
        <f t="shared" ref="X122:Y122" si="111">SUM(X123:X125)</f>
        <v>-1328.9899520225492</v>
      </c>
      <c r="Y122" s="16">
        <f t="shared" si="111"/>
        <v>-1343.2914954289802</v>
      </c>
    </row>
    <row r="123" spans="1:25" x14ac:dyDescent="0.25">
      <c r="A123" s="10" t="s">
        <v>60</v>
      </c>
      <c r="B123" s="8">
        <f t="shared" ref="B123:W123" si="112">B25-B76</f>
        <v>-30.643740541449461</v>
      </c>
      <c r="C123" s="8">
        <f t="shared" si="112"/>
        <v>-60.167021948195725</v>
      </c>
      <c r="D123" s="8">
        <f t="shared" si="112"/>
        <v>-86.640436623117921</v>
      </c>
      <c r="E123" s="8">
        <f t="shared" si="112"/>
        <v>-292.82793758144794</v>
      </c>
      <c r="F123" s="8">
        <f t="shared" si="112"/>
        <v>-863.88105568398259</v>
      </c>
      <c r="G123" s="8">
        <f t="shared" si="112"/>
        <v>-753.5947449729897</v>
      </c>
      <c r="H123" s="8">
        <f t="shared" si="112"/>
        <v>-419.8801163086664</v>
      </c>
      <c r="I123" s="8">
        <f t="shared" si="112"/>
        <v>-749.47374980972427</v>
      </c>
      <c r="J123" s="8">
        <f t="shared" si="112"/>
        <v>-634.00786149365103</v>
      </c>
      <c r="K123" s="8">
        <f t="shared" si="112"/>
        <v>-239.84591221994833</v>
      </c>
      <c r="L123" s="8">
        <f t="shared" si="112"/>
        <v>-241.66630800366283</v>
      </c>
      <c r="M123" s="8">
        <f t="shared" si="112"/>
        <v>-476.516505370103</v>
      </c>
      <c r="N123" s="8">
        <f t="shared" si="112"/>
        <v>-488.48754036677951</v>
      </c>
      <c r="O123" s="8">
        <f t="shared" si="112"/>
        <v>-375.67436950182037</v>
      </c>
      <c r="P123" s="8">
        <f t="shared" si="112"/>
        <v>-370.85588077121656</v>
      </c>
      <c r="Q123" s="8">
        <f t="shared" si="112"/>
        <v>-417.72656807132012</v>
      </c>
      <c r="R123" s="8">
        <f t="shared" si="112"/>
        <v>-387.91521194279994</v>
      </c>
      <c r="S123" s="8">
        <f t="shared" si="112"/>
        <v>-622.70823225830236</v>
      </c>
      <c r="T123" s="8">
        <f t="shared" si="112"/>
        <v>-635.55912042344016</v>
      </c>
      <c r="U123" s="8">
        <f t="shared" si="112"/>
        <v>-627.83467777087162</v>
      </c>
      <c r="V123" s="8">
        <f t="shared" si="112"/>
        <v>-615.85470101725923</v>
      </c>
      <c r="W123" s="8">
        <f t="shared" si="112"/>
        <v>-1076.6802036278</v>
      </c>
      <c r="X123" s="8">
        <f t="shared" ref="X123:Y123" si="113">X25-X76</f>
        <v>-1145.0172584541551</v>
      </c>
      <c r="Y123" s="8">
        <f t="shared" si="113"/>
        <v>-1159.5570199339445</v>
      </c>
    </row>
    <row r="124" spans="1:25" x14ac:dyDescent="0.25">
      <c r="A124" s="10" t="s">
        <v>61</v>
      </c>
      <c r="B124" s="8">
        <f t="shared" ref="B124:W124" si="114">B26-B77</f>
        <v>-240.57147927048845</v>
      </c>
      <c r="C124" s="8">
        <f t="shared" si="114"/>
        <v>-340.9240709668602</v>
      </c>
      <c r="D124" s="8">
        <f t="shared" si="114"/>
        <v>-278.22230115941329</v>
      </c>
      <c r="E124" s="8">
        <f t="shared" si="114"/>
        <v>-188.79568886222114</v>
      </c>
      <c r="F124" s="8">
        <f t="shared" si="114"/>
        <v>-528.21900888061919</v>
      </c>
      <c r="G124" s="8">
        <f t="shared" si="114"/>
        <v>-357.47461819006003</v>
      </c>
      <c r="H124" s="8">
        <f t="shared" si="114"/>
        <v>-202.97232768157664</v>
      </c>
      <c r="I124" s="8">
        <f t="shared" si="114"/>
        <v>-369.45211976679639</v>
      </c>
      <c r="J124" s="8">
        <f t="shared" si="114"/>
        <v>-267.72381411061997</v>
      </c>
      <c r="K124" s="8">
        <f t="shared" si="114"/>
        <v>-156.35504630421747</v>
      </c>
      <c r="L124" s="8">
        <f t="shared" si="114"/>
        <v>-123.76384592695013</v>
      </c>
      <c r="M124" s="8">
        <f t="shared" si="114"/>
        <v>-156.6882296744061</v>
      </c>
      <c r="N124" s="8">
        <f t="shared" si="114"/>
        <v>-165.65165144458115</v>
      </c>
      <c r="O124" s="8">
        <f t="shared" si="114"/>
        <v>-142.12447839675042</v>
      </c>
      <c r="P124" s="8">
        <f t="shared" si="114"/>
        <v>-139.2081865689961</v>
      </c>
      <c r="Q124" s="8">
        <f t="shared" si="114"/>
        <v>-185.62035019105861</v>
      </c>
      <c r="R124" s="8">
        <f t="shared" si="114"/>
        <v>-94.740021350984534</v>
      </c>
      <c r="S124" s="8">
        <f t="shared" si="114"/>
        <v>-237.9320379575056</v>
      </c>
      <c r="T124" s="8">
        <f t="shared" si="114"/>
        <v>-188.79896196592745</v>
      </c>
      <c r="U124" s="8">
        <f t="shared" si="114"/>
        <v>-209.95383467697138</v>
      </c>
      <c r="V124" s="8">
        <f t="shared" si="114"/>
        <v>-211.40186279445788</v>
      </c>
      <c r="W124" s="8">
        <f t="shared" si="114"/>
        <v>-280.50124680107729</v>
      </c>
      <c r="X124" s="8">
        <f t="shared" ref="X124:Y124" si="115">X26-X77</f>
        <v>-247.28346814559427</v>
      </c>
      <c r="Y124" s="8">
        <f t="shared" si="115"/>
        <v>-232.76452817546124</v>
      </c>
    </row>
    <row r="125" spans="1:25" x14ac:dyDescent="0.25">
      <c r="A125" s="10" t="s">
        <v>62</v>
      </c>
      <c r="B125" s="8">
        <f t="shared" ref="B125:W125" si="116">B27-B78</f>
        <v>-128.30061671999988</v>
      </c>
      <c r="C125" s="8">
        <f t="shared" si="116"/>
        <v>-109.01548855077488</v>
      </c>
      <c r="D125" s="8">
        <f t="shared" si="116"/>
        <v>-34.117425447672645</v>
      </c>
      <c r="E125" s="8">
        <f t="shared" si="116"/>
        <v>-21.805410341711251</v>
      </c>
      <c r="F125" s="8">
        <f t="shared" si="116"/>
        <v>-102.04689658171117</v>
      </c>
      <c r="G125" s="8">
        <f t="shared" si="116"/>
        <v>-173.89457580955525</v>
      </c>
      <c r="H125" s="8">
        <f t="shared" si="116"/>
        <v>-33.5114282529197</v>
      </c>
      <c r="I125" s="8">
        <f t="shared" si="116"/>
        <v>19.200689200000113</v>
      </c>
      <c r="J125" s="8">
        <f t="shared" si="116"/>
        <v>27.099017400000093</v>
      </c>
      <c r="K125" s="8">
        <f t="shared" si="116"/>
        <v>29.408442960000116</v>
      </c>
      <c r="L125" s="8">
        <f t="shared" si="116"/>
        <v>12.959492999999952</v>
      </c>
      <c r="M125" s="8">
        <f t="shared" si="116"/>
        <v>7.3395608000001857</v>
      </c>
      <c r="N125" s="8">
        <f t="shared" si="116"/>
        <v>-1.0037440799997057</v>
      </c>
      <c r="O125" s="8">
        <f t="shared" si="116"/>
        <v>1.5318132399997921</v>
      </c>
      <c r="P125" s="8">
        <f t="shared" si="116"/>
        <v>21.754207320000091</v>
      </c>
      <c r="Q125" s="8">
        <f t="shared" si="116"/>
        <v>26.627059079999981</v>
      </c>
      <c r="R125" s="8">
        <f t="shared" si="116"/>
        <v>32.211924200000112</v>
      </c>
      <c r="S125" s="8">
        <f t="shared" si="116"/>
        <v>36.500708418967406</v>
      </c>
      <c r="T125" s="8">
        <f t="shared" si="116"/>
        <v>49.877021363258336</v>
      </c>
      <c r="U125" s="8">
        <f t="shared" si="116"/>
        <v>48.832659140453188</v>
      </c>
      <c r="V125" s="8">
        <f t="shared" si="116"/>
        <v>56.34447149127891</v>
      </c>
      <c r="W125" s="8">
        <f t="shared" si="116"/>
        <v>60.415628349011286</v>
      </c>
      <c r="X125" s="8">
        <f t="shared" ref="X125:Y125" si="117">X27-X78</f>
        <v>63.310774577200164</v>
      </c>
      <c r="Y125" s="8">
        <f t="shared" si="117"/>
        <v>49.03005268042557</v>
      </c>
    </row>
    <row r="126" spans="1:25" x14ac:dyDescent="0.25">
      <c r="A126" s="15" t="s">
        <v>35</v>
      </c>
      <c r="B126" s="16">
        <f>SUM(B127:B128)</f>
        <v>0</v>
      </c>
      <c r="C126" s="16">
        <f t="shared" ref="C126:W126" si="118">SUM(C127:C128)</f>
        <v>0</v>
      </c>
      <c r="D126" s="16">
        <f t="shared" si="118"/>
        <v>0</v>
      </c>
      <c r="E126" s="16">
        <f t="shared" si="118"/>
        <v>0</v>
      </c>
      <c r="F126" s="16">
        <f t="shared" si="118"/>
        <v>0</v>
      </c>
      <c r="G126" s="16">
        <f t="shared" si="118"/>
        <v>0</v>
      </c>
      <c r="H126" s="16">
        <f t="shared" si="118"/>
        <v>0</v>
      </c>
      <c r="I126" s="16">
        <f t="shared" si="118"/>
        <v>0</v>
      </c>
      <c r="J126" s="16">
        <f t="shared" si="118"/>
        <v>0</v>
      </c>
      <c r="K126" s="16">
        <f t="shared" si="118"/>
        <v>0</v>
      </c>
      <c r="L126" s="16">
        <f t="shared" si="118"/>
        <v>0</v>
      </c>
      <c r="M126" s="16">
        <f t="shared" si="118"/>
        <v>0</v>
      </c>
      <c r="N126" s="16">
        <f t="shared" si="118"/>
        <v>0</v>
      </c>
      <c r="O126" s="16">
        <f t="shared" si="118"/>
        <v>0</v>
      </c>
      <c r="P126" s="16">
        <f t="shared" si="118"/>
        <v>0</v>
      </c>
      <c r="Q126" s="16">
        <f t="shared" si="118"/>
        <v>0</v>
      </c>
      <c r="R126" s="16">
        <f t="shared" si="118"/>
        <v>0</v>
      </c>
      <c r="S126" s="16">
        <f t="shared" si="118"/>
        <v>0</v>
      </c>
      <c r="T126" s="16">
        <f t="shared" si="118"/>
        <v>0</v>
      </c>
      <c r="U126" s="16">
        <f t="shared" si="118"/>
        <v>0</v>
      </c>
      <c r="V126" s="16">
        <f t="shared" si="118"/>
        <v>0</v>
      </c>
      <c r="W126" s="16">
        <f t="shared" si="118"/>
        <v>0</v>
      </c>
      <c r="X126" s="16">
        <f t="shared" ref="X126:Y126" si="119">SUM(X127:X128)</f>
        <v>0</v>
      </c>
      <c r="Y126" s="16">
        <f t="shared" si="119"/>
        <v>0</v>
      </c>
    </row>
    <row r="127" spans="1:25" x14ac:dyDescent="0.25">
      <c r="A127" s="10" t="s">
        <v>36</v>
      </c>
      <c r="B127" s="8">
        <f t="shared" ref="B127:W127" si="120">B29-B80</f>
        <v>0</v>
      </c>
      <c r="C127" s="8">
        <f t="shared" si="120"/>
        <v>0</v>
      </c>
      <c r="D127" s="8">
        <f t="shared" si="120"/>
        <v>0</v>
      </c>
      <c r="E127" s="8">
        <f t="shared" si="120"/>
        <v>0</v>
      </c>
      <c r="F127" s="8">
        <f t="shared" si="120"/>
        <v>0</v>
      </c>
      <c r="G127" s="8">
        <f t="shared" si="120"/>
        <v>0</v>
      </c>
      <c r="H127" s="8">
        <f t="shared" si="120"/>
        <v>0</v>
      </c>
      <c r="I127" s="8">
        <f t="shared" si="120"/>
        <v>0</v>
      </c>
      <c r="J127" s="8">
        <f t="shared" si="120"/>
        <v>0</v>
      </c>
      <c r="K127" s="8">
        <f t="shared" si="120"/>
        <v>0</v>
      </c>
      <c r="L127" s="8">
        <f t="shared" si="120"/>
        <v>0</v>
      </c>
      <c r="M127" s="8">
        <f t="shared" si="120"/>
        <v>0</v>
      </c>
      <c r="N127" s="8">
        <f t="shared" si="120"/>
        <v>0</v>
      </c>
      <c r="O127" s="8">
        <f t="shared" si="120"/>
        <v>0</v>
      </c>
      <c r="P127" s="8">
        <f t="shared" si="120"/>
        <v>0</v>
      </c>
      <c r="Q127" s="8">
        <f t="shared" si="120"/>
        <v>0</v>
      </c>
      <c r="R127" s="8">
        <f t="shared" si="120"/>
        <v>0</v>
      </c>
      <c r="S127" s="8">
        <f t="shared" si="120"/>
        <v>0</v>
      </c>
      <c r="T127" s="8">
        <f t="shared" si="120"/>
        <v>0</v>
      </c>
      <c r="U127" s="8">
        <f t="shared" si="120"/>
        <v>0</v>
      </c>
      <c r="V127" s="8">
        <f t="shared" si="120"/>
        <v>0</v>
      </c>
      <c r="W127" s="8">
        <f t="shared" si="120"/>
        <v>0</v>
      </c>
      <c r="X127" s="8">
        <f t="shared" ref="X127:Y127" si="121">X29-X80</f>
        <v>0</v>
      </c>
      <c r="Y127" s="8">
        <f t="shared" si="121"/>
        <v>0</v>
      </c>
    </row>
    <row r="128" spans="1:25" x14ac:dyDescent="0.25">
      <c r="A128" s="10" t="s">
        <v>37</v>
      </c>
      <c r="B128" s="8">
        <f t="shared" ref="B128:W128" si="122">B30-B81</f>
        <v>0</v>
      </c>
      <c r="C128" s="8">
        <f t="shared" si="122"/>
        <v>0</v>
      </c>
      <c r="D128" s="8">
        <f t="shared" si="122"/>
        <v>0</v>
      </c>
      <c r="E128" s="8">
        <f t="shared" si="122"/>
        <v>0</v>
      </c>
      <c r="F128" s="8">
        <f t="shared" si="122"/>
        <v>0</v>
      </c>
      <c r="G128" s="8">
        <f t="shared" si="122"/>
        <v>0</v>
      </c>
      <c r="H128" s="8">
        <f t="shared" si="122"/>
        <v>0</v>
      </c>
      <c r="I128" s="8">
        <f t="shared" si="122"/>
        <v>0</v>
      </c>
      <c r="J128" s="8">
        <f t="shared" si="122"/>
        <v>0</v>
      </c>
      <c r="K128" s="8">
        <f t="shared" si="122"/>
        <v>0</v>
      </c>
      <c r="L128" s="8">
        <f t="shared" si="122"/>
        <v>0</v>
      </c>
      <c r="M128" s="8">
        <f t="shared" si="122"/>
        <v>0</v>
      </c>
      <c r="N128" s="8">
        <f t="shared" si="122"/>
        <v>0</v>
      </c>
      <c r="O128" s="8">
        <f t="shared" si="122"/>
        <v>0</v>
      </c>
      <c r="P128" s="8">
        <f t="shared" si="122"/>
        <v>0</v>
      </c>
      <c r="Q128" s="8">
        <f t="shared" si="122"/>
        <v>0</v>
      </c>
      <c r="R128" s="8">
        <f t="shared" si="122"/>
        <v>0</v>
      </c>
      <c r="S128" s="8">
        <f t="shared" si="122"/>
        <v>0</v>
      </c>
      <c r="T128" s="8">
        <f t="shared" si="122"/>
        <v>0</v>
      </c>
      <c r="U128" s="8">
        <f t="shared" si="122"/>
        <v>0</v>
      </c>
      <c r="V128" s="8">
        <f t="shared" si="122"/>
        <v>0</v>
      </c>
      <c r="W128" s="8">
        <f t="shared" si="122"/>
        <v>0</v>
      </c>
      <c r="X128" s="8">
        <f t="shared" ref="X128:Y128" si="123">X30-X81</f>
        <v>0</v>
      </c>
      <c r="Y128" s="8">
        <f t="shared" si="123"/>
        <v>0</v>
      </c>
    </row>
    <row r="129" spans="1:25" x14ac:dyDescent="0.25">
      <c r="A129" s="17" t="s">
        <v>38</v>
      </c>
      <c r="B129" s="16">
        <f t="shared" ref="B129:W129" si="124">B31-B82</f>
        <v>0</v>
      </c>
      <c r="C129" s="16">
        <f t="shared" si="124"/>
        <v>0</v>
      </c>
      <c r="D129" s="16">
        <f t="shared" si="124"/>
        <v>0</v>
      </c>
      <c r="E129" s="16">
        <f t="shared" si="124"/>
        <v>0</v>
      </c>
      <c r="F129" s="16">
        <f t="shared" si="124"/>
        <v>0</v>
      </c>
      <c r="G129" s="16">
        <f t="shared" si="124"/>
        <v>0</v>
      </c>
      <c r="H129" s="16">
        <f t="shared" si="124"/>
        <v>0</v>
      </c>
      <c r="I129" s="16">
        <f t="shared" si="124"/>
        <v>0</v>
      </c>
      <c r="J129" s="16">
        <f t="shared" si="124"/>
        <v>0</v>
      </c>
      <c r="K129" s="16">
        <f t="shared" si="124"/>
        <v>0</v>
      </c>
      <c r="L129" s="16">
        <f t="shared" si="124"/>
        <v>0</v>
      </c>
      <c r="M129" s="16">
        <f t="shared" si="124"/>
        <v>0</v>
      </c>
      <c r="N129" s="16">
        <f t="shared" si="124"/>
        <v>0</v>
      </c>
      <c r="O129" s="16">
        <f t="shared" si="124"/>
        <v>0</v>
      </c>
      <c r="P129" s="16">
        <f t="shared" si="124"/>
        <v>0</v>
      </c>
      <c r="Q129" s="16">
        <f t="shared" si="124"/>
        <v>0</v>
      </c>
      <c r="R129" s="16">
        <f t="shared" si="124"/>
        <v>0</v>
      </c>
      <c r="S129" s="16">
        <f t="shared" si="124"/>
        <v>0</v>
      </c>
      <c r="T129" s="16">
        <f t="shared" si="124"/>
        <v>0</v>
      </c>
      <c r="U129" s="16">
        <f t="shared" si="124"/>
        <v>0</v>
      </c>
      <c r="V129" s="16">
        <f t="shared" si="124"/>
        <v>0</v>
      </c>
      <c r="W129" s="16">
        <f t="shared" si="124"/>
        <v>0</v>
      </c>
      <c r="X129" s="16">
        <f t="shared" ref="X129:Y129" si="125">X31-X82</f>
        <v>0</v>
      </c>
      <c r="Y129" s="16">
        <f t="shared" si="125"/>
        <v>0</v>
      </c>
    </row>
    <row r="130" spans="1:25" x14ac:dyDescent="0.25">
      <c r="A130" s="9" t="s">
        <v>39</v>
      </c>
      <c r="B130" s="8">
        <f t="shared" ref="B130:W130" si="126">B32-B83</f>
        <v>0</v>
      </c>
      <c r="C130" s="8">
        <f t="shared" si="126"/>
        <v>0</v>
      </c>
      <c r="D130" s="8">
        <f t="shared" si="126"/>
        <v>0</v>
      </c>
      <c r="E130" s="8">
        <f t="shared" si="126"/>
        <v>0</v>
      </c>
      <c r="F130" s="8">
        <f t="shared" si="126"/>
        <v>0</v>
      </c>
      <c r="G130" s="8">
        <f t="shared" si="126"/>
        <v>0</v>
      </c>
      <c r="H130" s="8">
        <f t="shared" si="126"/>
        <v>0</v>
      </c>
      <c r="I130" s="8">
        <f t="shared" si="126"/>
        <v>0</v>
      </c>
      <c r="J130" s="8">
        <f t="shared" si="126"/>
        <v>0</v>
      </c>
      <c r="K130" s="8">
        <f t="shared" si="126"/>
        <v>0</v>
      </c>
      <c r="L130" s="8">
        <f t="shared" si="126"/>
        <v>0</v>
      </c>
      <c r="M130" s="8">
        <f t="shared" si="126"/>
        <v>0</v>
      </c>
      <c r="N130" s="8">
        <f t="shared" si="126"/>
        <v>0</v>
      </c>
      <c r="O130" s="8">
        <f t="shared" si="126"/>
        <v>0</v>
      </c>
      <c r="P130" s="8">
        <f t="shared" si="126"/>
        <v>0</v>
      </c>
      <c r="Q130" s="8">
        <f t="shared" si="126"/>
        <v>0</v>
      </c>
      <c r="R130" s="8">
        <f t="shared" si="126"/>
        <v>0</v>
      </c>
      <c r="S130" s="8">
        <f t="shared" si="126"/>
        <v>0</v>
      </c>
      <c r="T130" s="8">
        <f t="shared" si="126"/>
        <v>0</v>
      </c>
      <c r="U130" s="8">
        <f t="shared" si="126"/>
        <v>0</v>
      </c>
      <c r="V130" s="8">
        <f t="shared" si="126"/>
        <v>0</v>
      </c>
      <c r="W130" s="8">
        <f t="shared" si="126"/>
        <v>0</v>
      </c>
      <c r="X130" s="8">
        <f t="shared" ref="X130:Y130" si="127">X32-X83</f>
        <v>0</v>
      </c>
      <c r="Y130" s="8">
        <f t="shared" si="127"/>
        <v>0</v>
      </c>
    </row>
    <row r="131" spans="1:25" x14ac:dyDescent="0.25">
      <c r="A131" s="18" t="s">
        <v>66</v>
      </c>
      <c r="B131" s="16">
        <f>SUM(B132:B135)</f>
        <v>2896.2928418292549</v>
      </c>
      <c r="C131" s="16">
        <f t="shared" ref="C131:W131" si="128">SUM(C132:C135)</f>
        <v>3061.56548873772</v>
      </c>
      <c r="D131" s="16">
        <f t="shared" si="128"/>
        <v>4027.3543343117253</v>
      </c>
      <c r="E131" s="16">
        <f t="shared" si="128"/>
        <v>4240.4308313600641</v>
      </c>
      <c r="F131" s="16">
        <f t="shared" si="128"/>
        <v>5101.0677954013454</v>
      </c>
      <c r="G131" s="16">
        <f t="shared" si="128"/>
        <v>4881.3039304753092</v>
      </c>
      <c r="H131" s="16">
        <f t="shared" si="128"/>
        <v>4718.3138081567868</v>
      </c>
      <c r="I131" s="16">
        <f t="shared" si="128"/>
        <v>4267.7373193697294</v>
      </c>
      <c r="J131" s="16">
        <f t="shared" si="128"/>
        <v>2740.9252908444478</v>
      </c>
      <c r="K131" s="16">
        <f t="shared" si="128"/>
        <v>1962.0263911469078</v>
      </c>
      <c r="L131" s="16">
        <f t="shared" si="128"/>
        <v>1713.301533991701</v>
      </c>
      <c r="M131" s="16">
        <f t="shared" si="128"/>
        <v>1521.7761524287644</v>
      </c>
      <c r="N131" s="16">
        <f t="shared" si="128"/>
        <v>1286.5017750279251</v>
      </c>
      <c r="O131" s="16">
        <f t="shared" si="128"/>
        <v>1291.1375303722571</v>
      </c>
      <c r="P131" s="16">
        <f t="shared" si="128"/>
        <v>1375.5123088292748</v>
      </c>
      <c r="Q131" s="16">
        <f t="shared" si="128"/>
        <v>1773.4449175274112</v>
      </c>
      <c r="R131" s="16">
        <f t="shared" si="128"/>
        <v>1839.6340037671544</v>
      </c>
      <c r="S131" s="16">
        <f t="shared" si="128"/>
        <v>1433.0084620011198</v>
      </c>
      <c r="T131" s="16">
        <f t="shared" si="128"/>
        <v>1787.024040292109</v>
      </c>
      <c r="U131" s="16">
        <f t="shared" si="128"/>
        <v>1777.0827419989014</v>
      </c>
      <c r="V131" s="16">
        <f t="shared" si="128"/>
        <v>1668.3368867372415</v>
      </c>
      <c r="W131" s="16">
        <f t="shared" si="128"/>
        <v>1789.595581882405</v>
      </c>
      <c r="X131" s="16">
        <f t="shared" ref="X131:Y131" si="129">SUM(X132:X135)</f>
        <v>1384.9225694986437</v>
      </c>
      <c r="Y131" s="16">
        <f t="shared" si="129"/>
        <v>400.09124056583778</v>
      </c>
    </row>
    <row r="132" spans="1:25" x14ac:dyDescent="0.25">
      <c r="A132" s="9" t="s">
        <v>67</v>
      </c>
      <c r="B132" s="8">
        <f t="shared" ref="B132:W132" si="130">B34-B85</f>
        <v>0</v>
      </c>
      <c r="C132" s="8">
        <f t="shared" si="130"/>
        <v>0</v>
      </c>
      <c r="D132" s="8">
        <f t="shared" si="130"/>
        <v>0</v>
      </c>
      <c r="E132" s="8">
        <f t="shared" si="130"/>
        <v>0</v>
      </c>
      <c r="F132" s="8">
        <f t="shared" si="130"/>
        <v>0</v>
      </c>
      <c r="G132" s="8">
        <f t="shared" si="130"/>
        <v>0</v>
      </c>
      <c r="H132" s="8">
        <f t="shared" si="130"/>
        <v>0</v>
      </c>
      <c r="I132" s="8">
        <f t="shared" si="130"/>
        <v>0</v>
      </c>
      <c r="J132" s="8">
        <f t="shared" si="130"/>
        <v>0</v>
      </c>
      <c r="K132" s="8">
        <f t="shared" si="130"/>
        <v>0</v>
      </c>
      <c r="L132" s="8">
        <f t="shared" si="130"/>
        <v>0</v>
      </c>
      <c r="M132" s="8">
        <f t="shared" si="130"/>
        <v>0</v>
      </c>
      <c r="N132" s="8">
        <f t="shared" si="130"/>
        <v>0</v>
      </c>
      <c r="O132" s="8">
        <f t="shared" si="130"/>
        <v>0</v>
      </c>
      <c r="P132" s="8">
        <f t="shared" si="130"/>
        <v>0</v>
      </c>
      <c r="Q132" s="8">
        <f t="shared" si="130"/>
        <v>0</v>
      </c>
      <c r="R132" s="8">
        <f t="shared" si="130"/>
        <v>0</v>
      </c>
      <c r="S132" s="8">
        <f t="shared" si="130"/>
        <v>0</v>
      </c>
      <c r="T132" s="8">
        <f t="shared" si="130"/>
        <v>0</v>
      </c>
      <c r="U132" s="8">
        <f t="shared" si="130"/>
        <v>0</v>
      </c>
      <c r="V132" s="8">
        <f t="shared" si="130"/>
        <v>0</v>
      </c>
      <c r="W132" s="8">
        <f t="shared" si="130"/>
        <v>0</v>
      </c>
      <c r="X132" s="8">
        <f t="shared" ref="X132:Y132" si="131">X34-X85</f>
        <v>0</v>
      </c>
      <c r="Y132" s="8">
        <f t="shared" si="131"/>
        <v>0</v>
      </c>
    </row>
    <row r="133" spans="1:25" x14ac:dyDescent="0.25">
      <c r="A133" s="9" t="s">
        <v>68</v>
      </c>
      <c r="B133" s="8">
        <f t="shared" ref="B133:W133" si="132">B35-B86</f>
        <v>0</v>
      </c>
      <c r="C133" s="8">
        <f t="shared" si="132"/>
        <v>0</v>
      </c>
      <c r="D133" s="8">
        <f t="shared" si="132"/>
        <v>0</v>
      </c>
      <c r="E133" s="8">
        <f t="shared" si="132"/>
        <v>0</v>
      </c>
      <c r="F133" s="8">
        <f t="shared" si="132"/>
        <v>0</v>
      </c>
      <c r="G133" s="8">
        <f t="shared" si="132"/>
        <v>0</v>
      </c>
      <c r="H133" s="8">
        <f t="shared" si="132"/>
        <v>0</v>
      </c>
      <c r="I133" s="8">
        <f t="shared" si="132"/>
        <v>0</v>
      </c>
      <c r="J133" s="8">
        <f t="shared" si="132"/>
        <v>0</v>
      </c>
      <c r="K133" s="8">
        <f t="shared" si="132"/>
        <v>0</v>
      </c>
      <c r="L133" s="8">
        <f t="shared" si="132"/>
        <v>0</v>
      </c>
      <c r="M133" s="8">
        <f t="shared" si="132"/>
        <v>0</v>
      </c>
      <c r="N133" s="8">
        <f t="shared" si="132"/>
        <v>0</v>
      </c>
      <c r="O133" s="8">
        <f t="shared" si="132"/>
        <v>0</v>
      </c>
      <c r="P133" s="8">
        <f t="shared" si="132"/>
        <v>0</v>
      </c>
      <c r="Q133" s="8">
        <f t="shared" si="132"/>
        <v>0</v>
      </c>
      <c r="R133" s="8">
        <f t="shared" si="132"/>
        <v>0</v>
      </c>
      <c r="S133" s="8">
        <f t="shared" si="132"/>
        <v>0</v>
      </c>
      <c r="T133" s="8">
        <f t="shared" si="132"/>
        <v>0</v>
      </c>
      <c r="U133" s="8">
        <f t="shared" si="132"/>
        <v>0</v>
      </c>
      <c r="V133" s="8">
        <f t="shared" si="132"/>
        <v>0</v>
      </c>
      <c r="W133" s="8">
        <f t="shared" si="132"/>
        <v>0</v>
      </c>
      <c r="X133" s="8">
        <f t="shared" ref="X133:Y133" si="133">X35-X86</f>
        <v>0</v>
      </c>
      <c r="Y133" s="8">
        <f t="shared" si="133"/>
        <v>0</v>
      </c>
    </row>
    <row r="134" spans="1:25" x14ac:dyDescent="0.25">
      <c r="A134" s="9" t="s">
        <v>69</v>
      </c>
      <c r="B134" s="8">
        <f t="shared" ref="B134:W134" si="134">B36-B87</f>
        <v>2896.2928418292549</v>
      </c>
      <c r="C134" s="8">
        <f t="shared" si="134"/>
        <v>3061.56548873772</v>
      </c>
      <c r="D134" s="8">
        <f t="shared" si="134"/>
        <v>4027.3543343117253</v>
      </c>
      <c r="E134" s="8">
        <f t="shared" si="134"/>
        <v>4240.4308313600641</v>
      </c>
      <c r="F134" s="8">
        <f t="shared" si="134"/>
        <v>5101.0677954013454</v>
      </c>
      <c r="G134" s="8">
        <f t="shared" si="134"/>
        <v>4881.3039304753092</v>
      </c>
      <c r="H134" s="8">
        <f t="shared" si="134"/>
        <v>4718.3138081567868</v>
      </c>
      <c r="I134" s="8">
        <f t="shared" si="134"/>
        <v>4267.7373193697294</v>
      </c>
      <c r="J134" s="8">
        <f t="shared" si="134"/>
        <v>2740.9252908444478</v>
      </c>
      <c r="K134" s="8">
        <f t="shared" si="134"/>
        <v>1962.0263911469078</v>
      </c>
      <c r="L134" s="8">
        <f t="shared" si="134"/>
        <v>1713.301533991701</v>
      </c>
      <c r="M134" s="8">
        <f t="shared" si="134"/>
        <v>1521.7761524287644</v>
      </c>
      <c r="N134" s="8">
        <f t="shared" si="134"/>
        <v>1286.5017750279251</v>
      </c>
      <c r="O134" s="8">
        <f t="shared" si="134"/>
        <v>1291.1375303722571</v>
      </c>
      <c r="P134" s="8">
        <f t="shared" si="134"/>
        <v>1375.5123088292748</v>
      </c>
      <c r="Q134" s="8">
        <f t="shared" si="134"/>
        <v>1773.4449175274112</v>
      </c>
      <c r="R134" s="8">
        <f t="shared" si="134"/>
        <v>1839.6340037671544</v>
      </c>
      <c r="S134" s="8">
        <f t="shared" si="134"/>
        <v>1433.0084620011198</v>
      </c>
      <c r="T134" s="8">
        <f t="shared" si="134"/>
        <v>1787.024040292109</v>
      </c>
      <c r="U134" s="8">
        <f t="shared" si="134"/>
        <v>1777.0827419989014</v>
      </c>
      <c r="V134" s="8">
        <f t="shared" si="134"/>
        <v>1668.3368867372415</v>
      </c>
      <c r="W134" s="8">
        <f t="shared" si="134"/>
        <v>1789.595581882405</v>
      </c>
      <c r="X134" s="8">
        <f t="shared" ref="X134:Y134" si="135">X36-X87</f>
        <v>1384.9225694986437</v>
      </c>
      <c r="Y134" s="8">
        <f t="shared" si="135"/>
        <v>400.09124056583778</v>
      </c>
    </row>
    <row r="135" spans="1:25" x14ac:dyDescent="0.25">
      <c r="A135" s="9" t="s">
        <v>65</v>
      </c>
      <c r="B135" s="8">
        <f t="shared" ref="B135:W135" si="136">SUM(B37:B41)-B88</f>
        <v>0</v>
      </c>
      <c r="C135" s="8">
        <f t="shared" si="136"/>
        <v>0</v>
      </c>
      <c r="D135" s="8">
        <f t="shared" si="136"/>
        <v>0</v>
      </c>
      <c r="E135" s="8">
        <f t="shared" si="136"/>
        <v>0</v>
      </c>
      <c r="F135" s="8">
        <f t="shared" si="136"/>
        <v>0</v>
      </c>
      <c r="G135" s="8">
        <f t="shared" si="136"/>
        <v>0</v>
      </c>
      <c r="H135" s="8">
        <f t="shared" si="136"/>
        <v>0</v>
      </c>
      <c r="I135" s="8">
        <f t="shared" si="136"/>
        <v>0</v>
      </c>
      <c r="J135" s="8">
        <f t="shared" si="136"/>
        <v>0</v>
      </c>
      <c r="K135" s="8">
        <f t="shared" si="136"/>
        <v>0</v>
      </c>
      <c r="L135" s="8">
        <f t="shared" si="136"/>
        <v>0</v>
      </c>
      <c r="M135" s="8">
        <f t="shared" si="136"/>
        <v>0</v>
      </c>
      <c r="N135" s="8">
        <f t="shared" si="136"/>
        <v>0</v>
      </c>
      <c r="O135" s="8">
        <f t="shared" si="136"/>
        <v>0</v>
      </c>
      <c r="P135" s="8">
        <f t="shared" si="136"/>
        <v>0</v>
      </c>
      <c r="Q135" s="8">
        <f t="shared" si="136"/>
        <v>0</v>
      </c>
      <c r="R135" s="8">
        <f t="shared" si="136"/>
        <v>0</v>
      </c>
      <c r="S135" s="8">
        <f t="shared" si="136"/>
        <v>0</v>
      </c>
      <c r="T135" s="8">
        <f t="shared" si="136"/>
        <v>0</v>
      </c>
      <c r="U135" s="8">
        <f t="shared" si="136"/>
        <v>0</v>
      </c>
      <c r="V135" s="8">
        <f t="shared" si="136"/>
        <v>0</v>
      </c>
      <c r="W135" s="8">
        <f t="shared" si="136"/>
        <v>0</v>
      </c>
      <c r="X135" s="8">
        <f t="shared" ref="X135:Y135" si="137">SUM(X37:X41)-X88</f>
        <v>0</v>
      </c>
      <c r="Y135" s="8">
        <f t="shared" si="137"/>
        <v>0</v>
      </c>
    </row>
    <row r="136" spans="1:25" x14ac:dyDescent="0.25">
      <c r="A136" s="18" t="s">
        <v>40</v>
      </c>
      <c r="B136" s="16">
        <f t="shared" ref="B136:W136" si="138">B42-B89</f>
        <v>0</v>
      </c>
      <c r="C136" s="16">
        <f t="shared" si="138"/>
        <v>0</v>
      </c>
      <c r="D136" s="16">
        <f t="shared" si="138"/>
        <v>0</v>
      </c>
      <c r="E136" s="16">
        <f t="shared" si="138"/>
        <v>0</v>
      </c>
      <c r="F136" s="16">
        <f t="shared" si="138"/>
        <v>0</v>
      </c>
      <c r="G136" s="16">
        <f t="shared" si="138"/>
        <v>0</v>
      </c>
      <c r="H136" s="16">
        <f t="shared" si="138"/>
        <v>0</v>
      </c>
      <c r="I136" s="16">
        <f t="shared" si="138"/>
        <v>0</v>
      </c>
      <c r="J136" s="16">
        <f t="shared" si="138"/>
        <v>0</v>
      </c>
      <c r="K136" s="16">
        <f t="shared" si="138"/>
        <v>0</v>
      </c>
      <c r="L136" s="16">
        <f t="shared" si="138"/>
        <v>0</v>
      </c>
      <c r="M136" s="16">
        <f t="shared" si="138"/>
        <v>0</v>
      </c>
      <c r="N136" s="16">
        <f t="shared" si="138"/>
        <v>0</v>
      </c>
      <c r="O136" s="16">
        <f t="shared" si="138"/>
        <v>0</v>
      </c>
      <c r="P136" s="16">
        <f t="shared" si="138"/>
        <v>0</v>
      </c>
      <c r="Q136" s="16">
        <f t="shared" si="138"/>
        <v>0</v>
      </c>
      <c r="R136" s="16">
        <f t="shared" si="138"/>
        <v>0</v>
      </c>
      <c r="S136" s="16">
        <f t="shared" si="138"/>
        <v>0</v>
      </c>
      <c r="T136" s="16">
        <f t="shared" si="138"/>
        <v>0</v>
      </c>
      <c r="U136" s="16">
        <f t="shared" si="138"/>
        <v>0</v>
      </c>
      <c r="V136" s="16">
        <f t="shared" si="138"/>
        <v>0</v>
      </c>
      <c r="W136" s="16">
        <f t="shared" si="138"/>
        <v>0</v>
      </c>
      <c r="X136" s="16">
        <f t="shared" ref="X136:Y136" si="139">X42-X89</f>
        <v>0</v>
      </c>
      <c r="Y136" s="16">
        <f t="shared" si="139"/>
        <v>0</v>
      </c>
    </row>
    <row r="137" spans="1:25" x14ac:dyDescent="0.25">
      <c r="A137" s="18" t="s">
        <v>63</v>
      </c>
      <c r="B137" s="16">
        <f t="shared" ref="B137:W137" si="140">B43-B90</f>
        <v>0</v>
      </c>
      <c r="C137" s="16">
        <f t="shared" si="140"/>
        <v>0</v>
      </c>
      <c r="D137" s="16">
        <f t="shared" si="140"/>
        <v>0</v>
      </c>
      <c r="E137" s="16">
        <f t="shared" si="140"/>
        <v>0</v>
      </c>
      <c r="F137" s="16">
        <f t="shared" si="140"/>
        <v>0</v>
      </c>
      <c r="G137" s="16">
        <f t="shared" si="140"/>
        <v>0</v>
      </c>
      <c r="H137" s="16">
        <f t="shared" si="140"/>
        <v>0</v>
      </c>
      <c r="I137" s="16">
        <f t="shared" si="140"/>
        <v>0</v>
      </c>
      <c r="J137" s="16">
        <f t="shared" si="140"/>
        <v>0</v>
      </c>
      <c r="K137" s="16">
        <f t="shared" si="140"/>
        <v>0</v>
      </c>
      <c r="L137" s="16">
        <f t="shared" si="140"/>
        <v>0</v>
      </c>
      <c r="M137" s="16">
        <f t="shared" si="140"/>
        <v>0</v>
      </c>
      <c r="N137" s="16">
        <f t="shared" si="140"/>
        <v>0</v>
      </c>
      <c r="O137" s="16">
        <f t="shared" si="140"/>
        <v>0</v>
      </c>
      <c r="P137" s="16">
        <f t="shared" si="140"/>
        <v>0</v>
      </c>
      <c r="Q137" s="16">
        <f t="shared" si="140"/>
        <v>0</v>
      </c>
      <c r="R137" s="16">
        <f t="shared" si="140"/>
        <v>0</v>
      </c>
      <c r="S137" s="16">
        <f t="shared" si="140"/>
        <v>0</v>
      </c>
      <c r="T137" s="16">
        <f t="shared" si="140"/>
        <v>0</v>
      </c>
      <c r="U137" s="16">
        <f t="shared" si="140"/>
        <v>0</v>
      </c>
      <c r="V137" s="16">
        <f t="shared" si="140"/>
        <v>0</v>
      </c>
      <c r="W137" s="16">
        <f t="shared" si="140"/>
        <v>0</v>
      </c>
      <c r="X137" s="16">
        <f t="shared" ref="X137:Y137" si="141">X43-X90</f>
        <v>0</v>
      </c>
      <c r="Y137" s="16">
        <f t="shared" si="141"/>
        <v>0</v>
      </c>
    </row>
    <row r="138" spans="1:25" x14ac:dyDescent="0.25">
      <c r="A138" s="18" t="s">
        <v>64</v>
      </c>
      <c r="B138" s="16">
        <f t="shared" ref="B138:W138" si="142">B44-B91</f>
        <v>0</v>
      </c>
      <c r="C138" s="16">
        <f t="shared" si="142"/>
        <v>0</v>
      </c>
      <c r="D138" s="16">
        <f t="shared" si="142"/>
        <v>0</v>
      </c>
      <c r="E138" s="16">
        <f t="shared" si="142"/>
        <v>0</v>
      </c>
      <c r="F138" s="16">
        <f t="shared" si="142"/>
        <v>0</v>
      </c>
      <c r="G138" s="16">
        <f t="shared" si="142"/>
        <v>0</v>
      </c>
      <c r="H138" s="16">
        <f t="shared" si="142"/>
        <v>0</v>
      </c>
      <c r="I138" s="16">
        <f t="shared" si="142"/>
        <v>0</v>
      </c>
      <c r="J138" s="16">
        <f t="shared" si="142"/>
        <v>0</v>
      </c>
      <c r="K138" s="16">
        <f t="shared" si="142"/>
        <v>0</v>
      </c>
      <c r="L138" s="16">
        <f t="shared" si="142"/>
        <v>0</v>
      </c>
      <c r="M138" s="16">
        <f t="shared" si="142"/>
        <v>0</v>
      </c>
      <c r="N138" s="16">
        <f t="shared" si="142"/>
        <v>0</v>
      </c>
      <c r="O138" s="16">
        <f t="shared" si="142"/>
        <v>0</v>
      </c>
      <c r="P138" s="16">
        <f t="shared" si="142"/>
        <v>0</v>
      </c>
      <c r="Q138" s="16">
        <f t="shared" si="142"/>
        <v>0</v>
      </c>
      <c r="R138" s="16">
        <f t="shared" si="142"/>
        <v>0</v>
      </c>
      <c r="S138" s="16">
        <f t="shared" si="142"/>
        <v>0</v>
      </c>
      <c r="T138" s="16">
        <f t="shared" si="142"/>
        <v>0</v>
      </c>
      <c r="U138" s="16">
        <f t="shared" si="142"/>
        <v>0</v>
      </c>
      <c r="V138" s="16">
        <f t="shared" si="142"/>
        <v>0</v>
      </c>
      <c r="W138" s="16">
        <f t="shared" si="142"/>
        <v>0</v>
      </c>
      <c r="X138" s="16">
        <f t="shared" ref="X138:Y138" si="143">X44-X91</f>
        <v>0</v>
      </c>
      <c r="Y138" s="16">
        <f t="shared" si="143"/>
        <v>0</v>
      </c>
    </row>
    <row r="139" spans="1:25" x14ac:dyDescent="0.25">
      <c r="A139" s="18" t="s">
        <v>70</v>
      </c>
      <c r="B139" s="16">
        <f>SUM(B140:B141)</f>
        <v>38.788190000000043</v>
      </c>
      <c r="C139" s="16">
        <f t="shared" ref="C139:W139" si="144">SUM(C140:C141)</f>
        <v>34.440799999999911</v>
      </c>
      <c r="D139" s="16">
        <f t="shared" si="144"/>
        <v>29.322260000000085</v>
      </c>
      <c r="E139" s="16">
        <f t="shared" si="144"/>
        <v>35.561779999999885</v>
      </c>
      <c r="F139" s="16">
        <f t="shared" si="144"/>
        <v>41.413329999999917</v>
      </c>
      <c r="G139" s="16">
        <f t="shared" si="144"/>
        <v>-0.71125560000018595</v>
      </c>
      <c r="H139" s="16">
        <f t="shared" si="144"/>
        <v>-0.62913183999989997</v>
      </c>
      <c r="I139" s="16">
        <f t="shared" si="144"/>
        <v>-4.3966816399999118</v>
      </c>
      <c r="J139" s="16">
        <f t="shared" si="144"/>
        <v>-6.7501695999999356</v>
      </c>
      <c r="K139" s="16">
        <f t="shared" si="144"/>
        <v>-5.0308858800001985</v>
      </c>
      <c r="L139" s="16">
        <f t="shared" si="144"/>
        <v>-6.0705769999999077</v>
      </c>
      <c r="M139" s="16">
        <f t="shared" si="144"/>
        <v>-3.4164838000000444</v>
      </c>
      <c r="N139" s="16">
        <f t="shared" si="144"/>
        <v>-2.3350379999999475</v>
      </c>
      <c r="O139" s="16">
        <f t="shared" si="144"/>
        <v>-8.2947754000000202</v>
      </c>
      <c r="P139" s="16">
        <f t="shared" si="144"/>
        <v>-6.0659706400001028</v>
      </c>
      <c r="Q139" s="16">
        <f t="shared" si="144"/>
        <v>-5.4576961200000653</v>
      </c>
      <c r="R139" s="16">
        <f t="shared" si="144"/>
        <v>-5.8882017599998733</v>
      </c>
      <c r="S139" s="16">
        <f t="shared" si="144"/>
        <v>-6.5337854800001764</v>
      </c>
      <c r="T139" s="16">
        <f t="shared" si="144"/>
        <v>-2.8888925200001054</v>
      </c>
      <c r="U139" s="16">
        <f t="shared" si="144"/>
        <v>-3.7445705199999111</v>
      </c>
      <c r="V139" s="16">
        <f t="shared" si="144"/>
        <v>-2.2901557200000582</v>
      </c>
      <c r="W139" s="16">
        <f t="shared" si="144"/>
        <v>-2.5611227600000035</v>
      </c>
      <c r="X139" s="16">
        <f t="shared" ref="X139:Y139" si="145">SUM(X140:X141)</f>
        <v>-2.1321962399999919</v>
      </c>
      <c r="Y139" s="16">
        <f t="shared" si="145"/>
        <v>-2.3677980400000678</v>
      </c>
    </row>
    <row r="140" spans="1:25" x14ac:dyDescent="0.25">
      <c r="A140" s="9" t="s">
        <v>71</v>
      </c>
      <c r="B140" s="8">
        <f t="shared" ref="B140:W140" si="146">B46-B93</f>
        <v>38.788190000000043</v>
      </c>
      <c r="C140" s="8">
        <f t="shared" si="146"/>
        <v>34.440799999999911</v>
      </c>
      <c r="D140" s="8">
        <f t="shared" si="146"/>
        <v>29.322260000000085</v>
      </c>
      <c r="E140" s="8">
        <f t="shared" si="146"/>
        <v>35.561779999999885</v>
      </c>
      <c r="F140" s="8">
        <f t="shared" si="146"/>
        <v>41.413329999999917</v>
      </c>
      <c r="G140" s="8">
        <f t="shared" si="146"/>
        <v>-0.71125560000018595</v>
      </c>
      <c r="H140" s="8">
        <f t="shared" si="146"/>
        <v>-0.62913183999989997</v>
      </c>
      <c r="I140" s="8">
        <f t="shared" si="146"/>
        <v>-2.0550969999999325</v>
      </c>
      <c r="J140" s="8">
        <f t="shared" si="146"/>
        <v>-2.2185197999999104</v>
      </c>
      <c r="K140" s="8">
        <f t="shared" si="146"/>
        <v>-2.4905110000001969</v>
      </c>
      <c r="L140" s="8">
        <f t="shared" si="146"/>
        <v>-2.782963319999908</v>
      </c>
      <c r="M140" s="8">
        <f t="shared" si="146"/>
        <v>-2.4331638000000453</v>
      </c>
      <c r="N140" s="8">
        <f t="shared" si="146"/>
        <v>-2.229808999999932</v>
      </c>
      <c r="O140" s="8">
        <f t="shared" si="146"/>
        <v>-2.7698285200000328</v>
      </c>
      <c r="P140" s="8">
        <f t="shared" si="146"/>
        <v>-3.4615607600001113</v>
      </c>
      <c r="Q140" s="8">
        <f t="shared" si="146"/>
        <v>-4.0072121200000765</v>
      </c>
      <c r="R140" s="8">
        <f t="shared" si="146"/>
        <v>-4.8661398799998778</v>
      </c>
      <c r="S140" s="8">
        <f t="shared" si="146"/>
        <v>-5.6262144800001579</v>
      </c>
      <c r="T140" s="8">
        <f t="shared" si="146"/>
        <v>-2.300424600000099</v>
      </c>
      <c r="U140" s="8">
        <f t="shared" si="146"/>
        <v>-2.556012639999949</v>
      </c>
      <c r="V140" s="8">
        <f t="shared" si="146"/>
        <v>-0.79239364000002865</v>
      </c>
      <c r="W140" s="8">
        <f t="shared" si="146"/>
        <v>-1.3780778800000348</v>
      </c>
      <c r="X140" s="8">
        <f t="shared" ref="X140:Y140" si="147">X46-X93</f>
        <v>-1.5351065199999994</v>
      </c>
      <c r="Y140" s="8">
        <f t="shared" si="147"/>
        <v>-1.5954960000000824</v>
      </c>
    </row>
    <row r="141" spans="1:25" x14ac:dyDescent="0.25">
      <c r="A141" s="11" t="s">
        <v>72</v>
      </c>
      <c r="B141" s="12">
        <f t="shared" ref="B141:W141" si="148">B47-B94</f>
        <v>0</v>
      </c>
      <c r="C141" s="12">
        <f t="shared" si="148"/>
        <v>0</v>
      </c>
      <c r="D141" s="12">
        <f t="shared" si="148"/>
        <v>0</v>
      </c>
      <c r="E141" s="12">
        <f t="shared" si="148"/>
        <v>0</v>
      </c>
      <c r="F141" s="12">
        <f t="shared" si="148"/>
        <v>0</v>
      </c>
      <c r="G141" s="12">
        <f t="shared" si="148"/>
        <v>0</v>
      </c>
      <c r="H141" s="12">
        <f t="shared" si="148"/>
        <v>0</v>
      </c>
      <c r="I141" s="12">
        <f t="shared" si="148"/>
        <v>-2.3415846399999793</v>
      </c>
      <c r="J141" s="12">
        <f t="shared" si="148"/>
        <v>-4.5316498000000252</v>
      </c>
      <c r="K141" s="12">
        <f t="shared" si="148"/>
        <v>-2.5403748800000017</v>
      </c>
      <c r="L141" s="12">
        <f t="shared" si="148"/>
        <v>-3.2876136799999998</v>
      </c>
      <c r="M141" s="12">
        <f t="shared" si="148"/>
        <v>-0.98331999999999908</v>
      </c>
      <c r="N141" s="12">
        <f t="shared" si="148"/>
        <v>-0.10522900000001556</v>
      </c>
      <c r="O141" s="12">
        <f t="shared" si="148"/>
        <v>-5.5249468799999875</v>
      </c>
      <c r="P141" s="12">
        <f t="shared" si="148"/>
        <v>-2.6044098799999915</v>
      </c>
      <c r="Q141" s="12">
        <f t="shared" si="148"/>
        <v>-1.4504839999999888</v>
      </c>
      <c r="R141" s="12">
        <f t="shared" si="148"/>
        <v>-1.0220618799999954</v>
      </c>
      <c r="S141" s="12">
        <f t="shared" si="148"/>
        <v>-0.90757100000001856</v>
      </c>
      <c r="T141" s="12">
        <f t="shared" si="148"/>
        <v>-0.58846792000000647</v>
      </c>
      <c r="U141" s="12">
        <f t="shared" si="148"/>
        <v>-1.1885578799999621</v>
      </c>
      <c r="V141" s="12">
        <f t="shared" si="148"/>
        <v>-1.4977620800000295</v>
      </c>
      <c r="W141" s="12">
        <f t="shared" si="148"/>
        <v>-1.1830448799999687</v>
      </c>
      <c r="X141" s="12">
        <f t="shared" ref="X141:Y141" si="149">X47-X94</f>
        <v>-0.5970897199999925</v>
      </c>
      <c r="Y141" s="12">
        <f t="shared" si="149"/>
        <v>-0.77230203999998537</v>
      </c>
    </row>
  </sheetData>
  <pageMargins left="0.7" right="0.7" top="0.75" bottom="0.75" header="0.3" footer="0.3"/>
  <pageSetup paperSize="9" scale="89" fitToHeight="0" orientation="landscape" r:id="rId1"/>
  <headerFooter alignWithMargins="0"/>
  <ignoredErrors>
    <ignoredError sqref="B104:V104 B122:V122 B126:V126 B131:V131 B139:V139" formula="1"/>
    <ignoredError sqref="B28:Y28 B33:Y33 B135:Y135" formulaRange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>
    <pageSetUpPr fitToPage="1"/>
  </sheetPr>
  <dimension ref="A1:Y141"/>
  <sheetViews>
    <sheetView showGridLines="0" zoomScaleNormal="100" workbookViewId="0">
      <pane xSplit="1" ySplit="1" topLeftCell="D2" activePane="bottomRight" state="frozen"/>
      <selection activeCell="Y1" sqref="Y1"/>
      <selection pane="topRight" activeCell="Y1" sqref="Y1"/>
      <selection pane="bottomLeft" activeCell="Y1" sqref="Y1"/>
      <selection pane="bottomRight" activeCell="Y2" sqref="Y2"/>
    </sheetView>
  </sheetViews>
  <sheetFormatPr defaultRowHeight="11.25" x14ac:dyDescent="0.25"/>
  <cols>
    <col min="1" max="1" width="56" style="1" bestFit="1" customWidth="1"/>
    <col min="2" max="25" width="9.28515625" style="1" customWidth="1"/>
    <col min="26" max="16384" width="9.140625" style="1"/>
  </cols>
  <sheetData>
    <row r="1" spans="1:25" ht="12.75" x14ac:dyDescent="0.25">
      <c r="A1" s="2" t="s">
        <v>25</v>
      </c>
      <c r="B1" s="3">
        <v>2000</v>
      </c>
      <c r="C1" s="3">
        <v>2001</v>
      </c>
      <c r="D1" s="3">
        <v>2002</v>
      </c>
      <c r="E1" s="3">
        <v>2003</v>
      </c>
      <c r="F1" s="3">
        <v>2004</v>
      </c>
      <c r="G1" s="3">
        <v>2005</v>
      </c>
      <c r="H1" s="3">
        <v>2006</v>
      </c>
      <c r="I1" s="3">
        <v>2007</v>
      </c>
      <c r="J1" s="3">
        <v>2008</v>
      </c>
      <c r="K1" s="3">
        <v>2009</v>
      </c>
      <c r="L1" s="3">
        <v>2010</v>
      </c>
      <c r="M1" s="3">
        <v>2011</v>
      </c>
      <c r="N1" s="3">
        <v>2012</v>
      </c>
      <c r="O1" s="3">
        <v>2013</v>
      </c>
      <c r="P1" s="3">
        <v>2014</v>
      </c>
      <c r="Q1" s="3">
        <v>2015</v>
      </c>
      <c r="R1" s="3">
        <v>2016</v>
      </c>
      <c r="S1" s="3">
        <v>2017</v>
      </c>
      <c r="T1" s="3">
        <v>2018</v>
      </c>
      <c r="U1" s="3">
        <v>2019</v>
      </c>
      <c r="V1" s="3">
        <v>2020</v>
      </c>
      <c r="W1" s="3">
        <v>2021</v>
      </c>
      <c r="X1" s="3">
        <v>2022</v>
      </c>
      <c r="Y1" s="3">
        <v>2023</v>
      </c>
    </row>
    <row r="2" spans="1:25" x14ac:dyDescent="0.25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 x14ac:dyDescent="0.25">
      <c r="A3" s="4" t="s">
        <v>110</v>
      </c>
      <c r="B3" s="5">
        <f>SUM(B4,B33,B42,B43,B44,B45)</f>
        <v>61673.205929999989</v>
      </c>
      <c r="C3" s="5">
        <f t="shared" ref="C3:W3" si="0">SUM(C4,C33,C42,C43,C44,C45)</f>
        <v>62397.894130000001</v>
      </c>
      <c r="D3" s="5">
        <f t="shared" si="0"/>
        <v>62414.610070000002</v>
      </c>
      <c r="E3" s="5">
        <f t="shared" si="0"/>
        <v>64424.144070000009</v>
      </c>
      <c r="F3" s="5">
        <f t="shared" si="0"/>
        <v>64742.285420000007</v>
      </c>
      <c r="G3" s="5">
        <f t="shared" si="0"/>
        <v>62380.025719999991</v>
      </c>
      <c r="H3" s="5">
        <f t="shared" si="0"/>
        <v>62746.776509999996</v>
      </c>
      <c r="I3" s="5">
        <f t="shared" si="0"/>
        <v>62096.611489999996</v>
      </c>
      <c r="J3" s="5">
        <f t="shared" si="0"/>
        <v>60045.596429999991</v>
      </c>
      <c r="K3" s="5">
        <f t="shared" si="0"/>
        <v>56495.853289999999</v>
      </c>
      <c r="L3" s="5">
        <f t="shared" si="0"/>
        <v>62005.010060000001</v>
      </c>
      <c r="M3" s="5">
        <f t="shared" si="0"/>
        <v>57159.302600000003</v>
      </c>
      <c r="N3" s="5">
        <f t="shared" si="0"/>
        <v>54297.325720000001</v>
      </c>
      <c r="O3" s="5">
        <f t="shared" si="0"/>
        <v>52548.730089844998</v>
      </c>
      <c r="P3" s="5">
        <f t="shared" si="0"/>
        <v>51287.487879999986</v>
      </c>
      <c r="Q3" s="5">
        <f t="shared" si="0"/>
        <v>51260.610209999999</v>
      </c>
      <c r="R3" s="5">
        <f t="shared" si="0"/>
        <v>52186.283070000005</v>
      </c>
      <c r="S3" s="5">
        <f t="shared" si="0"/>
        <v>52439.079379999996</v>
      </c>
      <c r="T3" s="5">
        <f t="shared" si="0"/>
        <v>50421.309229999999</v>
      </c>
      <c r="U3" s="5">
        <f t="shared" si="0"/>
        <v>50444.441680000004</v>
      </c>
      <c r="V3" s="5">
        <f t="shared" si="0"/>
        <v>45844.800620000009</v>
      </c>
      <c r="W3" s="5">
        <f t="shared" si="0"/>
        <v>47042.906489999994</v>
      </c>
      <c r="X3" s="5">
        <f t="shared" ref="X3:Y3" si="1">SUM(X4,X33,X42,X43,X44,X45)</f>
        <v>45045.858350000002</v>
      </c>
      <c r="Y3" s="5">
        <f t="shared" si="1"/>
        <v>42989.174219999994</v>
      </c>
    </row>
    <row r="4" spans="1:25" x14ac:dyDescent="0.25">
      <c r="A4" s="13" t="s">
        <v>115</v>
      </c>
      <c r="B4" s="14">
        <f>SUM(B5,B31,B32)</f>
        <v>48628.859589999993</v>
      </c>
      <c r="C4" s="14">
        <f t="shared" ref="C4:W4" si="2">SUM(C5,C31,C32)</f>
        <v>49372.260930000004</v>
      </c>
      <c r="D4" s="14">
        <f t="shared" si="2"/>
        <v>50062.144359999998</v>
      </c>
      <c r="E4" s="14">
        <f t="shared" si="2"/>
        <v>51019.987970000002</v>
      </c>
      <c r="F4" s="14">
        <f t="shared" si="2"/>
        <v>49767.70261</v>
      </c>
      <c r="G4" s="14">
        <f t="shared" si="2"/>
        <v>47303.500169999992</v>
      </c>
      <c r="H4" s="14">
        <f t="shared" si="2"/>
        <v>47199.945719999996</v>
      </c>
      <c r="I4" s="14">
        <f t="shared" si="2"/>
        <v>46304.349890000005</v>
      </c>
      <c r="J4" s="14">
        <f t="shared" si="2"/>
        <v>44418.682929999995</v>
      </c>
      <c r="K4" s="14">
        <f t="shared" si="2"/>
        <v>42507.549499999994</v>
      </c>
      <c r="L4" s="14">
        <f t="shared" si="2"/>
        <v>46517.621370000001</v>
      </c>
      <c r="M4" s="14">
        <f t="shared" si="2"/>
        <v>42809.547500000001</v>
      </c>
      <c r="N4" s="14">
        <f t="shared" si="2"/>
        <v>40482.552640000002</v>
      </c>
      <c r="O4" s="14">
        <f t="shared" si="2"/>
        <v>38870.150169844994</v>
      </c>
      <c r="P4" s="14">
        <f t="shared" si="2"/>
        <v>37351.538539999994</v>
      </c>
      <c r="Q4" s="14">
        <f t="shared" si="2"/>
        <v>37302.529880000002</v>
      </c>
      <c r="R4" s="14">
        <f t="shared" si="2"/>
        <v>36747.949260000001</v>
      </c>
      <c r="S4" s="14">
        <f t="shared" si="2"/>
        <v>36015.190519999996</v>
      </c>
      <c r="T4" s="14">
        <f t="shared" si="2"/>
        <v>35752.451140000005</v>
      </c>
      <c r="U4" s="14">
        <f t="shared" si="2"/>
        <v>33992.594769999996</v>
      </c>
      <c r="V4" s="14">
        <f t="shared" si="2"/>
        <v>31262.449369999998</v>
      </c>
      <c r="W4" s="14">
        <f t="shared" si="2"/>
        <v>32477.304119999997</v>
      </c>
      <c r="X4" s="14">
        <f t="shared" ref="X4:Y4" si="3">SUM(X5,X31,X32)</f>
        <v>30067.161650000005</v>
      </c>
      <c r="Y4" s="14">
        <f t="shared" si="3"/>
        <v>29687.31338</v>
      </c>
    </row>
    <row r="5" spans="1:25" x14ac:dyDescent="0.25">
      <c r="A5" s="9" t="s">
        <v>116</v>
      </c>
      <c r="B5" s="8">
        <f>SUM(B6,B10,B18,B24,B28)</f>
        <v>48254.441549999996</v>
      </c>
      <c r="C5" s="8">
        <f t="shared" ref="C5:W5" si="4">SUM(C6,C10,C18,C24,C28)</f>
        <v>48999.5164</v>
      </c>
      <c r="D5" s="8">
        <f t="shared" si="4"/>
        <v>49694.2503</v>
      </c>
      <c r="E5" s="8">
        <f t="shared" si="4"/>
        <v>50624.18174</v>
      </c>
      <c r="F5" s="8">
        <f t="shared" si="4"/>
        <v>49380.680110000001</v>
      </c>
      <c r="G5" s="8">
        <f t="shared" si="4"/>
        <v>46939.251309999992</v>
      </c>
      <c r="H5" s="8">
        <f t="shared" si="4"/>
        <v>46388.075679999994</v>
      </c>
      <c r="I5" s="8">
        <f t="shared" si="4"/>
        <v>45456.222430000002</v>
      </c>
      <c r="J5" s="8">
        <f t="shared" si="4"/>
        <v>43557.179069999998</v>
      </c>
      <c r="K5" s="8">
        <f t="shared" si="4"/>
        <v>41643.021869999997</v>
      </c>
      <c r="L5" s="8">
        <f t="shared" si="4"/>
        <v>45692.138650000001</v>
      </c>
      <c r="M5" s="8">
        <f t="shared" si="4"/>
        <v>41970.401839999999</v>
      </c>
      <c r="N5" s="8">
        <f t="shared" si="4"/>
        <v>39641.74108</v>
      </c>
      <c r="O5" s="8">
        <f t="shared" si="4"/>
        <v>38169.078449844994</v>
      </c>
      <c r="P5" s="8">
        <f t="shared" si="4"/>
        <v>36574.232989999997</v>
      </c>
      <c r="Q5" s="8">
        <f t="shared" si="4"/>
        <v>36475.813600000001</v>
      </c>
      <c r="R5" s="8">
        <f t="shared" si="4"/>
        <v>36102.721830000002</v>
      </c>
      <c r="S5" s="8">
        <f t="shared" si="4"/>
        <v>35209.305269999997</v>
      </c>
      <c r="T5" s="8">
        <f t="shared" si="4"/>
        <v>34922.988660000003</v>
      </c>
      <c r="U5" s="8">
        <f t="shared" si="4"/>
        <v>33448.634529999996</v>
      </c>
      <c r="V5" s="8">
        <f t="shared" si="4"/>
        <v>30813.129809999999</v>
      </c>
      <c r="W5" s="8">
        <f t="shared" si="4"/>
        <v>32462.080499999996</v>
      </c>
      <c r="X5" s="8">
        <f t="shared" ref="X5:Y5" si="5">SUM(X6,X10,X18,X24,X28)</f>
        <v>30048.472730000005</v>
      </c>
      <c r="Y5" s="8">
        <f t="shared" si="5"/>
        <v>29674.95984</v>
      </c>
    </row>
    <row r="6" spans="1:25" x14ac:dyDescent="0.25">
      <c r="A6" s="15" t="s">
        <v>117</v>
      </c>
      <c r="B6" s="16">
        <f>SUM(B7:B9)</f>
        <v>8724.9287000000004</v>
      </c>
      <c r="C6" s="16">
        <f t="shared" ref="C6:W6" si="6">SUM(C7:C9)</f>
        <v>10218.25368</v>
      </c>
      <c r="D6" s="16">
        <f t="shared" si="6"/>
        <v>11126.660609999999</v>
      </c>
      <c r="E6" s="16">
        <f t="shared" si="6"/>
        <v>12259.768829999999</v>
      </c>
      <c r="F6" s="16">
        <f t="shared" si="6"/>
        <v>11300.51714</v>
      </c>
      <c r="G6" s="16">
        <f t="shared" si="6"/>
        <v>10407.56979</v>
      </c>
      <c r="H6" s="16">
        <f t="shared" si="6"/>
        <v>10459.82862</v>
      </c>
      <c r="I6" s="16">
        <f t="shared" si="6"/>
        <v>9920.0993299999991</v>
      </c>
      <c r="J6" s="16">
        <f t="shared" si="6"/>
        <v>9813.4283800000012</v>
      </c>
      <c r="K6" s="16">
        <f t="shared" si="6"/>
        <v>10191.045399999999</v>
      </c>
      <c r="L6" s="16">
        <f t="shared" si="6"/>
        <v>12660.9583</v>
      </c>
      <c r="M6" s="16">
        <f t="shared" si="6"/>
        <v>10335.879350000001</v>
      </c>
      <c r="N6" s="16">
        <f t="shared" si="6"/>
        <v>9942.6140900000009</v>
      </c>
      <c r="O6" s="16">
        <f t="shared" si="6"/>
        <v>9479.17929</v>
      </c>
      <c r="P6" s="16">
        <f t="shared" si="6"/>
        <v>8605.0328800000007</v>
      </c>
      <c r="Q6" s="16">
        <f t="shared" si="6"/>
        <v>8370.6408800000008</v>
      </c>
      <c r="R6" s="16">
        <f t="shared" si="6"/>
        <v>9103.6295300000002</v>
      </c>
      <c r="S6" s="16">
        <f t="shared" si="6"/>
        <v>8790.8949299999986</v>
      </c>
      <c r="T6" s="16">
        <f t="shared" si="6"/>
        <v>9249.7069800000008</v>
      </c>
      <c r="U6" s="16">
        <f t="shared" si="6"/>
        <v>7862.0791000000008</v>
      </c>
      <c r="V6" s="16">
        <f t="shared" si="6"/>
        <v>7313.2221900000004</v>
      </c>
      <c r="W6" s="16">
        <f t="shared" si="6"/>
        <v>8799.4283799999994</v>
      </c>
      <c r="X6" s="16">
        <f t="shared" ref="X6:Y6" si="7">SUM(X7:X9)</f>
        <v>8403.4270099999994</v>
      </c>
      <c r="Y6" s="16">
        <f t="shared" si="7"/>
        <v>8188.9743699999999</v>
      </c>
    </row>
    <row r="7" spans="1:25" x14ac:dyDescent="0.25">
      <c r="A7" s="10" t="s">
        <v>118</v>
      </c>
      <c r="B7" s="8">
        <v>6328.8166600000004</v>
      </c>
      <c r="C7" s="8">
        <v>7668.9821300000003</v>
      </c>
      <c r="D7" s="8">
        <v>8636.0172600000005</v>
      </c>
      <c r="E7" s="8">
        <v>9837.2788199999995</v>
      </c>
      <c r="F7" s="8">
        <v>8759.9892299999992</v>
      </c>
      <c r="G7" s="8">
        <v>7839.2731599999997</v>
      </c>
      <c r="H7" s="8">
        <v>7963.2360699999999</v>
      </c>
      <c r="I7" s="8">
        <v>7693.1405699999996</v>
      </c>
      <c r="J7" s="8">
        <v>7307.1894199999997</v>
      </c>
      <c r="K7" s="8">
        <v>7823.4468999999999</v>
      </c>
      <c r="L7" s="8">
        <v>10217.377979999999</v>
      </c>
      <c r="M7" s="8">
        <v>7968.8549700000003</v>
      </c>
      <c r="N7" s="8">
        <v>7386.2003000000004</v>
      </c>
      <c r="O7" s="8">
        <v>7223.4180100000003</v>
      </c>
      <c r="P7" s="8">
        <v>6202.7362199999998</v>
      </c>
      <c r="Q7" s="8">
        <v>5849.6857600000003</v>
      </c>
      <c r="R7" s="8">
        <v>6527.82114</v>
      </c>
      <c r="S7" s="8">
        <v>6331.7766799999999</v>
      </c>
      <c r="T7" s="8">
        <v>6688.74917</v>
      </c>
      <c r="U7" s="8">
        <v>5614.1015032700561</v>
      </c>
      <c r="V7" s="8">
        <v>5067.7669585948843</v>
      </c>
      <c r="W7" s="8">
        <v>5705.9126299999998</v>
      </c>
      <c r="X7" s="8">
        <v>5369.789369866402</v>
      </c>
      <c r="Y7" s="8">
        <v>5304.0192778014607</v>
      </c>
    </row>
    <row r="8" spans="1:25" x14ac:dyDescent="0.25">
      <c r="A8" s="10" t="s">
        <v>119</v>
      </c>
      <c r="B8" s="8">
        <v>2060.6139699999999</v>
      </c>
      <c r="C8" s="8">
        <v>2198.0300400000001</v>
      </c>
      <c r="D8" s="8">
        <v>2130.86265</v>
      </c>
      <c r="E8" s="8">
        <v>2071.4865399999999</v>
      </c>
      <c r="F8" s="8">
        <v>2184.8326699999998</v>
      </c>
      <c r="G8" s="8">
        <v>2224.4099799999999</v>
      </c>
      <c r="H8" s="8">
        <v>2165.0122000000001</v>
      </c>
      <c r="I8" s="8">
        <v>1921.0744099999999</v>
      </c>
      <c r="J8" s="8">
        <v>2192.6929100000002</v>
      </c>
      <c r="K8" s="8">
        <v>2092.2594899999999</v>
      </c>
      <c r="L8" s="8">
        <v>2130.3629000000001</v>
      </c>
      <c r="M8" s="8">
        <v>2022.4665199999999</v>
      </c>
      <c r="N8" s="8">
        <v>2198.0882000000001</v>
      </c>
      <c r="O8" s="8">
        <v>1903.9555399999999</v>
      </c>
      <c r="P8" s="8">
        <v>2025.63518</v>
      </c>
      <c r="Q8" s="8">
        <v>2063.1176399999999</v>
      </c>
      <c r="R8" s="8">
        <v>2160.0747200000001</v>
      </c>
      <c r="S8" s="8">
        <v>2066.0714200000002</v>
      </c>
      <c r="T8" s="8">
        <v>2199.1026099999999</v>
      </c>
      <c r="U8" s="8">
        <v>1860.5606967299443</v>
      </c>
      <c r="V8" s="8">
        <v>1885.9534414051161</v>
      </c>
      <c r="W8" s="8">
        <v>2766.5731599999999</v>
      </c>
      <c r="X8" s="8">
        <v>2661.2792801335977</v>
      </c>
      <c r="Y8" s="8">
        <v>2512.4484021985395</v>
      </c>
    </row>
    <row r="9" spans="1:25" x14ac:dyDescent="0.25">
      <c r="A9" s="10" t="s">
        <v>120</v>
      </c>
      <c r="B9" s="8">
        <v>335.49806999999998</v>
      </c>
      <c r="C9" s="8">
        <v>351.24151000000001</v>
      </c>
      <c r="D9" s="8">
        <v>359.78070000000002</v>
      </c>
      <c r="E9" s="8">
        <v>351.00346999999999</v>
      </c>
      <c r="F9" s="8">
        <v>355.69524000000001</v>
      </c>
      <c r="G9" s="8">
        <v>343.88664999999997</v>
      </c>
      <c r="H9" s="8">
        <v>331.58035000000001</v>
      </c>
      <c r="I9" s="8">
        <v>305.88434999999998</v>
      </c>
      <c r="J9" s="8">
        <v>313.54604999999998</v>
      </c>
      <c r="K9" s="8">
        <v>275.33900999999997</v>
      </c>
      <c r="L9" s="8">
        <v>313.21742</v>
      </c>
      <c r="M9" s="8">
        <v>344.55786000000001</v>
      </c>
      <c r="N9" s="8">
        <v>358.32558999999998</v>
      </c>
      <c r="O9" s="8">
        <v>351.80574000000001</v>
      </c>
      <c r="P9" s="8">
        <v>376.66147999999998</v>
      </c>
      <c r="Q9" s="8">
        <v>457.83748000000003</v>
      </c>
      <c r="R9" s="8">
        <v>415.73367000000002</v>
      </c>
      <c r="S9" s="8">
        <v>393.04683</v>
      </c>
      <c r="T9" s="8">
        <v>361.85520000000002</v>
      </c>
      <c r="U9" s="8">
        <v>387.4169</v>
      </c>
      <c r="V9" s="8">
        <v>359.50179000000003</v>
      </c>
      <c r="W9" s="8">
        <v>326.94259</v>
      </c>
      <c r="X9" s="8">
        <v>372.35836</v>
      </c>
      <c r="Y9" s="8">
        <v>372.50668999999999</v>
      </c>
    </row>
    <row r="10" spans="1:25" x14ac:dyDescent="0.25">
      <c r="A10" s="15" t="s">
        <v>121</v>
      </c>
      <c r="B10" s="16">
        <f>SUM(B11:B17)</f>
        <v>11105.583309999998</v>
      </c>
      <c r="C10" s="16">
        <f t="shared" ref="C10:W10" si="8">SUM(C11:C17)</f>
        <v>11146.33777</v>
      </c>
      <c r="D10" s="16">
        <f t="shared" si="8"/>
        <v>10875.52729</v>
      </c>
      <c r="E10" s="16">
        <f t="shared" si="8"/>
        <v>10751.80522</v>
      </c>
      <c r="F10" s="16">
        <f t="shared" si="8"/>
        <v>10388.507750000001</v>
      </c>
      <c r="G10" s="16">
        <f t="shared" si="8"/>
        <v>9754.4408700000004</v>
      </c>
      <c r="H10" s="16">
        <f t="shared" si="8"/>
        <v>9811.2470099999991</v>
      </c>
      <c r="I10" s="16">
        <f t="shared" si="8"/>
        <v>9390.9006399999998</v>
      </c>
      <c r="J10" s="16">
        <f t="shared" si="8"/>
        <v>8770.6392699999997</v>
      </c>
      <c r="K10" s="16">
        <f t="shared" si="8"/>
        <v>7153.3497100000004</v>
      </c>
      <c r="L10" s="16">
        <f t="shared" si="8"/>
        <v>8383.4236000000001</v>
      </c>
      <c r="M10" s="16">
        <f t="shared" si="8"/>
        <v>7747.1403800000007</v>
      </c>
      <c r="N10" s="16">
        <f t="shared" si="8"/>
        <v>7186.7326899999998</v>
      </c>
      <c r="O10" s="16">
        <f t="shared" si="8"/>
        <v>6801.9030498449938</v>
      </c>
      <c r="P10" s="16">
        <f t="shared" si="8"/>
        <v>6646.1546699999999</v>
      </c>
      <c r="Q10" s="16">
        <f t="shared" si="8"/>
        <v>6772.3903600000021</v>
      </c>
      <c r="R10" s="16">
        <f t="shared" si="8"/>
        <v>6538.1042600000001</v>
      </c>
      <c r="S10" s="16">
        <f t="shared" si="8"/>
        <v>6429.8862300000001</v>
      </c>
      <c r="T10" s="16">
        <f t="shared" si="8"/>
        <v>6554.6186500000003</v>
      </c>
      <c r="U10" s="16">
        <f t="shared" si="8"/>
        <v>6551.2488499999999</v>
      </c>
      <c r="V10" s="16">
        <f t="shared" si="8"/>
        <v>5913.1791899999989</v>
      </c>
      <c r="W10" s="16">
        <f t="shared" si="8"/>
        <v>6028.5534700000007</v>
      </c>
      <c r="X10" s="16">
        <f t="shared" ref="X10:Y10" si="9">SUM(X11:X17)</f>
        <v>5760.7582500000044</v>
      </c>
      <c r="Y10" s="16">
        <f t="shared" si="9"/>
        <v>5657.5077600000004</v>
      </c>
    </row>
    <row r="11" spans="1:25" x14ac:dyDescent="0.25">
      <c r="A11" s="10" t="s">
        <v>122</v>
      </c>
      <c r="B11" s="8">
        <v>2098.0308799999998</v>
      </c>
      <c r="C11" s="8">
        <v>2064.9769700000002</v>
      </c>
      <c r="D11" s="8">
        <v>2119.3475600000002</v>
      </c>
      <c r="E11" s="8">
        <v>2218.6048900000001</v>
      </c>
      <c r="F11" s="8">
        <v>2165.91167</v>
      </c>
      <c r="G11" s="8">
        <v>2103.88186</v>
      </c>
      <c r="H11" s="8">
        <v>1940.7452599999999</v>
      </c>
      <c r="I11" s="8">
        <v>2230.40308</v>
      </c>
      <c r="J11" s="8">
        <v>2088.2743799999998</v>
      </c>
      <c r="K11" s="8">
        <v>1096.42518</v>
      </c>
      <c r="L11" s="8">
        <v>1771.28846</v>
      </c>
      <c r="M11" s="8">
        <v>1516.30044</v>
      </c>
      <c r="N11" s="8">
        <v>1158.4067299999999</v>
      </c>
      <c r="O11" s="8">
        <v>1242.5335348731496</v>
      </c>
      <c r="P11" s="8">
        <v>1266.84086</v>
      </c>
      <c r="Q11" s="8">
        <v>1585.0752399999999</v>
      </c>
      <c r="R11" s="8">
        <v>1228.3330800000001</v>
      </c>
      <c r="S11" s="8">
        <v>1376.11582</v>
      </c>
      <c r="T11" s="8">
        <v>1341.5337199999999</v>
      </c>
      <c r="U11" s="8">
        <v>1567.73235</v>
      </c>
      <c r="V11" s="8">
        <v>1200.01252</v>
      </c>
      <c r="W11" s="8">
        <v>1341.14222</v>
      </c>
      <c r="X11" s="8">
        <v>1323.27376</v>
      </c>
      <c r="Y11" s="8">
        <v>1252.7463600000001</v>
      </c>
    </row>
    <row r="12" spans="1:25" x14ac:dyDescent="0.25">
      <c r="A12" s="10" t="s">
        <v>123</v>
      </c>
      <c r="B12" s="8">
        <v>100.1353</v>
      </c>
      <c r="C12" s="8">
        <v>90.325649999999996</v>
      </c>
      <c r="D12" s="8">
        <v>92.39376</v>
      </c>
      <c r="E12" s="8">
        <v>74.868809999999996</v>
      </c>
      <c r="F12" s="8">
        <v>74.849509999999995</v>
      </c>
      <c r="G12" s="8">
        <v>72.607860000000002</v>
      </c>
      <c r="H12" s="8">
        <v>77.449669999999998</v>
      </c>
      <c r="I12" s="8">
        <v>76.647999999999996</v>
      </c>
      <c r="J12" s="8">
        <v>86.5976</v>
      </c>
      <c r="K12" s="8">
        <v>82.564019999999999</v>
      </c>
      <c r="L12" s="8">
        <v>90.192800000000005</v>
      </c>
      <c r="M12" s="8">
        <v>83.244659999999996</v>
      </c>
      <c r="N12" s="8">
        <v>84.283630000000002</v>
      </c>
      <c r="O12" s="8">
        <v>90.514146479543427</v>
      </c>
      <c r="P12" s="8">
        <v>91.951140501084268</v>
      </c>
      <c r="Q12" s="8">
        <v>85.201265420240503</v>
      </c>
      <c r="R12" s="8">
        <v>100.81363</v>
      </c>
      <c r="S12" s="8">
        <v>100.84599</v>
      </c>
      <c r="T12" s="8">
        <v>99.517390000000006</v>
      </c>
      <c r="U12" s="8">
        <v>110.83032</v>
      </c>
      <c r="V12" s="8">
        <v>106.84665</v>
      </c>
      <c r="W12" s="8">
        <v>117.17915000000001</v>
      </c>
      <c r="X12" s="8">
        <v>99.161649999999995</v>
      </c>
      <c r="Y12" s="8">
        <v>103.64341</v>
      </c>
    </row>
    <row r="13" spans="1:25" x14ac:dyDescent="0.25">
      <c r="A13" s="10" t="s">
        <v>124</v>
      </c>
      <c r="B13" s="8">
        <v>935.26004999999998</v>
      </c>
      <c r="C13" s="8">
        <v>1090.2372</v>
      </c>
      <c r="D13" s="8">
        <v>911.73913000000005</v>
      </c>
      <c r="E13" s="8">
        <v>937.21505999999999</v>
      </c>
      <c r="F13" s="8">
        <v>801.32498999999996</v>
      </c>
      <c r="G13" s="8">
        <v>717.38971000000004</v>
      </c>
      <c r="H13" s="8">
        <v>759.68553999999995</v>
      </c>
      <c r="I13" s="8">
        <v>747.72367999999994</v>
      </c>
      <c r="J13" s="8">
        <v>659.06236999999999</v>
      </c>
      <c r="K13" s="8">
        <v>607.77499999999998</v>
      </c>
      <c r="L13" s="8">
        <v>667.43895999999995</v>
      </c>
      <c r="M13" s="8">
        <v>628.72766999999999</v>
      </c>
      <c r="N13" s="8">
        <v>607.58771000000002</v>
      </c>
      <c r="O13" s="8">
        <v>564.89491746191209</v>
      </c>
      <c r="P13" s="8">
        <v>505.67458714693237</v>
      </c>
      <c r="Q13" s="8">
        <v>500.13862869571068</v>
      </c>
      <c r="R13" s="8">
        <v>625.92735000000005</v>
      </c>
      <c r="S13" s="8">
        <v>501.82810000000001</v>
      </c>
      <c r="T13" s="8">
        <v>553.50577999999996</v>
      </c>
      <c r="U13" s="8">
        <v>459.15764926403426</v>
      </c>
      <c r="V13" s="8">
        <v>453.02546938202875</v>
      </c>
      <c r="W13" s="8">
        <v>429.39272447865079</v>
      </c>
      <c r="X13" s="8">
        <v>300.64397329856627</v>
      </c>
      <c r="Y13" s="8">
        <v>242.18417765512413</v>
      </c>
    </row>
    <row r="14" spans="1:25" x14ac:dyDescent="0.25">
      <c r="A14" s="10" t="s">
        <v>125</v>
      </c>
      <c r="B14" s="8">
        <v>2544.2537400000001</v>
      </c>
      <c r="C14" s="8">
        <v>2469.3582999999999</v>
      </c>
      <c r="D14" s="8">
        <v>2442.3147100000001</v>
      </c>
      <c r="E14" s="8">
        <v>2499.52378</v>
      </c>
      <c r="F14" s="8">
        <v>2382.48812</v>
      </c>
      <c r="G14" s="8">
        <v>2105.7593000000002</v>
      </c>
      <c r="H14" s="8">
        <v>2069.4656199999999</v>
      </c>
      <c r="I14" s="8">
        <v>1622.6416300000001</v>
      </c>
      <c r="J14" s="8">
        <v>1515.4422300000001</v>
      </c>
      <c r="K14" s="8">
        <v>1351.7195400000001</v>
      </c>
      <c r="L14" s="8">
        <v>1386.19678</v>
      </c>
      <c r="M14" s="8">
        <v>1094.6935599999999</v>
      </c>
      <c r="N14" s="8">
        <v>1008.41727</v>
      </c>
      <c r="O14" s="8">
        <v>861.0009615523079</v>
      </c>
      <c r="P14" s="8">
        <v>663.40961838279372</v>
      </c>
      <c r="Q14" s="8">
        <v>624.63250000000005</v>
      </c>
      <c r="R14" s="8">
        <v>687.17741000000001</v>
      </c>
      <c r="S14" s="8">
        <v>703.06394</v>
      </c>
      <c r="T14" s="8">
        <v>788.59193000000005</v>
      </c>
      <c r="U14" s="8">
        <v>702.61147000000005</v>
      </c>
      <c r="V14" s="8">
        <v>616.22447999999997</v>
      </c>
      <c r="W14" s="8">
        <v>659.71087999999997</v>
      </c>
      <c r="X14" s="8">
        <v>640.98122999999998</v>
      </c>
      <c r="Y14" s="8">
        <v>699.11463753636951</v>
      </c>
    </row>
    <row r="15" spans="1:25" x14ac:dyDescent="0.25">
      <c r="A15" s="10" t="s">
        <v>126</v>
      </c>
      <c r="B15" s="8">
        <v>809.33221000000003</v>
      </c>
      <c r="C15" s="8">
        <v>694.59151999999995</v>
      </c>
      <c r="D15" s="8">
        <v>759.93853000000001</v>
      </c>
      <c r="E15" s="8">
        <v>832.58280999999999</v>
      </c>
      <c r="F15" s="8">
        <v>760.23512000000005</v>
      </c>
      <c r="G15" s="8">
        <v>599.62000999999998</v>
      </c>
      <c r="H15" s="8">
        <v>617.12878000000001</v>
      </c>
      <c r="I15" s="8">
        <v>543.93394000000001</v>
      </c>
      <c r="J15" s="8">
        <v>474.36721999999997</v>
      </c>
      <c r="K15" s="8">
        <v>476.61457999999999</v>
      </c>
      <c r="L15" s="8">
        <v>474.99759999999998</v>
      </c>
      <c r="M15" s="8">
        <v>474.75015000000002</v>
      </c>
      <c r="N15" s="8">
        <v>482.66762999999997</v>
      </c>
      <c r="O15" s="8">
        <v>450.45853815594779</v>
      </c>
      <c r="P15" s="8">
        <v>426.46241658731697</v>
      </c>
      <c r="Q15" s="8">
        <v>368.35417000000001</v>
      </c>
      <c r="R15" s="8">
        <v>380.08660291053752</v>
      </c>
      <c r="S15" s="8">
        <v>312.93828812216327</v>
      </c>
      <c r="T15" s="8">
        <v>311.14016093882884</v>
      </c>
      <c r="U15" s="8">
        <v>274.07402040890349</v>
      </c>
      <c r="V15" s="8">
        <v>265.62570688974773</v>
      </c>
      <c r="W15" s="8">
        <v>255.67329437657236</v>
      </c>
      <c r="X15" s="8">
        <v>237.34954583155189</v>
      </c>
      <c r="Y15" s="8">
        <v>202.95135311355503</v>
      </c>
    </row>
    <row r="16" spans="1:25" x14ac:dyDescent="0.25">
      <c r="A16" s="10" t="s">
        <v>127</v>
      </c>
      <c r="B16" s="8">
        <v>1767.5933399999999</v>
      </c>
      <c r="C16" s="8">
        <v>1807.2974999999999</v>
      </c>
      <c r="D16" s="8">
        <v>1641.84818</v>
      </c>
      <c r="E16" s="8">
        <v>1475.2512400000001</v>
      </c>
      <c r="F16" s="8">
        <v>1564.1168299999999</v>
      </c>
      <c r="G16" s="8">
        <v>1625.7051100000001</v>
      </c>
      <c r="H16" s="8">
        <v>1735.6016999999999</v>
      </c>
      <c r="I16" s="8">
        <v>1594.13266</v>
      </c>
      <c r="J16" s="8">
        <v>1453.9675400000001</v>
      </c>
      <c r="K16" s="8">
        <v>1251.92786</v>
      </c>
      <c r="L16" s="8">
        <v>1450.15579</v>
      </c>
      <c r="M16" s="8">
        <v>1483.15264</v>
      </c>
      <c r="N16" s="8">
        <v>1428.33088</v>
      </c>
      <c r="O16" s="8">
        <v>1211.667312725441</v>
      </c>
      <c r="P16" s="8">
        <v>1368.03424</v>
      </c>
      <c r="Q16" s="8">
        <v>1285.70352</v>
      </c>
      <c r="R16" s="8">
        <v>1264.2755214322995</v>
      </c>
      <c r="S16" s="8">
        <v>1231.2346353539094</v>
      </c>
      <c r="T16" s="8">
        <v>1248.6768800534294</v>
      </c>
      <c r="U16" s="8">
        <v>1121.6342157115766</v>
      </c>
      <c r="V16" s="8">
        <v>1089.3924953951087</v>
      </c>
      <c r="W16" s="8">
        <v>1031.4038603195247</v>
      </c>
      <c r="X16" s="8">
        <v>360.19220522296104</v>
      </c>
      <c r="Y16" s="8">
        <v>352.86709976993495</v>
      </c>
    </row>
    <row r="17" spans="1:25" x14ac:dyDescent="0.25">
      <c r="A17" s="10" t="s">
        <v>128</v>
      </c>
      <c r="B17" s="8">
        <v>2850.9777899999999</v>
      </c>
      <c r="C17" s="8">
        <v>2929.5506300000002</v>
      </c>
      <c r="D17" s="8">
        <v>2907.94542</v>
      </c>
      <c r="E17" s="8">
        <v>2713.7586299999998</v>
      </c>
      <c r="F17" s="8">
        <v>2639.58151</v>
      </c>
      <c r="G17" s="8">
        <v>2529.4770199999998</v>
      </c>
      <c r="H17" s="8">
        <v>2611.1704399999999</v>
      </c>
      <c r="I17" s="8">
        <v>2575.4176499999999</v>
      </c>
      <c r="J17" s="8">
        <v>2492.9279299999998</v>
      </c>
      <c r="K17" s="8">
        <v>2286.3235300000001</v>
      </c>
      <c r="L17" s="8">
        <v>2543.1532099999999</v>
      </c>
      <c r="M17" s="8">
        <v>2466.27126</v>
      </c>
      <c r="N17" s="8">
        <v>2417.0388400000002</v>
      </c>
      <c r="O17" s="8">
        <v>2380.8336385966927</v>
      </c>
      <c r="P17" s="8">
        <v>2323.7818073818721</v>
      </c>
      <c r="Q17" s="8">
        <v>2323.2850358840506</v>
      </c>
      <c r="R17" s="8">
        <v>2251.4906656571625</v>
      </c>
      <c r="S17" s="8">
        <v>2203.8594565239273</v>
      </c>
      <c r="T17" s="8">
        <v>2211.6527890077418</v>
      </c>
      <c r="U17" s="8">
        <v>2315.2088246154849</v>
      </c>
      <c r="V17" s="8">
        <v>2182.0518683331147</v>
      </c>
      <c r="W17" s="8">
        <v>2194.0513408252527</v>
      </c>
      <c r="X17" s="8">
        <v>2799.1558856469251</v>
      </c>
      <c r="Y17" s="8">
        <v>2804.0007219250169</v>
      </c>
    </row>
    <row r="18" spans="1:25" x14ac:dyDescent="0.25">
      <c r="A18" s="15" t="s">
        <v>129</v>
      </c>
      <c r="B18" s="16">
        <f>SUM(B19:B23)</f>
        <v>20542.83511</v>
      </c>
      <c r="C18" s="16">
        <f t="shared" ref="C18:W18" si="10">SUM(C19:C23)</f>
        <v>20561.022700000001</v>
      </c>
      <c r="D18" s="16">
        <f t="shared" si="10"/>
        <v>21082.020040000003</v>
      </c>
      <c r="E18" s="16">
        <f t="shared" si="10"/>
        <v>21289.612579999997</v>
      </c>
      <c r="F18" s="16">
        <f t="shared" si="10"/>
        <v>21640.593799999999</v>
      </c>
      <c r="G18" s="16">
        <f t="shared" si="10"/>
        <v>21863.613489999996</v>
      </c>
      <c r="H18" s="16">
        <f t="shared" si="10"/>
        <v>21835.611709999997</v>
      </c>
      <c r="I18" s="16">
        <f t="shared" si="10"/>
        <v>22108.892500000002</v>
      </c>
      <c r="J18" s="16">
        <f t="shared" si="10"/>
        <v>21534.953689999998</v>
      </c>
      <c r="K18" s="16">
        <f t="shared" si="10"/>
        <v>21122.680229999998</v>
      </c>
      <c r="L18" s="16">
        <f t="shared" si="10"/>
        <v>21237.589390000005</v>
      </c>
      <c r="M18" s="16">
        <f t="shared" si="10"/>
        <v>20867.02259</v>
      </c>
      <c r="N18" s="16">
        <f t="shared" si="10"/>
        <v>19680.940910000001</v>
      </c>
      <c r="O18" s="16">
        <f t="shared" si="10"/>
        <v>19229.54147</v>
      </c>
      <c r="P18" s="16">
        <f t="shared" si="10"/>
        <v>18808.3112</v>
      </c>
      <c r="Q18" s="16">
        <f t="shared" si="10"/>
        <v>18905.22118</v>
      </c>
      <c r="R18" s="16">
        <f t="shared" si="10"/>
        <v>18204.302540000001</v>
      </c>
      <c r="S18" s="16">
        <f t="shared" si="10"/>
        <v>17809.01554</v>
      </c>
      <c r="T18" s="16">
        <f t="shared" si="10"/>
        <v>17090.123230000001</v>
      </c>
      <c r="U18" s="16">
        <f t="shared" si="10"/>
        <v>16975.822469999999</v>
      </c>
      <c r="V18" s="16">
        <f t="shared" si="10"/>
        <v>15578.120360000001</v>
      </c>
      <c r="W18" s="16">
        <f t="shared" si="10"/>
        <v>15593.65172</v>
      </c>
      <c r="X18" s="16">
        <f t="shared" ref="X18:Y18" si="11">SUM(X19:X23)</f>
        <v>14067.328249999999</v>
      </c>
      <c r="Y18" s="16">
        <f t="shared" si="11"/>
        <v>13985.42049</v>
      </c>
    </row>
    <row r="19" spans="1:25" x14ac:dyDescent="0.25">
      <c r="A19" s="10" t="s">
        <v>130</v>
      </c>
      <c r="B19" s="8">
        <v>652.75702000000001</v>
      </c>
      <c r="C19" s="8">
        <v>634.14874999999995</v>
      </c>
      <c r="D19" s="8">
        <v>609.06420000000003</v>
      </c>
      <c r="E19" s="8">
        <v>590.60270000000003</v>
      </c>
      <c r="F19" s="8">
        <v>676.92196000000001</v>
      </c>
      <c r="G19" s="8">
        <v>672.09272999999996</v>
      </c>
      <c r="H19" s="8">
        <v>632.00612999999998</v>
      </c>
      <c r="I19" s="8">
        <v>613.73992999999996</v>
      </c>
      <c r="J19" s="8">
        <v>598.07041000000004</v>
      </c>
      <c r="K19" s="8">
        <v>500.52981</v>
      </c>
      <c r="L19" s="8">
        <v>484.38589000000002</v>
      </c>
      <c r="M19" s="8">
        <v>533.10023999999999</v>
      </c>
      <c r="N19" s="8">
        <v>523.37802999999997</v>
      </c>
      <c r="O19" s="8">
        <v>525.62540000000001</v>
      </c>
      <c r="P19" s="8">
        <v>523.76152000000002</v>
      </c>
      <c r="Q19" s="8">
        <v>511.06344000000001</v>
      </c>
      <c r="R19" s="8">
        <v>553.06682999999998</v>
      </c>
      <c r="S19" s="8">
        <v>552.91705999999999</v>
      </c>
      <c r="T19" s="8">
        <v>548.42478000000006</v>
      </c>
      <c r="U19" s="8">
        <v>494.98230999999998</v>
      </c>
      <c r="V19" s="8">
        <v>219.27797000000001</v>
      </c>
      <c r="W19" s="8">
        <v>214.64003</v>
      </c>
      <c r="X19" s="8">
        <v>323.31626</v>
      </c>
      <c r="Y19" s="8">
        <v>349.36833999999999</v>
      </c>
    </row>
    <row r="20" spans="1:25" x14ac:dyDescent="0.25">
      <c r="A20" s="10" t="s">
        <v>131</v>
      </c>
      <c r="B20" s="8">
        <v>18669.129349999999</v>
      </c>
      <c r="C20" s="8">
        <v>18845.02188</v>
      </c>
      <c r="D20" s="8">
        <v>19328.000540000001</v>
      </c>
      <c r="E20" s="8">
        <v>19534.576809999999</v>
      </c>
      <c r="F20" s="8">
        <v>19812.736659999999</v>
      </c>
      <c r="G20" s="8">
        <v>20096.462039999999</v>
      </c>
      <c r="H20" s="8">
        <v>20067.700359999999</v>
      </c>
      <c r="I20" s="8">
        <v>20370.557550000001</v>
      </c>
      <c r="J20" s="8">
        <v>19921.912769999999</v>
      </c>
      <c r="K20" s="8">
        <v>19516.931639999999</v>
      </c>
      <c r="L20" s="8">
        <v>19670.040550000002</v>
      </c>
      <c r="M20" s="8">
        <v>19235.722709999998</v>
      </c>
      <c r="N20" s="8">
        <v>18130.66718</v>
      </c>
      <c r="O20" s="8">
        <v>17694.485690000001</v>
      </c>
      <c r="P20" s="8">
        <v>17289.31666</v>
      </c>
      <c r="Q20" s="8">
        <v>17378.70204</v>
      </c>
      <c r="R20" s="8">
        <v>16636.221460000001</v>
      </c>
      <c r="S20" s="8">
        <v>16262.33498</v>
      </c>
      <c r="T20" s="8">
        <v>15503.998820000001</v>
      </c>
      <c r="U20" s="8">
        <v>15441.64797</v>
      </c>
      <c r="V20" s="8">
        <v>14367.173860000001</v>
      </c>
      <c r="W20" s="8">
        <v>14368.47509</v>
      </c>
      <c r="X20" s="8">
        <v>12704.82792</v>
      </c>
      <c r="Y20" s="8">
        <v>12587.7358</v>
      </c>
    </row>
    <row r="21" spans="1:25" x14ac:dyDescent="0.25">
      <c r="A21" s="10" t="s">
        <v>132</v>
      </c>
      <c r="B21" s="8">
        <v>75.298550000000006</v>
      </c>
      <c r="C21" s="8">
        <v>71.704070000000002</v>
      </c>
      <c r="D21" s="8">
        <v>69.049120000000002</v>
      </c>
      <c r="E21" s="8">
        <v>67.961150000000004</v>
      </c>
      <c r="F21" s="8">
        <v>67.189130000000006</v>
      </c>
      <c r="G21" s="8">
        <v>64.511240000000001</v>
      </c>
      <c r="H21" s="8">
        <v>68.358630000000005</v>
      </c>
      <c r="I21" s="8">
        <v>65.603549999999998</v>
      </c>
      <c r="J21" s="8">
        <v>69.839569999999995</v>
      </c>
      <c r="K21" s="8">
        <v>62.37623</v>
      </c>
      <c r="L21" s="8">
        <v>60.33081</v>
      </c>
      <c r="M21" s="8">
        <v>59.325420000000001</v>
      </c>
      <c r="N21" s="8">
        <v>58.830500000000001</v>
      </c>
      <c r="O21" s="8">
        <v>52.495570000000001</v>
      </c>
      <c r="P21" s="8">
        <v>46.843299999999999</v>
      </c>
      <c r="Q21" s="8">
        <v>45.707239999999999</v>
      </c>
      <c r="R21" s="8">
        <v>44.066839999999999</v>
      </c>
      <c r="S21" s="8">
        <v>41.410089999999997</v>
      </c>
      <c r="T21" s="8">
        <v>44.255330000000001</v>
      </c>
      <c r="U21" s="8">
        <v>45.30733</v>
      </c>
      <c r="V21" s="8">
        <v>44.056649999999998</v>
      </c>
      <c r="W21" s="8">
        <v>44.484580000000001</v>
      </c>
      <c r="X21" s="8">
        <v>41.287820000000004</v>
      </c>
      <c r="Y21" s="8">
        <v>38.735509999999998</v>
      </c>
    </row>
    <row r="22" spans="1:25" x14ac:dyDescent="0.25">
      <c r="A22" s="10" t="s">
        <v>133</v>
      </c>
      <c r="B22" s="8">
        <v>531.42603999999994</v>
      </c>
      <c r="C22" s="8">
        <v>519.71550999999999</v>
      </c>
      <c r="D22" s="8">
        <v>526.60064999999997</v>
      </c>
      <c r="E22" s="8">
        <v>560.55166999999994</v>
      </c>
      <c r="F22" s="8">
        <v>562.65117999999995</v>
      </c>
      <c r="G22" s="8">
        <v>563.87332000000004</v>
      </c>
      <c r="H22" s="8">
        <v>588.67786000000001</v>
      </c>
      <c r="I22" s="8">
        <v>590.80097000000001</v>
      </c>
      <c r="J22" s="8">
        <v>591.77926000000002</v>
      </c>
      <c r="K22" s="8">
        <v>609.48955000000001</v>
      </c>
      <c r="L22" s="8">
        <v>654.26131999999996</v>
      </c>
      <c r="M22" s="8">
        <v>672.61273000000006</v>
      </c>
      <c r="N22" s="8">
        <v>636.01572999999996</v>
      </c>
      <c r="O22" s="8">
        <v>651.46331999999995</v>
      </c>
      <c r="P22" s="8">
        <v>640.22289000000001</v>
      </c>
      <c r="Q22" s="8">
        <v>640.86956999999995</v>
      </c>
      <c r="R22" s="8">
        <v>666.18196999999998</v>
      </c>
      <c r="S22" s="8">
        <v>639.77430000000004</v>
      </c>
      <c r="T22" s="8">
        <v>696.96148000000005</v>
      </c>
      <c r="U22" s="8">
        <v>671.89255000000003</v>
      </c>
      <c r="V22" s="8">
        <v>624.15364</v>
      </c>
      <c r="W22" s="8">
        <v>620.50247000000002</v>
      </c>
      <c r="X22" s="8">
        <v>661.64639</v>
      </c>
      <c r="Y22" s="8">
        <v>673.57113000000004</v>
      </c>
    </row>
    <row r="23" spans="1:25" x14ac:dyDescent="0.25">
      <c r="A23" s="10" t="s">
        <v>134</v>
      </c>
      <c r="B23" s="8">
        <v>614.22415000000001</v>
      </c>
      <c r="C23" s="8">
        <v>490.43248999999997</v>
      </c>
      <c r="D23" s="8">
        <v>549.30552999999998</v>
      </c>
      <c r="E23" s="8">
        <v>535.92025000000001</v>
      </c>
      <c r="F23" s="8">
        <v>521.09487000000001</v>
      </c>
      <c r="G23" s="8">
        <v>466.67415999999997</v>
      </c>
      <c r="H23" s="8">
        <v>478.86873000000003</v>
      </c>
      <c r="I23" s="8">
        <v>468.19049999999999</v>
      </c>
      <c r="J23" s="8">
        <v>353.35167999999999</v>
      </c>
      <c r="K23" s="8">
        <v>433.35300000000001</v>
      </c>
      <c r="L23" s="8">
        <v>368.57082000000003</v>
      </c>
      <c r="M23" s="8">
        <v>366.26148999999998</v>
      </c>
      <c r="N23" s="8">
        <v>332.04946999999999</v>
      </c>
      <c r="O23" s="8">
        <v>305.47149000000002</v>
      </c>
      <c r="P23" s="8">
        <v>308.16683</v>
      </c>
      <c r="Q23" s="8">
        <v>328.87889000000001</v>
      </c>
      <c r="R23" s="8">
        <v>304.76544000000001</v>
      </c>
      <c r="S23" s="8">
        <v>312.57911000000001</v>
      </c>
      <c r="T23" s="8">
        <v>296.48282</v>
      </c>
      <c r="U23" s="8">
        <v>321.99230999999997</v>
      </c>
      <c r="V23" s="8">
        <v>323.45823999999999</v>
      </c>
      <c r="W23" s="8">
        <v>345.54955000000001</v>
      </c>
      <c r="X23" s="8">
        <v>336.24986000000001</v>
      </c>
      <c r="Y23" s="8">
        <v>336.00970999999998</v>
      </c>
    </row>
    <row r="24" spans="1:25" x14ac:dyDescent="0.25">
      <c r="A24" s="15" t="s">
        <v>135</v>
      </c>
      <c r="B24" s="16">
        <f>SUM(B25:B27)</f>
        <v>7881.0944300000001</v>
      </c>
      <c r="C24" s="16">
        <f t="shared" ref="C24:W24" si="12">SUM(C25:C27)</f>
        <v>7073.9022499999992</v>
      </c>
      <c r="D24" s="16">
        <f t="shared" si="12"/>
        <v>6610.0423600000004</v>
      </c>
      <c r="E24" s="16">
        <f t="shared" si="12"/>
        <v>6322.9951099999998</v>
      </c>
      <c r="F24" s="16">
        <f t="shared" si="12"/>
        <v>6051.0614200000009</v>
      </c>
      <c r="G24" s="16">
        <f t="shared" si="12"/>
        <v>4913.62716</v>
      </c>
      <c r="H24" s="16">
        <f t="shared" si="12"/>
        <v>4281.3883399999995</v>
      </c>
      <c r="I24" s="16">
        <f t="shared" si="12"/>
        <v>4036.32996</v>
      </c>
      <c r="J24" s="16">
        <f t="shared" si="12"/>
        <v>3438.1577299999999</v>
      </c>
      <c r="K24" s="16">
        <f t="shared" si="12"/>
        <v>3175.9465300000002</v>
      </c>
      <c r="L24" s="16">
        <f t="shared" si="12"/>
        <v>3410.1673599999999</v>
      </c>
      <c r="M24" s="16">
        <f t="shared" si="12"/>
        <v>3020.35952</v>
      </c>
      <c r="N24" s="16">
        <f t="shared" si="12"/>
        <v>2831.4533899999997</v>
      </c>
      <c r="O24" s="16">
        <f t="shared" si="12"/>
        <v>2658.4546399999999</v>
      </c>
      <c r="P24" s="16">
        <f t="shared" si="12"/>
        <v>2514.7342399999998</v>
      </c>
      <c r="Q24" s="16">
        <f t="shared" si="12"/>
        <v>2427.5611799999997</v>
      </c>
      <c r="R24" s="16">
        <f t="shared" si="12"/>
        <v>2256.6855</v>
      </c>
      <c r="S24" s="16">
        <f t="shared" si="12"/>
        <v>2179.50857</v>
      </c>
      <c r="T24" s="16">
        <f t="shared" si="12"/>
        <v>2028.5398</v>
      </c>
      <c r="U24" s="16">
        <f t="shared" si="12"/>
        <v>2059.4841099999999</v>
      </c>
      <c r="V24" s="16">
        <f t="shared" si="12"/>
        <v>2008.60807</v>
      </c>
      <c r="W24" s="16">
        <f t="shared" si="12"/>
        <v>2040.4469300000001</v>
      </c>
      <c r="X24" s="16">
        <f t="shared" ref="X24:Y24" si="13">SUM(X25:X27)</f>
        <v>1816.9592200000002</v>
      </c>
      <c r="Y24" s="16">
        <f t="shared" si="13"/>
        <v>1843.0572200000001</v>
      </c>
    </row>
    <row r="25" spans="1:25" x14ac:dyDescent="0.25">
      <c r="A25" s="10" t="s">
        <v>136</v>
      </c>
      <c r="B25" s="8">
        <v>1712.15128</v>
      </c>
      <c r="C25" s="8">
        <v>1582.29873</v>
      </c>
      <c r="D25" s="8">
        <v>1484.3651600000001</v>
      </c>
      <c r="E25" s="8">
        <v>1461.20928</v>
      </c>
      <c r="F25" s="8">
        <v>1361.64327</v>
      </c>
      <c r="G25" s="8">
        <v>1114.36014</v>
      </c>
      <c r="H25" s="8">
        <v>1123.06924</v>
      </c>
      <c r="I25" s="8">
        <v>1181.13859</v>
      </c>
      <c r="J25" s="8">
        <v>902.83713</v>
      </c>
      <c r="K25" s="8">
        <v>810.56922999999995</v>
      </c>
      <c r="L25" s="8">
        <v>992.67421000000002</v>
      </c>
      <c r="M25" s="8">
        <v>919.14233999999999</v>
      </c>
      <c r="N25" s="8">
        <v>779.01842999999997</v>
      </c>
      <c r="O25" s="8">
        <v>673.13593000000003</v>
      </c>
      <c r="P25" s="8">
        <v>706.49381000000005</v>
      </c>
      <c r="Q25" s="8">
        <v>653.11962000000005</v>
      </c>
      <c r="R25" s="8">
        <v>638.74941999999999</v>
      </c>
      <c r="S25" s="8">
        <v>582.90423999999996</v>
      </c>
      <c r="T25" s="8">
        <v>581.25386000000003</v>
      </c>
      <c r="U25" s="8">
        <v>612.09645999999998</v>
      </c>
      <c r="V25" s="8">
        <v>594.31636000000003</v>
      </c>
      <c r="W25" s="8">
        <v>579.46831999999995</v>
      </c>
      <c r="X25" s="8">
        <v>523.38824</v>
      </c>
      <c r="Y25" s="8">
        <v>533.13604999999995</v>
      </c>
    </row>
    <row r="26" spans="1:25" x14ac:dyDescent="0.25">
      <c r="A26" s="10" t="s">
        <v>137</v>
      </c>
      <c r="B26" s="8">
        <v>4688.5731900000001</v>
      </c>
      <c r="C26" s="8">
        <v>4001.6400199999998</v>
      </c>
      <c r="D26" s="8">
        <v>3554.0146100000002</v>
      </c>
      <c r="E26" s="8">
        <v>3241.6790099999998</v>
      </c>
      <c r="F26" s="8">
        <v>3051.2631700000002</v>
      </c>
      <c r="G26" s="8">
        <v>2270.2340800000002</v>
      </c>
      <c r="H26" s="8">
        <v>1655.8815199999999</v>
      </c>
      <c r="I26" s="8">
        <v>1354.1058399999999</v>
      </c>
      <c r="J26" s="8">
        <v>1115.66589</v>
      </c>
      <c r="K26" s="8">
        <v>1013.61805</v>
      </c>
      <c r="L26" s="8">
        <v>942.02936999999997</v>
      </c>
      <c r="M26" s="8">
        <v>677.48324000000002</v>
      </c>
      <c r="N26" s="8">
        <v>648.91998000000001</v>
      </c>
      <c r="O26" s="8">
        <v>629.96597999999994</v>
      </c>
      <c r="P26" s="8">
        <v>554.43787999999995</v>
      </c>
      <c r="Q26" s="8">
        <v>546.48460999999998</v>
      </c>
      <c r="R26" s="8">
        <v>472.41957000000002</v>
      </c>
      <c r="S26" s="8">
        <v>484.19065999999998</v>
      </c>
      <c r="T26" s="8">
        <v>463.97514999999999</v>
      </c>
      <c r="U26" s="8">
        <v>419.98264999999998</v>
      </c>
      <c r="V26" s="8">
        <v>407.01731999999998</v>
      </c>
      <c r="W26" s="8">
        <v>439.02444000000003</v>
      </c>
      <c r="X26" s="8">
        <v>364.42892999999998</v>
      </c>
      <c r="Y26" s="8">
        <v>357.44859000000002</v>
      </c>
    </row>
    <row r="27" spans="1:25" x14ac:dyDescent="0.25">
      <c r="A27" s="10" t="s">
        <v>138</v>
      </c>
      <c r="B27" s="8">
        <v>1480.36996</v>
      </c>
      <c r="C27" s="8">
        <v>1489.9635000000001</v>
      </c>
      <c r="D27" s="8">
        <v>1571.6625899999999</v>
      </c>
      <c r="E27" s="8">
        <v>1620.10682</v>
      </c>
      <c r="F27" s="8">
        <v>1638.15498</v>
      </c>
      <c r="G27" s="8">
        <v>1529.0329400000001</v>
      </c>
      <c r="H27" s="8">
        <v>1502.43758</v>
      </c>
      <c r="I27" s="8">
        <v>1501.0855300000001</v>
      </c>
      <c r="J27" s="8">
        <v>1419.65471</v>
      </c>
      <c r="K27" s="8">
        <v>1351.7592500000001</v>
      </c>
      <c r="L27" s="8">
        <v>1475.46378</v>
      </c>
      <c r="M27" s="8">
        <v>1423.7339400000001</v>
      </c>
      <c r="N27" s="8">
        <v>1403.5149799999999</v>
      </c>
      <c r="O27" s="8">
        <v>1355.3527300000001</v>
      </c>
      <c r="P27" s="8">
        <v>1253.8025500000001</v>
      </c>
      <c r="Q27" s="8">
        <v>1227.95695</v>
      </c>
      <c r="R27" s="8">
        <v>1145.5165099999999</v>
      </c>
      <c r="S27" s="8">
        <v>1112.4136699999999</v>
      </c>
      <c r="T27" s="8">
        <v>983.31079</v>
      </c>
      <c r="U27" s="8">
        <v>1027.405</v>
      </c>
      <c r="V27" s="8">
        <v>1007.27439</v>
      </c>
      <c r="W27" s="8">
        <v>1021.95417</v>
      </c>
      <c r="X27" s="8">
        <v>929.14205000000004</v>
      </c>
      <c r="Y27" s="8">
        <v>952.47257999999999</v>
      </c>
    </row>
    <row r="28" spans="1:25" x14ac:dyDescent="0.25">
      <c r="A28" s="15" t="s">
        <v>35</v>
      </c>
      <c r="B28" s="16">
        <f>SUM(B29:B30)</f>
        <v>0</v>
      </c>
      <c r="C28" s="16">
        <f t="shared" ref="C28:W28" si="14">SUM(C29:C30)</f>
        <v>0</v>
      </c>
      <c r="D28" s="16">
        <f t="shared" si="14"/>
        <v>0</v>
      </c>
      <c r="E28" s="16">
        <f t="shared" si="14"/>
        <v>0</v>
      </c>
      <c r="F28" s="16">
        <f t="shared" si="14"/>
        <v>0</v>
      </c>
      <c r="G28" s="16">
        <f t="shared" si="14"/>
        <v>0</v>
      </c>
      <c r="H28" s="16">
        <f t="shared" si="14"/>
        <v>0</v>
      </c>
      <c r="I28" s="16">
        <f t="shared" si="14"/>
        <v>0</v>
      </c>
      <c r="J28" s="16">
        <f t="shared" si="14"/>
        <v>0</v>
      </c>
      <c r="K28" s="16">
        <f t="shared" si="14"/>
        <v>0</v>
      </c>
      <c r="L28" s="16">
        <f t="shared" si="14"/>
        <v>0</v>
      </c>
      <c r="M28" s="16">
        <f t="shared" si="14"/>
        <v>0</v>
      </c>
      <c r="N28" s="16">
        <f t="shared" si="14"/>
        <v>0</v>
      </c>
      <c r="O28" s="16">
        <f t="shared" si="14"/>
        <v>0</v>
      </c>
      <c r="P28" s="16">
        <f t="shared" si="14"/>
        <v>0</v>
      </c>
      <c r="Q28" s="16">
        <f t="shared" si="14"/>
        <v>0</v>
      </c>
      <c r="R28" s="16">
        <f t="shared" si="14"/>
        <v>0</v>
      </c>
      <c r="S28" s="16">
        <f t="shared" si="14"/>
        <v>0</v>
      </c>
      <c r="T28" s="16">
        <f t="shared" si="14"/>
        <v>0</v>
      </c>
      <c r="U28" s="16">
        <f t="shared" si="14"/>
        <v>0</v>
      </c>
      <c r="V28" s="16">
        <f t="shared" si="14"/>
        <v>0</v>
      </c>
      <c r="W28" s="16">
        <f t="shared" si="14"/>
        <v>0</v>
      </c>
      <c r="X28" s="16">
        <f t="shared" ref="X28:Y28" si="15">SUM(X29:X30)</f>
        <v>0</v>
      </c>
      <c r="Y28" s="16">
        <f t="shared" si="15"/>
        <v>0</v>
      </c>
    </row>
    <row r="29" spans="1:25" x14ac:dyDescent="0.25">
      <c r="A29" s="10" t="s">
        <v>36</v>
      </c>
      <c r="B29" s="8">
        <v>0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</row>
    <row r="30" spans="1:25" x14ac:dyDescent="0.25">
      <c r="A30" s="10" t="s">
        <v>37</v>
      </c>
      <c r="B30" s="8">
        <v>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</row>
    <row r="31" spans="1:25" x14ac:dyDescent="0.25">
      <c r="A31" s="17" t="s">
        <v>38</v>
      </c>
      <c r="B31" s="16">
        <v>374.41804000000002</v>
      </c>
      <c r="C31" s="16">
        <v>372.74453</v>
      </c>
      <c r="D31" s="16">
        <v>367.89406000000002</v>
      </c>
      <c r="E31" s="16">
        <v>395.80623000000003</v>
      </c>
      <c r="F31" s="16">
        <v>387.02249999999998</v>
      </c>
      <c r="G31" s="16">
        <v>364.24885999999998</v>
      </c>
      <c r="H31" s="16">
        <v>811.87004000000002</v>
      </c>
      <c r="I31" s="16">
        <v>848.12746000000004</v>
      </c>
      <c r="J31" s="16">
        <v>861.50386000000003</v>
      </c>
      <c r="K31" s="16">
        <v>864.52763000000004</v>
      </c>
      <c r="L31" s="16">
        <v>825.48271999999997</v>
      </c>
      <c r="M31" s="16">
        <v>839.14566000000002</v>
      </c>
      <c r="N31" s="16">
        <v>840.81155999999999</v>
      </c>
      <c r="O31" s="16">
        <v>701.07172000000003</v>
      </c>
      <c r="P31" s="16">
        <v>777.30555000000004</v>
      </c>
      <c r="Q31" s="16">
        <v>826.71627999999998</v>
      </c>
      <c r="R31" s="16">
        <v>645.22743000000003</v>
      </c>
      <c r="S31" s="16">
        <v>805.88525000000004</v>
      </c>
      <c r="T31" s="16">
        <v>829.46248000000003</v>
      </c>
      <c r="U31" s="16">
        <v>543.96024</v>
      </c>
      <c r="V31" s="16">
        <v>449.31956000000002</v>
      </c>
      <c r="W31" s="16">
        <v>15.22362</v>
      </c>
      <c r="X31" s="16">
        <v>18.68892</v>
      </c>
      <c r="Y31" s="16">
        <v>12.353540000000001</v>
      </c>
    </row>
    <row r="32" spans="1:25" x14ac:dyDescent="0.25">
      <c r="A32" s="9" t="s">
        <v>39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</row>
    <row r="33" spans="1:25" x14ac:dyDescent="0.25">
      <c r="A33" s="18" t="s">
        <v>139</v>
      </c>
      <c r="B33" s="16">
        <f>SUM(B34:B41)</f>
        <v>6059.4176199999993</v>
      </c>
      <c r="C33" s="16">
        <f t="shared" ref="C33:W33" si="16">SUM(C34:C41)</f>
        <v>6222.6115599999994</v>
      </c>
      <c r="D33" s="16">
        <f t="shared" si="16"/>
        <v>6377.6229199999998</v>
      </c>
      <c r="E33" s="16">
        <f t="shared" si="16"/>
        <v>5989.7599799999998</v>
      </c>
      <c r="F33" s="16">
        <f t="shared" si="16"/>
        <v>6442.2586300000003</v>
      </c>
      <c r="G33" s="16">
        <f t="shared" si="16"/>
        <v>6272.6247399999993</v>
      </c>
      <c r="H33" s="16">
        <f t="shared" si="16"/>
        <v>6272.4221400000006</v>
      </c>
      <c r="I33" s="16">
        <f t="shared" si="16"/>
        <v>6360.3644500000009</v>
      </c>
      <c r="J33" s="16">
        <f t="shared" si="16"/>
        <v>6139.4479299999994</v>
      </c>
      <c r="K33" s="16">
        <f t="shared" si="16"/>
        <v>4415.7402699999993</v>
      </c>
      <c r="L33" s="16">
        <f t="shared" si="16"/>
        <v>6286.9344600000013</v>
      </c>
      <c r="M33" s="16">
        <f t="shared" si="16"/>
        <v>6074.9288000000006</v>
      </c>
      <c r="N33" s="16">
        <f t="shared" si="16"/>
        <v>5855.93235</v>
      </c>
      <c r="O33" s="16">
        <f t="shared" si="16"/>
        <v>5969.4141800000007</v>
      </c>
      <c r="P33" s="16">
        <f t="shared" si="16"/>
        <v>5787.7126600000001</v>
      </c>
      <c r="Q33" s="16">
        <f t="shared" si="16"/>
        <v>5764.3277200000002</v>
      </c>
      <c r="R33" s="16">
        <f t="shared" si="16"/>
        <v>6309.0011400000003</v>
      </c>
      <c r="S33" s="16">
        <f t="shared" si="16"/>
        <v>6080.4027999999998</v>
      </c>
      <c r="T33" s="16">
        <f t="shared" si="16"/>
        <v>5847.12968</v>
      </c>
      <c r="U33" s="16">
        <f t="shared" si="16"/>
        <v>6537.2196600000007</v>
      </c>
      <c r="V33" s="16">
        <f t="shared" si="16"/>
        <v>5124.2866199999999</v>
      </c>
      <c r="W33" s="16">
        <f t="shared" si="16"/>
        <v>5841.0754000000006</v>
      </c>
      <c r="X33" s="16">
        <f t="shared" ref="X33:Y33" si="17">SUM(X34:X41)</f>
        <v>5932.7154999999993</v>
      </c>
      <c r="Y33" s="16">
        <f t="shared" si="17"/>
        <v>5594.5461499999992</v>
      </c>
    </row>
    <row r="34" spans="1:25" x14ac:dyDescent="0.25">
      <c r="A34" s="9" t="s">
        <v>140</v>
      </c>
      <c r="B34" s="8">
        <v>1767.7246299999999</v>
      </c>
      <c r="C34" s="8">
        <v>1810.5560599999999</v>
      </c>
      <c r="D34" s="8">
        <v>1828.0880999999999</v>
      </c>
      <c r="E34" s="8">
        <v>1741.93084</v>
      </c>
      <c r="F34" s="8">
        <v>1821.2529999999999</v>
      </c>
      <c r="G34" s="8">
        <v>1947.35563</v>
      </c>
      <c r="H34" s="8">
        <v>2025.57546</v>
      </c>
      <c r="I34" s="8">
        <v>1971.7014200000001</v>
      </c>
      <c r="J34" s="8">
        <v>1993.6676500000001</v>
      </c>
      <c r="K34" s="8">
        <v>1697.9953</v>
      </c>
      <c r="L34" s="8">
        <v>1901.4886100000001</v>
      </c>
      <c r="M34" s="8">
        <v>1936.7918500000001</v>
      </c>
      <c r="N34" s="8">
        <v>2003.10769</v>
      </c>
      <c r="O34" s="8">
        <v>1920.2328199999999</v>
      </c>
      <c r="P34" s="8">
        <v>1850.39426</v>
      </c>
      <c r="Q34" s="8">
        <v>1994.4348600000001</v>
      </c>
      <c r="R34" s="8">
        <v>2011.82131</v>
      </c>
      <c r="S34" s="8">
        <v>1984.1428000000001</v>
      </c>
      <c r="T34" s="8">
        <v>2030.12978</v>
      </c>
      <c r="U34" s="8">
        <v>1756.5143599999999</v>
      </c>
      <c r="V34" s="8">
        <v>1681.4529700000001</v>
      </c>
      <c r="W34" s="8">
        <v>1655.5068900000001</v>
      </c>
      <c r="X34" s="8">
        <v>1619.9801299999999</v>
      </c>
      <c r="Y34" s="8">
        <v>1547.60464</v>
      </c>
    </row>
    <row r="35" spans="1:25" x14ac:dyDescent="0.25">
      <c r="A35" s="9" t="s">
        <v>141</v>
      </c>
      <c r="B35" s="8">
        <v>710.18417999999997</v>
      </c>
      <c r="C35" s="8">
        <v>730.16706999999997</v>
      </c>
      <c r="D35" s="8">
        <v>759.75205000000005</v>
      </c>
      <c r="E35" s="8">
        <v>723.35505000000001</v>
      </c>
      <c r="F35" s="8">
        <v>793.57577000000003</v>
      </c>
      <c r="G35" s="8">
        <v>789.62207000000001</v>
      </c>
      <c r="H35" s="8">
        <v>783.57108000000005</v>
      </c>
      <c r="I35" s="8">
        <v>755.68389999999999</v>
      </c>
      <c r="J35" s="8">
        <v>700.62405000000001</v>
      </c>
      <c r="K35" s="8">
        <v>620.83236999999997</v>
      </c>
      <c r="L35" s="8">
        <v>792.54259999999999</v>
      </c>
      <c r="M35" s="8">
        <v>746.48653000000002</v>
      </c>
      <c r="N35" s="8">
        <v>722.03296</v>
      </c>
      <c r="O35" s="8">
        <v>849.51934000000006</v>
      </c>
      <c r="P35" s="8">
        <v>805.94012999999995</v>
      </c>
      <c r="Q35" s="8">
        <v>747.57208000000003</v>
      </c>
      <c r="R35" s="8">
        <v>861.95111999999995</v>
      </c>
      <c r="S35" s="8">
        <v>849.78267000000005</v>
      </c>
      <c r="T35" s="8">
        <v>869.01619000000005</v>
      </c>
      <c r="U35" s="8">
        <v>906.35760000000005</v>
      </c>
      <c r="V35" s="8">
        <v>518.92610000000002</v>
      </c>
      <c r="W35" s="8">
        <v>930.80228999999997</v>
      </c>
      <c r="X35" s="8">
        <v>721.24495999999999</v>
      </c>
      <c r="Y35" s="8">
        <v>785.36344999999994</v>
      </c>
    </row>
    <row r="36" spans="1:25" x14ac:dyDescent="0.25">
      <c r="A36" s="9" t="s">
        <v>142</v>
      </c>
      <c r="B36" s="8">
        <v>3309.53764</v>
      </c>
      <c r="C36" s="8">
        <v>3384.0337399999999</v>
      </c>
      <c r="D36" s="8">
        <v>3499.0269600000001</v>
      </c>
      <c r="E36" s="8">
        <v>3248.8973099999998</v>
      </c>
      <c r="F36" s="8">
        <v>3494.9576499999998</v>
      </c>
      <c r="G36" s="8">
        <v>3219.1690899999999</v>
      </c>
      <c r="H36" s="8">
        <v>3154.6170200000001</v>
      </c>
      <c r="I36" s="8">
        <v>3320.2696500000002</v>
      </c>
      <c r="J36" s="8">
        <v>3091.6236399999998</v>
      </c>
      <c r="K36" s="8">
        <v>1792.64634</v>
      </c>
      <c r="L36" s="8">
        <v>3255.2619</v>
      </c>
      <c r="M36" s="8">
        <v>3090.0462600000001</v>
      </c>
      <c r="N36" s="8">
        <v>2756.1413699999998</v>
      </c>
      <c r="O36" s="8">
        <v>2806.31988</v>
      </c>
      <c r="P36" s="8">
        <v>2750.6279100000002</v>
      </c>
      <c r="Q36" s="8">
        <v>2694.0569300000002</v>
      </c>
      <c r="R36" s="8">
        <v>3072.6467400000001</v>
      </c>
      <c r="S36" s="8">
        <v>2879.9382700000001</v>
      </c>
      <c r="T36" s="8">
        <v>2617.4736600000001</v>
      </c>
      <c r="U36" s="8">
        <v>3586.9595399999998</v>
      </c>
      <c r="V36" s="8">
        <v>2684.5206600000001</v>
      </c>
      <c r="W36" s="8">
        <v>2951.84159</v>
      </c>
      <c r="X36" s="8">
        <v>3149.36141</v>
      </c>
      <c r="Y36" s="8">
        <v>2963.9100800000001</v>
      </c>
    </row>
    <row r="37" spans="1:25" x14ac:dyDescent="0.25">
      <c r="A37" s="9" t="s">
        <v>143</v>
      </c>
      <c r="B37" s="8">
        <v>251.56829999999999</v>
      </c>
      <c r="C37" s="8">
        <v>277.78863000000001</v>
      </c>
      <c r="D37" s="8">
        <v>273.07641000000001</v>
      </c>
      <c r="E37" s="8">
        <v>257.24304999999998</v>
      </c>
      <c r="F37" s="8">
        <v>316.52095000000003</v>
      </c>
      <c r="G37" s="8">
        <v>299.56279000000001</v>
      </c>
      <c r="H37" s="8">
        <v>274.37675999999999</v>
      </c>
      <c r="I37" s="8">
        <v>284.48041000000001</v>
      </c>
      <c r="J37" s="8">
        <v>324.32398999999998</v>
      </c>
      <c r="K37" s="8">
        <v>283.71350999999999</v>
      </c>
      <c r="L37" s="8">
        <v>315.30687</v>
      </c>
      <c r="M37" s="8">
        <v>283.29834</v>
      </c>
      <c r="N37" s="8">
        <v>353.0677</v>
      </c>
      <c r="O37" s="8">
        <v>370.30338</v>
      </c>
      <c r="P37" s="8">
        <v>359.63368000000003</v>
      </c>
      <c r="Q37" s="8">
        <v>310.07526999999999</v>
      </c>
      <c r="R37" s="8">
        <v>333.06211000000002</v>
      </c>
      <c r="S37" s="8">
        <v>343.17210999999998</v>
      </c>
      <c r="T37" s="8">
        <v>309.13848000000002</v>
      </c>
      <c r="U37" s="8">
        <v>266.75337000000002</v>
      </c>
      <c r="V37" s="8">
        <v>217.74666999999999</v>
      </c>
      <c r="W37" s="8">
        <v>281.59748000000002</v>
      </c>
      <c r="X37" s="8">
        <v>421.23295000000002</v>
      </c>
      <c r="Y37" s="8">
        <v>282.92865999999998</v>
      </c>
    </row>
    <row r="38" spans="1:25" x14ac:dyDescent="0.25">
      <c r="A38" s="9" t="s">
        <v>144</v>
      </c>
      <c r="B38" s="8">
        <v>0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</row>
    <row r="39" spans="1:25" x14ac:dyDescent="0.25">
      <c r="A39" s="9" t="s">
        <v>145</v>
      </c>
      <c r="B39" s="8">
        <v>0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</row>
    <row r="40" spans="1:25" x14ac:dyDescent="0.25">
      <c r="A40" s="9" t="s">
        <v>146</v>
      </c>
      <c r="B40" s="8">
        <v>0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</row>
    <row r="41" spans="1:25" x14ac:dyDescent="0.25">
      <c r="A41" s="9" t="s">
        <v>147</v>
      </c>
      <c r="B41" s="8">
        <v>20.40287</v>
      </c>
      <c r="C41" s="8">
        <v>20.06606</v>
      </c>
      <c r="D41" s="8">
        <v>17.679400000000001</v>
      </c>
      <c r="E41" s="8">
        <v>18.333729999999999</v>
      </c>
      <c r="F41" s="8">
        <v>15.95126</v>
      </c>
      <c r="G41" s="8">
        <v>16.91516</v>
      </c>
      <c r="H41" s="8">
        <v>34.281820000000003</v>
      </c>
      <c r="I41" s="8">
        <v>28.22907</v>
      </c>
      <c r="J41" s="8">
        <v>29.208600000000001</v>
      </c>
      <c r="K41" s="8">
        <v>20.55275</v>
      </c>
      <c r="L41" s="8">
        <v>22.334479999999999</v>
      </c>
      <c r="M41" s="8">
        <v>18.305820000000001</v>
      </c>
      <c r="N41" s="8">
        <v>21.582630000000002</v>
      </c>
      <c r="O41" s="8">
        <v>23.03876</v>
      </c>
      <c r="P41" s="8">
        <v>21.116679999999999</v>
      </c>
      <c r="Q41" s="8">
        <v>18.188580000000002</v>
      </c>
      <c r="R41" s="8">
        <v>29.519860000000001</v>
      </c>
      <c r="S41" s="8">
        <v>23.366949999999999</v>
      </c>
      <c r="T41" s="8">
        <v>21.371569999999998</v>
      </c>
      <c r="U41" s="8">
        <v>20.634789999999999</v>
      </c>
      <c r="V41" s="8">
        <v>21.640219999999999</v>
      </c>
      <c r="W41" s="8">
        <v>21.32715</v>
      </c>
      <c r="X41" s="8">
        <v>20.896049999999999</v>
      </c>
      <c r="Y41" s="8">
        <v>14.739319999999999</v>
      </c>
    </row>
    <row r="42" spans="1:25" x14ac:dyDescent="0.25">
      <c r="A42" s="18" t="s">
        <v>40</v>
      </c>
      <c r="B42" s="16">
        <v>159.67552000000001</v>
      </c>
      <c r="C42" s="16">
        <v>139.96266</v>
      </c>
      <c r="D42" s="16">
        <v>133.30591000000001</v>
      </c>
      <c r="E42" s="16">
        <v>129.92950999999999</v>
      </c>
      <c r="F42" s="16">
        <v>123.2338</v>
      </c>
      <c r="G42" s="16">
        <v>116.50141000000001</v>
      </c>
      <c r="H42" s="16">
        <v>89.613399999999999</v>
      </c>
      <c r="I42" s="16">
        <v>115.58194</v>
      </c>
      <c r="J42" s="16">
        <v>104.59151</v>
      </c>
      <c r="K42" s="16">
        <v>114.54016</v>
      </c>
      <c r="L42" s="16">
        <v>123.80012000000001</v>
      </c>
      <c r="M42" s="16">
        <v>123.86548000000001</v>
      </c>
      <c r="N42" s="16">
        <v>142.11874</v>
      </c>
      <c r="O42" s="16">
        <v>142.56352000000001</v>
      </c>
      <c r="P42" s="16">
        <v>123.32511</v>
      </c>
      <c r="Q42" s="16">
        <v>124.4825</v>
      </c>
      <c r="R42" s="16">
        <v>128.11520999999999</v>
      </c>
      <c r="S42" s="16">
        <v>127.53811</v>
      </c>
      <c r="T42" s="16">
        <v>128.54883000000001</v>
      </c>
      <c r="U42" s="16">
        <v>122.8464</v>
      </c>
      <c r="V42" s="16">
        <v>122.57061</v>
      </c>
      <c r="W42" s="16">
        <v>122.79239</v>
      </c>
      <c r="X42" s="16">
        <v>139.20912000000001</v>
      </c>
      <c r="Y42" s="16">
        <v>145.70230000000001</v>
      </c>
    </row>
    <row r="43" spans="1:25" x14ac:dyDescent="0.25">
      <c r="A43" s="18" t="s">
        <v>63</v>
      </c>
      <c r="B43" s="16">
        <v>44.439</v>
      </c>
      <c r="C43" s="16">
        <v>47.470999999999997</v>
      </c>
      <c r="D43" s="16">
        <v>60.725000000000001</v>
      </c>
      <c r="E43" s="16">
        <v>81.315830000000005</v>
      </c>
      <c r="F43" s="16">
        <v>94.33023</v>
      </c>
      <c r="G43" s="16">
        <v>94.852670000000003</v>
      </c>
      <c r="H43" s="16">
        <v>88.86448</v>
      </c>
      <c r="I43" s="16">
        <v>98.502290000000002</v>
      </c>
      <c r="J43" s="16">
        <v>102.71838</v>
      </c>
      <c r="K43" s="16">
        <v>105.47471</v>
      </c>
      <c r="L43" s="16">
        <v>100.22906</v>
      </c>
      <c r="M43" s="16">
        <v>105.42616</v>
      </c>
      <c r="N43" s="16">
        <v>126.31048</v>
      </c>
      <c r="O43" s="16">
        <v>123.75713</v>
      </c>
      <c r="P43" s="16">
        <v>122.16949</v>
      </c>
      <c r="Q43" s="16">
        <v>118.80267000000001</v>
      </c>
      <c r="R43" s="16">
        <v>123.31128</v>
      </c>
      <c r="S43" s="16">
        <v>132.29300000000001</v>
      </c>
      <c r="T43" s="16">
        <v>127.871</v>
      </c>
      <c r="U43" s="16">
        <v>119.819</v>
      </c>
      <c r="V43" s="16">
        <v>112.91173999999999</v>
      </c>
      <c r="W43" s="16">
        <v>126.812</v>
      </c>
      <c r="X43" s="16">
        <v>111.2199</v>
      </c>
      <c r="Y43" s="16">
        <v>115.899</v>
      </c>
    </row>
    <row r="44" spans="1:25" x14ac:dyDescent="0.25">
      <c r="A44" s="18" t="s">
        <v>64</v>
      </c>
      <c r="B44" s="16">
        <v>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</row>
    <row r="45" spans="1:25" x14ac:dyDescent="0.25">
      <c r="A45" s="18" t="s">
        <v>148</v>
      </c>
      <c r="B45" s="16">
        <f>SUM(B46:B47)</f>
        <v>6780.8142000000007</v>
      </c>
      <c r="C45" s="16">
        <f t="shared" ref="C45:W45" si="18">SUM(C46:C47)</f>
        <v>6615.5879800000002</v>
      </c>
      <c r="D45" s="16">
        <f t="shared" si="18"/>
        <v>5780.8118799999993</v>
      </c>
      <c r="E45" s="16">
        <f t="shared" si="18"/>
        <v>7203.1507799999999</v>
      </c>
      <c r="F45" s="16">
        <f t="shared" si="18"/>
        <v>8314.7601500000001</v>
      </c>
      <c r="G45" s="16">
        <f t="shared" si="18"/>
        <v>8592.54673</v>
      </c>
      <c r="H45" s="16">
        <f t="shared" si="18"/>
        <v>9095.930769999999</v>
      </c>
      <c r="I45" s="16">
        <f t="shared" si="18"/>
        <v>9217.8129200000003</v>
      </c>
      <c r="J45" s="16">
        <f t="shared" si="18"/>
        <v>9280.1556799999998</v>
      </c>
      <c r="K45" s="16">
        <f t="shared" si="18"/>
        <v>9352.5486500000006</v>
      </c>
      <c r="L45" s="16">
        <f t="shared" si="18"/>
        <v>8976.4250499999998</v>
      </c>
      <c r="M45" s="16">
        <f t="shared" si="18"/>
        <v>8045.5346600000003</v>
      </c>
      <c r="N45" s="16">
        <f t="shared" si="18"/>
        <v>7690.4115099999999</v>
      </c>
      <c r="O45" s="16">
        <f t="shared" si="18"/>
        <v>7442.8450899999998</v>
      </c>
      <c r="P45" s="16">
        <f t="shared" si="18"/>
        <v>7902.74208</v>
      </c>
      <c r="Q45" s="16">
        <f t="shared" si="18"/>
        <v>7950.4674400000004</v>
      </c>
      <c r="R45" s="16">
        <f t="shared" si="18"/>
        <v>8877.9061799999999</v>
      </c>
      <c r="S45" s="16">
        <f t="shared" si="18"/>
        <v>10083.65495</v>
      </c>
      <c r="T45" s="16">
        <f t="shared" si="18"/>
        <v>8565.3085800000008</v>
      </c>
      <c r="U45" s="16">
        <f t="shared" si="18"/>
        <v>9671.9618499999997</v>
      </c>
      <c r="V45" s="16">
        <f t="shared" si="18"/>
        <v>9222.5822800000005</v>
      </c>
      <c r="W45" s="16">
        <f t="shared" si="18"/>
        <v>8474.9225800000004</v>
      </c>
      <c r="X45" s="16">
        <f t="shared" ref="X45:Y45" si="19">SUM(X46:X47)</f>
        <v>8795.5521800000006</v>
      </c>
      <c r="Y45" s="16">
        <f t="shared" si="19"/>
        <v>7445.7133899999999</v>
      </c>
    </row>
    <row r="46" spans="1:25" x14ac:dyDescent="0.25">
      <c r="A46" s="9" t="s">
        <v>149</v>
      </c>
      <c r="B46" s="8">
        <v>1955.1618800000001</v>
      </c>
      <c r="C46" s="8">
        <v>1898.8470400000001</v>
      </c>
      <c r="D46" s="8">
        <v>1635.45984</v>
      </c>
      <c r="E46" s="8">
        <v>1589.9726900000001</v>
      </c>
      <c r="F46" s="8">
        <v>1798.1307200000001</v>
      </c>
      <c r="G46" s="8">
        <v>1964.7552800000001</v>
      </c>
      <c r="H46" s="8">
        <v>2036.36394</v>
      </c>
      <c r="I46" s="8">
        <v>2227.5763999999999</v>
      </c>
      <c r="J46" s="8">
        <v>2493.6557499999999</v>
      </c>
      <c r="K46" s="8">
        <v>2119.3544200000001</v>
      </c>
      <c r="L46" s="8">
        <v>2141.81873</v>
      </c>
      <c r="M46" s="8">
        <v>2307.90733</v>
      </c>
      <c r="N46" s="8">
        <v>2197.3459499999999</v>
      </c>
      <c r="O46" s="8">
        <v>2273.3752500000001</v>
      </c>
      <c r="P46" s="8">
        <v>2302.6209100000001</v>
      </c>
      <c r="Q46" s="8">
        <v>2200.11364</v>
      </c>
      <c r="R46" s="8">
        <v>2565.7046099999998</v>
      </c>
      <c r="S46" s="8">
        <v>2794.5433699999999</v>
      </c>
      <c r="T46" s="8">
        <v>2925.4175300000002</v>
      </c>
      <c r="U46" s="8">
        <v>2787.14282</v>
      </c>
      <c r="V46" s="8">
        <v>1043.8596199999999</v>
      </c>
      <c r="W46" s="8">
        <v>1116.6443099999999</v>
      </c>
      <c r="X46" s="8">
        <v>1936.8607500000001</v>
      </c>
      <c r="Y46" s="8">
        <v>2111.55177</v>
      </c>
    </row>
    <row r="47" spans="1:25" x14ac:dyDescent="0.25">
      <c r="A47" s="11" t="s">
        <v>150</v>
      </c>
      <c r="B47" s="12">
        <v>4825.6523200000001</v>
      </c>
      <c r="C47" s="12">
        <v>4716.7409399999997</v>
      </c>
      <c r="D47" s="12">
        <v>4145.3520399999998</v>
      </c>
      <c r="E47" s="12">
        <v>5613.1780900000003</v>
      </c>
      <c r="F47" s="12">
        <v>6516.62943</v>
      </c>
      <c r="G47" s="12">
        <v>6627.7914499999997</v>
      </c>
      <c r="H47" s="12">
        <v>7059.5668299999998</v>
      </c>
      <c r="I47" s="12">
        <v>6990.2365200000004</v>
      </c>
      <c r="J47" s="12">
        <v>6786.4999299999999</v>
      </c>
      <c r="K47" s="12">
        <v>7233.1942300000001</v>
      </c>
      <c r="L47" s="12">
        <v>6834.6063199999999</v>
      </c>
      <c r="M47" s="12">
        <v>5737.6273300000003</v>
      </c>
      <c r="N47" s="12">
        <v>5493.06556</v>
      </c>
      <c r="O47" s="12">
        <v>5169.4698399999997</v>
      </c>
      <c r="P47" s="12">
        <v>5600.1211700000003</v>
      </c>
      <c r="Q47" s="12">
        <v>5750.3537999999999</v>
      </c>
      <c r="R47" s="12">
        <v>6312.2015700000002</v>
      </c>
      <c r="S47" s="12">
        <v>7289.1115799999998</v>
      </c>
      <c r="T47" s="12">
        <v>5639.8910500000002</v>
      </c>
      <c r="U47" s="12">
        <v>6884.8190299999997</v>
      </c>
      <c r="V47" s="12">
        <v>8178.7226600000004</v>
      </c>
      <c r="W47" s="12">
        <v>7358.2782699999998</v>
      </c>
      <c r="X47" s="12">
        <v>6858.6914299999999</v>
      </c>
      <c r="Y47" s="12">
        <v>5334.1616199999999</v>
      </c>
    </row>
    <row r="49" spans="1:25" x14ac:dyDescent="0.25">
      <c r="A49" s="4" t="s">
        <v>111</v>
      </c>
      <c r="B49" s="5">
        <f>SUM(B50,B84,B89,B90,B91,B92)</f>
        <v>60159.011959778531</v>
      </c>
      <c r="C49" s="5">
        <f t="shared" ref="C49:W49" si="20">SUM(C50,C84,C89,C90,C91,C92)</f>
        <v>60646.158092611557</v>
      </c>
      <c r="D49" s="5">
        <f t="shared" si="20"/>
        <v>60773.963116424093</v>
      </c>
      <c r="E49" s="5">
        <f t="shared" si="20"/>
        <v>64549.135472460657</v>
      </c>
      <c r="F49" s="5">
        <f t="shared" si="20"/>
        <v>64483.592076719222</v>
      </c>
      <c r="G49" s="5">
        <f t="shared" si="20"/>
        <v>62601.75715056101</v>
      </c>
      <c r="H49" s="5">
        <f t="shared" si="20"/>
        <v>62874.61691786634</v>
      </c>
      <c r="I49" s="5">
        <f t="shared" si="20"/>
        <v>60795.634457195752</v>
      </c>
      <c r="J49" s="5">
        <f t="shared" si="20"/>
        <v>60113.432641506835</v>
      </c>
      <c r="K49" s="5">
        <f t="shared" si="20"/>
        <v>56189.879540140289</v>
      </c>
      <c r="L49" s="5">
        <f t="shared" si="20"/>
        <v>60773.464491355466</v>
      </c>
      <c r="M49" s="5">
        <f t="shared" si="20"/>
        <v>56826.867882280349</v>
      </c>
      <c r="N49" s="5">
        <f t="shared" si="20"/>
        <v>54588.772032444394</v>
      </c>
      <c r="O49" s="5">
        <f t="shared" si="20"/>
        <v>52788.681215249591</v>
      </c>
      <c r="P49" s="5">
        <f t="shared" si="20"/>
        <v>51648.043647571663</v>
      </c>
      <c r="Q49" s="5">
        <f t="shared" si="20"/>
        <v>51948.729857791644</v>
      </c>
      <c r="R49" s="5">
        <f t="shared" si="20"/>
        <v>52502.408754529373</v>
      </c>
      <c r="S49" s="5">
        <f t="shared" si="20"/>
        <v>53103.06232991119</v>
      </c>
      <c r="T49" s="5">
        <f t="shared" si="20"/>
        <v>49351.780279409912</v>
      </c>
      <c r="U49" s="5">
        <f t="shared" si="20"/>
        <v>48638.228220133729</v>
      </c>
      <c r="V49" s="5">
        <f t="shared" si="20"/>
        <v>46811.658541292796</v>
      </c>
      <c r="W49" s="5">
        <f t="shared" si="20"/>
        <v>49345.194305625351</v>
      </c>
      <c r="X49" s="5">
        <f t="shared" ref="X49:Y49" si="21">SUM(X50,X84,X89,X90,X91,X92)</f>
        <v>45443.109258844415</v>
      </c>
      <c r="Y49" s="5">
        <f t="shared" si="21"/>
        <v>43446.327117087734</v>
      </c>
    </row>
    <row r="50" spans="1:25" x14ac:dyDescent="0.25">
      <c r="A50" s="13" t="s">
        <v>77</v>
      </c>
      <c r="B50" s="14">
        <f>SUM(B51,B82,B83)</f>
        <v>48365.21296551999</v>
      </c>
      <c r="C50" s="14">
        <f t="shared" ref="C50:W50" si="22">SUM(C51,C82,C83)</f>
        <v>48415.458975921283</v>
      </c>
      <c r="D50" s="14">
        <f t="shared" si="22"/>
        <v>49554.156793480826</v>
      </c>
      <c r="E50" s="14">
        <f t="shared" si="22"/>
        <v>52156.277584560885</v>
      </c>
      <c r="F50" s="14">
        <f t="shared" si="22"/>
        <v>50470.972651440963</v>
      </c>
      <c r="G50" s="14">
        <f t="shared" si="22"/>
        <v>48449.106728241226</v>
      </c>
      <c r="H50" s="14">
        <f t="shared" si="22"/>
        <v>48336.957019281435</v>
      </c>
      <c r="I50" s="14">
        <f t="shared" si="22"/>
        <v>46243.816363121659</v>
      </c>
      <c r="J50" s="14">
        <f t="shared" si="22"/>
        <v>45444.869414920686</v>
      </c>
      <c r="K50" s="14">
        <f t="shared" si="22"/>
        <v>42860.656173921241</v>
      </c>
      <c r="L50" s="14">
        <f t="shared" si="22"/>
        <v>46727.252578281317</v>
      </c>
      <c r="M50" s="14">
        <f t="shared" si="22"/>
        <v>43484.780938201453</v>
      </c>
      <c r="N50" s="14">
        <f t="shared" si="22"/>
        <v>41407.820852281111</v>
      </c>
      <c r="O50" s="14">
        <f t="shared" si="22"/>
        <v>39512.506020640642</v>
      </c>
      <c r="P50" s="14">
        <f t="shared" si="22"/>
        <v>38341.255482481152</v>
      </c>
      <c r="Q50" s="14">
        <f t="shared" si="22"/>
        <v>38353.842192640877</v>
      </c>
      <c r="R50" s="14">
        <f t="shared" si="22"/>
        <v>37770.359790481431</v>
      </c>
      <c r="S50" s="14">
        <f t="shared" si="22"/>
        <v>36992.856423420817</v>
      </c>
      <c r="T50" s="14">
        <f t="shared" si="22"/>
        <v>35047.261702960939</v>
      </c>
      <c r="U50" s="14">
        <f t="shared" si="22"/>
        <v>33802.246684681304</v>
      </c>
      <c r="V50" s="14">
        <f t="shared" si="22"/>
        <v>32641.659256640782</v>
      </c>
      <c r="W50" s="14">
        <f t="shared" si="22"/>
        <v>34651.635389123338</v>
      </c>
      <c r="X50" s="14">
        <f t="shared" ref="X50:Y50" si="23">SUM(X51,X82,X83)</f>
        <v>31741.647556202915</v>
      </c>
      <c r="Y50" s="14">
        <f t="shared" si="23"/>
        <v>30798.139740758972</v>
      </c>
    </row>
    <row r="51" spans="1:25" x14ac:dyDescent="0.25">
      <c r="A51" s="9" t="s">
        <v>78</v>
      </c>
      <c r="B51" s="8">
        <f>SUM(B52,B69,B75,B79)</f>
        <v>47990.794925519993</v>
      </c>
      <c r="C51" s="8">
        <f t="shared" ref="C51:W51" si="24">SUM(C52,C69,C75,C79)</f>
        <v>48042.71444592128</v>
      </c>
      <c r="D51" s="8">
        <f t="shared" si="24"/>
        <v>49186.262733480828</v>
      </c>
      <c r="E51" s="8">
        <f t="shared" si="24"/>
        <v>51760.471354560883</v>
      </c>
      <c r="F51" s="8">
        <f t="shared" si="24"/>
        <v>50083.950151440964</v>
      </c>
      <c r="G51" s="8">
        <f t="shared" si="24"/>
        <v>48084.857868241226</v>
      </c>
      <c r="H51" s="8">
        <f t="shared" si="24"/>
        <v>47525.086979281434</v>
      </c>
      <c r="I51" s="8">
        <f t="shared" si="24"/>
        <v>45395.688903121656</v>
      </c>
      <c r="J51" s="8">
        <f t="shared" si="24"/>
        <v>44583.365554920689</v>
      </c>
      <c r="K51" s="8">
        <f t="shared" si="24"/>
        <v>41996.128543921244</v>
      </c>
      <c r="L51" s="8">
        <f t="shared" si="24"/>
        <v>45901.769858281317</v>
      </c>
      <c r="M51" s="8">
        <f t="shared" si="24"/>
        <v>42645.635278201451</v>
      </c>
      <c r="N51" s="8">
        <f t="shared" si="24"/>
        <v>40567.009292281109</v>
      </c>
      <c r="O51" s="8">
        <f t="shared" si="24"/>
        <v>38811.434300640642</v>
      </c>
      <c r="P51" s="8">
        <f t="shared" si="24"/>
        <v>37563.949932481155</v>
      </c>
      <c r="Q51" s="8">
        <f t="shared" si="24"/>
        <v>37527.125912640877</v>
      </c>
      <c r="R51" s="8">
        <f t="shared" si="24"/>
        <v>37125.132360481432</v>
      </c>
      <c r="S51" s="8">
        <f t="shared" si="24"/>
        <v>36186.971173420818</v>
      </c>
      <c r="T51" s="8">
        <f t="shared" si="24"/>
        <v>34217.799222960937</v>
      </c>
      <c r="U51" s="8">
        <f t="shared" si="24"/>
        <v>33258.286444681304</v>
      </c>
      <c r="V51" s="8">
        <f t="shared" si="24"/>
        <v>32192.339696640782</v>
      </c>
      <c r="W51" s="8">
        <f t="shared" si="24"/>
        <v>34636.41176912334</v>
      </c>
      <c r="X51" s="8">
        <f t="shared" ref="X51:Y51" si="25">SUM(X52,X69,X75,X79)</f>
        <v>31722.958636202915</v>
      </c>
      <c r="Y51" s="8">
        <f t="shared" si="25"/>
        <v>30785.786200758972</v>
      </c>
    </row>
    <row r="52" spans="1:25" x14ac:dyDescent="0.25">
      <c r="A52" s="15" t="s">
        <v>79</v>
      </c>
      <c r="B52" s="16">
        <f>SUM(B53,B57)</f>
        <v>19116.09375263999</v>
      </c>
      <c r="C52" s="16">
        <f t="shared" ref="C52:W52" si="26">SUM(C53,C57)</f>
        <v>19308.134308321278</v>
      </c>
      <c r="D52" s="16">
        <f t="shared" si="26"/>
        <v>20396.403747000826</v>
      </c>
      <c r="E52" s="16">
        <f t="shared" si="26"/>
        <v>22666.815921600879</v>
      </c>
      <c r="F52" s="16">
        <f t="shared" si="26"/>
        <v>22199.540562720962</v>
      </c>
      <c r="G52" s="16">
        <f t="shared" si="26"/>
        <v>21152.055208681224</v>
      </c>
      <c r="H52" s="16">
        <f t="shared" si="26"/>
        <v>21369.772351801432</v>
      </c>
      <c r="I52" s="16">
        <f t="shared" si="26"/>
        <v>19244.224161361661</v>
      </c>
      <c r="J52" s="16">
        <f t="shared" si="26"/>
        <v>19370.423348640696</v>
      </c>
      <c r="K52" s="16">
        <f t="shared" si="26"/>
        <v>17676.036919081249</v>
      </c>
      <c r="L52" s="16">
        <f t="shared" si="26"/>
        <v>21015.147071521322</v>
      </c>
      <c r="M52" s="16">
        <f t="shared" si="26"/>
        <v>18421.691726521451</v>
      </c>
      <c r="N52" s="16">
        <f t="shared" si="26"/>
        <v>17556.003370441107</v>
      </c>
      <c r="O52" s="16">
        <f t="shared" si="26"/>
        <v>16485.192447120633</v>
      </c>
      <c r="P52" s="16">
        <f t="shared" si="26"/>
        <v>15957.663806161163</v>
      </c>
      <c r="Q52" s="16">
        <f t="shared" si="26"/>
        <v>16041.047055480885</v>
      </c>
      <c r="R52" s="16">
        <f t="shared" si="26"/>
        <v>16589.952712801431</v>
      </c>
      <c r="S52" s="16">
        <f t="shared" si="26"/>
        <v>16365.357858601212</v>
      </c>
      <c r="T52" s="16">
        <f t="shared" si="26"/>
        <v>15364.677228480936</v>
      </c>
      <c r="U52" s="16">
        <f t="shared" si="26"/>
        <v>14425.850578321299</v>
      </c>
      <c r="V52" s="16">
        <f t="shared" si="26"/>
        <v>14715.744476400781</v>
      </c>
      <c r="W52" s="16">
        <f t="shared" si="26"/>
        <v>16890.105699396539</v>
      </c>
      <c r="X52" s="16">
        <f t="shared" ref="X52:Y52" si="27">SUM(X53,X57)</f>
        <v>15924.856939362789</v>
      </c>
      <c r="Y52" s="16">
        <f t="shared" si="27"/>
        <v>15207.72658759454</v>
      </c>
    </row>
    <row r="53" spans="1:25" x14ac:dyDescent="0.25">
      <c r="A53" s="19" t="s">
        <v>75</v>
      </c>
      <c r="B53" s="16">
        <f>SUM(B54:B56)</f>
        <v>9866.5731683999948</v>
      </c>
      <c r="C53" s="16">
        <f t="shared" ref="C53:W53" si="28">SUM(C54:C56)</f>
        <v>10759.717878839992</v>
      </c>
      <c r="D53" s="16">
        <f t="shared" si="28"/>
        <v>11700.53767691999</v>
      </c>
      <c r="E53" s="16">
        <f t="shared" si="28"/>
        <v>12996.487625039992</v>
      </c>
      <c r="F53" s="16">
        <f t="shared" si="28"/>
        <v>12456.358420319992</v>
      </c>
      <c r="G53" s="16">
        <f t="shared" si="28"/>
        <v>11639.574928439992</v>
      </c>
      <c r="H53" s="16">
        <f t="shared" si="28"/>
        <v>12045.579218639996</v>
      </c>
      <c r="I53" s="16">
        <f t="shared" si="28"/>
        <v>10265.378627879996</v>
      </c>
      <c r="J53" s="16">
        <f t="shared" si="28"/>
        <v>10599.948204119995</v>
      </c>
      <c r="K53" s="16">
        <f t="shared" si="28"/>
        <v>10741.206470399995</v>
      </c>
      <c r="L53" s="16">
        <f t="shared" si="28"/>
        <v>13075.835393519996</v>
      </c>
      <c r="M53" s="16">
        <f t="shared" si="28"/>
        <v>10724.353392599995</v>
      </c>
      <c r="N53" s="16">
        <f t="shared" si="28"/>
        <v>10036.053172799995</v>
      </c>
      <c r="O53" s="16">
        <f t="shared" si="28"/>
        <v>9714.8656511999961</v>
      </c>
      <c r="P53" s="16">
        <f t="shared" si="28"/>
        <v>9416.917558799998</v>
      </c>
      <c r="Q53" s="16">
        <f t="shared" si="28"/>
        <v>9311.5542902399957</v>
      </c>
      <c r="R53" s="16">
        <f t="shared" si="28"/>
        <v>10115.256884039998</v>
      </c>
      <c r="S53" s="16">
        <f t="shared" si="28"/>
        <v>10014.098457959995</v>
      </c>
      <c r="T53" s="16">
        <f t="shared" si="28"/>
        <v>8732.8877493599957</v>
      </c>
      <c r="U53" s="16">
        <f t="shared" si="28"/>
        <v>7904.5327342799956</v>
      </c>
      <c r="V53" s="16">
        <f t="shared" si="28"/>
        <v>8334.8545132799991</v>
      </c>
      <c r="W53" s="16">
        <f t="shared" si="28"/>
        <v>10349.780338100238</v>
      </c>
      <c r="X53" s="16">
        <f t="shared" ref="X53:Y53" si="29">SUM(X54:X56)</f>
        <v>9548.8909190093673</v>
      </c>
      <c r="Y53" s="16">
        <f t="shared" si="29"/>
        <v>8895.5647361727551</v>
      </c>
    </row>
    <row r="54" spans="1:25" x14ac:dyDescent="0.25">
      <c r="A54" s="20" t="s">
        <v>41</v>
      </c>
      <c r="B54" s="8">
        <v>7896.5348162399932</v>
      </c>
      <c r="C54" s="8">
        <v>9045.9906778799923</v>
      </c>
      <c r="D54" s="8">
        <v>10292.82978779999</v>
      </c>
      <c r="E54" s="8">
        <v>11240.057670119992</v>
      </c>
      <c r="F54" s="8">
        <v>10285.984240199992</v>
      </c>
      <c r="G54" s="8">
        <v>9456.4246777199933</v>
      </c>
      <c r="H54" s="8">
        <v>9702.3652225199949</v>
      </c>
      <c r="I54" s="8">
        <v>8199.4372207199958</v>
      </c>
      <c r="J54" s="8">
        <v>8165.066365799993</v>
      </c>
      <c r="K54" s="8">
        <v>8217.6673546799939</v>
      </c>
      <c r="L54" s="8">
        <v>10722.817188719995</v>
      </c>
      <c r="M54" s="8">
        <v>8448.5287511999941</v>
      </c>
      <c r="N54" s="8">
        <v>7466.4137339999952</v>
      </c>
      <c r="O54" s="8">
        <v>7524.438749279996</v>
      </c>
      <c r="P54" s="8">
        <v>6512.2112123999968</v>
      </c>
      <c r="Q54" s="8">
        <v>6385.9331599199959</v>
      </c>
      <c r="R54" s="8">
        <v>7265.7940143599972</v>
      </c>
      <c r="S54" s="8">
        <v>7209.4230388799951</v>
      </c>
      <c r="T54" s="8">
        <v>7493.9148759599957</v>
      </c>
      <c r="U54" s="8">
        <v>6598.6324577999958</v>
      </c>
      <c r="V54" s="8">
        <v>6120.9368859599981</v>
      </c>
      <c r="W54" s="8">
        <v>6523.7083095069465</v>
      </c>
      <c r="X54" s="8">
        <v>5987.9309141764643</v>
      </c>
      <c r="Y54" s="8">
        <v>5773.3234816158674</v>
      </c>
    </row>
    <row r="55" spans="1:25" x14ac:dyDescent="0.25">
      <c r="A55" s="20" t="s">
        <v>42</v>
      </c>
      <c r="B55" s="8">
        <v>1666.6695561600002</v>
      </c>
      <c r="C55" s="8">
        <v>1419.6398709600001</v>
      </c>
      <c r="D55" s="8">
        <v>1116.3246271200001</v>
      </c>
      <c r="E55" s="8">
        <v>1464.0541009200001</v>
      </c>
      <c r="F55" s="8">
        <v>1853.7113401200002</v>
      </c>
      <c r="G55" s="8">
        <v>1881.5480287199998</v>
      </c>
      <c r="H55" s="8">
        <v>2020.9366501200002</v>
      </c>
      <c r="I55" s="8">
        <v>1773.5102211600001</v>
      </c>
      <c r="J55" s="8">
        <v>2113.1880703200004</v>
      </c>
      <c r="K55" s="8">
        <v>2261.9569777200004</v>
      </c>
      <c r="L55" s="8">
        <v>2052.4563468000001</v>
      </c>
      <c r="M55" s="8">
        <v>1910.1988494000002</v>
      </c>
      <c r="N55" s="8">
        <v>2244.7355508000001</v>
      </c>
      <c r="O55" s="8">
        <v>1899.44638992</v>
      </c>
      <c r="P55" s="8">
        <v>2588.0072184000005</v>
      </c>
      <c r="Q55" s="8">
        <v>2554.8466183200003</v>
      </c>
      <c r="R55" s="8">
        <v>2515.0382056800004</v>
      </c>
      <c r="S55" s="8">
        <v>2479.5884350799997</v>
      </c>
      <c r="T55" s="8">
        <v>942.72779340000011</v>
      </c>
      <c r="U55" s="8">
        <v>973.12426848000007</v>
      </c>
      <c r="V55" s="8">
        <v>1912.6784833200004</v>
      </c>
      <c r="W55" s="8">
        <v>3541.5436525932914</v>
      </c>
      <c r="X55" s="8">
        <v>3259.1615648329021</v>
      </c>
      <c r="Y55" s="8">
        <v>2813.3363425568887</v>
      </c>
    </row>
    <row r="56" spans="1:25" x14ac:dyDescent="0.25">
      <c r="A56" s="20" t="s">
        <v>76</v>
      </c>
      <c r="B56" s="8">
        <v>303.36879599999997</v>
      </c>
      <c r="C56" s="8">
        <v>294.08733000000007</v>
      </c>
      <c r="D56" s="8">
        <v>291.38326199999983</v>
      </c>
      <c r="E56" s="8">
        <v>292.37585400000012</v>
      </c>
      <c r="F56" s="8">
        <v>316.66283999999973</v>
      </c>
      <c r="G56" s="8">
        <v>301.60222199999998</v>
      </c>
      <c r="H56" s="8">
        <v>322.27734600000031</v>
      </c>
      <c r="I56" s="8">
        <v>292.43118600000025</v>
      </c>
      <c r="J56" s="8">
        <v>321.69376800000009</v>
      </c>
      <c r="K56" s="8">
        <v>261.58213800000021</v>
      </c>
      <c r="L56" s="8">
        <v>300.56185800000003</v>
      </c>
      <c r="M56" s="8">
        <v>365.62579199999982</v>
      </c>
      <c r="N56" s="8">
        <v>324.90388799999982</v>
      </c>
      <c r="O56" s="8">
        <v>290.98051200000009</v>
      </c>
      <c r="P56" s="8">
        <v>316.6991280000002</v>
      </c>
      <c r="Q56" s="8">
        <v>370.77451199999996</v>
      </c>
      <c r="R56" s="8">
        <v>334.42466400000012</v>
      </c>
      <c r="S56" s="8">
        <v>325.08698400000003</v>
      </c>
      <c r="T56" s="8">
        <v>296.24508000000014</v>
      </c>
      <c r="U56" s="8">
        <v>332.77600800000016</v>
      </c>
      <c r="V56" s="8">
        <v>301.23914400000012</v>
      </c>
      <c r="W56" s="8">
        <v>284.52837600000021</v>
      </c>
      <c r="X56" s="8">
        <v>301.79844000000003</v>
      </c>
      <c r="Y56" s="8">
        <v>308.90491199999997</v>
      </c>
    </row>
    <row r="57" spans="1:25" x14ac:dyDescent="0.25">
      <c r="A57" s="19" t="s">
        <v>43</v>
      </c>
      <c r="B57" s="16">
        <f>SUM(B58:B68)</f>
        <v>9249.5205842399955</v>
      </c>
      <c r="C57" s="16">
        <f t="shared" ref="C57:W57" si="30">SUM(C58:C68)</f>
        <v>8548.4164294812854</v>
      </c>
      <c r="D57" s="16">
        <f t="shared" si="30"/>
        <v>8695.8660700808377</v>
      </c>
      <c r="E57" s="16">
        <f t="shared" si="30"/>
        <v>9670.3282965608851</v>
      </c>
      <c r="F57" s="16">
        <f t="shared" si="30"/>
        <v>9743.1821424009686</v>
      </c>
      <c r="G57" s="16">
        <f t="shared" si="30"/>
        <v>9512.4802802412305</v>
      </c>
      <c r="H57" s="16">
        <f t="shared" si="30"/>
        <v>9324.1931331614342</v>
      </c>
      <c r="I57" s="16">
        <f t="shared" si="30"/>
        <v>8978.8455334816645</v>
      </c>
      <c r="J57" s="16">
        <f t="shared" si="30"/>
        <v>8770.4751445207021</v>
      </c>
      <c r="K57" s="16">
        <f t="shared" si="30"/>
        <v>6934.830448681254</v>
      </c>
      <c r="L57" s="16">
        <f t="shared" si="30"/>
        <v>7939.311678001327</v>
      </c>
      <c r="M57" s="16">
        <f t="shared" si="30"/>
        <v>7697.3383339214579</v>
      </c>
      <c r="N57" s="16">
        <f t="shared" si="30"/>
        <v>7519.950197641112</v>
      </c>
      <c r="O57" s="16">
        <f t="shared" si="30"/>
        <v>6770.3267959206369</v>
      </c>
      <c r="P57" s="16">
        <f t="shared" si="30"/>
        <v>6540.7462473611649</v>
      </c>
      <c r="Q57" s="16">
        <f t="shared" si="30"/>
        <v>6729.4927652408896</v>
      </c>
      <c r="R57" s="16">
        <f t="shared" si="30"/>
        <v>6474.6958287614325</v>
      </c>
      <c r="S57" s="16">
        <f t="shared" si="30"/>
        <v>6351.2594006412155</v>
      </c>
      <c r="T57" s="16">
        <f t="shared" si="30"/>
        <v>6631.7894791209401</v>
      </c>
      <c r="U57" s="16">
        <f t="shared" si="30"/>
        <v>6521.317844041303</v>
      </c>
      <c r="V57" s="16">
        <f t="shared" si="30"/>
        <v>6380.8899631207823</v>
      </c>
      <c r="W57" s="16">
        <f t="shared" si="30"/>
        <v>6540.3253612963026</v>
      </c>
      <c r="X57" s="16">
        <f t="shared" ref="X57:Y57" si="31">SUM(X58:X68)</f>
        <v>6375.9660203534222</v>
      </c>
      <c r="Y57" s="16">
        <f t="shared" si="31"/>
        <v>6312.1618514217844</v>
      </c>
    </row>
    <row r="58" spans="1:25" x14ac:dyDescent="0.25">
      <c r="A58" s="20" t="s">
        <v>44</v>
      </c>
      <c r="B58" s="8">
        <v>2943.3881134799981</v>
      </c>
      <c r="C58" s="8">
        <v>2917.7962470012862</v>
      </c>
      <c r="D58" s="8">
        <v>2864.736980640841</v>
      </c>
      <c r="E58" s="8">
        <v>3023.3244607208871</v>
      </c>
      <c r="F58" s="8">
        <v>2995.7878101609726</v>
      </c>
      <c r="G58" s="8">
        <v>3036.3920092812323</v>
      </c>
      <c r="H58" s="8">
        <v>2871.3251415614354</v>
      </c>
      <c r="I58" s="8">
        <v>2894.2708179616648</v>
      </c>
      <c r="J58" s="8">
        <v>2765.3370642007026</v>
      </c>
      <c r="K58" s="8">
        <v>1684.5309331212538</v>
      </c>
      <c r="L58" s="8">
        <v>2425.3656242413276</v>
      </c>
      <c r="M58" s="8">
        <v>2347.704366121458</v>
      </c>
      <c r="N58" s="8">
        <v>2298.7170644411135</v>
      </c>
      <c r="O58" s="8">
        <v>2217.6026550006368</v>
      </c>
      <c r="P58" s="8">
        <v>2175.299096761164</v>
      </c>
      <c r="Q58" s="8">
        <v>2303.6498467208889</v>
      </c>
      <c r="R58" s="8">
        <v>2158.6652308814328</v>
      </c>
      <c r="S58" s="8">
        <v>2201.8011429612161</v>
      </c>
      <c r="T58" s="8">
        <v>2298.28926456094</v>
      </c>
      <c r="U58" s="8">
        <v>2459.247498001303</v>
      </c>
      <c r="V58" s="8">
        <v>2166.0187366807827</v>
      </c>
      <c r="W58" s="8">
        <v>2222.6196673003133</v>
      </c>
      <c r="X58" s="8">
        <v>2290.4416211530374</v>
      </c>
      <c r="Y58" s="8">
        <v>2162.6372141338575</v>
      </c>
    </row>
    <row r="59" spans="1:25" x14ac:dyDescent="0.25">
      <c r="A59" s="20" t="s">
        <v>45</v>
      </c>
      <c r="B59" s="8">
        <v>305.8644412799996</v>
      </c>
      <c r="C59" s="8">
        <v>242.32933547999963</v>
      </c>
      <c r="D59" s="8">
        <v>226.68246323999961</v>
      </c>
      <c r="E59" s="8">
        <v>222.08209739999964</v>
      </c>
      <c r="F59" s="8">
        <v>206.69892083999963</v>
      </c>
      <c r="G59" s="8">
        <v>252.31364460000003</v>
      </c>
      <c r="H59" s="8">
        <v>247.77870192000003</v>
      </c>
      <c r="I59" s="8">
        <v>248.00834160000002</v>
      </c>
      <c r="J59" s="8">
        <v>274.55104115999995</v>
      </c>
      <c r="K59" s="8">
        <v>234.13459464000005</v>
      </c>
      <c r="L59" s="8">
        <v>246.16188215999998</v>
      </c>
      <c r="M59" s="8">
        <v>225.72675756000001</v>
      </c>
      <c r="N59" s="8">
        <v>246.92600268000004</v>
      </c>
      <c r="O59" s="8">
        <v>238.33435823999997</v>
      </c>
      <c r="P59" s="8">
        <v>252.45507851999997</v>
      </c>
      <c r="Q59" s="8">
        <v>252.36712079999998</v>
      </c>
      <c r="R59" s="8">
        <v>257.69848428</v>
      </c>
      <c r="S59" s="8">
        <v>258.96941028000003</v>
      </c>
      <c r="T59" s="8">
        <v>261.79453296000003</v>
      </c>
      <c r="U59" s="8">
        <v>268.09981704</v>
      </c>
      <c r="V59" s="8">
        <v>272.71950191999997</v>
      </c>
      <c r="W59" s="8">
        <v>276.68887808318101</v>
      </c>
      <c r="X59" s="8">
        <v>242.0702867839243</v>
      </c>
      <c r="Y59" s="8">
        <v>268.087280752796</v>
      </c>
    </row>
    <row r="60" spans="1:25" x14ac:dyDescent="0.25">
      <c r="A60" s="20" t="s">
        <v>46</v>
      </c>
      <c r="B60" s="8">
        <v>399.08654963999999</v>
      </c>
      <c r="C60" s="8">
        <v>385.05297456</v>
      </c>
      <c r="D60" s="8">
        <v>419.78115215999992</v>
      </c>
      <c r="E60" s="8">
        <v>615.80925107999997</v>
      </c>
      <c r="F60" s="8">
        <v>818.02767347999975</v>
      </c>
      <c r="G60" s="8">
        <v>595.88288891999991</v>
      </c>
      <c r="H60" s="8">
        <v>586.87708355999996</v>
      </c>
      <c r="I60" s="8">
        <v>565.31718863999981</v>
      </c>
      <c r="J60" s="8">
        <v>381.81862367999986</v>
      </c>
      <c r="K60" s="8">
        <v>446.10642611999992</v>
      </c>
      <c r="L60" s="8">
        <v>395.30466035999996</v>
      </c>
      <c r="M60" s="8">
        <v>377.85109391999993</v>
      </c>
      <c r="N60" s="8">
        <v>372.74942519999991</v>
      </c>
      <c r="O60" s="8">
        <v>348.67884311999995</v>
      </c>
      <c r="P60" s="8">
        <v>471.6275191200001</v>
      </c>
      <c r="Q60" s="8">
        <v>523.12701563999997</v>
      </c>
      <c r="R60" s="8">
        <v>383.37520752</v>
      </c>
      <c r="S60" s="8">
        <v>261.09238175999997</v>
      </c>
      <c r="T60" s="8">
        <v>295.69481279999997</v>
      </c>
      <c r="U60" s="8">
        <v>293.04652823999999</v>
      </c>
      <c r="V60" s="8">
        <v>337.65831935999995</v>
      </c>
      <c r="W60" s="8">
        <v>320.46294769461991</v>
      </c>
      <c r="X60" s="8">
        <v>297.48527892893981</v>
      </c>
      <c r="Y60" s="8">
        <v>239.63968694081319</v>
      </c>
    </row>
    <row r="61" spans="1:25" x14ac:dyDescent="0.25">
      <c r="A61" s="20" t="s">
        <v>48</v>
      </c>
      <c r="B61" s="8">
        <v>1706.95637676</v>
      </c>
      <c r="C61" s="8">
        <v>1665.9718563600002</v>
      </c>
      <c r="D61" s="8">
        <v>1657.1279930400001</v>
      </c>
      <c r="E61" s="8">
        <v>1885.6495490400002</v>
      </c>
      <c r="F61" s="8">
        <v>1845.4801525199998</v>
      </c>
      <c r="G61" s="8">
        <v>1689.7442831999999</v>
      </c>
      <c r="H61" s="8">
        <v>1657.9272823199999</v>
      </c>
      <c r="I61" s="8">
        <v>1398.0392391599999</v>
      </c>
      <c r="J61" s="8">
        <v>1371.5032258800004</v>
      </c>
      <c r="K61" s="8">
        <v>1095.1155212399999</v>
      </c>
      <c r="L61" s="8">
        <v>1129.1361371999997</v>
      </c>
      <c r="M61" s="8">
        <v>955.40926248000017</v>
      </c>
      <c r="N61" s="8">
        <v>891.73197180000011</v>
      </c>
      <c r="O61" s="8">
        <v>733.0851892799999</v>
      </c>
      <c r="P61" s="8">
        <v>551.32280316000003</v>
      </c>
      <c r="Q61" s="8">
        <v>529.39194984000005</v>
      </c>
      <c r="R61" s="8">
        <v>511.45959491999997</v>
      </c>
      <c r="S61" s="8">
        <v>594.07312788000013</v>
      </c>
      <c r="T61" s="8">
        <v>661.23973116000013</v>
      </c>
      <c r="U61" s="8">
        <v>598.60491047999994</v>
      </c>
      <c r="V61" s="8">
        <v>533.54990520000001</v>
      </c>
      <c r="W61" s="8">
        <v>606.56535238924323</v>
      </c>
      <c r="X61" s="8">
        <v>465.98130086836534</v>
      </c>
      <c r="Y61" s="8">
        <v>508.24319497672792</v>
      </c>
    </row>
    <row r="62" spans="1:25" x14ac:dyDescent="0.25">
      <c r="A62" s="20" t="s">
        <v>49</v>
      </c>
      <c r="B62" s="8">
        <v>735.68153231999975</v>
      </c>
      <c r="C62" s="8">
        <v>735.96961512000007</v>
      </c>
      <c r="D62" s="8">
        <v>761.29635240000016</v>
      </c>
      <c r="E62" s="8">
        <v>828.66542795999999</v>
      </c>
      <c r="F62" s="8">
        <v>741.41173836000007</v>
      </c>
      <c r="G62" s="8">
        <v>549.04958639999995</v>
      </c>
      <c r="H62" s="8">
        <v>534.96973619999994</v>
      </c>
      <c r="I62" s="8">
        <v>449.79273503999991</v>
      </c>
      <c r="J62" s="8">
        <v>463.44933467999994</v>
      </c>
      <c r="K62" s="8">
        <v>470.18673288000002</v>
      </c>
      <c r="L62" s="8">
        <v>469.270512</v>
      </c>
      <c r="M62" s="8">
        <v>448.42118219999998</v>
      </c>
      <c r="N62" s="8">
        <v>447.78023424000003</v>
      </c>
      <c r="O62" s="8">
        <v>399.61143215999999</v>
      </c>
      <c r="P62" s="8">
        <v>379.56378563999999</v>
      </c>
      <c r="Q62" s="8">
        <v>330.91272000000004</v>
      </c>
      <c r="R62" s="8">
        <v>339.2196156</v>
      </c>
      <c r="S62" s="8">
        <v>282.77280827999999</v>
      </c>
      <c r="T62" s="8">
        <v>296.67641400000002</v>
      </c>
      <c r="U62" s="8">
        <v>286.05081167999998</v>
      </c>
      <c r="V62" s="8">
        <v>267.14907395999995</v>
      </c>
      <c r="W62" s="8">
        <v>226.94815937277835</v>
      </c>
      <c r="X62" s="8">
        <v>215.64610199799284</v>
      </c>
      <c r="Y62" s="8">
        <v>184.3933092048851</v>
      </c>
    </row>
    <row r="63" spans="1:25" x14ac:dyDescent="0.25">
      <c r="A63" s="20" t="s">
        <v>47</v>
      </c>
      <c r="B63" s="8">
        <v>1357.7271595199982</v>
      </c>
      <c r="C63" s="8">
        <v>1272.4368335999984</v>
      </c>
      <c r="D63" s="8">
        <v>1316.0518833599983</v>
      </c>
      <c r="E63" s="8">
        <v>1148.8275680399984</v>
      </c>
      <c r="F63" s="8">
        <v>1246.9573234799984</v>
      </c>
      <c r="G63" s="8">
        <v>1433.5988245199997</v>
      </c>
      <c r="H63" s="8">
        <v>1494.1476154799996</v>
      </c>
      <c r="I63" s="8">
        <v>1449.9250239599999</v>
      </c>
      <c r="J63" s="8">
        <v>1470.9424831199997</v>
      </c>
      <c r="K63" s="8">
        <v>1310.7923157600001</v>
      </c>
      <c r="L63" s="8">
        <v>1344.9396635999997</v>
      </c>
      <c r="M63" s="8">
        <v>1415.22318288</v>
      </c>
      <c r="N63" s="8">
        <v>1391.4340001999999</v>
      </c>
      <c r="O63" s="8">
        <v>1061.3507875199998</v>
      </c>
      <c r="P63" s="8">
        <v>1013.6417652</v>
      </c>
      <c r="Q63" s="8">
        <v>1154.79876096</v>
      </c>
      <c r="R63" s="8">
        <v>1052.9157963599998</v>
      </c>
      <c r="S63" s="8">
        <v>1098.2954052</v>
      </c>
      <c r="T63" s="8">
        <v>1131.0175393199997</v>
      </c>
      <c r="U63" s="8">
        <v>982.86708887999976</v>
      </c>
      <c r="V63" s="8">
        <v>835.8818155199998</v>
      </c>
      <c r="W63" s="8">
        <v>841.32417060941918</v>
      </c>
      <c r="X63" s="8">
        <v>904.16020766248914</v>
      </c>
      <c r="Y63" s="8">
        <v>885.77261134163655</v>
      </c>
    </row>
    <row r="64" spans="1:25" x14ac:dyDescent="0.25">
      <c r="A64" s="20" t="s">
        <v>50</v>
      </c>
      <c r="B64" s="8">
        <v>202.68703439999982</v>
      </c>
      <c r="C64" s="8">
        <v>242.59412843999988</v>
      </c>
      <c r="D64" s="8">
        <v>234.33150203999992</v>
      </c>
      <c r="E64" s="8">
        <v>275.5914029999999</v>
      </c>
      <c r="F64" s="8">
        <v>283.7171105999999</v>
      </c>
      <c r="G64" s="8">
        <v>232.53813971999986</v>
      </c>
      <c r="H64" s="8">
        <v>214.70833655999982</v>
      </c>
      <c r="I64" s="8">
        <v>207.31034627999986</v>
      </c>
      <c r="J64" s="8">
        <v>170.50522463999985</v>
      </c>
      <c r="K64" s="8">
        <v>134.84977055999991</v>
      </c>
      <c r="L64" s="8">
        <v>141.7859571599999</v>
      </c>
      <c r="M64" s="8">
        <v>110.96161631999993</v>
      </c>
      <c r="N64" s="8">
        <v>108.25794539999991</v>
      </c>
      <c r="O64" s="8">
        <v>112.84708247999991</v>
      </c>
      <c r="P64" s="8">
        <v>95.329684079999964</v>
      </c>
      <c r="Q64" s="8">
        <v>63.487785599999988</v>
      </c>
      <c r="R64" s="8">
        <v>80.816725800000015</v>
      </c>
      <c r="S64" s="8">
        <v>107.42432615999991</v>
      </c>
      <c r="T64" s="8">
        <v>123.78423239999989</v>
      </c>
      <c r="U64" s="8">
        <v>100.14312023999994</v>
      </c>
      <c r="V64" s="8">
        <v>61.101039959999987</v>
      </c>
      <c r="W64" s="8">
        <v>78.104239575935324</v>
      </c>
      <c r="X64" s="8">
        <v>66.210923202885581</v>
      </c>
      <c r="Y64" s="8">
        <v>93.886764065999643</v>
      </c>
    </row>
    <row r="65" spans="1:25" x14ac:dyDescent="0.25">
      <c r="A65" s="20" t="s">
        <v>51</v>
      </c>
      <c r="B65" s="8">
        <v>374.25064320000001</v>
      </c>
      <c r="C65" s="8">
        <v>314.19461988</v>
      </c>
      <c r="D65" s="8">
        <v>331.91340012000001</v>
      </c>
      <c r="E65" s="8">
        <v>444.79246392000005</v>
      </c>
      <c r="F65" s="8">
        <v>414.40142952000008</v>
      </c>
      <c r="G65" s="8">
        <v>226.95632856</v>
      </c>
      <c r="H65" s="8">
        <v>225.47248343999999</v>
      </c>
      <c r="I65" s="8">
        <v>218.89356984</v>
      </c>
      <c r="J65" s="8">
        <v>198.86969879999995</v>
      </c>
      <c r="K65" s="8">
        <v>147.71043612</v>
      </c>
      <c r="L65" s="8">
        <v>186.5058732</v>
      </c>
      <c r="M65" s="8">
        <v>148.81499316</v>
      </c>
      <c r="N65" s="8">
        <v>149.28290100000001</v>
      </c>
      <c r="O65" s="8">
        <v>130.81521672</v>
      </c>
      <c r="P65" s="8">
        <v>118.62209915999999</v>
      </c>
      <c r="Q65" s="8">
        <v>123.8449482</v>
      </c>
      <c r="R65" s="8">
        <v>121.43367360000001</v>
      </c>
      <c r="S65" s="8">
        <v>117.00204156000001</v>
      </c>
      <c r="T65" s="8">
        <v>111.10236983999999</v>
      </c>
      <c r="U65" s="8">
        <v>89.028020160000011</v>
      </c>
      <c r="V65" s="8">
        <v>75.088932480000011</v>
      </c>
      <c r="W65" s="8">
        <v>86.286417863653924</v>
      </c>
      <c r="X65" s="8">
        <v>79.524826573115206</v>
      </c>
      <c r="Y65" s="8">
        <v>84.738060755850057</v>
      </c>
    </row>
    <row r="66" spans="1:25" x14ac:dyDescent="0.25">
      <c r="A66" s="20" t="s">
        <v>52</v>
      </c>
      <c r="B66" s="8">
        <v>61.214580000000005</v>
      </c>
      <c r="C66" s="8">
        <v>114.97525379999999</v>
      </c>
      <c r="D66" s="8">
        <v>103.07092716000001</v>
      </c>
      <c r="E66" s="8">
        <v>106.73249759999999</v>
      </c>
      <c r="F66" s="8">
        <v>100.41915132</v>
      </c>
      <c r="G66" s="8">
        <v>48.891813480000003</v>
      </c>
      <c r="H66" s="8">
        <v>38.94952284</v>
      </c>
      <c r="I66" s="8">
        <v>40.096643760000006</v>
      </c>
      <c r="J66" s="8">
        <v>35.412715080000005</v>
      </c>
      <c r="K66" s="8">
        <v>31.385453040000002</v>
      </c>
      <c r="L66" s="8">
        <v>32.70727368</v>
      </c>
      <c r="M66" s="8">
        <v>27.99634464</v>
      </c>
      <c r="N66" s="8">
        <v>24.390207719999999</v>
      </c>
      <c r="O66" s="8">
        <v>23.87029356</v>
      </c>
      <c r="P66" s="8">
        <v>20.498757840000003</v>
      </c>
      <c r="Q66" s="8">
        <v>16.384147200000005</v>
      </c>
      <c r="R66" s="8">
        <v>15.722793360000002</v>
      </c>
      <c r="S66" s="8">
        <v>12.09036132</v>
      </c>
      <c r="T66" s="8">
        <v>8.9993674799999983</v>
      </c>
      <c r="U66" s="8">
        <v>8.9747686800000022</v>
      </c>
      <c r="V66" s="8">
        <v>7.7919944399999981</v>
      </c>
      <c r="W66" s="8">
        <v>7.773274305492472</v>
      </c>
      <c r="X66" s="8">
        <v>10.073141769618328</v>
      </c>
      <c r="Y66" s="8">
        <v>11.318239463422032</v>
      </c>
    </row>
    <row r="67" spans="1:25" x14ac:dyDescent="0.25">
      <c r="A67" s="20" t="s">
        <v>53</v>
      </c>
      <c r="B67" s="8">
        <v>81.574005599999992</v>
      </c>
      <c r="C67" s="8">
        <v>81.894365280000002</v>
      </c>
      <c r="D67" s="8">
        <v>141.48464832000002</v>
      </c>
      <c r="E67" s="8">
        <v>135.23085216000001</v>
      </c>
      <c r="F67" s="8">
        <v>128.91722723999999</v>
      </c>
      <c r="G67" s="8">
        <v>58.893007679999997</v>
      </c>
      <c r="H67" s="8">
        <v>63.450704160000001</v>
      </c>
      <c r="I67" s="8">
        <v>61.437747240000007</v>
      </c>
      <c r="J67" s="8">
        <v>56.615573879999992</v>
      </c>
      <c r="K67" s="8">
        <v>53.137447559999998</v>
      </c>
      <c r="L67" s="8">
        <v>61.943596559999989</v>
      </c>
      <c r="M67" s="8">
        <v>60.096619439999998</v>
      </c>
      <c r="N67" s="8">
        <v>44.751324959999998</v>
      </c>
      <c r="O67" s="8">
        <v>33.98759244</v>
      </c>
      <c r="P67" s="8">
        <v>23.340239279999995</v>
      </c>
      <c r="Q67" s="8">
        <v>26.557414919999999</v>
      </c>
      <c r="R67" s="8">
        <v>69.990440399999997</v>
      </c>
      <c r="S67" s="8">
        <v>70.612933319999996</v>
      </c>
      <c r="T67" s="8">
        <v>83.572519319999984</v>
      </c>
      <c r="U67" s="8">
        <v>75.504096000000018</v>
      </c>
      <c r="V67" s="8">
        <v>70.686773279999997</v>
      </c>
      <c r="W67" s="8">
        <v>68.81366932829448</v>
      </c>
      <c r="X67" s="8">
        <v>61.790840158833447</v>
      </c>
      <c r="Y67" s="8">
        <v>61.030701844282305</v>
      </c>
    </row>
    <row r="68" spans="1:25" x14ac:dyDescent="0.25">
      <c r="A68" s="20" t="s">
        <v>74</v>
      </c>
      <c r="B68" s="8">
        <v>1081.0901480399993</v>
      </c>
      <c r="C68" s="8">
        <v>575.20119995999949</v>
      </c>
      <c r="D68" s="8">
        <v>639.38876759999914</v>
      </c>
      <c r="E68" s="8">
        <v>983.62272563999886</v>
      </c>
      <c r="F68" s="8">
        <v>961.36360487999923</v>
      </c>
      <c r="G68" s="8">
        <v>1388.2197538799996</v>
      </c>
      <c r="H68" s="8">
        <v>1388.58652512</v>
      </c>
      <c r="I68" s="8">
        <v>1445.75388</v>
      </c>
      <c r="J68" s="8">
        <v>1581.4701594000001</v>
      </c>
      <c r="K68" s="8">
        <v>1326.8808176400003</v>
      </c>
      <c r="L68" s="8">
        <v>1506.19049784</v>
      </c>
      <c r="M68" s="8">
        <v>1579.1329152000001</v>
      </c>
      <c r="N68" s="8">
        <v>1543.92912</v>
      </c>
      <c r="O68" s="8">
        <v>1470.1433454000003</v>
      </c>
      <c r="P68" s="8">
        <v>1439.0454186000002</v>
      </c>
      <c r="Q68" s="8">
        <v>1404.9710553599998</v>
      </c>
      <c r="R68" s="8">
        <v>1483.3982660400002</v>
      </c>
      <c r="S68" s="8">
        <v>1347.1254619199999</v>
      </c>
      <c r="T68" s="8">
        <v>1359.6186952800001</v>
      </c>
      <c r="U68" s="8">
        <v>1359.7511846400002</v>
      </c>
      <c r="V68" s="8">
        <v>1753.24387032</v>
      </c>
      <c r="W68" s="8">
        <v>1804.7385847733731</v>
      </c>
      <c r="X68" s="8">
        <v>1742.5814912542212</v>
      </c>
      <c r="Y68" s="8">
        <v>1812.4147879415134</v>
      </c>
    </row>
    <row r="69" spans="1:25" x14ac:dyDescent="0.25">
      <c r="A69" s="15" t="s">
        <v>54</v>
      </c>
      <c r="B69" s="16">
        <f>SUM(B70:B74)</f>
        <v>21397.091506919998</v>
      </c>
      <c r="C69" s="16">
        <f t="shared" ref="C69:W69" si="32">SUM(C70:C74)</f>
        <v>21324.83057604</v>
      </c>
      <c r="D69" s="16">
        <f t="shared" si="32"/>
        <v>21531.332297159999</v>
      </c>
      <c r="E69" s="16">
        <f t="shared" si="32"/>
        <v>21827.240274600001</v>
      </c>
      <c r="F69" s="16">
        <f t="shared" si="32"/>
        <v>22232.809824480002</v>
      </c>
      <c r="G69" s="16">
        <f t="shared" si="32"/>
        <v>21176.372063520001</v>
      </c>
      <c r="H69" s="16">
        <f t="shared" si="32"/>
        <v>21295.358206559999</v>
      </c>
      <c r="I69" s="16">
        <f t="shared" si="32"/>
        <v>21441.293199</v>
      </c>
      <c r="J69" s="16">
        <f t="shared" si="32"/>
        <v>20996.687804759993</v>
      </c>
      <c r="K69" s="16">
        <f t="shared" si="32"/>
        <v>20469.32840016</v>
      </c>
      <c r="L69" s="16">
        <f t="shared" si="32"/>
        <v>20845.43459352</v>
      </c>
      <c r="M69" s="16">
        <f t="shared" si="32"/>
        <v>20554.56347832</v>
      </c>
      <c r="N69" s="16">
        <f t="shared" si="32"/>
        <v>19520.257948560004</v>
      </c>
      <c r="O69" s="16">
        <f t="shared" si="32"/>
        <v>19017.498247200005</v>
      </c>
      <c r="P69" s="16">
        <f t="shared" si="32"/>
        <v>18527.417555039996</v>
      </c>
      <c r="Q69" s="16">
        <f t="shared" si="32"/>
        <v>18577.366097399998</v>
      </c>
      <c r="R69" s="16">
        <f t="shared" si="32"/>
        <v>17750.99528028</v>
      </c>
      <c r="S69" s="16">
        <f t="shared" si="32"/>
        <v>17285.738370120001</v>
      </c>
      <c r="T69" s="16">
        <f t="shared" si="32"/>
        <v>16405.489278000001</v>
      </c>
      <c r="U69" s="16">
        <f t="shared" si="32"/>
        <v>16327.169321400004</v>
      </c>
      <c r="V69" s="16">
        <f t="shared" si="32"/>
        <v>15070.64215752</v>
      </c>
      <c r="W69" s="16">
        <f t="shared" si="32"/>
        <v>15408.90086363302</v>
      </c>
      <c r="X69" s="16">
        <f t="shared" ref="X69:Y69" si="33">SUM(X70:X74)</f>
        <v>13778.467857362431</v>
      </c>
      <c r="Y69" s="16">
        <f t="shared" si="33"/>
        <v>13726.99720751474</v>
      </c>
    </row>
    <row r="70" spans="1:25" x14ac:dyDescent="0.25">
      <c r="A70" s="10" t="s">
        <v>73</v>
      </c>
      <c r="B70" s="8">
        <v>735.27438599999994</v>
      </c>
      <c r="C70" s="8">
        <v>744.85643400000004</v>
      </c>
      <c r="D70" s="8">
        <v>618.02483400000028</v>
      </c>
      <c r="E70" s="8">
        <v>599.00009399999988</v>
      </c>
      <c r="F70" s="8">
        <v>684.61142400000017</v>
      </c>
      <c r="G70" s="8">
        <v>705.20804568000017</v>
      </c>
      <c r="H70" s="8">
        <v>666.75796595999998</v>
      </c>
      <c r="I70" s="8">
        <v>651.73517748000006</v>
      </c>
      <c r="J70" s="8">
        <v>610.33519368000009</v>
      </c>
      <c r="K70" s="8">
        <v>534.69695663999994</v>
      </c>
      <c r="L70" s="8">
        <v>502.52874084000007</v>
      </c>
      <c r="M70" s="8">
        <v>552.17383956000003</v>
      </c>
      <c r="N70" s="8">
        <v>542.62473408000005</v>
      </c>
      <c r="O70" s="8">
        <v>546.25146876000008</v>
      </c>
      <c r="P70" s="8">
        <v>543.27200363999998</v>
      </c>
      <c r="Q70" s="8">
        <v>536.79941927999994</v>
      </c>
      <c r="R70" s="8">
        <v>571.73235552000006</v>
      </c>
      <c r="S70" s="8">
        <v>566.9669203200001</v>
      </c>
      <c r="T70" s="8">
        <v>535.07814191999989</v>
      </c>
      <c r="U70" s="8">
        <v>480.94913232000005</v>
      </c>
      <c r="V70" s="8">
        <v>185.92043183999999</v>
      </c>
      <c r="W70" s="8">
        <v>212.6217312</v>
      </c>
      <c r="X70" s="8">
        <v>320.54931503999995</v>
      </c>
      <c r="Y70" s="8">
        <v>292.16823407999999</v>
      </c>
    </row>
    <row r="71" spans="1:25" x14ac:dyDescent="0.25">
      <c r="A71" s="10" t="s">
        <v>56</v>
      </c>
      <c r="B71" s="8">
        <v>20093.783380559998</v>
      </c>
      <c r="C71" s="8">
        <v>20012.177790000002</v>
      </c>
      <c r="D71" s="8">
        <v>20361.502101959999</v>
      </c>
      <c r="E71" s="8">
        <v>20598.20169084</v>
      </c>
      <c r="F71" s="8">
        <v>21010.621923720002</v>
      </c>
      <c r="G71" s="8">
        <v>19963.745190000001</v>
      </c>
      <c r="H71" s="8">
        <v>20114.466755759997</v>
      </c>
      <c r="I71" s="8">
        <v>20287.933983359999</v>
      </c>
      <c r="J71" s="8">
        <v>19886.215266359995</v>
      </c>
      <c r="K71" s="8">
        <v>19433.417911200002</v>
      </c>
      <c r="L71" s="8">
        <v>19807.856773559997</v>
      </c>
      <c r="M71" s="8">
        <v>19457.832493440001</v>
      </c>
      <c r="N71" s="8">
        <v>18471.993899400004</v>
      </c>
      <c r="O71" s="8">
        <v>17949.870159120001</v>
      </c>
      <c r="P71" s="8">
        <v>17483.336373239999</v>
      </c>
      <c r="Q71" s="8">
        <v>17555.683529879996</v>
      </c>
      <c r="R71" s="8">
        <v>16671.897189719999</v>
      </c>
      <c r="S71" s="8">
        <v>16219.920622680002</v>
      </c>
      <c r="T71" s="8">
        <v>15359.727326760001</v>
      </c>
      <c r="U71" s="8">
        <v>15353.804750400004</v>
      </c>
      <c r="V71" s="8">
        <v>14494.197419279999</v>
      </c>
      <c r="W71" s="8">
        <v>14834.355375233019</v>
      </c>
      <c r="X71" s="8">
        <v>12997.595941922433</v>
      </c>
      <c r="Y71" s="8">
        <v>13009.879637874739</v>
      </c>
    </row>
    <row r="72" spans="1:25" x14ac:dyDescent="0.25">
      <c r="A72" s="10" t="s">
        <v>55</v>
      </c>
      <c r="B72" s="8">
        <v>76.471288919999978</v>
      </c>
      <c r="C72" s="8">
        <v>76.471288919999978</v>
      </c>
      <c r="D72" s="8">
        <v>86.030100000000004</v>
      </c>
      <c r="E72" s="8">
        <v>79.657470360000019</v>
      </c>
      <c r="F72" s="8">
        <v>66.912211080000006</v>
      </c>
      <c r="G72" s="8">
        <v>65.666441879999994</v>
      </c>
      <c r="H72" s="8">
        <v>69.58567979999998</v>
      </c>
      <c r="I72" s="8">
        <v>66.800705399999998</v>
      </c>
      <c r="J72" s="8">
        <v>71.111813760000004</v>
      </c>
      <c r="K72" s="8">
        <v>63.51262164000002</v>
      </c>
      <c r="L72" s="8">
        <v>61.431893640000006</v>
      </c>
      <c r="M72" s="8">
        <v>60.405934679999987</v>
      </c>
      <c r="N72" s="8">
        <v>59.902558559999989</v>
      </c>
      <c r="O72" s="8">
        <v>53.453368800000007</v>
      </c>
      <c r="P72" s="8">
        <v>47.695620959999985</v>
      </c>
      <c r="Q72" s="8">
        <v>46.539216359999983</v>
      </c>
      <c r="R72" s="8">
        <v>44.869565519999981</v>
      </c>
      <c r="S72" s="8">
        <v>41.424893640000008</v>
      </c>
      <c r="T72" s="8">
        <v>44.270422560000014</v>
      </c>
      <c r="U72" s="8">
        <v>44.170387559999988</v>
      </c>
      <c r="V72" s="8">
        <v>43.174839239999997</v>
      </c>
      <c r="W72" s="8">
        <v>35.345700000000008</v>
      </c>
      <c r="X72" s="8">
        <v>38.90187756000001</v>
      </c>
      <c r="Y72" s="8">
        <v>35.921634839999996</v>
      </c>
    </row>
    <row r="73" spans="1:25" x14ac:dyDescent="0.25">
      <c r="A73" s="10" t="s">
        <v>57</v>
      </c>
      <c r="B73" s="8">
        <v>491.5624514399999</v>
      </c>
      <c r="C73" s="8">
        <v>491.3250631200001</v>
      </c>
      <c r="D73" s="8">
        <v>465.77526120000005</v>
      </c>
      <c r="E73" s="8">
        <v>550.38101940000001</v>
      </c>
      <c r="F73" s="8">
        <v>470.66426567999997</v>
      </c>
      <c r="G73" s="8">
        <v>441.75238596000003</v>
      </c>
      <c r="H73" s="8">
        <v>444.54780504000001</v>
      </c>
      <c r="I73" s="8">
        <v>434.82333276000008</v>
      </c>
      <c r="J73" s="8">
        <v>429.02553096000008</v>
      </c>
      <c r="K73" s="8">
        <v>437.70091067999999</v>
      </c>
      <c r="L73" s="8">
        <v>473.61718547999999</v>
      </c>
      <c r="M73" s="8">
        <v>484.15121064000022</v>
      </c>
      <c r="N73" s="8">
        <v>445.73675651999997</v>
      </c>
      <c r="O73" s="8">
        <v>467.9232505199999</v>
      </c>
      <c r="P73" s="8">
        <v>453.11355720000006</v>
      </c>
      <c r="Q73" s="8">
        <v>438.34393188000001</v>
      </c>
      <c r="R73" s="8">
        <v>462.49616951999997</v>
      </c>
      <c r="S73" s="8">
        <v>457.42593348000003</v>
      </c>
      <c r="T73" s="8">
        <v>466.41338676000004</v>
      </c>
      <c r="U73" s="8">
        <v>448.24505112000003</v>
      </c>
      <c r="V73" s="8">
        <v>347.34946716000002</v>
      </c>
      <c r="W73" s="8">
        <v>326.5780572000001</v>
      </c>
      <c r="X73" s="8">
        <v>421.42072284</v>
      </c>
      <c r="Y73" s="8">
        <v>389.02770072000004</v>
      </c>
    </row>
    <row r="74" spans="1:25" x14ac:dyDescent="0.25">
      <c r="A74" s="10" t="s">
        <v>58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</row>
    <row r="75" spans="1:25" x14ac:dyDescent="0.25">
      <c r="A75" s="15" t="s">
        <v>59</v>
      </c>
      <c r="B75" s="16">
        <f>SUM(B76:B78)</f>
        <v>7477.6096659599998</v>
      </c>
      <c r="C75" s="16">
        <f t="shared" ref="C75:W75" si="34">SUM(C76:C78)</f>
        <v>7409.7495615599983</v>
      </c>
      <c r="D75" s="16">
        <f t="shared" si="34"/>
        <v>7258.5266893199996</v>
      </c>
      <c r="E75" s="16">
        <f t="shared" si="34"/>
        <v>7266.4151583599996</v>
      </c>
      <c r="F75" s="16">
        <f t="shared" si="34"/>
        <v>5651.5997642399998</v>
      </c>
      <c r="G75" s="16">
        <f t="shared" si="34"/>
        <v>5756.4305960399997</v>
      </c>
      <c r="H75" s="16">
        <f t="shared" si="34"/>
        <v>4859.9564209200007</v>
      </c>
      <c r="I75" s="16">
        <f t="shared" si="34"/>
        <v>4710.1715427600002</v>
      </c>
      <c r="J75" s="16">
        <f t="shared" si="34"/>
        <v>4216.2544015200001</v>
      </c>
      <c r="K75" s="16">
        <f t="shared" si="34"/>
        <v>3850.7632246800003</v>
      </c>
      <c r="L75" s="16">
        <f t="shared" si="34"/>
        <v>4041.1881932399992</v>
      </c>
      <c r="M75" s="16">
        <f t="shared" si="34"/>
        <v>3669.3800733600001</v>
      </c>
      <c r="N75" s="16">
        <f t="shared" si="34"/>
        <v>3490.7479732799984</v>
      </c>
      <c r="O75" s="16">
        <f t="shared" si="34"/>
        <v>3308.7436063200003</v>
      </c>
      <c r="P75" s="16">
        <f t="shared" si="34"/>
        <v>3078.8685712799997</v>
      </c>
      <c r="Q75" s="16">
        <f t="shared" si="34"/>
        <v>2908.7127597600002</v>
      </c>
      <c r="R75" s="16">
        <f t="shared" si="34"/>
        <v>2784.1843674000015</v>
      </c>
      <c r="S75" s="16">
        <f t="shared" si="34"/>
        <v>2535.8749446995998</v>
      </c>
      <c r="T75" s="16">
        <f t="shared" si="34"/>
        <v>2447.63271648</v>
      </c>
      <c r="U75" s="16">
        <f t="shared" si="34"/>
        <v>2505.2665449599999</v>
      </c>
      <c r="V75" s="16">
        <f t="shared" si="34"/>
        <v>2405.9530627200002</v>
      </c>
      <c r="W75" s="16">
        <f t="shared" si="34"/>
        <v>2337.4052060937834</v>
      </c>
      <c r="X75" s="16">
        <f t="shared" ref="X75:Y75" si="35">SUM(X76:X78)</f>
        <v>2019.6338394776953</v>
      </c>
      <c r="Y75" s="16">
        <f t="shared" si="35"/>
        <v>1851.062405649694</v>
      </c>
    </row>
    <row r="76" spans="1:25" x14ac:dyDescent="0.25">
      <c r="A76" s="10" t="s">
        <v>60</v>
      </c>
      <c r="B76" s="8">
        <v>3357.1379861999994</v>
      </c>
      <c r="C76" s="8">
        <v>3406.2525241199996</v>
      </c>
      <c r="D76" s="8">
        <v>3369.9590056799998</v>
      </c>
      <c r="E76" s="8">
        <v>3512.460235680001</v>
      </c>
      <c r="F76" s="8">
        <v>2690.2597075200001</v>
      </c>
      <c r="G76" s="8">
        <v>1515.0228850799999</v>
      </c>
      <c r="H76" s="8">
        <v>1459.9620586800002</v>
      </c>
      <c r="I76" s="8">
        <v>1501.3992258000003</v>
      </c>
      <c r="J76" s="8">
        <v>1339.1486391599997</v>
      </c>
      <c r="K76" s="8">
        <v>1143.0836564399999</v>
      </c>
      <c r="L76" s="8">
        <v>1380.0584584800001</v>
      </c>
      <c r="M76" s="8">
        <v>1275.6788089199995</v>
      </c>
      <c r="N76" s="8">
        <v>1173.4774696799996</v>
      </c>
      <c r="O76" s="8">
        <v>1050.2111570399995</v>
      </c>
      <c r="P76" s="8">
        <v>1006.6840516799998</v>
      </c>
      <c r="Q76" s="8">
        <v>955.55723759999989</v>
      </c>
      <c r="R76" s="8">
        <v>929.28082536000079</v>
      </c>
      <c r="S76" s="8">
        <v>828.9479262996</v>
      </c>
      <c r="T76" s="8">
        <v>873.9366480000001</v>
      </c>
      <c r="U76" s="8">
        <v>905.98398048000013</v>
      </c>
      <c r="V76" s="8">
        <v>880.22639736000019</v>
      </c>
      <c r="W76" s="8">
        <v>781.61360253169721</v>
      </c>
      <c r="X76" s="8">
        <v>690.85854554950356</v>
      </c>
      <c r="Y76" s="8">
        <v>591.7696811066395</v>
      </c>
    </row>
    <row r="77" spans="1:25" x14ac:dyDescent="0.25">
      <c r="A77" s="10" t="s">
        <v>61</v>
      </c>
      <c r="B77" s="8">
        <v>2974.3206609599997</v>
      </c>
      <c r="C77" s="8">
        <v>2881.9698371999989</v>
      </c>
      <c r="D77" s="8">
        <v>2496.3845907599998</v>
      </c>
      <c r="E77" s="8">
        <v>2357.8952446799995</v>
      </c>
      <c r="F77" s="8">
        <v>1716.9440950799999</v>
      </c>
      <c r="G77" s="8">
        <v>2458.5922238399994</v>
      </c>
      <c r="H77" s="8">
        <v>1827.0312861600003</v>
      </c>
      <c r="I77" s="8">
        <v>1535.0676069599999</v>
      </c>
      <c r="J77" s="8">
        <v>1330.2093488400001</v>
      </c>
      <c r="K77" s="8">
        <v>1235.2073979600007</v>
      </c>
      <c r="L77" s="8">
        <v>1127.7092811599996</v>
      </c>
      <c r="M77" s="8">
        <v>954.28604016000031</v>
      </c>
      <c r="N77" s="8">
        <v>884.06048951999946</v>
      </c>
      <c r="O77" s="8">
        <v>832.57255224000028</v>
      </c>
      <c r="P77" s="8">
        <v>764.46777851999991</v>
      </c>
      <c r="Q77" s="8">
        <v>767.16311328000052</v>
      </c>
      <c r="R77" s="8">
        <v>696.70499328000051</v>
      </c>
      <c r="S77" s="8">
        <v>680.21375760000012</v>
      </c>
      <c r="T77" s="8">
        <v>637.20041363999962</v>
      </c>
      <c r="U77" s="8">
        <v>614.17661940000016</v>
      </c>
      <c r="V77" s="8">
        <v>649.80257291999976</v>
      </c>
      <c r="W77" s="8">
        <v>673.20379226209604</v>
      </c>
      <c r="X77" s="8">
        <v>497.12986386030991</v>
      </c>
      <c r="Y77" s="8">
        <v>444.82271480679691</v>
      </c>
    </row>
    <row r="78" spans="1:25" x14ac:dyDescent="0.25">
      <c r="A78" s="10" t="s">
        <v>62</v>
      </c>
      <c r="B78" s="8">
        <v>1146.1510188000002</v>
      </c>
      <c r="C78" s="8">
        <v>1121.52720024</v>
      </c>
      <c r="D78" s="8">
        <v>1392.18309288</v>
      </c>
      <c r="E78" s="8">
        <v>1396.0596780000001</v>
      </c>
      <c r="F78" s="8">
        <v>1244.3959616400002</v>
      </c>
      <c r="G78" s="8">
        <v>1782.8154871199999</v>
      </c>
      <c r="H78" s="8">
        <v>1572.9630760799998</v>
      </c>
      <c r="I78" s="8">
        <v>1673.70471</v>
      </c>
      <c r="J78" s="8">
        <v>1546.8964135199999</v>
      </c>
      <c r="K78" s="8">
        <v>1472.4721702799995</v>
      </c>
      <c r="L78" s="8">
        <v>1533.4204536</v>
      </c>
      <c r="M78" s="8">
        <v>1439.4152242800003</v>
      </c>
      <c r="N78" s="8">
        <v>1433.2100140799996</v>
      </c>
      <c r="O78" s="8">
        <v>1425.9598970400002</v>
      </c>
      <c r="P78" s="8">
        <v>1307.71674108</v>
      </c>
      <c r="Q78" s="8">
        <v>1185.9924088799999</v>
      </c>
      <c r="R78" s="8">
        <v>1158.1985487600002</v>
      </c>
      <c r="S78" s="8">
        <v>1026.7132607999999</v>
      </c>
      <c r="T78" s="8">
        <v>936.49565484000016</v>
      </c>
      <c r="U78" s="8">
        <v>985.10594507999974</v>
      </c>
      <c r="V78" s="8">
        <v>875.92409243999998</v>
      </c>
      <c r="W78" s="8">
        <v>882.58781129998999</v>
      </c>
      <c r="X78" s="8">
        <v>831.6454300678821</v>
      </c>
      <c r="Y78" s="8">
        <v>814.47000973625768</v>
      </c>
    </row>
    <row r="79" spans="1:25" x14ac:dyDescent="0.25">
      <c r="A79" s="15" t="s">
        <v>35</v>
      </c>
      <c r="B79" s="16">
        <f>SUM(B80:B81)</f>
        <v>0</v>
      </c>
      <c r="C79" s="16">
        <f t="shared" ref="C79:W79" si="36">SUM(C80:C81)</f>
        <v>0</v>
      </c>
      <c r="D79" s="16">
        <f t="shared" si="36"/>
        <v>0</v>
      </c>
      <c r="E79" s="16">
        <f t="shared" si="36"/>
        <v>0</v>
      </c>
      <c r="F79" s="16">
        <f t="shared" si="36"/>
        <v>0</v>
      </c>
      <c r="G79" s="16">
        <f t="shared" si="36"/>
        <v>0</v>
      </c>
      <c r="H79" s="16">
        <f t="shared" si="36"/>
        <v>0</v>
      </c>
      <c r="I79" s="16">
        <f t="shared" si="36"/>
        <v>0</v>
      </c>
      <c r="J79" s="16">
        <f t="shared" si="36"/>
        <v>0</v>
      </c>
      <c r="K79" s="16">
        <f t="shared" si="36"/>
        <v>0</v>
      </c>
      <c r="L79" s="16">
        <f t="shared" si="36"/>
        <v>0</v>
      </c>
      <c r="M79" s="16">
        <f t="shared" si="36"/>
        <v>0</v>
      </c>
      <c r="N79" s="16">
        <f t="shared" si="36"/>
        <v>0</v>
      </c>
      <c r="O79" s="16">
        <f t="shared" si="36"/>
        <v>0</v>
      </c>
      <c r="P79" s="16">
        <f t="shared" si="36"/>
        <v>0</v>
      </c>
      <c r="Q79" s="16">
        <f t="shared" si="36"/>
        <v>0</v>
      </c>
      <c r="R79" s="16">
        <f t="shared" si="36"/>
        <v>0</v>
      </c>
      <c r="S79" s="16">
        <f t="shared" si="36"/>
        <v>0</v>
      </c>
      <c r="T79" s="16">
        <f t="shared" si="36"/>
        <v>0</v>
      </c>
      <c r="U79" s="16">
        <f t="shared" si="36"/>
        <v>0</v>
      </c>
      <c r="V79" s="16">
        <f t="shared" si="36"/>
        <v>0</v>
      </c>
      <c r="W79" s="16">
        <f t="shared" si="36"/>
        <v>0</v>
      </c>
      <c r="X79" s="16">
        <f t="shared" ref="X79:Y79" si="37">SUM(X80:X81)</f>
        <v>0</v>
      </c>
      <c r="Y79" s="16">
        <f t="shared" si="37"/>
        <v>0</v>
      </c>
    </row>
    <row r="80" spans="1:25" x14ac:dyDescent="0.25">
      <c r="A80" s="10" t="s">
        <v>36</v>
      </c>
      <c r="B80" s="8">
        <f t="shared" ref="B80:W80" si="38">B29</f>
        <v>0</v>
      </c>
      <c r="C80" s="8">
        <f t="shared" si="38"/>
        <v>0</v>
      </c>
      <c r="D80" s="8">
        <f t="shared" si="38"/>
        <v>0</v>
      </c>
      <c r="E80" s="8">
        <f t="shared" si="38"/>
        <v>0</v>
      </c>
      <c r="F80" s="8">
        <f t="shared" si="38"/>
        <v>0</v>
      </c>
      <c r="G80" s="8">
        <f t="shared" si="38"/>
        <v>0</v>
      </c>
      <c r="H80" s="8">
        <f t="shared" si="38"/>
        <v>0</v>
      </c>
      <c r="I80" s="8">
        <f t="shared" si="38"/>
        <v>0</v>
      </c>
      <c r="J80" s="8">
        <f t="shared" si="38"/>
        <v>0</v>
      </c>
      <c r="K80" s="8">
        <f t="shared" si="38"/>
        <v>0</v>
      </c>
      <c r="L80" s="8">
        <f t="shared" si="38"/>
        <v>0</v>
      </c>
      <c r="M80" s="8">
        <f t="shared" si="38"/>
        <v>0</v>
      </c>
      <c r="N80" s="8">
        <f t="shared" si="38"/>
        <v>0</v>
      </c>
      <c r="O80" s="8">
        <f t="shared" si="38"/>
        <v>0</v>
      </c>
      <c r="P80" s="8">
        <f t="shared" si="38"/>
        <v>0</v>
      </c>
      <c r="Q80" s="8">
        <f t="shared" si="38"/>
        <v>0</v>
      </c>
      <c r="R80" s="8">
        <f t="shared" si="38"/>
        <v>0</v>
      </c>
      <c r="S80" s="8">
        <f t="shared" si="38"/>
        <v>0</v>
      </c>
      <c r="T80" s="8">
        <f t="shared" si="38"/>
        <v>0</v>
      </c>
      <c r="U80" s="8">
        <f t="shared" si="38"/>
        <v>0</v>
      </c>
      <c r="V80" s="8">
        <f t="shared" si="38"/>
        <v>0</v>
      </c>
      <c r="W80" s="8">
        <f t="shared" si="38"/>
        <v>0</v>
      </c>
      <c r="X80" s="8">
        <f t="shared" ref="X80:Y80" si="39">X29</f>
        <v>0</v>
      </c>
      <c r="Y80" s="8">
        <f t="shared" si="39"/>
        <v>0</v>
      </c>
    </row>
    <row r="81" spans="1:25" x14ac:dyDescent="0.25">
      <c r="A81" s="10" t="s">
        <v>37</v>
      </c>
      <c r="B81" s="8">
        <f t="shared" ref="B81:W81" si="40">B30</f>
        <v>0</v>
      </c>
      <c r="C81" s="8">
        <f t="shared" si="40"/>
        <v>0</v>
      </c>
      <c r="D81" s="8">
        <f t="shared" si="40"/>
        <v>0</v>
      </c>
      <c r="E81" s="8">
        <f t="shared" si="40"/>
        <v>0</v>
      </c>
      <c r="F81" s="8">
        <f t="shared" si="40"/>
        <v>0</v>
      </c>
      <c r="G81" s="8">
        <f t="shared" si="40"/>
        <v>0</v>
      </c>
      <c r="H81" s="8">
        <f t="shared" si="40"/>
        <v>0</v>
      </c>
      <c r="I81" s="8">
        <f t="shared" si="40"/>
        <v>0</v>
      </c>
      <c r="J81" s="8">
        <f t="shared" si="40"/>
        <v>0</v>
      </c>
      <c r="K81" s="8">
        <f t="shared" si="40"/>
        <v>0</v>
      </c>
      <c r="L81" s="8">
        <f t="shared" si="40"/>
        <v>0</v>
      </c>
      <c r="M81" s="8">
        <f t="shared" si="40"/>
        <v>0</v>
      </c>
      <c r="N81" s="8">
        <f t="shared" si="40"/>
        <v>0</v>
      </c>
      <c r="O81" s="8">
        <f t="shared" si="40"/>
        <v>0</v>
      </c>
      <c r="P81" s="8">
        <f t="shared" si="40"/>
        <v>0</v>
      </c>
      <c r="Q81" s="8">
        <f t="shared" si="40"/>
        <v>0</v>
      </c>
      <c r="R81" s="8">
        <f t="shared" si="40"/>
        <v>0</v>
      </c>
      <c r="S81" s="8">
        <f t="shared" si="40"/>
        <v>0</v>
      </c>
      <c r="T81" s="8">
        <f t="shared" si="40"/>
        <v>0</v>
      </c>
      <c r="U81" s="8">
        <f t="shared" si="40"/>
        <v>0</v>
      </c>
      <c r="V81" s="8">
        <f t="shared" si="40"/>
        <v>0</v>
      </c>
      <c r="W81" s="8">
        <f t="shared" si="40"/>
        <v>0</v>
      </c>
      <c r="X81" s="8">
        <f t="shared" ref="X81:Y81" si="41">X30</f>
        <v>0</v>
      </c>
      <c r="Y81" s="8">
        <f t="shared" si="41"/>
        <v>0</v>
      </c>
    </row>
    <row r="82" spans="1:25" x14ac:dyDescent="0.25">
      <c r="A82" s="17" t="s">
        <v>38</v>
      </c>
      <c r="B82" s="16">
        <f t="shared" ref="B82:W82" si="42">B31</f>
        <v>374.41804000000002</v>
      </c>
      <c r="C82" s="16">
        <f t="shared" si="42"/>
        <v>372.74453</v>
      </c>
      <c r="D82" s="16">
        <f t="shared" si="42"/>
        <v>367.89406000000002</v>
      </c>
      <c r="E82" s="16">
        <f t="shared" si="42"/>
        <v>395.80623000000003</v>
      </c>
      <c r="F82" s="16">
        <f t="shared" si="42"/>
        <v>387.02249999999998</v>
      </c>
      <c r="G82" s="16">
        <f t="shared" si="42"/>
        <v>364.24885999999998</v>
      </c>
      <c r="H82" s="16">
        <f t="shared" si="42"/>
        <v>811.87004000000002</v>
      </c>
      <c r="I82" s="16">
        <f t="shared" si="42"/>
        <v>848.12746000000004</v>
      </c>
      <c r="J82" s="16">
        <f t="shared" si="42"/>
        <v>861.50386000000003</v>
      </c>
      <c r="K82" s="16">
        <f t="shared" si="42"/>
        <v>864.52763000000004</v>
      </c>
      <c r="L82" s="16">
        <f t="shared" si="42"/>
        <v>825.48271999999997</v>
      </c>
      <c r="M82" s="16">
        <f t="shared" si="42"/>
        <v>839.14566000000002</v>
      </c>
      <c r="N82" s="16">
        <f t="shared" si="42"/>
        <v>840.81155999999999</v>
      </c>
      <c r="O82" s="16">
        <f t="shared" si="42"/>
        <v>701.07172000000003</v>
      </c>
      <c r="P82" s="16">
        <f t="shared" si="42"/>
        <v>777.30555000000004</v>
      </c>
      <c r="Q82" s="16">
        <f t="shared" si="42"/>
        <v>826.71627999999998</v>
      </c>
      <c r="R82" s="16">
        <f t="shared" si="42"/>
        <v>645.22743000000003</v>
      </c>
      <c r="S82" s="16">
        <f t="shared" si="42"/>
        <v>805.88525000000004</v>
      </c>
      <c r="T82" s="16">
        <f t="shared" si="42"/>
        <v>829.46248000000003</v>
      </c>
      <c r="U82" s="16">
        <f t="shared" si="42"/>
        <v>543.96024</v>
      </c>
      <c r="V82" s="16">
        <f t="shared" si="42"/>
        <v>449.31956000000002</v>
      </c>
      <c r="W82" s="16">
        <f t="shared" si="42"/>
        <v>15.22362</v>
      </c>
      <c r="X82" s="16">
        <f t="shared" ref="X82:Y82" si="43">X31</f>
        <v>18.68892</v>
      </c>
      <c r="Y82" s="16">
        <f t="shared" si="43"/>
        <v>12.353540000000001</v>
      </c>
    </row>
    <row r="83" spans="1:25" x14ac:dyDescent="0.25">
      <c r="A83" s="9" t="s">
        <v>39</v>
      </c>
      <c r="B83" s="8">
        <f t="shared" ref="B83:W83" si="44">B32</f>
        <v>0</v>
      </c>
      <c r="C83" s="8">
        <f t="shared" si="44"/>
        <v>0</v>
      </c>
      <c r="D83" s="8">
        <f t="shared" si="44"/>
        <v>0</v>
      </c>
      <c r="E83" s="8">
        <f t="shared" si="44"/>
        <v>0</v>
      </c>
      <c r="F83" s="8">
        <f t="shared" si="44"/>
        <v>0</v>
      </c>
      <c r="G83" s="8">
        <f t="shared" si="44"/>
        <v>0</v>
      </c>
      <c r="H83" s="8">
        <f t="shared" si="44"/>
        <v>0</v>
      </c>
      <c r="I83" s="8">
        <f t="shared" si="44"/>
        <v>0</v>
      </c>
      <c r="J83" s="8">
        <f t="shared" si="44"/>
        <v>0</v>
      </c>
      <c r="K83" s="8">
        <f t="shared" si="44"/>
        <v>0</v>
      </c>
      <c r="L83" s="8">
        <f t="shared" si="44"/>
        <v>0</v>
      </c>
      <c r="M83" s="8">
        <f t="shared" si="44"/>
        <v>0</v>
      </c>
      <c r="N83" s="8">
        <f t="shared" si="44"/>
        <v>0</v>
      </c>
      <c r="O83" s="8">
        <f t="shared" si="44"/>
        <v>0</v>
      </c>
      <c r="P83" s="8">
        <f t="shared" si="44"/>
        <v>0</v>
      </c>
      <c r="Q83" s="8">
        <f t="shared" si="44"/>
        <v>0</v>
      </c>
      <c r="R83" s="8">
        <f t="shared" si="44"/>
        <v>0</v>
      </c>
      <c r="S83" s="8">
        <f t="shared" si="44"/>
        <v>0</v>
      </c>
      <c r="T83" s="8">
        <f t="shared" si="44"/>
        <v>0</v>
      </c>
      <c r="U83" s="8">
        <f t="shared" si="44"/>
        <v>0</v>
      </c>
      <c r="V83" s="8">
        <f t="shared" si="44"/>
        <v>0</v>
      </c>
      <c r="W83" s="8">
        <f t="shared" si="44"/>
        <v>0</v>
      </c>
      <c r="X83" s="8">
        <f t="shared" ref="X83:Y83" si="45">X32</f>
        <v>0</v>
      </c>
      <c r="Y83" s="8">
        <f t="shared" si="45"/>
        <v>0</v>
      </c>
    </row>
    <row r="84" spans="1:25" x14ac:dyDescent="0.25">
      <c r="A84" s="18" t="s">
        <v>66</v>
      </c>
      <c r="B84" s="16">
        <f>SUM(B85:B88)</f>
        <v>5068.5137920985426</v>
      </c>
      <c r="C84" s="16">
        <f t="shared" ref="C84:W84" si="46">SUM(C85:C88)</f>
        <v>5378.6937540502759</v>
      </c>
      <c r="D84" s="16">
        <f t="shared" si="46"/>
        <v>5523.7967182232715</v>
      </c>
      <c r="E84" s="16">
        <f t="shared" si="46"/>
        <v>5405.7281281397736</v>
      </c>
      <c r="F84" s="16">
        <f t="shared" si="46"/>
        <v>5746.0195447982551</v>
      </c>
      <c r="G84" s="16">
        <f t="shared" si="46"/>
        <v>5747.7859862797886</v>
      </c>
      <c r="H84" s="16">
        <f t="shared" si="46"/>
        <v>5608.2169700249087</v>
      </c>
      <c r="I84" s="16">
        <f t="shared" si="46"/>
        <v>5647.4064620341032</v>
      </c>
      <c r="J84" s="16">
        <f t="shared" si="46"/>
        <v>5479.1603010661465</v>
      </c>
      <c r="K84" s="16">
        <f t="shared" si="46"/>
        <v>4074.3557607790462</v>
      </c>
      <c r="L84" s="16">
        <f t="shared" si="46"/>
        <v>5377.243032474149</v>
      </c>
      <c r="M84" s="16">
        <f t="shared" si="46"/>
        <v>5283.378077478892</v>
      </c>
      <c r="N84" s="16">
        <f t="shared" si="46"/>
        <v>5295.0741501632765</v>
      </c>
      <c r="O84" s="16">
        <f t="shared" si="46"/>
        <v>5413.1477432889442</v>
      </c>
      <c r="P84" s="16">
        <f t="shared" si="46"/>
        <v>5307.0781828105082</v>
      </c>
      <c r="Q84" s="16">
        <f t="shared" si="46"/>
        <v>5259.7171313107656</v>
      </c>
      <c r="R84" s="16">
        <f t="shared" si="46"/>
        <v>5549.419070207935</v>
      </c>
      <c r="S84" s="16">
        <f t="shared" si="46"/>
        <v>5556.2138878103706</v>
      </c>
      <c r="T84" s="16">
        <f t="shared" si="46"/>
        <v>5438.6198974489735</v>
      </c>
      <c r="U84" s="16">
        <f t="shared" si="46"/>
        <v>5295.4836350924197</v>
      </c>
      <c r="V84" s="16">
        <f t="shared" si="46"/>
        <v>4657.2628061320083</v>
      </c>
      <c r="W84" s="16">
        <f t="shared" si="46"/>
        <v>5190.908908383959</v>
      </c>
      <c r="X84" s="16">
        <f t="shared" ref="X84:Y84" si="47">SUM(X85:X88)</f>
        <v>4916.037332523133</v>
      </c>
      <c r="Y84" s="16">
        <f t="shared" si="47"/>
        <v>4795.5922913660052</v>
      </c>
    </row>
    <row r="85" spans="1:25" x14ac:dyDescent="0.25">
      <c r="A85" s="9" t="s">
        <v>67</v>
      </c>
      <c r="B85" s="8">
        <v>1767.7246299999999</v>
      </c>
      <c r="C85" s="8">
        <v>1810.5560599999999</v>
      </c>
      <c r="D85" s="8">
        <v>1828.0880999999999</v>
      </c>
      <c r="E85" s="8">
        <v>1741.93084</v>
      </c>
      <c r="F85" s="8">
        <v>1821.2530000000002</v>
      </c>
      <c r="G85" s="8">
        <v>1947.3556300000002</v>
      </c>
      <c r="H85" s="8">
        <v>2025.57546</v>
      </c>
      <c r="I85" s="8">
        <v>1971.7014200000001</v>
      </c>
      <c r="J85" s="8">
        <v>1993.6676500000001</v>
      </c>
      <c r="K85" s="8">
        <v>1697.9953</v>
      </c>
      <c r="L85" s="8">
        <v>1901.4886099999999</v>
      </c>
      <c r="M85" s="8">
        <v>1936.7918500000001</v>
      </c>
      <c r="N85" s="8">
        <v>2003.10769</v>
      </c>
      <c r="O85" s="8">
        <v>1920.2328199999999</v>
      </c>
      <c r="P85" s="8">
        <v>1850.39426</v>
      </c>
      <c r="Q85" s="8">
        <v>1994.4348599999998</v>
      </c>
      <c r="R85" s="8">
        <v>2011.82131</v>
      </c>
      <c r="S85" s="8">
        <v>1984.1428000000001</v>
      </c>
      <c r="T85" s="8">
        <v>2030.12978</v>
      </c>
      <c r="U85" s="8">
        <v>1756.5143599999999</v>
      </c>
      <c r="V85" s="8">
        <v>1681.4529700000001</v>
      </c>
      <c r="W85" s="8">
        <v>1655.5068899999999</v>
      </c>
      <c r="X85" s="8">
        <v>1619.9801299999999</v>
      </c>
      <c r="Y85" s="8">
        <v>1547.6046399999998</v>
      </c>
    </row>
    <row r="86" spans="1:25" x14ac:dyDescent="0.25">
      <c r="A86" s="9" t="s">
        <v>68</v>
      </c>
      <c r="B86" s="8">
        <v>710.18417999999997</v>
      </c>
      <c r="C86" s="8">
        <v>730.16706999999997</v>
      </c>
      <c r="D86" s="8">
        <v>759.75205000000005</v>
      </c>
      <c r="E86" s="8">
        <v>723.35505000000001</v>
      </c>
      <c r="F86" s="8">
        <v>793.57577000000003</v>
      </c>
      <c r="G86" s="8">
        <v>789.62207000000001</v>
      </c>
      <c r="H86" s="8">
        <v>783.57108000000005</v>
      </c>
      <c r="I86" s="8">
        <v>755.68389999999999</v>
      </c>
      <c r="J86" s="8">
        <v>700.62405000000001</v>
      </c>
      <c r="K86" s="8">
        <v>620.83236999999997</v>
      </c>
      <c r="L86" s="8">
        <v>792.54259999999999</v>
      </c>
      <c r="M86" s="8">
        <v>746.48653000000002</v>
      </c>
      <c r="N86" s="8">
        <v>722.03296</v>
      </c>
      <c r="O86" s="8">
        <v>849.51934000000006</v>
      </c>
      <c r="P86" s="8">
        <v>805.94012999999995</v>
      </c>
      <c r="Q86" s="8">
        <v>747.57208000000003</v>
      </c>
      <c r="R86" s="8">
        <v>861.95111999999995</v>
      </c>
      <c r="S86" s="8">
        <v>849.78267000000005</v>
      </c>
      <c r="T86" s="8">
        <v>869.01619000000005</v>
      </c>
      <c r="U86" s="8">
        <v>906.35760000000005</v>
      </c>
      <c r="V86" s="8">
        <v>518.92610000000002</v>
      </c>
      <c r="W86" s="8">
        <v>930.80228999999997</v>
      </c>
      <c r="X86" s="8">
        <v>721.24495999999999</v>
      </c>
      <c r="Y86" s="8">
        <v>785.36344999999994</v>
      </c>
    </row>
    <row r="87" spans="1:25" x14ac:dyDescent="0.25">
      <c r="A87" s="9" t="s">
        <v>69</v>
      </c>
      <c r="B87" s="8">
        <v>2318.6338120985429</v>
      </c>
      <c r="C87" s="8">
        <v>2540.1159340502759</v>
      </c>
      <c r="D87" s="8">
        <v>2645.2007582232718</v>
      </c>
      <c r="E87" s="8">
        <v>2664.8654581397732</v>
      </c>
      <c r="F87" s="8">
        <v>2798.7185647982556</v>
      </c>
      <c r="G87" s="8">
        <v>2694.3303362797874</v>
      </c>
      <c r="H87" s="8">
        <v>2490.4118500249083</v>
      </c>
      <c r="I87" s="8">
        <v>2607.3116620341038</v>
      </c>
      <c r="J87" s="8">
        <v>2431.3360110661461</v>
      </c>
      <c r="K87" s="8">
        <v>1451.2618307790462</v>
      </c>
      <c r="L87" s="8">
        <v>2345.5704724741486</v>
      </c>
      <c r="M87" s="8">
        <v>2298.4955374788919</v>
      </c>
      <c r="N87" s="8">
        <v>2195.2831701632754</v>
      </c>
      <c r="O87" s="8">
        <v>2250.0534432889444</v>
      </c>
      <c r="P87" s="8">
        <v>2269.9934328105082</v>
      </c>
      <c r="Q87" s="8">
        <v>2189.4463413107651</v>
      </c>
      <c r="R87" s="8">
        <v>2313.0646702079353</v>
      </c>
      <c r="S87" s="8">
        <v>2355.7493578103704</v>
      </c>
      <c r="T87" s="8">
        <v>2208.963877448974</v>
      </c>
      <c r="U87" s="8">
        <v>2345.2235150924189</v>
      </c>
      <c r="V87" s="8">
        <v>2217.4968461320082</v>
      </c>
      <c r="W87" s="8">
        <v>2301.6750983839602</v>
      </c>
      <c r="X87" s="8">
        <v>2132.6832425231337</v>
      </c>
      <c r="Y87" s="8">
        <v>2164.9562213660047</v>
      </c>
    </row>
    <row r="88" spans="1:25" x14ac:dyDescent="0.25">
      <c r="A88" s="9" t="s">
        <v>65</v>
      </c>
      <c r="B88" s="8">
        <v>271.97116999999997</v>
      </c>
      <c r="C88" s="8">
        <v>297.85469000000001</v>
      </c>
      <c r="D88" s="8">
        <v>290.75581</v>
      </c>
      <c r="E88" s="8">
        <v>275.57677999999999</v>
      </c>
      <c r="F88" s="8">
        <v>332.47221000000002</v>
      </c>
      <c r="G88" s="8">
        <v>316.47795000000002</v>
      </c>
      <c r="H88" s="8">
        <v>308.65857999999997</v>
      </c>
      <c r="I88" s="8">
        <v>312.70947999999999</v>
      </c>
      <c r="J88" s="8">
        <v>353.53259000000003</v>
      </c>
      <c r="K88" s="8">
        <v>304.26625999999999</v>
      </c>
      <c r="L88" s="8">
        <v>337.64134999999999</v>
      </c>
      <c r="M88" s="8">
        <v>301.60415999999998</v>
      </c>
      <c r="N88" s="8">
        <v>374.65033</v>
      </c>
      <c r="O88" s="8">
        <v>393.34213999999997</v>
      </c>
      <c r="P88" s="8">
        <v>380.75036</v>
      </c>
      <c r="Q88" s="8">
        <v>328.26384999999999</v>
      </c>
      <c r="R88" s="8">
        <v>362.58197000000001</v>
      </c>
      <c r="S88" s="8">
        <v>366.53905999999989</v>
      </c>
      <c r="T88" s="8">
        <v>330.51004999999998</v>
      </c>
      <c r="U88" s="8">
        <v>287.38816000000003</v>
      </c>
      <c r="V88" s="8">
        <v>239.38688999999999</v>
      </c>
      <c r="W88" s="8">
        <v>302.92462999999998</v>
      </c>
      <c r="X88" s="8">
        <v>442.12900000000002</v>
      </c>
      <c r="Y88" s="8">
        <v>297.66798</v>
      </c>
    </row>
    <row r="89" spans="1:25" x14ac:dyDescent="0.25">
      <c r="A89" s="18" t="s">
        <v>40</v>
      </c>
      <c r="B89" s="16">
        <f t="shared" ref="B89:W89" si="48">B42</f>
        <v>159.67552000000001</v>
      </c>
      <c r="C89" s="16">
        <f t="shared" si="48"/>
        <v>139.96266</v>
      </c>
      <c r="D89" s="16">
        <f t="shared" si="48"/>
        <v>133.30591000000001</v>
      </c>
      <c r="E89" s="16">
        <f t="shared" si="48"/>
        <v>129.92950999999999</v>
      </c>
      <c r="F89" s="16">
        <f t="shared" si="48"/>
        <v>123.2338</v>
      </c>
      <c r="G89" s="16">
        <f t="shared" si="48"/>
        <v>116.50141000000001</v>
      </c>
      <c r="H89" s="16">
        <f t="shared" si="48"/>
        <v>89.613399999999999</v>
      </c>
      <c r="I89" s="16">
        <f t="shared" si="48"/>
        <v>115.58194</v>
      </c>
      <c r="J89" s="16">
        <f t="shared" si="48"/>
        <v>104.59151</v>
      </c>
      <c r="K89" s="16">
        <f t="shared" si="48"/>
        <v>114.54016</v>
      </c>
      <c r="L89" s="16">
        <f t="shared" si="48"/>
        <v>123.80012000000001</v>
      </c>
      <c r="M89" s="16">
        <f t="shared" si="48"/>
        <v>123.86548000000001</v>
      </c>
      <c r="N89" s="16">
        <f t="shared" si="48"/>
        <v>142.11874</v>
      </c>
      <c r="O89" s="16">
        <f t="shared" si="48"/>
        <v>142.56352000000001</v>
      </c>
      <c r="P89" s="16">
        <f t="shared" si="48"/>
        <v>123.32511</v>
      </c>
      <c r="Q89" s="16">
        <f t="shared" si="48"/>
        <v>124.4825</v>
      </c>
      <c r="R89" s="16">
        <f t="shared" si="48"/>
        <v>128.11520999999999</v>
      </c>
      <c r="S89" s="16">
        <f t="shared" si="48"/>
        <v>127.53811</v>
      </c>
      <c r="T89" s="16">
        <f t="shared" si="48"/>
        <v>128.54883000000001</v>
      </c>
      <c r="U89" s="16">
        <f t="shared" si="48"/>
        <v>122.8464</v>
      </c>
      <c r="V89" s="16">
        <f t="shared" si="48"/>
        <v>122.57061</v>
      </c>
      <c r="W89" s="16">
        <f t="shared" si="48"/>
        <v>122.79239</v>
      </c>
      <c r="X89" s="16">
        <f t="shared" ref="X89:Y89" si="49">X42</f>
        <v>139.20912000000001</v>
      </c>
      <c r="Y89" s="16">
        <f t="shared" si="49"/>
        <v>145.70230000000001</v>
      </c>
    </row>
    <row r="90" spans="1:25" x14ac:dyDescent="0.25">
      <c r="A90" s="18" t="s">
        <v>63</v>
      </c>
      <c r="B90" s="16">
        <f t="shared" ref="B90:W90" si="50">B43</f>
        <v>44.439</v>
      </c>
      <c r="C90" s="16">
        <f t="shared" si="50"/>
        <v>47.470999999999997</v>
      </c>
      <c r="D90" s="16">
        <f t="shared" si="50"/>
        <v>60.725000000000001</v>
      </c>
      <c r="E90" s="16">
        <f t="shared" si="50"/>
        <v>81.315830000000005</v>
      </c>
      <c r="F90" s="16">
        <f t="shared" si="50"/>
        <v>94.33023</v>
      </c>
      <c r="G90" s="16">
        <f t="shared" si="50"/>
        <v>94.852670000000003</v>
      </c>
      <c r="H90" s="16">
        <f t="shared" si="50"/>
        <v>88.86448</v>
      </c>
      <c r="I90" s="16">
        <f t="shared" si="50"/>
        <v>98.502290000000002</v>
      </c>
      <c r="J90" s="16">
        <f t="shared" si="50"/>
        <v>102.71838</v>
      </c>
      <c r="K90" s="16">
        <f t="shared" si="50"/>
        <v>105.47471</v>
      </c>
      <c r="L90" s="16">
        <f t="shared" si="50"/>
        <v>100.22906</v>
      </c>
      <c r="M90" s="16">
        <f t="shared" si="50"/>
        <v>105.42616</v>
      </c>
      <c r="N90" s="16">
        <f t="shared" si="50"/>
        <v>126.31048</v>
      </c>
      <c r="O90" s="16">
        <f t="shared" si="50"/>
        <v>123.75713</v>
      </c>
      <c r="P90" s="16">
        <f t="shared" si="50"/>
        <v>122.16949</v>
      </c>
      <c r="Q90" s="16">
        <f t="shared" si="50"/>
        <v>118.80267000000001</v>
      </c>
      <c r="R90" s="16">
        <f t="shared" si="50"/>
        <v>123.31128</v>
      </c>
      <c r="S90" s="16">
        <f t="shared" si="50"/>
        <v>132.29300000000001</v>
      </c>
      <c r="T90" s="16">
        <f t="shared" si="50"/>
        <v>127.871</v>
      </c>
      <c r="U90" s="16">
        <f t="shared" si="50"/>
        <v>119.819</v>
      </c>
      <c r="V90" s="16">
        <f t="shared" si="50"/>
        <v>112.91173999999999</v>
      </c>
      <c r="W90" s="16">
        <f t="shared" si="50"/>
        <v>126.812</v>
      </c>
      <c r="X90" s="16">
        <f t="shared" ref="X90:Y90" si="51">X43</f>
        <v>111.2199</v>
      </c>
      <c r="Y90" s="16">
        <f t="shared" si="51"/>
        <v>115.899</v>
      </c>
    </row>
    <row r="91" spans="1:25" x14ac:dyDescent="0.25">
      <c r="A91" s="18" t="s">
        <v>64</v>
      </c>
      <c r="B91" s="16">
        <f t="shared" ref="B91:W91" si="52">B44</f>
        <v>0</v>
      </c>
      <c r="C91" s="16">
        <f t="shared" si="52"/>
        <v>0</v>
      </c>
      <c r="D91" s="16">
        <f t="shared" si="52"/>
        <v>0</v>
      </c>
      <c r="E91" s="16">
        <f t="shared" si="52"/>
        <v>0</v>
      </c>
      <c r="F91" s="16">
        <f t="shared" si="52"/>
        <v>0</v>
      </c>
      <c r="G91" s="16">
        <f t="shared" si="52"/>
        <v>0</v>
      </c>
      <c r="H91" s="16">
        <f t="shared" si="52"/>
        <v>0</v>
      </c>
      <c r="I91" s="16">
        <f t="shared" si="52"/>
        <v>0</v>
      </c>
      <c r="J91" s="16">
        <f t="shared" si="52"/>
        <v>0</v>
      </c>
      <c r="K91" s="16">
        <f t="shared" si="52"/>
        <v>0</v>
      </c>
      <c r="L91" s="16">
        <f t="shared" si="52"/>
        <v>0</v>
      </c>
      <c r="M91" s="16">
        <f t="shared" si="52"/>
        <v>0</v>
      </c>
      <c r="N91" s="16">
        <f t="shared" si="52"/>
        <v>0</v>
      </c>
      <c r="O91" s="16">
        <f t="shared" si="52"/>
        <v>0</v>
      </c>
      <c r="P91" s="16">
        <f t="shared" si="52"/>
        <v>0</v>
      </c>
      <c r="Q91" s="16">
        <f t="shared" si="52"/>
        <v>0</v>
      </c>
      <c r="R91" s="16">
        <f t="shared" si="52"/>
        <v>0</v>
      </c>
      <c r="S91" s="16">
        <f t="shared" si="52"/>
        <v>0</v>
      </c>
      <c r="T91" s="16">
        <f t="shared" si="52"/>
        <v>0</v>
      </c>
      <c r="U91" s="16">
        <f t="shared" si="52"/>
        <v>0</v>
      </c>
      <c r="V91" s="16">
        <f t="shared" si="52"/>
        <v>0</v>
      </c>
      <c r="W91" s="16">
        <f t="shared" si="52"/>
        <v>0</v>
      </c>
      <c r="X91" s="16">
        <f t="shared" ref="X91:Y91" si="53">X44</f>
        <v>0</v>
      </c>
      <c r="Y91" s="16">
        <f t="shared" si="53"/>
        <v>0</v>
      </c>
    </row>
    <row r="92" spans="1:25" x14ac:dyDescent="0.25">
      <c r="A92" s="18" t="s">
        <v>70</v>
      </c>
      <c r="B92" s="16">
        <f>SUM(B93:B94)</f>
        <v>6521.1706821600001</v>
      </c>
      <c r="C92" s="16">
        <f t="shared" ref="C92:W92" si="54">SUM(C93:C94)</f>
        <v>6664.5717026399998</v>
      </c>
      <c r="D92" s="16">
        <f t="shared" si="54"/>
        <v>5501.97869472</v>
      </c>
      <c r="E92" s="16">
        <f t="shared" si="54"/>
        <v>6775.8844197600001</v>
      </c>
      <c r="F92" s="16">
        <f t="shared" si="54"/>
        <v>8049.0358504800006</v>
      </c>
      <c r="G92" s="16">
        <f t="shared" si="54"/>
        <v>8193.5103560399984</v>
      </c>
      <c r="H92" s="16">
        <f t="shared" si="54"/>
        <v>8750.9650485600014</v>
      </c>
      <c r="I92" s="16">
        <f t="shared" si="54"/>
        <v>8690.3274020400004</v>
      </c>
      <c r="J92" s="16">
        <f t="shared" si="54"/>
        <v>8982.0930355200016</v>
      </c>
      <c r="K92" s="16">
        <f t="shared" si="54"/>
        <v>9034.8527354399994</v>
      </c>
      <c r="L92" s="16">
        <f t="shared" si="54"/>
        <v>8444.9397005999999</v>
      </c>
      <c r="M92" s="16">
        <f t="shared" si="54"/>
        <v>7829.4172265999987</v>
      </c>
      <c r="N92" s="16">
        <f t="shared" si="54"/>
        <v>7617.4478100000015</v>
      </c>
      <c r="O92" s="16">
        <f t="shared" si="54"/>
        <v>7596.7068013200023</v>
      </c>
      <c r="P92" s="16">
        <f t="shared" si="54"/>
        <v>7754.215382280001</v>
      </c>
      <c r="Q92" s="16">
        <f t="shared" si="54"/>
        <v>8091.8853638400005</v>
      </c>
      <c r="R92" s="16">
        <f t="shared" si="54"/>
        <v>8931.2034038399997</v>
      </c>
      <c r="S92" s="16">
        <f t="shared" si="54"/>
        <v>10294.160908680002</v>
      </c>
      <c r="T92" s="16">
        <f t="shared" si="54"/>
        <v>8609.4788489999992</v>
      </c>
      <c r="U92" s="16">
        <f t="shared" si="54"/>
        <v>9297.8325003600039</v>
      </c>
      <c r="V92" s="16">
        <f t="shared" si="54"/>
        <v>9277.2541285200004</v>
      </c>
      <c r="W92" s="16">
        <f t="shared" si="54"/>
        <v>9253.0456181180598</v>
      </c>
      <c r="X92" s="16">
        <f t="shared" ref="X92:Y92" si="55">SUM(X93:X94)</f>
        <v>8534.9953501183663</v>
      </c>
      <c r="Y92" s="16">
        <f t="shared" si="55"/>
        <v>7590.9937849627631</v>
      </c>
    </row>
    <row r="93" spans="1:25" x14ac:dyDescent="0.25">
      <c r="A93" s="9" t="s">
        <v>71</v>
      </c>
      <c r="B93" s="8">
        <v>2146.6248300000002</v>
      </c>
      <c r="C93" s="8">
        <v>2187.8451000000009</v>
      </c>
      <c r="D93" s="8">
        <v>1620.27369</v>
      </c>
      <c r="E93" s="8">
        <v>1575.8826299999994</v>
      </c>
      <c r="F93" s="8">
        <v>1931.0111099999999</v>
      </c>
      <c r="G93" s="8">
        <v>1946.8650599999999</v>
      </c>
      <c r="H93" s="8">
        <v>2038.8179700000005</v>
      </c>
      <c r="I93" s="8">
        <v>2010.2808600000003</v>
      </c>
      <c r="J93" s="8">
        <v>2412.9711900000007</v>
      </c>
      <c r="K93" s="8">
        <v>2200.5282599999996</v>
      </c>
      <c r="L93" s="8">
        <v>2127.6000900000008</v>
      </c>
      <c r="M93" s="8">
        <v>2286.1395899999993</v>
      </c>
      <c r="N93" s="8">
        <v>2175.1619400000004</v>
      </c>
      <c r="O93" s="8">
        <v>2454.1914600000009</v>
      </c>
      <c r="P93" s="8">
        <v>2229.0653699999993</v>
      </c>
      <c r="Q93" s="8">
        <v>2282.9687999999996</v>
      </c>
      <c r="R93" s="8">
        <v>2536.6319999999996</v>
      </c>
      <c r="S93" s="8">
        <v>2692.9713600000014</v>
      </c>
      <c r="T93" s="8">
        <v>2835.2329300800002</v>
      </c>
      <c r="U93" s="8">
        <v>2692.878177600001</v>
      </c>
      <c r="V93" s="8">
        <v>1035.7969219200004</v>
      </c>
      <c r="W93" s="8">
        <v>1080.3971246400001</v>
      </c>
      <c r="X93" s="8">
        <v>1891.0436256000005</v>
      </c>
      <c r="Y93" s="8">
        <v>1752.0962428799996</v>
      </c>
    </row>
    <row r="94" spans="1:25" x14ac:dyDescent="0.25">
      <c r="A94" s="11" t="s">
        <v>72</v>
      </c>
      <c r="B94" s="12">
        <v>4374.5458521599994</v>
      </c>
      <c r="C94" s="12">
        <v>4476.7266026399984</v>
      </c>
      <c r="D94" s="12">
        <v>3881.70500472</v>
      </c>
      <c r="E94" s="12">
        <v>5200.001789760001</v>
      </c>
      <c r="F94" s="12">
        <v>6118.0247404800002</v>
      </c>
      <c r="G94" s="12">
        <v>6246.6452960399993</v>
      </c>
      <c r="H94" s="12">
        <v>6712.1470785600004</v>
      </c>
      <c r="I94" s="12">
        <v>6680.0465420399996</v>
      </c>
      <c r="J94" s="12">
        <v>6569.1218455200005</v>
      </c>
      <c r="K94" s="12">
        <v>6834.3244754400002</v>
      </c>
      <c r="L94" s="12">
        <v>6317.3396105999991</v>
      </c>
      <c r="M94" s="12">
        <v>5543.2776365999998</v>
      </c>
      <c r="N94" s="12">
        <v>5442.2858700000006</v>
      </c>
      <c r="O94" s="12">
        <v>5142.5153413200014</v>
      </c>
      <c r="P94" s="12">
        <v>5525.1500122800016</v>
      </c>
      <c r="Q94" s="12">
        <v>5808.9165638400009</v>
      </c>
      <c r="R94" s="12">
        <v>6394.5714038400001</v>
      </c>
      <c r="S94" s="12">
        <v>7601.1895486799995</v>
      </c>
      <c r="T94" s="12">
        <v>5774.2459189199999</v>
      </c>
      <c r="U94" s="12">
        <v>6604.9543227600025</v>
      </c>
      <c r="V94" s="12">
        <v>8241.4572066000001</v>
      </c>
      <c r="W94" s="12">
        <v>8172.6484934780601</v>
      </c>
      <c r="X94" s="12">
        <v>6643.9517245183661</v>
      </c>
      <c r="Y94" s="12">
        <v>5838.8975420827637</v>
      </c>
    </row>
    <row r="96" spans="1:25" x14ac:dyDescent="0.25">
      <c r="A96" s="4" t="s">
        <v>112</v>
      </c>
      <c r="B96" s="5">
        <f>SUM(B97,B131,B136,B137,B138,B139)</f>
        <v>1514.1939702214677</v>
      </c>
      <c r="C96" s="5">
        <f t="shared" ref="C96:W96" si="56">SUM(C97,C131,C136,C137,C138,C139)</f>
        <v>1751.7360373884464</v>
      </c>
      <c r="D96" s="5">
        <f t="shared" si="56"/>
        <v>1640.6469535759013</v>
      </c>
      <c r="E96" s="5">
        <f t="shared" si="56"/>
        <v>-124.99140246065485</v>
      </c>
      <c r="F96" s="5">
        <f t="shared" si="56"/>
        <v>258.69334328077935</v>
      </c>
      <c r="G96" s="5">
        <f t="shared" si="56"/>
        <v>-221.73143056101321</v>
      </c>
      <c r="H96" s="5">
        <f t="shared" si="56"/>
        <v>-127.84040786634</v>
      </c>
      <c r="I96" s="5">
        <f t="shared" si="56"/>
        <v>1300.9770328042355</v>
      </c>
      <c r="J96" s="5">
        <f t="shared" si="56"/>
        <v>-67.836211506838481</v>
      </c>
      <c r="K96" s="5">
        <f t="shared" si="56"/>
        <v>305.97374985969975</v>
      </c>
      <c r="L96" s="5">
        <f t="shared" si="56"/>
        <v>1231.5455686445343</v>
      </c>
      <c r="M96" s="5">
        <f t="shared" si="56"/>
        <v>332.43471771965585</v>
      </c>
      <c r="N96" s="5">
        <f t="shared" si="56"/>
        <v>-291.44631244438642</v>
      </c>
      <c r="O96" s="5">
        <f t="shared" si="56"/>
        <v>-239.95112540458535</v>
      </c>
      <c r="P96" s="5">
        <f t="shared" si="56"/>
        <v>-360.55576757166955</v>
      </c>
      <c r="Q96" s="5">
        <f t="shared" si="56"/>
        <v>-688.11964779164305</v>
      </c>
      <c r="R96" s="5">
        <f t="shared" si="56"/>
        <v>-316.12568452936523</v>
      </c>
      <c r="S96" s="5">
        <f t="shared" si="56"/>
        <v>-663.98294991118689</v>
      </c>
      <c r="T96" s="5">
        <f t="shared" si="56"/>
        <v>1069.5289505900914</v>
      </c>
      <c r="U96" s="5">
        <f t="shared" si="56"/>
        <v>1806.2134598662749</v>
      </c>
      <c r="V96" s="5">
        <f t="shared" si="56"/>
        <v>-966.85792129278821</v>
      </c>
      <c r="W96" s="5">
        <f t="shared" si="56"/>
        <v>-2302.2878156253628</v>
      </c>
      <c r="X96" s="5">
        <f t="shared" ref="X96:Y96" si="57">SUM(X97,X131,X136,X137,X138,X139)</f>
        <v>-397.25090884441465</v>
      </c>
      <c r="Y96" s="5">
        <f t="shared" si="57"/>
        <v>-457.15289708774026</v>
      </c>
    </row>
    <row r="97" spans="1:25" x14ac:dyDescent="0.25">
      <c r="A97" s="13" t="s">
        <v>77</v>
      </c>
      <c r="B97" s="14">
        <f>SUM(B98,B129,B130)</f>
        <v>263.6466244800099</v>
      </c>
      <c r="C97" s="14">
        <f t="shared" ref="C97:W97" si="58">SUM(C98,C129,C130)</f>
        <v>956.80195407872202</v>
      </c>
      <c r="D97" s="14">
        <f t="shared" si="58"/>
        <v>507.98756651917324</v>
      </c>
      <c r="E97" s="14">
        <f t="shared" si="58"/>
        <v>-1136.2896145608815</v>
      </c>
      <c r="F97" s="14">
        <f t="shared" si="58"/>
        <v>-703.27004144096486</v>
      </c>
      <c r="G97" s="14">
        <f t="shared" si="58"/>
        <v>-1145.6065582412264</v>
      </c>
      <c r="H97" s="14">
        <f t="shared" si="58"/>
        <v>-1137.0112992814306</v>
      </c>
      <c r="I97" s="14">
        <f t="shared" si="58"/>
        <v>60.533526878338648</v>
      </c>
      <c r="J97" s="14">
        <f t="shared" si="58"/>
        <v>-1026.1864849206909</v>
      </c>
      <c r="K97" s="14">
        <f t="shared" si="58"/>
        <v>-353.10667392125436</v>
      </c>
      <c r="L97" s="14">
        <f t="shared" si="58"/>
        <v>-209.6312082813169</v>
      </c>
      <c r="M97" s="14">
        <f t="shared" si="58"/>
        <v>-675.2334382014534</v>
      </c>
      <c r="N97" s="14">
        <f t="shared" si="58"/>
        <v>-925.26821228110975</v>
      </c>
      <c r="O97" s="14">
        <f t="shared" si="58"/>
        <v>-642.35585079563839</v>
      </c>
      <c r="P97" s="14">
        <f t="shared" si="58"/>
        <v>-989.71694248116091</v>
      </c>
      <c r="Q97" s="14">
        <f t="shared" si="58"/>
        <v>-1051.3123126408775</v>
      </c>
      <c r="R97" s="14">
        <f t="shared" si="58"/>
        <v>-1022.4105304814303</v>
      </c>
      <c r="S97" s="14">
        <f t="shared" si="58"/>
        <v>-977.66590342081543</v>
      </c>
      <c r="T97" s="14">
        <f t="shared" si="58"/>
        <v>705.18943703906518</v>
      </c>
      <c r="U97" s="14">
        <f t="shared" si="58"/>
        <v>190.34808531869777</v>
      </c>
      <c r="V97" s="14">
        <f t="shared" si="58"/>
        <v>-1379.20988664078</v>
      </c>
      <c r="W97" s="14">
        <f t="shared" si="58"/>
        <v>-2174.3312691233418</v>
      </c>
      <c r="X97" s="14">
        <f t="shared" ref="X97:Y97" si="59">SUM(X98,X129,X130)</f>
        <v>-1674.4859062029143</v>
      </c>
      <c r="Y97" s="14">
        <f t="shared" si="59"/>
        <v>-1110.8263607589722</v>
      </c>
    </row>
    <row r="98" spans="1:25" x14ac:dyDescent="0.25">
      <c r="A98" s="9" t="s">
        <v>78</v>
      </c>
      <c r="B98" s="8">
        <f>SUM(B99,B116,B122,B126)</f>
        <v>263.6466244800099</v>
      </c>
      <c r="C98" s="8">
        <f t="shared" ref="C98:W98" si="60">SUM(C99,C116,C122,C126)</f>
        <v>956.80195407872202</v>
      </c>
      <c r="D98" s="8">
        <f t="shared" si="60"/>
        <v>507.98756651917324</v>
      </c>
      <c r="E98" s="8">
        <f t="shared" si="60"/>
        <v>-1136.2896145608815</v>
      </c>
      <c r="F98" s="8">
        <f t="shared" si="60"/>
        <v>-703.27004144096486</v>
      </c>
      <c r="G98" s="8">
        <f t="shared" si="60"/>
        <v>-1145.6065582412264</v>
      </c>
      <c r="H98" s="8">
        <f t="shared" si="60"/>
        <v>-1137.0112992814306</v>
      </c>
      <c r="I98" s="8">
        <f t="shared" si="60"/>
        <v>60.533526878338648</v>
      </c>
      <c r="J98" s="8">
        <f t="shared" si="60"/>
        <v>-1026.1864849206909</v>
      </c>
      <c r="K98" s="8">
        <f t="shared" si="60"/>
        <v>-353.10667392125436</v>
      </c>
      <c r="L98" s="8">
        <f t="shared" si="60"/>
        <v>-209.6312082813169</v>
      </c>
      <c r="M98" s="8">
        <f t="shared" si="60"/>
        <v>-675.2334382014534</v>
      </c>
      <c r="N98" s="8">
        <f t="shared" si="60"/>
        <v>-925.26821228110975</v>
      </c>
      <c r="O98" s="8">
        <f t="shared" si="60"/>
        <v>-642.35585079563839</v>
      </c>
      <c r="P98" s="8">
        <f t="shared" si="60"/>
        <v>-989.71694248116091</v>
      </c>
      <c r="Q98" s="8">
        <f t="shared" si="60"/>
        <v>-1051.3123126408775</v>
      </c>
      <c r="R98" s="8">
        <f t="shared" si="60"/>
        <v>-1022.4105304814303</v>
      </c>
      <c r="S98" s="8">
        <f t="shared" si="60"/>
        <v>-977.66590342081543</v>
      </c>
      <c r="T98" s="8">
        <f t="shared" si="60"/>
        <v>705.18943703906518</v>
      </c>
      <c r="U98" s="8">
        <f t="shared" si="60"/>
        <v>190.34808531869777</v>
      </c>
      <c r="V98" s="8">
        <f t="shared" si="60"/>
        <v>-1379.20988664078</v>
      </c>
      <c r="W98" s="8">
        <f t="shared" si="60"/>
        <v>-2174.3312691233418</v>
      </c>
      <c r="X98" s="8">
        <f t="shared" ref="X98:Y98" si="61">SUM(X99,X116,X122,X126)</f>
        <v>-1674.4859062029143</v>
      </c>
      <c r="Y98" s="8">
        <f t="shared" si="61"/>
        <v>-1110.8263607589722</v>
      </c>
    </row>
    <row r="99" spans="1:25" x14ac:dyDescent="0.25">
      <c r="A99" s="15" t="s">
        <v>79</v>
      </c>
      <c r="B99" s="16">
        <f t="shared" ref="B99:W99" si="62">(B6+B10)-B52</f>
        <v>714.41825736000828</v>
      </c>
      <c r="C99" s="16">
        <f t="shared" si="62"/>
        <v>2056.4571416787221</v>
      </c>
      <c r="D99" s="16">
        <f t="shared" si="62"/>
        <v>1605.7841529991711</v>
      </c>
      <c r="E99" s="16">
        <f t="shared" si="62"/>
        <v>344.75812839912032</v>
      </c>
      <c r="F99" s="16">
        <f t="shared" si="62"/>
        <v>-510.51567272096145</v>
      </c>
      <c r="G99" s="16">
        <f t="shared" si="62"/>
        <v>-990.04454868122411</v>
      </c>
      <c r="H99" s="16">
        <f t="shared" si="62"/>
        <v>-1098.6967218014324</v>
      </c>
      <c r="I99" s="16">
        <f t="shared" si="62"/>
        <v>66.775808638336457</v>
      </c>
      <c r="J99" s="16">
        <f t="shared" si="62"/>
        <v>-786.35569864069475</v>
      </c>
      <c r="K99" s="16">
        <f t="shared" si="62"/>
        <v>-331.64180908125127</v>
      </c>
      <c r="L99" s="16">
        <f t="shared" si="62"/>
        <v>29.234828478678537</v>
      </c>
      <c r="M99" s="16">
        <f t="shared" si="62"/>
        <v>-338.67199652145064</v>
      </c>
      <c r="N99" s="16">
        <f t="shared" si="62"/>
        <v>-426.65659044110726</v>
      </c>
      <c r="O99" s="16">
        <f t="shared" si="62"/>
        <v>-204.11010727563917</v>
      </c>
      <c r="P99" s="16">
        <f t="shared" si="62"/>
        <v>-706.47625616116238</v>
      </c>
      <c r="Q99" s="16">
        <f t="shared" si="62"/>
        <v>-898.01581548088143</v>
      </c>
      <c r="R99" s="16">
        <f t="shared" si="62"/>
        <v>-948.21892280143038</v>
      </c>
      <c r="S99" s="16">
        <f t="shared" si="62"/>
        <v>-1144.5766986012131</v>
      </c>
      <c r="T99" s="16">
        <f t="shared" si="62"/>
        <v>439.64840151906537</v>
      </c>
      <c r="U99" s="16">
        <f t="shared" si="62"/>
        <v>-12.522628321297816</v>
      </c>
      <c r="V99" s="16">
        <f t="shared" si="62"/>
        <v>-1489.3430964007821</v>
      </c>
      <c r="W99" s="16">
        <f t="shared" si="62"/>
        <v>-2062.1238493965393</v>
      </c>
      <c r="X99" s="16">
        <f t="shared" ref="X99:Y99" si="63">(X6+X10)-X52</f>
        <v>-1760.6716793627857</v>
      </c>
      <c r="Y99" s="16">
        <f t="shared" si="63"/>
        <v>-1361.2444575945392</v>
      </c>
    </row>
    <row r="100" spans="1:25" x14ac:dyDescent="0.25">
      <c r="A100" s="19" t="s">
        <v>75</v>
      </c>
      <c r="B100" s="16">
        <f>SUM(B101:B103)</f>
        <v>368.73956051350035</v>
      </c>
      <c r="C100" s="16">
        <f t="shared" ref="C100:W100" si="64">SUM(C101:C103)</f>
        <v>1145.9884378809529</v>
      </c>
      <c r="D100" s="16">
        <f t="shared" si="64"/>
        <v>921.16915394610169</v>
      </c>
      <c r="E100" s="16">
        <f t="shared" si="64"/>
        <v>197.67420200828386</v>
      </c>
      <c r="F100" s="16">
        <f t="shared" si="64"/>
        <v>-286.45485615507891</v>
      </c>
      <c r="G100" s="16">
        <f t="shared" si="64"/>
        <v>-544.80274342982557</v>
      </c>
      <c r="H100" s="16">
        <f t="shared" si="64"/>
        <v>-619.30647560705461</v>
      </c>
      <c r="I100" s="16">
        <f t="shared" si="64"/>
        <v>35.619984110956295</v>
      </c>
      <c r="J100" s="16">
        <f t="shared" si="64"/>
        <v>-430.31220978404065</v>
      </c>
      <c r="K100" s="16">
        <f t="shared" si="64"/>
        <v>-201.52894915676893</v>
      </c>
      <c r="L100" s="16">
        <f t="shared" si="64"/>
        <v>18.190203649015817</v>
      </c>
      <c r="M100" s="16">
        <f t="shared" si="64"/>
        <v>-197.16094638824282</v>
      </c>
      <c r="N100" s="16">
        <f t="shared" si="64"/>
        <v>-243.90222181216836</v>
      </c>
      <c r="O100" s="16">
        <f t="shared" si="64"/>
        <v>-120.28384118628804</v>
      </c>
      <c r="P100" s="16">
        <f t="shared" si="64"/>
        <v>-416.90492683212915</v>
      </c>
      <c r="Q100" s="16">
        <f t="shared" si="64"/>
        <v>-521.28286828304499</v>
      </c>
      <c r="R100" s="16">
        <f t="shared" si="64"/>
        <v>-578.14980865153495</v>
      </c>
      <c r="S100" s="16">
        <f t="shared" si="64"/>
        <v>-700.37599247823778</v>
      </c>
      <c r="T100" s="16">
        <f t="shared" si="64"/>
        <v>249.88485488875722</v>
      </c>
      <c r="U100" s="16">
        <f t="shared" si="64"/>
        <v>-6.8616768867461149</v>
      </c>
      <c r="V100" s="16">
        <f t="shared" si="64"/>
        <v>-843.54944112855276</v>
      </c>
      <c r="W100" s="16">
        <f t="shared" si="64"/>
        <v>-1263.6113267174171</v>
      </c>
      <c r="X100" s="16">
        <f t="shared" ref="X100:Y100" si="65">SUM(X101:X103)</f>
        <v>-1055.7370703197664</v>
      </c>
      <c r="Y100" s="16">
        <f t="shared" si="65"/>
        <v>-796.24249716366876</v>
      </c>
    </row>
    <row r="101" spans="1:25" x14ac:dyDescent="0.25">
      <c r="A101" s="20" t="s">
        <v>41</v>
      </c>
      <c r="B101" s="8">
        <f>B99-SUM(B102:B104)</f>
        <v>295.11409159215447</v>
      </c>
      <c r="C101" s="8">
        <f t="shared" ref="C101:W101" si="66">C99-SUM(C102:C104)</f>
        <v>963.46399066989102</v>
      </c>
      <c r="D101" s="8">
        <f t="shared" si="66"/>
        <v>810.34201753323293</v>
      </c>
      <c r="E101" s="8">
        <f t="shared" si="66"/>
        <v>170.9592233356374</v>
      </c>
      <c r="F101" s="8">
        <f t="shared" si="66"/>
        <v>-236.54346130032167</v>
      </c>
      <c r="G101" s="8">
        <f t="shared" si="66"/>
        <v>-442.61806287026013</v>
      </c>
      <c r="H101" s="8">
        <f t="shared" si="66"/>
        <v>-498.8334310825885</v>
      </c>
      <c r="I101" s="8">
        <f t="shared" si="66"/>
        <v>28.451344476238461</v>
      </c>
      <c r="J101" s="8">
        <f t="shared" si="66"/>
        <v>-331.46650183961287</v>
      </c>
      <c r="K101" s="8">
        <f t="shared" si="66"/>
        <v>-154.18173657422233</v>
      </c>
      <c r="L101" s="8">
        <f t="shared" si="66"/>
        <v>14.916846418137478</v>
      </c>
      <c r="M101" s="8">
        <f t="shared" si="66"/>
        <v>-155.32124531855209</v>
      </c>
      <c r="N101" s="8">
        <f t="shared" si="66"/>
        <v>-181.45329317574937</v>
      </c>
      <c r="O101" s="8">
        <f t="shared" si="66"/>
        <v>-93.163243634002427</v>
      </c>
      <c r="P101" s="8">
        <f t="shared" si="66"/>
        <v>-288.30802882880522</v>
      </c>
      <c r="Q101" s="8">
        <f t="shared" si="66"/>
        <v>-357.49966659767028</v>
      </c>
      <c r="R101" s="8">
        <f t="shared" si="66"/>
        <v>-415.2852930242093</v>
      </c>
      <c r="S101" s="8">
        <f t="shared" si="66"/>
        <v>-504.21980942652533</v>
      </c>
      <c r="T101" s="8">
        <f t="shared" si="66"/>
        <v>214.4326006555163</v>
      </c>
      <c r="U101" s="8">
        <f t="shared" si="66"/>
        <v>-5.7280658252524992</v>
      </c>
      <c r="V101" s="8">
        <f t="shared" si="66"/>
        <v>-619.48446503870559</v>
      </c>
      <c r="W101" s="8">
        <f t="shared" si="66"/>
        <v>-796.48373615692026</v>
      </c>
      <c r="X101" s="8">
        <f t="shared" ref="X101:Y101" si="67">X99-SUM(X102:X104)</f>
        <v>-662.03297264868661</v>
      </c>
      <c r="Y101" s="8">
        <f t="shared" si="67"/>
        <v>-516.77050780626109</v>
      </c>
    </row>
    <row r="102" spans="1:25" x14ac:dyDescent="0.25">
      <c r="A102" s="20" t="s">
        <v>42</v>
      </c>
      <c r="B102" s="8">
        <f t="shared" ref="B102:B103" si="68">IF(B55=0,0,B55/B$52*B$99)</f>
        <v>62.287786161457099</v>
      </c>
      <c r="C102" s="8">
        <f t="shared" ref="C102:W102" si="69">IF(C55=0,0,C55/C$52*C$99)</f>
        <v>151.20200142741692</v>
      </c>
      <c r="D102" s="8">
        <f t="shared" si="69"/>
        <v>87.886885260132829</v>
      </c>
      <c r="E102" s="8">
        <f t="shared" si="69"/>
        <v>22.267995357355321</v>
      </c>
      <c r="F102" s="8">
        <f t="shared" si="69"/>
        <v>-42.629201679110984</v>
      </c>
      <c r="G102" s="8">
        <f t="shared" si="69"/>
        <v>-88.067866244581381</v>
      </c>
      <c r="H102" s="8">
        <f t="shared" si="69"/>
        <v>-103.90360907462065</v>
      </c>
      <c r="I102" s="8">
        <f t="shared" si="69"/>
        <v>6.1539284802185747</v>
      </c>
      <c r="J102" s="8">
        <f t="shared" si="69"/>
        <v>-85.786327510094168</v>
      </c>
      <c r="K102" s="8">
        <f t="shared" si="69"/>
        <v>-42.439349249447694</v>
      </c>
      <c r="L102" s="8">
        <f t="shared" si="69"/>
        <v>2.8552362281578563</v>
      </c>
      <c r="M102" s="8">
        <f t="shared" si="69"/>
        <v>-35.117885354030683</v>
      </c>
      <c r="N102" s="8">
        <f t="shared" si="69"/>
        <v>-54.552918243271293</v>
      </c>
      <c r="O102" s="8">
        <f t="shared" si="69"/>
        <v>-23.517845342388661</v>
      </c>
      <c r="P102" s="8">
        <f t="shared" si="69"/>
        <v>-114.57602270498859</v>
      </c>
      <c r="Q102" s="8">
        <f t="shared" si="69"/>
        <v>-143.02636613707185</v>
      </c>
      <c r="R102" s="8">
        <f t="shared" si="69"/>
        <v>-143.7500672533036</v>
      </c>
      <c r="S102" s="8">
        <f t="shared" si="69"/>
        <v>-173.41992576239284</v>
      </c>
      <c r="T102" s="8">
        <f t="shared" si="69"/>
        <v>26.975429504475386</v>
      </c>
      <c r="U102" s="8">
        <f t="shared" si="69"/>
        <v>-0.84473864875064675</v>
      </c>
      <c r="V102" s="8">
        <f t="shared" si="69"/>
        <v>-193.57732796565168</v>
      </c>
      <c r="W102" s="8">
        <f t="shared" si="69"/>
        <v>-432.38933844875157</v>
      </c>
      <c r="X102" s="8">
        <f t="shared" ref="X102:Y102" si="70">IF(X55=0,0,X55/X$52*X$99)</f>
        <v>-360.33689266527256</v>
      </c>
      <c r="Y102" s="8">
        <f t="shared" si="70"/>
        <v>-251.82189340376644</v>
      </c>
    </row>
    <row r="103" spans="1:25" x14ac:dyDescent="0.25">
      <c r="A103" s="20" t="s">
        <v>76</v>
      </c>
      <c r="B103" s="8">
        <f t="shared" si="68"/>
        <v>11.33768275988877</v>
      </c>
      <c r="C103" s="8">
        <f t="shared" ref="C103:W103" si="71">IF(C56=0,0,C56/C$52*C$99)</f>
        <v>31.322445783644898</v>
      </c>
      <c r="D103" s="8">
        <f t="shared" si="71"/>
        <v>22.940251152736032</v>
      </c>
      <c r="E103" s="8">
        <f t="shared" si="71"/>
        <v>4.4469833152911322</v>
      </c>
      <c r="F103" s="8">
        <f t="shared" si="71"/>
        <v>-7.2821931756463112</v>
      </c>
      <c r="G103" s="8">
        <f t="shared" si="71"/>
        <v>-14.116814314984063</v>
      </c>
      <c r="H103" s="8">
        <f t="shared" si="71"/>
        <v>-16.569435449845471</v>
      </c>
      <c r="I103" s="8">
        <f t="shared" si="71"/>
        <v>1.0147111544992573</v>
      </c>
      <c r="J103" s="8">
        <f t="shared" si="71"/>
        <v>-13.059380434333631</v>
      </c>
      <c r="K103" s="8">
        <f t="shared" si="71"/>
        <v>-4.9078633330989154</v>
      </c>
      <c r="L103" s="8">
        <f t="shared" si="71"/>
        <v>0.41812100272048391</v>
      </c>
      <c r="M103" s="8">
        <f t="shared" si="71"/>
        <v>-6.721815715660048</v>
      </c>
      <c r="N103" s="8">
        <f t="shared" si="71"/>
        <v>-7.8960103931477157</v>
      </c>
      <c r="O103" s="8">
        <f t="shared" si="71"/>
        <v>-3.6027522098969538</v>
      </c>
      <c r="P103" s="8">
        <f t="shared" si="71"/>
        <v>-14.020875298335337</v>
      </c>
      <c r="Q103" s="8">
        <f t="shared" si="71"/>
        <v>-20.756835548302941</v>
      </c>
      <c r="R103" s="8">
        <f t="shared" si="71"/>
        <v>-19.114448374022075</v>
      </c>
      <c r="S103" s="8">
        <f t="shared" si="71"/>
        <v>-22.736257289319592</v>
      </c>
      <c r="T103" s="8">
        <f t="shared" si="71"/>
        <v>8.4768247287655214</v>
      </c>
      <c r="U103" s="8">
        <f t="shared" si="71"/>
        <v>-0.28887241274296915</v>
      </c>
      <c r="V103" s="8">
        <f t="shared" si="71"/>
        <v>-30.487648124195545</v>
      </c>
      <c r="W103" s="8">
        <f t="shared" si="71"/>
        <v>-34.738252111745489</v>
      </c>
      <c r="X103" s="8">
        <f t="shared" ref="X103:Y103" si="72">IF(X56=0,0,X56/X$52*X$99)</f>
        <v>-33.367205005807158</v>
      </c>
      <c r="Y103" s="8">
        <f t="shared" si="72"/>
        <v>-27.650095953641156</v>
      </c>
    </row>
    <row r="104" spans="1:25" x14ac:dyDescent="0.25">
      <c r="A104" s="19" t="s">
        <v>43</v>
      </c>
      <c r="B104" s="16">
        <f>SUM(B105:B115)</f>
        <v>345.67869684650793</v>
      </c>
      <c r="C104" s="16">
        <f t="shared" ref="C104:W104" si="73">SUM(C105:C115)</f>
        <v>910.46870379776919</v>
      </c>
      <c r="D104" s="16">
        <f t="shared" si="73"/>
        <v>684.61499905306925</v>
      </c>
      <c r="E104" s="16">
        <f t="shared" si="73"/>
        <v>147.08392639083647</v>
      </c>
      <c r="F104" s="16">
        <f t="shared" si="73"/>
        <v>-224.0608165658825</v>
      </c>
      <c r="G104" s="16">
        <f t="shared" si="73"/>
        <v>-445.24180525139855</v>
      </c>
      <c r="H104" s="16">
        <f t="shared" si="73"/>
        <v>-479.39024619437782</v>
      </c>
      <c r="I104" s="16">
        <f t="shared" si="73"/>
        <v>31.155824527380165</v>
      </c>
      <c r="J104" s="16">
        <f t="shared" si="73"/>
        <v>-356.04348885665411</v>
      </c>
      <c r="K104" s="16">
        <f t="shared" si="73"/>
        <v>-130.11285992448234</v>
      </c>
      <c r="L104" s="16">
        <f t="shared" si="73"/>
        <v>11.04462482966272</v>
      </c>
      <c r="M104" s="16">
        <f t="shared" si="73"/>
        <v>-141.51105013320782</v>
      </c>
      <c r="N104" s="16">
        <f t="shared" si="73"/>
        <v>-182.75436862893889</v>
      </c>
      <c r="O104" s="16">
        <f t="shared" si="73"/>
        <v>-83.826266089351122</v>
      </c>
      <c r="P104" s="16">
        <f t="shared" si="73"/>
        <v>-289.57132932903323</v>
      </c>
      <c r="Q104" s="16">
        <f t="shared" si="73"/>
        <v>-376.73294719783638</v>
      </c>
      <c r="R104" s="16">
        <f t="shared" si="73"/>
        <v>-370.06911414989548</v>
      </c>
      <c r="S104" s="16">
        <f t="shared" si="73"/>
        <v>-444.20070612297542</v>
      </c>
      <c r="T104" s="16">
        <f t="shared" si="73"/>
        <v>189.76354663030816</v>
      </c>
      <c r="U104" s="16">
        <f t="shared" si="73"/>
        <v>-5.6609514345517011</v>
      </c>
      <c r="V104" s="16">
        <f t="shared" si="73"/>
        <v>-645.79365527222933</v>
      </c>
      <c r="W104" s="16">
        <f t="shared" si="73"/>
        <v>-798.51252267912196</v>
      </c>
      <c r="X104" s="16">
        <f t="shared" ref="X104:Y104" si="74">SUM(X105:X115)</f>
        <v>-704.93460904301924</v>
      </c>
      <c r="Y104" s="16">
        <f t="shared" si="74"/>
        <v>-565.00196043087055</v>
      </c>
    </row>
    <row r="105" spans="1:25" x14ac:dyDescent="0.25">
      <c r="A105" s="20" t="s">
        <v>44</v>
      </c>
      <c r="B105" s="8">
        <f>IF(B58=0,0,B58/B$52*B$99)</f>
        <v>110.00208693139193</v>
      </c>
      <c r="C105" s="8">
        <f t="shared" ref="C105:W105" si="75">IF(C58=0,0,C58/C$52*C$99)</f>
        <v>310.76658336290899</v>
      </c>
      <c r="D105" s="8">
        <f t="shared" si="75"/>
        <v>225.53727132902932</v>
      </c>
      <c r="E105" s="8">
        <f t="shared" si="75"/>
        <v>45.984212614005187</v>
      </c>
      <c r="F105" s="8">
        <f t="shared" si="75"/>
        <v>-68.893165825325951</v>
      </c>
      <c r="G105" s="8">
        <f t="shared" si="75"/>
        <v>-142.12157290580083</v>
      </c>
      <c r="H105" s="8">
        <f t="shared" si="75"/>
        <v>-147.62513462122337</v>
      </c>
      <c r="I105" s="8">
        <f t="shared" si="75"/>
        <v>10.042871703592477</v>
      </c>
      <c r="J105" s="8">
        <f t="shared" si="75"/>
        <v>-112.26076580557273</v>
      </c>
      <c r="K105" s="8">
        <f t="shared" si="75"/>
        <v>-31.605550988105684</v>
      </c>
      <c r="L105" s="8">
        <f t="shared" si="75"/>
        <v>3.3740019892064153</v>
      </c>
      <c r="M105" s="8">
        <f t="shared" si="75"/>
        <v>-43.16116764519429</v>
      </c>
      <c r="N105" s="8">
        <f t="shared" si="75"/>
        <v>-55.864809570186033</v>
      </c>
      <c r="O105" s="8">
        <f t="shared" si="75"/>
        <v>-27.457071991051048</v>
      </c>
      <c r="P105" s="8">
        <f t="shared" si="75"/>
        <v>-96.304645879131542</v>
      </c>
      <c r="Q105" s="8">
        <f t="shared" si="75"/>
        <v>-128.96377577663367</v>
      </c>
      <c r="R105" s="8">
        <f t="shared" si="75"/>
        <v>-123.38113648364039</v>
      </c>
      <c r="S105" s="8">
        <f t="shared" si="75"/>
        <v>-153.99176143663797</v>
      </c>
      <c r="T105" s="8">
        <f t="shared" si="75"/>
        <v>65.763776639552944</v>
      </c>
      <c r="U105" s="8">
        <f t="shared" si="75"/>
        <v>-2.1347956018504384</v>
      </c>
      <c r="V105" s="8">
        <f t="shared" si="75"/>
        <v>-219.21725110976365</v>
      </c>
      <c r="W105" s="8">
        <f t="shared" si="75"/>
        <v>-271.36106224850522</v>
      </c>
      <c r="X105" s="8">
        <f t="shared" ref="X105:Y105" si="76">IF(X58=0,0,X58/X$52*X$99)</f>
        <v>-253.23402972807509</v>
      </c>
      <c r="Y105" s="8">
        <f t="shared" si="76"/>
        <v>-193.57777801771039</v>
      </c>
    </row>
    <row r="106" spans="1:25" x14ac:dyDescent="0.25">
      <c r="A106" s="20" t="s">
        <v>45</v>
      </c>
      <c r="B106" s="8">
        <f t="shared" ref="B106:B115" si="77">IF(B59=0,0,B59/B$52*B$99)</f>
        <v>11.430951529910356</v>
      </c>
      <c r="C106" s="8">
        <f t="shared" ref="C106:W106" si="78">IF(C59=0,0,C59/C$52*C$99)</f>
        <v>25.809841832896996</v>
      </c>
      <c r="D106" s="8">
        <f t="shared" si="78"/>
        <v>17.846435663303293</v>
      </c>
      <c r="E106" s="8">
        <f t="shared" si="78"/>
        <v>3.377828121752688</v>
      </c>
      <c r="F106" s="8">
        <f t="shared" si="78"/>
        <v>-4.7533884012235328</v>
      </c>
      <c r="G106" s="8">
        <f t="shared" si="78"/>
        <v>-11.809809776385142</v>
      </c>
      <c r="H106" s="8">
        <f t="shared" si="78"/>
        <v>-12.73919268067306</v>
      </c>
      <c r="I106" s="8">
        <f t="shared" si="78"/>
        <v>0.86056769140341272</v>
      </c>
      <c r="J106" s="8">
        <f t="shared" si="78"/>
        <v>-11.145588916571208</v>
      </c>
      <c r="K106" s="8">
        <f t="shared" si="78"/>
        <v>-4.3928863064940362</v>
      </c>
      <c r="L106" s="8">
        <f t="shared" si="78"/>
        <v>0.3424434946110187</v>
      </c>
      <c r="M106" s="8">
        <f t="shared" si="78"/>
        <v>-4.1498540300236657</v>
      </c>
      <c r="N106" s="8">
        <f t="shared" si="78"/>
        <v>-6.0009447578531345</v>
      </c>
      <c r="O106" s="8">
        <f t="shared" si="78"/>
        <v>-2.9509180183294608</v>
      </c>
      <c r="P106" s="8">
        <f t="shared" si="78"/>
        <v>-11.17666852041466</v>
      </c>
      <c r="Q106" s="8">
        <f t="shared" si="78"/>
        <v>-14.128109281266619</v>
      </c>
      <c r="R106" s="8">
        <f t="shared" si="78"/>
        <v>-14.729070263291936</v>
      </c>
      <c r="S106" s="8">
        <f t="shared" si="78"/>
        <v>-18.112060562195396</v>
      </c>
      <c r="T106" s="8">
        <f t="shared" si="78"/>
        <v>7.4910488668738315</v>
      </c>
      <c r="U106" s="8">
        <f t="shared" si="78"/>
        <v>-0.23272904038290332</v>
      </c>
      <c r="V106" s="8">
        <f t="shared" si="78"/>
        <v>-27.601247635808008</v>
      </c>
      <c r="W106" s="8">
        <f t="shared" si="78"/>
        <v>-33.781122777608466</v>
      </c>
      <c r="X106" s="8">
        <f t="shared" ref="X106:Y106" si="79">IF(X59=0,0,X59/X$52*X$99)</f>
        <v>-26.763587263518435</v>
      </c>
      <c r="Y106" s="8">
        <f t="shared" si="79"/>
        <v>-23.996507497315374</v>
      </c>
    </row>
    <row r="107" spans="1:25" x14ac:dyDescent="0.25">
      <c r="A107" s="20" t="s">
        <v>46</v>
      </c>
      <c r="B107" s="8">
        <f t="shared" si="77"/>
        <v>14.914904740423342</v>
      </c>
      <c r="C107" s="8">
        <f t="shared" ref="C107:W107" si="80">IF(C60=0,0,C60/C$52*C$99)</f>
        <v>41.010950453005904</v>
      </c>
      <c r="D107" s="8">
        <f t="shared" si="80"/>
        <v>33.048861467325132</v>
      </c>
      <c r="E107" s="8">
        <f t="shared" si="80"/>
        <v>9.3663461858744554</v>
      </c>
      <c r="F107" s="8">
        <f t="shared" si="80"/>
        <v>-18.811918510254905</v>
      </c>
      <c r="G107" s="8">
        <f t="shared" si="80"/>
        <v>-27.890935420097517</v>
      </c>
      <c r="H107" s="8">
        <f t="shared" si="80"/>
        <v>-30.173457966359752</v>
      </c>
      <c r="I107" s="8">
        <f t="shared" si="80"/>
        <v>1.9616021977326596</v>
      </c>
      <c r="J107" s="8">
        <f t="shared" si="80"/>
        <v>-15.500190428155216</v>
      </c>
      <c r="K107" s="8">
        <f t="shared" si="80"/>
        <v>-8.369949829732434</v>
      </c>
      <c r="L107" s="8">
        <f t="shared" si="80"/>
        <v>0.54992067879019924</v>
      </c>
      <c r="M107" s="8">
        <f t="shared" si="80"/>
        <v>-6.9465707202920672</v>
      </c>
      <c r="N107" s="8">
        <f t="shared" si="80"/>
        <v>-9.058781517009848</v>
      </c>
      <c r="O107" s="8">
        <f t="shared" si="80"/>
        <v>-4.3171395361174305</v>
      </c>
      <c r="P107" s="8">
        <f t="shared" si="80"/>
        <v>-20.879851089595618</v>
      </c>
      <c r="Q107" s="8">
        <f t="shared" si="80"/>
        <v>-29.285889625859667</v>
      </c>
      <c r="R107" s="8">
        <f t="shared" si="80"/>
        <v>-21.912276219020249</v>
      </c>
      <c r="S107" s="8">
        <f t="shared" si="80"/>
        <v>-18.260539056145699</v>
      </c>
      <c r="T107" s="8">
        <f t="shared" si="80"/>
        <v>8.4610792567786461</v>
      </c>
      <c r="U107" s="8">
        <f t="shared" si="80"/>
        <v>-0.25438449775092986</v>
      </c>
      <c r="V107" s="8">
        <f t="shared" si="80"/>
        <v>-34.173540298119157</v>
      </c>
      <c r="W107" s="8">
        <f t="shared" si="80"/>
        <v>-39.125527042296845</v>
      </c>
      <c r="X107" s="8">
        <f t="shared" ref="X107:Y107" si="81">IF(X60=0,0,X60/X$52*X$99)</f>
        <v>-32.890336637365181</v>
      </c>
      <c r="Y107" s="8">
        <f t="shared" si="81"/>
        <v>-21.450161783811367</v>
      </c>
    </row>
    <row r="108" spans="1:25" x14ac:dyDescent="0.25">
      <c r="A108" s="20" t="s">
        <v>48</v>
      </c>
      <c r="B108" s="8">
        <f t="shared" si="77"/>
        <v>63.793409671158315</v>
      </c>
      <c r="C108" s="8">
        <f t="shared" ref="C108:W108" si="82">IF(C61=0,0,C61/C$52*C$99)</f>
        <v>177.43815467301613</v>
      </c>
      <c r="D108" s="8">
        <f t="shared" si="82"/>
        <v>130.46367897606638</v>
      </c>
      <c r="E108" s="8">
        <f t="shared" si="82"/>
        <v>28.680385087706746</v>
      </c>
      <c r="F108" s="8">
        <f t="shared" si="82"/>
        <v>-42.439911713265332</v>
      </c>
      <c r="G108" s="8">
        <f t="shared" si="82"/>
        <v>-79.090286959955648</v>
      </c>
      <c r="H108" s="8">
        <f t="shared" si="82"/>
        <v>-85.239994141378304</v>
      </c>
      <c r="I108" s="8">
        <f t="shared" si="82"/>
        <v>4.8510763499871921</v>
      </c>
      <c r="J108" s="8">
        <f t="shared" si="82"/>
        <v>-55.67711959431783</v>
      </c>
      <c r="K108" s="8">
        <f t="shared" si="82"/>
        <v>-20.546805501686428</v>
      </c>
      <c r="L108" s="8">
        <f t="shared" si="82"/>
        <v>1.5707766016471647</v>
      </c>
      <c r="M108" s="8">
        <f t="shared" si="82"/>
        <v>-17.564638862854743</v>
      </c>
      <c r="N108" s="8">
        <f t="shared" si="82"/>
        <v>-21.671408614337388</v>
      </c>
      <c r="O108" s="8">
        <f t="shared" si="82"/>
        <v>-9.0766363271820936</v>
      </c>
      <c r="P108" s="8">
        <f t="shared" si="82"/>
        <v>-24.40811353365973</v>
      </c>
      <c r="Q108" s="8">
        <f t="shared" si="82"/>
        <v>-29.636615484033918</v>
      </c>
      <c r="R108" s="8">
        <f t="shared" si="82"/>
        <v>-29.233095147840469</v>
      </c>
      <c r="S108" s="8">
        <f t="shared" si="82"/>
        <v>-41.548878143181952</v>
      </c>
      <c r="T108" s="8">
        <f t="shared" si="82"/>
        <v>18.920865469696079</v>
      </c>
      <c r="U108" s="8">
        <f t="shared" si="82"/>
        <v>-0.5196301434391466</v>
      </c>
      <c r="V108" s="8">
        <f t="shared" si="82"/>
        <v>-53.999229816014498</v>
      </c>
      <c r="W108" s="8">
        <f t="shared" si="82"/>
        <v>-74.055953327998665</v>
      </c>
      <c r="X108" s="8">
        <f t="shared" ref="X108:Y108" si="83">IF(X61=0,0,X61/X$52*X$99)</f>
        <v>-51.519463105731923</v>
      </c>
      <c r="Y108" s="8">
        <f t="shared" si="83"/>
        <v>-45.492876814117082</v>
      </c>
    </row>
    <row r="109" spans="1:25" x14ac:dyDescent="0.25">
      <c r="A109" s="20" t="s">
        <v>49</v>
      </c>
      <c r="B109" s="8">
        <f t="shared" si="77"/>
        <v>27.494336714027156</v>
      </c>
      <c r="C109" s="8">
        <f t="shared" ref="C109:W109" si="84">IF(C62=0,0,C62/C$52*C$99)</f>
        <v>78.386132336970107</v>
      </c>
      <c r="D109" s="8">
        <f t="shared" si="84"/>
        <v>59.935939373613884</v>
      </c>
      <c r="E109" s="8">
        <f t="shared" si="84"/>
        <v>12.603849742313892</v>
      </c>
      <c r="F109" s="8">
        <f t="shared" si="84"/>
        <v>-17.050006566698084</v>
      </c>
      <c r="G109" s="8">
        <f t="shared" si="84"/>
        <v>-25.698852646143965</v>
      </c>
      <c r="H109" s="8">
        <f t="shared" si="84"/>
        <v>-27.504714872471215</v>
      </c>
      <c r="I109" s="8">
        <f t="shared" si="84"/>
        <v>1.5607422440157133</v>
      </c>
      <c r="J109" s="8">
        <f t="shared" si="84"/>
        <v>-18.81404545463538</v>
      </c>
      <c r="K109" s="8">
        <f t="shared" si="84"/>
        <v>-8.8217500004198488</v>
      </c>
      <c r="L109" s="8">
        <f t="shared" si="84"/>
        <v>0.65281688877700117</v>
      </c>
      <c r="M109" s="8">
        <f t="shared" si="84"/>
        <v>-8.2439603980312715</v>
      </c>
      <c r="N109" s="8">
        <f t="shared" si="84"/>
        <v>-10.882225525738125</v>
      </c>
      <c r="O109" s="8">
        <f t="shared" si="84"/>
        <v>-4.9477573615463504</v>
      </c>
      <c r="P109" s="8">
        <f t="shared" si="84"/>
        <v>-16.804013764832725</v>
      </c>
      <c r="Q109" s="8">
        <f t="shared" si="84"/>
        <v>-18.525277999372346</v>
      </c>
      <c r="R109" s="8">
        <f t="shared" si="84"/>
        <v>-19.388509663993595</v>
      </c>
      <c r="S109" s="8">
        <f t="shared" si="84"/>
        <v>-19.776846320852762</v>
      </c>
      <c r="T109" s="8">
        <f t="shared" si="84"/>
        <v>8.4891670188638297</v>
      </c>
      <c r="U109" s="8">
        <f t="shared" si="84"/>
        <v>-0.24831173567382375</v>
      </c>
      <c r="V109" s="8">
        <f t="shared" si="84"/>
        <v>-27.037478779972783</v>
      </c>
      <c r="W109" s="8">
        <f t="shared" si="84"/>
        <v>-27.708246493446978</v>
      </c>
      <c r="X109" s="8">
        <f t="shared" ref="X109:Y109" si="85">IF(X62=0,0,X62/X$52*X$99)</f>
        <v>-23.842097043544122</v>
      </c>
      <c r="Y109" s="8">
        <f t="shared" si="85"/>
        <v>-16.505055422118041</v>
      </c>
    </row>
    <row r="110" spans="1:25" x14ac:dyDescent="0.25">
      <c r="A110" s="20" t="s">
        <v>47</v>
      </c>
      <c r="B110" s="8">
        <f t="shared" si="77"/>
        <v>50.741803415808903</v>
      </c>
      <c r="C110" s="8">
        <f t="shared" ref="C110:W110" si="86">IF(C63=0,0,C63/C$52*C$99)</f>
        <v>135.52380421675673</v>
      </c>
      <c r="D110" s="8">
        <f t="shared" si="86"/>
        <v>103.61117013752715</v>
      </c>
      <c r="E110" s="8">
        <f t="shared" si="86"/>
        <v>17.473457391663946</v>
      </c>
      <c r="F110" s="8">
        <f t="shared" si="86"/>
        <v>-28.675875298055942</v>
      </c>
      <c r="G110" s="8">
        <f t="shared" si="86"/>
        <v>-67.101125030598283</v>
      </c>
      <c r="H110" s="8">
        <f t="shared" si="86"/>
        <v>-76.8194934410201</v>
      </c>
      <c r="I110" s="8">
        <f t="shared" si="86"/>
        <v>5.0311155767080651</v>
      </c>
      <c r="J110" s="8">
        <f t="shared" si="86"/>
        <v>-59.713924840743097</v>
      </c>
      <c r="K110" s="8">
        <f t="shared" si="86"/>
        <v>-24.59338238081958</v>
      </c>
      <c r="L110" s="8">
        <f t="shared" si="86"/>
        <v>1.8709876379024184</v>
      </c>
      <c r="M110" s="8">
        <f t="shared" si="86"/>
        <v>-26.018048069894434</v>
      </c>
      <c r="N110" s="8">
        <f t="shared" si="86"/>
        <v>-33.815468920945342</v>
      </c>
      <c r="O110" s="8">
        <f t="shared" si="86"/>
        <v>-13.141030885303927</v>
      </c>
      <c r="P110" s="8">
        <f t="shared" si="86"/>
        <v>-44.875857021790409</v>
      </c>
      <c r="Q110" s="8">
        <f t="shared" si="86"/>
        <v>-64.648370362175044</v>
      </c>
      <c r="R110" s="8">
        <f t="shared" si="86"/>
        <v>-60.180682821036037</v>
      </c>
      <c r="S110" s="8">
        <f t="shared" si="86"/>
        <v>-76.813678004114465</v>
      </c>
      <c r="T110" s="8">
        <f t="shared" si="86"/>
        <v>32.363195520328304</v>
      </c>
      <c r="U110" s="8">
        <f t="shared" si="86"/>
        <v>-0.85319608548950354</v>
      </c>
      <c r="V110" s="8">
        <f t="shared" si="86"/>
        <v>-84.597474042043757</v>
      </c>
      <c r="W110" s="8">
        <f t="shared" si="86"/>
        <v>-102.71780817508042</v>
      </c>
      <c r="X110" s="8">
        <f t="shared" ref="X110:Y110" si="87">IF(X63=0,0,X63/X$52*X$99)</f>
        <v>-99.965059485289075</v>
      </c>
      <c r="Y110" s="8">
        <f t="shared" si="87"/>
        <v>-79.285555992400489</v>
      </c>
    </row>
    <row r="111" spans="1:25" x14ac:dyDescent="0.25">
      <c r="A111" s="20" t="s">
        <v>50</v>
      </c>
      <c r="B111" s="8">
        <f t="shared" si="77"/>
        <v>7.5749428611961136</v>
      </c>
      <c r="C111" s="8">
        <f t="shared" ref="C111:W111" si="88">IF(C64=0,0,C64/C$52*C$99)</f>
        <v>25.838044214595989</v>
      </c>
      <c r="D111" s="8">
        <f t="shared" si="88"/>
        <v>18.448635219807095</v>
      </c>
      <c r="E111" s="8">
        <f t="shared" si="88"/>
        <v>4.1916948825010474</v>
      </c>
      <c r="F111" s="8">
        <f t="shared" si="88"/>
        <v>-6.5245508649685906</v>
      </c>
      <c r="G111" s="8">
        <f t="shared" si="88"/>
        <v>-10.884196136920567</v>
      </c>
      <c r="H111" s="8">
        <f t="shared" si="88"/>
        <v>-11.038926462968362</v>
      </c>
      <c r="I111" s="8">
        <f t="shared" si="88"/>
        <v>0.71934913540110346</v>
      </c>
      <c r="J111" s="8">
        <f t="shared" si="88"/>
        <v>-6.9217772183117772</v>
      </c>
      <c r="K111" s="8">
        <f t="shared" si="88"/>
        <v>-2.5300819446938871</v>
      </c>
      <c r="L111" s="8">
        <f t="shared" si="88"/>
        <v>0.19724288029728215</v>
      </c>
      <c r="M111" s="8">
        <f t="shared" si="88"/>
        <v>-2.0399642277282681</v>
      </c>
      <c r="N111" s="8">
        <f t="shared" si="88"/>
        <v>-2.6309499319356182</v>
      </c>
      <c r="O111" s="8">
        <f t="shared" si="88"/>
        <v>-1.3972072321642055</v>
      </c>
      <c r="P111" s="8">
        <f t="shared" si="88"/>
        <v>-4.2204271958569528</v>
      </c>
      <c r="Q111" s="8">
        <f t="shared" si="88"/>
        <v>-3.5541966407472887</v>
      </c>
      <c r="R111" s="8">
        <f t="shared" si="88"/>
        <v>-4.6191782465589846</v>
      </c>
      <c r="S111" s="8">
        <f t="shared" si="88"/>
        <v>-7.513149522792161</v>
      </c>
      <c r="T111" s="8">
        <f t="shared" si="88"/>
        <v>3.5419904433166516</v>
      </c>
      <c r="U111" s="8">
        <f t="shared" si="88"/>
        <v>-8.6931101004547304E-2</v>
      </c>
      <c r="V111" s="8">
        <f t="shared" si="88"/>
        <v>-6.1838809577910956</v>
      </c>
      <c r="W111" s="8">
        <f t="shared" si="88"/>
        <v>-9.535796757877705</v>
      </c>
      <c r="X111" s="8">
        <f t="shared" ref="X111:Y111" si="89">IF(X64=0,0,X64/X$52*X$99)</f>
        <v>-7.3203607286188648</v>
      </c>
      <c r="Y111" s="8">
        <f t="shared" si="89"/>
        <v>-8.4038095036888212</v>
      </c>
    </row>
    <row r="112" spans="1:25" x14ac:dyDescent="0.25">
      <c r="A112" s="20" t="s">
        <v>51</v>
      </c>
      <c r="B112" s="8">
        <f t="shared" si="77"/>
        <v>13.986722171933344</v>
      </c>
      <c r="C112" s="8">
        <f t="shared" ref="C112:W112" si="90">IF(C65=0,0,C65/C$52*C$99)</f>
        <v>33.464018822926569</v>
      </c>
      <c r="D112" s="8">
        <f t="shared" si="90"/>
        <v>26.131139817191595</v>
      </c>
      <c r="E112" s="8">
        <f t="shared" si="90"/>
        <v>6.7652121020208194</v>
      </c>
      <c r="F112" s="8">
        <f t="shared" si="90"/>
        <v>-9.5298559882448561</v>
      </c>
      <c r="G112" s="8">
        <f t="shared" si="90"/>
        <v>-10.622933500443624</v>
      </c>
      <c r="H112" s="8">
        <f t="shared" si="90"/>
        <v>-11.592349901241363</v>
      </c>
      <c r="I112" s="8">
        <f t="shared" si="90"/>
        <v>0.75954192848915236</v>
      </c>
      <c r="J112" s="8">
        <f t="shared" si="90"/>
        <v>-8.0732526142394558</v>
      </c>
      <c r="K112" s="8">
        <f t="shared" si="90"/>
        <v>-2.7713766654411129</v>
      </c>
      <c r="L112" s="8">
        <f t="shared" si="90"/>
        <v>0.25945415441118086</v>
      </c>
      <c r="M112" s="8">
        <f t="shared" si="90"/>
        <v>-2.73587635674436</v>
      </c>
      <c r="N112" s="8">
        <f t="shared" si="90"/>
        <v>-3.6279631649567774</v>
      </c>
      <c r="O112" s="8">
        <f t="shared" si="90"/>
        <v>-1.6196782660349733</v>
      </c>
      <c r="P112" s="8">
        <f t="shared" si="90"/>
        <v>-5.2516269004350642</v>
      </c>
      <c r="Q112" s="8">
        <f t="shared" si="90"/>
        <v>-6.9331335894941351</v>
      </c>
      <c r="R112" s="8">
        <f t="shared" si="90"/>
        <v>-6.9406892934638531</v>
      </c>
      <c r="S112" s="8">
        <f t="shared" si="90"/>
        <v>-8.1830053223042096</v>
      </c>
      <c r="T112" s="8">
        <f t="shared" si="90"/>
        <v>3.1791087166212657</v>
      </c>
      <c r="U112" s="8">
        <f t="shared" si="90"/>
        <v>-7.7282431326446147E-2</v>
      </c>
      <c r="V112" s="8">
        <f t="shared" si="90"/>
        <v>-7.5995600076187895</v>
      </c>
      <c r="W112" s="8">
        <f t="shared" si="90"/>
        <v>-10.534764158521142</v>
      </c>
      <c r="X112" s="8">
        <f t="shared" ref="X112:Y112" si="91">IF(X65=0,0,X65/X$52*X$99)</f>
        <v>-8.7923621848953086</v>
      </c>
      <c r="Y112" s="8">
        <f t="shared" si="91"/>
        <v>-7.5849085586076033</v>
      </c>
    </row>
    <row r="113" spans="1:25" x14ac:dyDescent="0.25">
      <c r="A113" s="20" t="s">
        <v>52</v>
      </c>
      <c r="B113" s="8">
        <f t="shared" si="77"/>
        <v>2.2877484351417343</v>
      </c>
      <c r="C113" s="8">
        <f t="shared" ref="C113:W113" si="92">IF(C66=0,0,C66/C$52*C$99)</f>
        <v>12.245703184871347</v>
      </c>
      <c r="D113" s="8">
        <f t="shared" si="92"/>
        <v>8.1146492058825377</v>
      </c>
      <c r="E113" s="8">
        <f t="shared" si="92"/>
        <v>1.6233817859204973</v>
      </c>
      <c r="F113" s="8">
        <f t="shared" si="92"/>
        <v>-2.3093068275605018</v>
      </c>
      <c r="G113" s="8">
        <f t="shared" si="92"/>
        <v>-2.2884335793122736</v>
      </c>
      <c r="H113" s="8">
        <f t="shared" si="92"/>
        <v>-2.0025348120486921</v>
      </c>
      <c r="I113" s="8">
        <f t="shared" si="92"/>
        <v>0.1391319176240492</v>
      </c>
      <c r="J113" s="8">
        <f t="shared" si="92"/>
        <v>-1.4376035983463116</v>
      </c>
      <c r="K113" s="8">
        <f t="shared" si="92"/>
        <v>-0.58886098013203714</v>
      </c>
      <c r="L113" s="8">
        <f t="shared" si="92"/>
        <v>4.5500111552194654E-2</v>
      </c>
      <c r="M113" s="8">
        <f t="shared" si="92"/>
        <v>-0.51469637399701562</v>
      </c>
      <c r="N113" s="8">
        <f t="shared" si="92"/>
        <v>-0.592745549564343</v>
      </c>
      <c r="O113" s="8">
        <f t="shared" si="92"/>
        <v>-0.29554815297795267</v>
      </c>
      <c r="P113" s="8">
        <f t="shared" si="92"/>
        <v>-0.90751916262116672</v>
      </c>
      <c r="Q113" s="8">
        <f t="shared" si="92"/>
        <v>-0.91722337437689949</v>
      </c>
      <c r="R113" s="8">
        <f t="shared" si="92"/>
        <v>-0.89865537541554352</v>
      </c>
      <c r="S113" s="8">
        <f t="shared" si="92"/>
        <v>-0.84558773258162057</v>
      </c>
      <c r="T113" s="8">
        <f t="shared" si="92"/>
        <v>0.2575099670776379</v>
      </c>
      <c r="U113" s="8">
        <f t="shared" si="92"/>
        <v>-7.790715135935016E-3</v>
      </c>
      <c r="V113" s="8">
        <f t="shared" si="92"/>
        <v>-0.78860795286421337</v>
      </c>
      <c r="W113" s="8">
        <f t="shared" si="92"/>
        <v>-0.94904405091023547</v>
      </c>
      <c r="X113" s="8">
        <f t="shared" ref="X113:Y113" si="93">IF(X66=0,0,X66/X$52*X$99)</f>
        <v>-1.11369888618183</v>
      </c>
      <c r="Y113" s="8">
        <f t="shared" si="93"/>
        <v>-1.0130962475271588</v>
      </c>
    </row>
    <row r="114" spans="1:25" x14ac:dyDescent="0.25">
      <c r="A114" s="20" t="s">
        <v>53</v>
      </c>
      <c r="B114" s="8">
        <f t="shared" si="77"/>
        <v>3.0486332448845199</v>
      </c>
      <c r="C114" s="8">
        <f t="shared" ref="C114:W114" si="94">IF(C67=0,0,C67/C$52*C$99)</f>
        <v>8.7223472581046284</v>
      </c>
      <c r="D114" s="8">
        <f t="shared" si="94"/>
        <v>11.138914927506491</v>
      </c>
      <c r="E114" s="8">
        <f t="shared" si="94"/>
        <v>2.0568365514483338</v>
      </c>
      <c r="F114" s="8">
        <f t="shared" si="94"/>
        <v>-2.9646678859773172</v>
      </c>
      <c r="G114" s="8">
        <f t="shared" si="94"/>
        <v>-2.7565501618535504</v>
      </c>
      <c r="H114" s="8">
        <f t="shared" si="94"/>
        <v>-3.2622285117935679</v>
      </c>
      <c r="I114" s="8">
        <f t="shared" si="94"/>
        <v>0.21318371779860001</v>
      </c>
      <c r="J114" s="8">
        <f t="shared" si="94"/>
        <v>-2.2983482782515137</v>
      </c>
      <c r="K114" s="8">
        <f t="shared" si="94"/>
        <v>-0.99697682910669638</v>
      </c>
      <c r="L114" s="8">
        <f t="shared" si="94"/>
        <v>8.6171674869604739E-2</v>
      </c>
      <c r="M114" s="8">
        <f t="shared" si="94"/>
        <v>-1.1048410966856337</v>
      </c>
      <c r="N114" s="8">
        <f t="shared" si="94"/>
        <v>-1.0875737103869036</v>
      </c>
      <c r="O114" s="8">
        <f t="shared" si="94"/>
        <v>-0.42081468937784722</v>
      </c>
      <c r="P114" s="8">
        <f t="shared" si="94"/>
        <v>-1.0333169732573053</v>
      </c>
      <c r="Q114" s="8">
        <f t="shared" si="94"/>
        <v>-1.4867470018610311</v>
      </c>
      <c r="R114" s="8">
        <f t="shared" si="94"/>
        <v>-4.0003887383762713</v>
      </c>
      <c r="S114" s="8">
        <f t="shared" si="94"/>
        <v>-4.9385976644241403</v>
      </c>
      <c r="T114" s="8">
        <f t="shared" si="94"/>
        <v>2.3913632537526359</v>
      </c>
      <c r="U114" s="8">
        <f t="shared" si="94"/>
        <v>-6.5542737033785076E-2</v>
      </c>
      <c r="V114" s="8">
        <f t="shared" si="94"/>
        <v>-7.154028663670041</v>
      </c>
      <c r="W114" s="8">
        <f t="shared" si="94"/>
        <v>-8.4015050711869232</v>
      </c>
      <c r="X114" s="8">
        <f t="shared" ref="X114:Y114" si="95">IF(X67=0,0,X67/X$52*X$99)</f>
        <v>-6.8316709359427348</v>
      </c>
      <c r="Y114" s="8">
        <f t="shared" si="95"/>
        <v>-5.4628615362143229</v>
      </c>
    </row>
    <row r="115" spans="1:25" x14ac:dyDescent="0.25">
      <c r="A115" s="20" t="s">
        <v>74</v>
      </c>
      <c r="B115" s="8">
        <f t="shared" si="77"/>
        <v>40.403157130632181</v>
      </c>
      <c r="C115" s="8">
        <f t="shared" ref="C115:W115" si="96">IF(C68=0,0,C68/C$52*C$99)</f>
        <v>61.263123441715663</v>
      </c>
      <c r="D115" s="8">
        <f t="shared" si="96"/>
        <v>50.338302935816408</v>
      </c>
      <c r="E115" s="8">
        <f t="shared" si="96"/>
        <v>14.960721925628853</v>
      </c>
      <c r="F115" s="8">
        <f t="shared" si="96"/>
        <v>-22.108168684307486</v>
      </c>
      <c r="G115" s="8">
        <f t="shared" si="96"/>
        <v>-64.977109133887069</v>
      </c>
      <c r="H115" s="8">
        <f t="shared" si="96"/>
        <v>-71.392218783200008</v>
      </c>
      <c r="I115" s="8">
        <f t="shared" si="96"/>
        <v>5.0166420646277423</v>
      </c>
      <c r="J115" s="8">
        <f t="shared" si="96"/>
        <v>-64.200872107509539</v>
      </c>
      <c r="K115" s="8">
        <f t="shared" si="96"/>
        <v>-24.895238497850574</v>
      </c>
      <c r="L115" s="8">
        <f t="shared" si="96"/>
        <v>2.0953087175982441</v>
      </c>
      <c r="M115" s="8">
        <f t="shared" si="96"/>
        <v>-29.031432351762078</v>
      </c>
      <c r="N115" s="8">
        <f t="shared" si="96"/>
        <v>-37.5214973660254</v>
      </c>
      <c r="O115" s="8">
        <f t="shared" si="96"/>
        <v>-18.202463629265829</v>
      </c>
      <c r="P115" s="8">
        <f t="shared" si="96"/>
        <v>-63.709289287438025</v>
      </c>
      <c r="Q115" s="8">
        <f t="shared" si="96"/>
        <v>-78.653608062015721</v>
      </c>
      <c r="R115" s="8">
        <f t="shared" si="96"/>
        <v>-84.785431897258135</v>
      </c>
      <c r="S115" s="8">
        <f t="shared" si="96"/>
        <v>-94.216602357745003</v>
      </c>
      <c r="T115" s="8">
        <f t="shared" si="96"/>
        <v>38.904441477446355</v>
      </c>
      <c r="U115" s="8">
        <f t="shared" si="96"/>
        <v>-1.1803573454642418</v>
      </c>
      <c r="V115" s="8">
        <f t="shared" si="96"/>
        <v>-177.4413560085633</v>
      </c>
      <c r="W115" s="8">
        <f t="shared" si="96"/>
        <v>-220.34169257568934</v>
      </c>
      <c r="X115" s="8">
        <f t="shared" ref="X115:Y115" si="97">IF(X68=0,0,X68/X$52*X$99)</f>
        <v>-192.66194304385652</v>
      </c>
      <c r="Y115" s="8">
        <f t="shared" si="97"/>
        <v>-162.22934905735991</v>
      </c>
    </row>
    <row r="116" spans="1:25" x14ac:dyDescent="0.25">
      <c r="A116" s="15" t="s">
        <v>54</v>
      </c>
      <c r="B116" s="16">
        <f>SUM(B117:B121)</f>
        <v>-854.25639691999913</v>
      </c>
      <c r="C116" s="16">
        <f t="shared" ref="C116:W116" si="98">SUM(C117:C121)</f>
        <v>-763.80787604000147</v>
      </c>
      <c r="D116" s="16">
        <f t="shared" si="98"/>
        <v>-449.31225715999847</v>
      </c>
      <c r="E116" s="16">
        <f t="shared" si="98"/>
        <v>-537.62769460000129</v>
      </c>
      <c r="F116" s="16">
        <f t="shared" si="98"/>
        <v>-592.21602448000328</v>
      </c>
      <c r="G116" s="16">
        <f t="shared" si="98"/>
        <v>687.24142647999679</v>
      </c>
      <c r="H116" s="16">
        <f t="shared" si="98"/>
        <v>540.25350344000208</v>
      </c>
      <c r="I116" s="16">
        <f t="shared" si="98"/>
        <v>667.59930100000236</v>
      </c>
      <c r="J116" s="16">
        <f t="shared" si="98"/>
        <v>538.2658852400034</v>
      </c>
      <c r="K116" s="16">
        <f t="shared" si="98"/>
        <v>653.35182983999698</v>
      </c>
      <c r="L116" s="16">
        <f t="shared" si="98"/>
        <v>392.15479648000422</v>
      </c>
      <c r="M116" s="16">
        <f t="shared" si="98"/>
        <v>312.45911167999725</v>
      </c>
      <c r="N116" s="16">
        <f t="shared" si="98"/>
        <v>160.68296143999629</v>
      </c>
      <c r="O116" s="16">
        <f t="shared" si="98"/>
        <v>212.04322280000076</v>
      </c>
      <c r="P116" s="16">
        <f t="shared" si="98"/>
        <v>280.89364496000104</v>
      </c>
      <c r="Q116" s="16">
        <f t="shared" si="98"/>
        <v>327.8550826000041</v>
      </c>
      <c r="R116" s="16">
        <f t="shared" si="98"/>
        <v>453.30725972000164</v>
      </c>
      <c r="S116" s="16">
        <f t="shared" si="98"/>
        <v>523.27716987999793</v>
      </c>
      <c r="T116" s="16">
        <f t="shared" si="98"/>
        <v>684.63395199999968</v>
      </c>
      <c r="U116" s="16">
        <f t="shared" si="98"/>
        <v>648.65314859999569</v>
      </c>
      <c r="V116" s="16">
        <f t="shared" si="98"/>
        <v>507.47820248000187</v>
      </c>
      <c r="W116" s="16">
        <f t="shared" si="98"/>
        <v>184.75085636698083</v>
      </c>
      <c r="X116" s="16">
        <f t="shared" ref="X116:Y116" si="99">SUM(X117:X121)</f>
        <v>288.86039263756703</v>
      </c>
      <c r="Y116" s="16">
        <f t="shared" si="99"/>
        <v>258.4232824852611</v>
      </c>
    </row>
    <row r="117" spans="1:25" x14ac:dyDescent="0.25">
      <c r="A117" s="10" t="s">
        <v>73</v>
      </c>
      <c r="B117" s="8">
        <f t="shared" ref="B117:W117" si="100">B19-B70</f>
        <v>-82.517365999999924</v>
      </c>
      <c r="C117" s="8">
        <f t="shared" si="100"/>
        <v>-110.70768400000009</v>
      </c>
      <c r="D117" s="8">
        <f t="shared" si="100"/>
        <v>-8.9606340000002547</v>
      </c>
      <c r="E117" s="8">
        <f t="shared" si="100"/>
        <v>-8.3973939999998493</v>
      </c>
      <c r="F117" s="8">
        <f t="shared" si="100"/>
        <v>-7.6894640000001573</v>
      </c>
      <c r="G117" s="8">
        <f t="shared" si="100"/>
        <v>-33.115315680000208</v>
      </c>
      <c r="H117" s="8">
        <f t="shared" si="100"/>
        <v>-34.751835959999994</v>
      </c>
      <c r="I117" s="8">
        <f t="shared" si="100"/>
        <v>-37.995247480000103</v>
      </c>
      <c r="J117" s="8">
        <f t="shared" si="100"/>
        <v>-12.26478368000005</v>
      </c>
      <c r="K117" s="8">
        <f t="shared" si="100"/>
        <v>-34.167146639999942</v>
      </c>
      <c r="L117" s="8">
        <f t="shared" si="100"/>
        <v>-18.142850840000051</v>
      </c>
      <c r="M117" s="8">
        <f t="shared" si="100"/>
        <v>-19.073599560000048</v>
      </c>
      <c r="N117" s="8">
        <f t="shared" si="100"/>
        <v>-19.246704080000086</v>
      </c>
      <c r="O117" s="8">
        <f t="shared" si="100"/>
        <v>-20.626068760000067</v>
      </c>
      <c r="P117" s="8">
        <f t="shared" si="100"/>
        <v>-19.510483639999961</v>
      </c>
      <c r="Q117" s="8">
        <f t="shared" si="100"/>
        <v>-25.735979279999924</v>
      </c>
      <c r="R117" s="8">
        <f t="shared" si="100"/>
        <v>-18.665525520000074</v>
      </c>
      <c r="S117" s="8">
        <f t="shared" si="100"/>
        <v>-14.049860320000107</v>
      </c>
      <c r="T117" s="8">
        <f t="shared" si="100"/>
        <v>13.346638080000162</v>
      </c>
      <c r="U117" s="8">
        <f t="shared" si="100"/>
        <v>14.033177679999937</v>
      </c>
      <c r="V117" s="8">
        <f t="shared" si="100"/>
        <v>33.357538160000018</v>
      </c>
      <c r="W117" s="8">
        <f t="shared" si="100"/>
        <v>2.0182987999999966</v>
      </c>
      <c r="X117" s="8">
        <f t="shared" ref="X117:Y117" si="101">X19-X70</f>
        <v>2.7669449600000462</v>
      </c>
      <c r="Y117" s="8">
        <f t="shared" si="101"/>
        <v>57.200105919999999</v>
      </c>
    </row>
    <row r="118" spans="1:25" x14ac:dyDescent="0.25">
      <c r="A118" s="10" t="s">
        <v>56</v>
      </c>
      <c r="B118" s="8">
        <f t="shared" ref="B118:W118" si="102">B20-B71</f>
        <v>-1424.6540305599992</v>
      </c>
      <c r="C118" s="8">
        <f t="shared" si="102"/>
        <v>-1167.1559100000013</v>
      </c>
      <c r="D118" s="8">
        <f t="shared" si="102"/>
        <v>-1033.5015619599981</v>
      </c>
      <c r="E118" s="8">
        <f t="shared" si="102"/>
        <v>-1063.6248808400014</v>
      </c>
      <c r="F118" s="8">
        <f t="shared" si="102"/>
        <v>-1197.8852637200034</v>
      </c>
      <c r="G118" s="8">
        <f t="shared" si="102"/>
        <v>132.71684999999707</v>
      </c>
      <c r="H118" s="8">
        <f t="shared" si="102"/>
        <v>-46.766395759997977</v>
      </c>
      <c r="I118" s="8">
        <f t="shared" si="102"/>
        <v>82.623566640002537</v>
      </c>
      <c r="J118" s="8">
        <f t="shared" si="102"/>
        <v>35.697503640003561</v>
      </c>
      <c r="K118" s="8">
        <f t="shared" si="102"/>
        <v>83.513728799996898</v>
      </c>
      <c r="L118" s="8">
        <f t="shared" si="102"/>
        <v>-137.81622355999571</v>
      </c>
      <c r="M118" s="8">
        <f t="shared" si="102"/>
        <v>-222.1097834400025</v>
      </c>
      <c r="N118" s="8">
        <f t="shared" si="102"/>
        <v>-341.32671940000364</v>
      </c>
      <c r="O118" s="8">
        <f t="shared" si="102"/>
        <v>-255.38446911999927</v>
      </c>
      <c r="P118" s="8">
        <f t="shared" si="102"/>
        <v>-194.01971323999896</v>
      </c>
      <c r="Q118" s="8">
        <f t="shared" si="102"/>
        <v>-176.98148987999593</v>
      </c>
      <c r="R118" s="8">
        <f t="shared" si="102"/>
        <v>-35.675729719998344</v>
      </c>
      <c r="S118" s="8">
        <f t="shared" si="102"/>
        <v>42.414357319998089</v>
      </c>
      <c r="T118" s="8">
        <f t="shared" si="102"/>
        <v>144.27149323999947</v>
      </c>
      <c r="U118" s="8">
        <f t="shared" si="102"/>
        <v>87.843219599995791</v>
      </c>
      <c r="V118" s="8">
        <f t="shared" si="102"/>
        <v>-127.02355927999815</v>
      </c>
      <c r="W118" s="8">
        <f t="shared" si="102"/>
        <v>-465.88028523301909</v>
      </c>
      <c r="X118" s="8">
        <f t="shared" ref="X118:Y118" si="103">X20-X71</f>
        <v>-292.76802192243304</v>
      </c>
      <c r="Y118" s="8">
        <f t="shared" si="103"/>
        <v>-422.14383787473889</v>
      </c>
    </row>
    <row r="119" spans="1:25" x14ac:dyDescent="0.25">
      <c r="A119" s="10" t="s">
        <v>55</v>
      </c>
      <c r="B119" s="8">
        <f t="shared" ref="B119:W119" si="104">B21-B72</f>
        <v>-1.172738919999972</v>
      </c>
      <c r="C119" s="8">
        <f t="shared" si="104"/>
        <v>-4.7672189199999764</v>
      </c>
      <c r="D119" s="8">
        <f t="shared" si="104"/>
        <v>-16.980980000000002</v>
      </c>
      <c r="E119" s="8">
        <f t="shared" si="104"/>
        <v>-11.696320360000016</v>
      </c>
      <c r="F119" s="8">
        <f t="shared" si="104"/>
        <v>0.27691891999999996</v>
      </c>
      <c r="G119" s="8">
        <f t="shared" si="104"/>
        <v>-1.1552018799999928</v>
      </c>
      <c r="H119" s="8">
        <f t="shared" si="104"/>
        <v>-1.2270497999999748</v>
      </c>
      <c r="I119" s="8">
        <f t="shared" si="104"/>
        <v>-1.1971553999999998</v>
      </c>
      <c r="J119" s="8">
        <f t="shared" si="104"/>
        <v>-1.2722437600000092</v>
      </c>
      <c r="K119" s="8">
        <f t="shared" si="104"/>
        <v>-1.1363916400000207</v>
      </c>
      <c r="L119" s="8">
        <f t="shared" si="104"/>
        <v>-1.1010836400000059</v>
      </c>
      <c r="M119" s="8">
        <f t="shared" si="104"/>
        <v>-1.0805146799999861</v>
      </c>
      <c r="N119" s="8">
        <f t="shared" si="104"/>
        <v>-1.0720585599999879</v>
      </c>
      <c r="O119" s="8">
        <f t="shared" si="104"/>
        <v>-0.95779880000000617</v>
      </c>
      <c r="P119" s="8">
        <f t="shared" si="104"/>
        <v>-0.85232095999998592</v>
      </c>
      <c r="Q119" s="8">
        <f t="shared" si="104"/>
        <v>-0.83197635999998454</v>
      </c>
      <c r="R119" s="8">
        <f t="shared" si="104"/>
        <v>-0.80272551999998143</v>
      </c>
      <c r="S119" s="8">
        <f t="shared" si="104"/>
        <v>-1.4803640000010887E-2</v>
      </c>
      <c r="T119" s="8">
        <f t="shared" si="104"/>
        <v>-1.5092560000013577E-2</v>
      </c>
      <c r="U119" s="8">
        <f t="shared" si="104"/>
        <v>1.1369424400000128</v>
      </c>
      <c r="V119" s="8">
        <f t="shared" si="104"/>
        <v>0.88181076000000047</v>
      </c>
      <c r="W119" s="8">
        <f t="shared" si="104"/>
        <v>9.1388799999999932</v>
      </c>
      <c r="X119" s="8">
        <f t="shared" ref="X119:Y119" si="105">X21-X72</f>
        <v>2.3859424399999938</v>
      </c>
      <c r="Y119" s="8">
        <f t="shared" si="105"/>
        <v>2.813875160000002</v>
      </c>
    </row>
    <row r="120" spans="1:25" x14ac:dyDescent="0.25">
      <c r="A120" s="10" t="s">
        <v>57</v>
      </c>
      <c r="B120" s="8">
        <f t="shared" ref="B120:W120" si="106">B22-B73</f>
        <v>39.863588560000039</v>
      </c>
      <c r="C120" s="8">
        <f t="shared" si="106"/>
        <v>28.390446879999899</v>
      </c>
      <c r="D120" s="8">
        <f t="shared" si="106"/>
        <v>60.825388799999928</v>
      </c>
      <c r="E120" s="8">
        <f t="shared" si="106"/>
        <v>10.170650599999931</v>
      </c>
      <c r="F120" s="8">
        <f t="shared" si="106"/>
        <v>91.986914319999983</v>
      </c>
      <c r="G120" s="8">
        <f t="shared" si="106"/>
        <v>122.12093404000001</v>
      </c>
      <c r="H120" s="8">
        <f t="shared" si="106"/>
        <v>144.13005496</v>
      </c>
      <c r="I120" s="8">
        <f t="shared" si="106"/>
        <v>155.97763723999992</v>
      </c>
      <c r="J120" s="8">
        <f t="shared" si="106"/>
        <v>162.75372903999994</v>
      </c>
      <c r="K120" s="8">
        <f t="shared" si="106"/>
        <v>171.78863932000002</v>
      </c>
      <c r="L120" s="8">
        <f t="shared" si="106"/>
        <v>180.64413451999997</v>
      </c>
      <c r="M120" s="8">
        <f t="shared" si="106"/>
        <v>188.46151935999984</v>
      </c>
      <c r="N120" s="8">
        <f t="shared" si="106"/>
        <v>190.27897347999999</v>
      </c>
      <c r="O120" s="8">
        <f t="shared" si="106"/>
        <v>183.54006948000006</v>
      </c>
      <c r="P120" s="8">
        <f t="shared" si="106"/>
        <v>187.10933279999995</v>
      </c>
      <c r="Q120" s="8">
        <f t="shared" si="106"/>
        <v>202.52563811999994</v>
      </c>
      <c r="R120" s="8">
        <f t="shared" si="106"/>
        <v>203.68580048000001</v>
      </c>
      <c r="S120" s="8">
        <f t="shared" si="106"/>
        <v>182.34836652000001</v>
      </c>
      <c r="T120" s="8">
        <f t="shared" si="106"/>
        <v>230.54809324000001</v>
      </c>
      <c r="U120" s="8">
        <f t="shared" si="106"/>
        <v>223.64749888</v>
      </c>
      <c r="V120" s="8">
        <f t="shared" si="106"/>
        <v>276.80417283999998</v>
      </c>
      <c r="W120" s="8">
        <f t="shared" si="106"/>
        <v>293.92441279999991</v>
      </c>
      <c r="X120" s="8">
        <f t="shared" ref="X120:Y120" si="107">X22-X73</f>
        <v>240.22566716</v>
      </c>
      <c r="Y120" s="8">
        <f t="shared" si="107"/>
        <v>284.54342928</v>
      </c>
    </row>
    <row r="121" spans="1:25" x14ac:dyDescent="0.25">
      <c r="A121" s="10" t="s">
        <v>58</v>
      </c>
      <c r="B121" s="8">
        <f t="shared" ref="B121:W121" si="108">B23-B74</f>
        <v>614.22415000000001</v>
      </c>
      <c r="C121" s="8">
        <f t="shared" si="108"/>
        <v>490.43248999999997</v>
      </c>
      <c r="D121" s="8">
        <f t="shared" si="108"/>
        <v>549.30552999999998</v>
      </c>
      <c r="E121" s="8">
        <f t="shared" si="108"/>
        <v>535.92025000000001</v>
      </c>
      <c r="F121" s="8">
        <f t="shared" si="108"/>
        <v>521.09487000000001</v>
      </c>
      <c r="G121" s="8">
        <f t="shared" si="108"/>
        <v>466.67415999999997</v>
      </c>
      <c r="H121" s="8">
        <f t="shared" si="108"/>
        <v>478.86873000000003</v>
      </c>
      <c r="I121" s="8">
        <f t="shared" si="108"/>
        <v>468.19049999999999</v>
      </c>
      <c r="J121" s="8">
        <f t="shared" si="108"/>
        <v>353.35167999999999</v>
      </c>
      <c r="K121" s="8">
        <f t="shared" si="108"/>
        <v>433.35300000000001</v>
      </c>
      <c r="L121" s="8">
        <f t="shared" si="108"/>
        <v>368.57082000000003</v>
      </c>
      <c r="M121" s="8">
        <f t="shared" si="108"/>
        <v>366.26148999999998</v>
      </c>
      <c r="N121" s="8">
        <f t="shared" si="108"/>
        <v>332.04946999999999</v>
      </c>
      <c r="O121" s="8">
        <f t="shared" si="108"/>
        <v>305.47149000000002</v>
      </c>
      <c r="P121" s="8">
        <f t="shared" si="108"/>
        <v>308.16683</v>
      </c>
      <c r="Q121" s="8">
        <f t="shared" si="108"/>
        <v>328.87889000000001</v>
      </c>
      <c r="R121" s="8">
        <f t="shared" si="108"/>
        <v>304.76544000000001</v>
      </c>
      <c r="S121" s="8">
        <f t="shared" si="108"/>
        <v>312.57911000000001</v>
      </c>
      <c r="T121" s="8">
        <f t="shared" si="108"/>
        <v>296.48282</v>
      </c>
      <c r="U121" s="8">
        <f t="shared" si="108"/>
        <v>321.99230999999997</v>
      </c>
      <c r="V121" s="8">
        <f t="shared" si="108"/>
        <v>323.45823999999999</v>
      </c>
      <c r="W121" s="8">
        <f t="shared" si="108"/>
        <v>345.54955000000001</v>
      </c>
      <c r="X121" s="8">
        <f t="shared" ref="X121:Y121" si="109">X23-X74</f>
        <v>336.24986000000001</v>
      </c>
      <c r="Y121" s="8">
        <f t="shared" si="109"/>
        <v>336.00970999999998</v>
      </c>
    </row>
    <row r="122" spans="1:25" x14ac:dyDescent="0.25">
      <c r="A122" s="15" t="s">
        <v>59</v>
      </c>
      <c r="B122" s="16">
        <f>SUM(B123:B125)</f>
        <v>403.48476404000075</v>
      </c>
      <c r="C122" s="16">
        <f t="shared" ref="C122:W122" si="110">SUM(C123:C125)</f>
        <v>-335.84731155999862</v>
      </c>
      <c r="D122" s="16">
        <f t="shared" si="110"/>
        <v>-648.48432931999946</v>
      </c>
      <c r="E122" s="16">
        <f t="shared" si="110"/>
        <v>-943.42004836000069</v>
      </c>
      <c r="F122" s="16">
        <f t="shared" si="110"/>
        <v>399.46165575999999</v>
      </c>
      <c r="G122" s="16">
        <f t="shared" si="110"/>
        <v>-842.80343603999904</v>
      </c>
      <c r="H122" s="16">
        <f t="shared" si="110"/>
        <v>-578.56808092000028</v>
      </c>
      <c r="I122" s="16">
        <f t="shared" si="110"/>
        <v>-673.84158276000016</v>
      </c>
      <c r="J122" s="16">
        <f t="shared" si="110"/>
        <v>-778.09667151999963</v>
      </c>
      <c r="K122" s="16">
        <f t="shared" si="110"/>
        <v>-674.81669468000007</v>
      </c>
      <c r="L122" s="16">
        <f t="shared" si="110"/>
        <v>-631.02083323999966</v>
      </c>
      <c r="M122" s="16">
        <f t="shared" si="110"/>
        <v>-649.02055336000001</v>
      </c>
      <c r="N122" s="16">
        <f t="shared" si="110"/>
        <v>-659.29458327999873</v>
      </c>
      <c r="O122" s="16">
        <f t="shared" si="110"/>
        <v>-650.28896631999999</v>
      </c>
      <c r="P122" s="16">
        <f t="shared" si="110"/>
        <v>-564.13433127999963</v>
      </c>
      <c r="Q122" s="16">
        <f t="shared" si="110"/>
        <v>-481.15157976000023</v>
      </c>
      <c r="R122" s="16">
        <f t="shared" si="110"/>
        <v>-527.49886740000159</v>
      </c>
      <c r="S122" s="16">
        <f t="shared" si="110"/>
        <v>-356.36637469960021</v>
      </c>
      <c r="T122" s="16">
        <f t="shared" si="110"/>
        <v>-419.09291647999987</v>
      </c>
      <c r="U122" s="16">
        <f t="shared" si="110"/>
        <v>-445.7824349600001</v>
      </c>
      <c r="V122" s="16">
        <f t="shared" si="110"/>
        <v>-397.34499271999982</v>
      </c>
      <c r="W122" s="16">
        <f t="shared" si="110"/>
        <v>-296.9582760937833</v>
      </c>
      <c r="X122" s="16">
        <f t="shared" ref="X122:Y122" si="111">SUM(X123:X125)</f>
        <v>-202.67461947769556</v>
      </c>
      <c r="Y122" s="16">
        <f t="shared" si="111"/>
        <v>-8.0051856496941127</v>
      </c>
    </row>
    <row r="123" spans="1:25" x14ac:dyDescent="0.25">
      <c r="A123" s="10" t="s">
        <v>60</v>
      </c>
      <c r="B123" s="8">
        <f t="shared" ref="B123:W123" si="112">B25-B76</f>
        <v>-1644.9867061999994</v>
      </c>
      <c r="C123" s="8">
        <f t="shared" si="112"/>
        <v>-1823.9537941199997</v>
      </c>
      <c r="D123" s="8">
        <f t="shared" si="112"/>
        <v>-1885.5938456799997</v>
      </c>
      <c r="E123" s="8">
        <f t="shared" si="112"/>
        <v>-2051.250955680001</v>
      </c>
      <c r="F123" s="8">
        <f t="shared" si="112"/>
        <v>-1328.6164375200001</v>
      </c>
      <c r="G123" s="8">
        <f t="shared" si="112"/>
        <v>-400.66274507999992</v>
      </c>
      <c r="H123" s="8">
        <f t="shared" si="112"/>
        <v>-336.89281868000012</v>
      </c>
      <c r="I123" s="8">
        <f t="shared" si="112"/>
        <v>-320.26063580000027</v>
      </c>
      <c r="J123" s="8">
        <f t="shared" si="112"/>
        <v>-436.31150915999967</v>
      </c>
      <c r="K123" s="8">
        <f t="shared" si="112"/>
        <v>-332.51442643999997</v>
      </c>
      <c r="L123" s="8">
        <f t="shared" si="112"/>
        <v>-387.38424848000011</v>
      </c>
      <c r="M123" s="8">
        <f t="shared" si="112"/>
        <v>-356.53646891999949</v>
      </c>
      <c r="N123" s="8">
        <f t="shared" si="112"/>
        <v>-394.45903967999959</v>
      </c>
      <c r="O123" s="8">
        <f t="shared" si="112"/>
        <v>-377.0752270399995</v>
      </c>
      <c r="P123" s="8">
        <f t="shared" si="112"/>
        <v>-300.19024167999976</v>
      </c>
      <c r="Q123" s="8">
        <f t="shared" si="112"/>
        <v>-302.43761759999984</v>
      </c>
      <c r="R123" s="8">
        <f t="shared" si="112"/>
        <v>-290.5314053600008</v>
      </c>
      <c r="S123" s="8">
        <f t="shared" si="112"/>
        <v>-246.04368629960004</v>
      </c>
      <c r="T123" s="8">
        <f t="shared" si="112"/>
        <v>-292.68278800000007</v>
      </c>
      <c r="U123" s="8">
        <f t="shared" si="112"/>
        <v>-293.88752048000015</v>
      </c>
      <c r="V123" s="8">
        <f t="shared" si="112"/>
        <v>-285.91003736000016</v>
      </c>
      <c r="W123" s="8">
        <f t="shared" si="112"/>
        <v>-202.14528253169726</v>
      </c>
      <c r="X123" s="8">
        <f t="shared" ref="X123:Y123" si="113">X25-X76</f>
        <v>-167.47030554950356</v>
      </c>
      <c r="Y123" s="8">
        <f t="shared" si="113"/>
        <v>-58.633631106639541</v>
      </c>
    </row>
    <row r="124" spans="1:25" x14ac:dyDescent="0.25">
      <c r="A124" s="10" t="s">
        <v>61</v>
      </c>
      <c r="B124" s="8">
        <f t="shared" ref="B124:W124" si="114">B26-B77</f>
        <v>1714.2525290400004</v>
      </c>
      <c r="C124" s="8">
        <f t="shared" si="114"/>
        <v>1119.6701828000009</v>
      </c>
      <c r="D124" s="8">
        <f t="shared" si="114"/>
        <v>1057.6300192400004</v>
      </c>
      <c r="E124" s="8">
        <f t="shared" si="114"/>
        <v>883.78376532000038</v>
      </c>
      <c r="F124" s="8">
        <f t="shared" si="114"/>
        <v>1334.3190749200003</v>
      </c>
      <c r="G124" s="8">
        <f t="shared" si="114"/>
        <v>-188.35814383999923</v>
      </c>
      <c r="H124" s="8">
        <f t="shared" si="114"/>
        <v>-171.14976616000035</v>
      </c>
      <c r="I124" s="8">
        <f t="shared" si="114"/>
        <v>-180.96176695999998</v>
      </c>
      <c r="J124" s="8">
        <f t="shared" si="114"/>
        <v>-214.54345884000008</v>
      </c>
      <c r="K124" s="8">
        <f t="shared" si="114"/>
        <v>-221.58934796000062</v>
      </c>
      <c r="L124" s="8">
        <f t="shared" si="114"/>
        <v>-185.67991115999962</v>
      </c>
      <c r="M124" s="8">
        <f t="shared" si="114"/>
        <v>-276.80280016000029</v>
      </c>
      <c r="N124" s="8">
        <f t="shared" si="114"/>
        <v>-235.14050951999945</v>
      </c>
      <c r="O124" s="8">
        <f t="shared" si="114"/>
        <v>-202.60657224000033</v>
      </c>
      <c r="P124" s="8">
        <f t="shared" si="114"/>
        <v>-210.02989851999996</v>
      </c>
      <c r="Q124" s="8">
        <f t="shared" si="114"/>
        <v>-220.67850328000054</v>
      </c>
      <c r="R124" s="8">
        <f t="shared" si="114"/>
        <v>-224.28542328000049</v>
      </c>
      <c r="S124" s="8">
        <f t="shared" si="114"/>
        <v>-196.02309760000014</v>
      </c>
      <c r="T124" s="8">
        <f t="shared" si="114"/>
        <v>-173.22526363999964</v>
      </c>
      <c r="U124" s="8">
        <f t="shared" si="114"/>
        <v>-194.19396940000019</v>
      </c>
      <c r="V124" s="8">
        <f t="shared" si="114"/>
        <v>-242.78525291999978</v>
      </c>
      <c r="W124" s="8">
        <f t="shared" si="114"/>
        <v>-234.17935226209602</v>
      </c>
      <c r="X124" s="8">
        <f t="shared" ref="X124:Y124" si="115">X26-X77</f>
        <v>-132.70093386030993</v>
      </c>
      <c r="Y124" s="8">
        <f t="shared" si="115"/>
        <v>-87.374124806796885</v>
      </c>
    </row>
    <row r="125" spans="1:25" x14ac:dyDescent="0.25">
      <c r="A125" s="10" t="s">
        <v>62</v>
      </c>
      <c r="B125" s="8">
        <f t="shared" ref="B125:W125" si="116">B27-B78</f>
        <v>334.21894119999979</v>
      </c>
      <c r="C125" s="8">
        <f t="shared" si="116"/>
        <v>368.43629976000011</v>
      </c>
      <c r="D125" s="8">
        <f t="shared" si="116"/>
        <v>179.47949711999991</v>
      </c>
      <c r="E125" s="8">
        <f t="shared" si="116"/>
        <v>224.04714199999989</v>
      </c>
      <c r="F125" s="8">
        <f t="shared" si="116"/>
        <v>393.7590183599998</v>
      </c>
      <c r="G125" s="8">
        <f t="shared" si="116"/>
        <v>-253.78254711999989</v>
      </c>
      <c r="H125" s="8">
        <f t="shared" si="116"/>
        <v>-70.525496079999812</v>
      </c>
      <c r="I125" s="8">
        <f t="shared" si="116"/>
        <v>-172.61917999999991</v>
      </c>
      <c r="J125" s="8">
        <f t="shared" si="116"/>
        <v>-127.24170351999987</v>
      </c>
      <c r="K125" s="8">
        <f t="shared" si="116"/>
        <v>-120.71292027999948</v>
      </c>
      <c r="L125" s="8">
        <f t="shared" si="116"/>
        <v>-57.956673599999931</v>
      </c>
      <c r="M125" s="8">
        <f t="shared" si="116"/>
        <v>-15.681284280000227</v>
      </c>
      <c r="N125" s="8">
        <f t="shared" si="116"/>
        <v>-29.695034079999687</v>
      </c>
      <c r="O125" s="8">
        <f t="shared" si="116"/>
        <v>-70.607167040000149</v>
      </c>
      <c r="P125" s="8">
        <f t="shared" si="116"/>
        <v>-53.91419107999991</v>
      </c>
      <c r="Q125" s="8">
        <f t="shared" si="116"/>
        <v>41.964541120000149</v>
      </c>
      <c r="R125" s="8">
        <f t="shared" si="116"/>
        <v>-12.682038760000296</v>
      </c>
      <c r="S125" s="8">
        <f t="shared" si="116"/>
        <v>85.700409199999967</v>
      </c>
      <c r="T125" s="8">
        <f t="shared" si="116"/>
        <v>46.815135159999841</v>
      </c>
      <c r="U125" s="8">
        <f t="shared" si="116"/>
        <v>42.299054920000231</v>
      </c>
      <c r="V125" s="8">
        <f t="shared" si="116"/>
        <v>131.35029756000006</v>
      </c>
      <c r="W125" s="8">
        <f t="shared" si="116"/>
        <v>139.36635870000998</v>
      </c>
      <c r="X125" s="8">
        <f t="shared" ref="X125:Y125" si="117">X27-X78</f>
        <v>97.496619932117937</v>
      </c>
      <c r="Y125" s="8">
        <f t="shared" si="117"/>
        <v>138.00257026374231</v>
      </c>
    </row>
    <row r="126" spans="1:25" x14ac:dyDescent="0.25">
      <c r="A126" s="15" t="s">
        <v>35</v>
      </c>
      <c r="B126" s="16">
        <f>SUM(B127:B128)</f>
        <v>0</v>
      </c>
      <c r="C126" s="16">
        <f t="shared" ref="C126:W126" si="118">SUM(C127:C128)</f>
        <v>0</v>
      </c>
      <c r="D126" s="16">
        <f t="shared" si="118"/>
        <v>0</v>
      </c>
      <c r="E126" s="16">
        <f t="shared" si="118"/>
        <v>0</v>
      </c>
      <c r="F126" s="16">
        <f t="shared" si="118"/>
        <v>0</v>
      </c>
      <c r="G126" s="16">
        <f t="shared" si="118"/>
        <v>0</v>
      </c>
      <c r="H126" s="16">
        <f t="shared" si="118"/>
        <v>0</v>
      </c>
      <c r="I126" s="16">
        <f t="shared" si="118"/>
        <v>0</v>
      </c>
      <c r="J126" s="16">
        <f t="shared" si="118"/>
        <v>0</v>
      </c>
      <c r="K126" s="16">
        <f t="shared" si="118"/>
        <v>0</v>
      </c>
      <c r="L126" s="16">
        <f t="shared" si="118"/>
        <v>0</v>
      </c>
      <c r="M126" s="16">
        <f t="shared" si="118"/>
        <v>0</v>
      </c>
      <c r="N126" s="16">
        <f t="shared" si="118"/>
        <v>0</v>
      </c>
      <c r="O126" s="16">
        <f t="shared" si="118"/>
        <v>0</v>
      </c>
      <c r="P126" s="16">
        <f t="shared" si="118"/>
        <v>0</v>
      </c>
      <c r="Q126" s="16">
        <f t="shared" si="118"/>
        <v>0</v>
      </c>
      <c r="R126" s="16">
        <f t="shared" si="118"/>
        <v>0</v>
      </c>
      <c r="S126" s="16">
        <f t="shared" si="118"/>
        <v>0</v>
      </c>
      <c r="T126" s="16">
        <f t="shared" si="118"/>
        <v>0</v>
      </c>
      <c r="U126" s="16">
        <f t="shared" si="118"/>
        <v>0</v>
      </c>
      <c r="V126" s="16">
        <f t="shared" si="118"/>
        <v>0</v>
      </c>
      <c r="W126" s="16">
        <f t="shared" si="118"/>
        <v>0</v>
      </c>
      <c r="X126" s="16">
        <f t="shared" ref="X126:Y126" si="119">SUM(X127:X128)</f>
        <v>0</v>
      </c>
      <c r="Y126" s="16">
        <f t="shared" si="119"/>
        <v>0</v>
      </c>
    </row>
    <row r="127" spans="1:25" x14ac:dyDescent="0.25">
      <c r="A127" s="10" t="s">
        <v>36</v>
      </c>
      <c r="B127" s="8">
        <f t="shared" ref="B127:W127" si="120">B29-B80</f>
        <v>0</v>
      </c>
      <c r="C127" s="8">
        <f t="shared" si="120"/>
        <v>0</v>
      </c>
      <c r="D127" s="8">
        <f t="shared" si="120"/>
        <v>0</v>
      </c>
      <c r="E127" s="8">
        <f t="shared" si="120"/>
        <v>0</v>
      </c>
      <c r="F127" s="8">
        <f t="shared" si="120"/>
        <v>0</v>
      </c>
      <c r="G127" s="8">
        <f t="shared" si="120"/>
        <v>0</v>
      </c>
      <c r="H127" s="8">
        <f t="shared" si="120"/>
        <v>0</v>
      </c>
      <c r="I127" s="8">
        <f t="shared" si="120"/>
        <v>0</v>
      </c>
      <c r="J127" s="8">
        <f t="shared" si="120"/>
        <v>0</v>
      </c>
      <c r="K127" s="8">
        <f t="shared" si="120"/>
        <v>0</v>
      </c>
      <c r="L127" s="8">
        <f t="shared" si="120"/>
        <v>0</v>
      </c>
      <c r="M127" s="8">
        <f t="shared" si="120"/>
        <v>0</v>
      </c>
      <c r="N127" s="8">
        <f t="shared" si="120"/>
        <v>0</v>
      </c>
      <c r="O127" s="8">
        <f t="shared" si="120"/>
        <v>0</v>
      </c>
      <c r="P127" s="8">
        <f t="shared" si="120"/>
        <v>0</v>
      </c>
      <c r="Q127" s="8">
        <f t="shared" si="120"/>
        <v>0</v>
      </c>
      <c r="R127" s="8">
        <f t="shared" si="120"/>
        <v>0</v>
      </c>
      <c r="S127" s="8">
        <f t="shared" si="120"/>
        <v>0</v>
      </c>
      <c r="T127" s="8">
        <f t="shared" si="120"/>
        <v>0</v>
      </c>
      <c r="U127" s="8">
        <f t="shared" si="120"/>
        <v>0</v>
      </c>
      <c r="V127" s="8">
        <f t="shared" si="120"/>
        <v>0</v>
      </c>
      <c r="W127" s="8">
        <f t="shared" si="120"/>
        <v>0</v>
      </c>
      <c r="X127" s="8">
        <f t="shared" ref="X127:Y127" si="121">X29-X80</f>
        <v>0</v>
      </c>
      <c r="Y127" s="8">
        <f t="shared" si="121"/>
        <v>0</v>
      </c>
    </row>
    <row r="128" spans="1:25" x14ac:dyDescent="0.25">
      <c r="A128" s="10" t="s">
        <v>37</v>
      </c>
      <c r="B128" s="8">
        <f t="shared" ref="B128:W128" si="122">B30-B81</f>
        <v>0</v>
      </c>
      <c r="C128" s="8">
        <f t="shared" si="122"/>
        <v>0</v>
      </c>
      <c r="D128" s="8">
        <f t="shared" si="122"/>
        <v>0</v>
      </c>
      <c r="E128" s="8">
        <f t="shared" si="122"/>
        <v>0</v>
      </c>
      <c r="F128" s="8">
        <f t="shared" si="122"/>
        <v>0</v>
      </c>
      <c r="G128" s="8">
        <f t="shared" si="122"/>
        <v>0</v>
      </c>
      <c r="H128" s="8">
        <f t="shared" si="122"/>
        <v>0</v>
      </c>
      <c r="I128" s="8">
        <f t="shared" si="122"/>
        <v>0</v>
      </c>
      <c r="J128" s="8">
        <f t="shared" si="122"/>
        <v>0</v>
      </c>
      <c r="K128" s="8">
        <f t="shared" si="122"/>
        <v>0</v>
      </c>
      <c r="L128" s="8">
        <f t="shared" si="122"/>
        <v>0</v>
      </c>
      <c r="M128" s="8">
        <f t="shared" si="122"/>
        <v>0</v>
      </c>
      <c r="N128" s="8">
        <f t="shared" si="122"/>
        <v>0</v>
      </c>
      <c r="O128" s="8">
        <f t="shared" si="122"/>
        <v>0</v>
      </c>
      <c r="P128" s="8">
        <f t="shared" si="122"/>
        <v>0</v>
      </c>
      <c r="Q128" s="8">
        <f t="shared" si="122"/>
        <v>0</v>
      </c>
      <c r="R128" s="8">
        <f t="shared" si="122"/>
        <v>0</v>
      </c>
      <c r="S128" s="8">
        <f t="shared" si="122"/>
        <v>0</v>
      </c>
      <c r="T128" s="8">
        <f t="shared" si="122"/>
        <v>0</v>
      </c>
      <c r="U128" s="8">
        <f t="shared" si="122"/>
        <v>0</v>
      </c>
      <c r="V128" s="8">
        <f t="shared" si="122"/>
        <v>0</v>
      </c>
      <c r="W128" s="8">
        <f t="shared" si="122"/>
        <v>0</v>
      </c>
      <c r="X128" s="8">
        <f t="shared" ref="X128:Y128" si="123">X30-X81</f>
        <v>0</v>
      </c>
      <c r="Y128" s="8">
        <f t="shared" si="123"/>
        <v>0</v>
      </c>
    </row>
    <row r="129" spans="1:25" x14ac:dyDescent="0.25">
      <c r="A129" s="17" t="s">
        <v>38</v>
      </c>
      <c r="B129" s="16">
        <f t="shared" ref="B129:W129" si="124">B31-B82</f>
        <v>0</v>
      </c>
      <c r="C129" s="16">
        <f t="shared" si="124"/>
        <v>0</v>
      </c>
      <c r="D129" s="16">
        <f t="shared" si="124"/>
        <v>0</v>
      </c>
      <c r="E129" s="16">
        <f t="shared" si="124"/>
        <v>0</v>
      </c>
      <c r="F129" s="16">
        <f t="shared" si="124"/>
        <v>0</v>
      </c>
      <c r="G129" s="16">
        <f t="shared" si="124"/>
        <v>0</v>
      </c>
      <c r="H129" s="16">
        <f t="shared" si="124"/>
        <v>0</v>
      </c>
      <c r="I129" s="16">
        <f t="shared" si="124"/>
        <v>0</v>
      </c>
      <c r="J129" s="16">
        <f t="shared" si="124"/>
        <v>0</v>
      </c>
      <c r="K129" s="16">
        <f t="shared" si="124"/>
        <v>0</v>
      </c>
      <c r="L129" s="16">
        <f t="shared" si="124"/>
        <v>0</v>
      </c>
      <c r="M129" s="16">
        <f t="shared" si="124"/>
        <v>0</v>
      </c>
      <c r="N129" s="16">
        <f t="shared" si="124"/>
        <v>0</v>
      </c>
      <c r="O129" s="16">
        <f t="shared" si="124"/>
        <v>0</v>
      </c>
      <c r="P129" s="16">
        <f t="shared" si="124"/>
        <v>0</v>
      </c>
      <c r="Q129" s="16">
        <f t="shared" si="124"/>
        <v>0</v>
      </c>
      <c r="R129" s="16">
        <f t="shared" si="124"/>
        <v>0</v>
      </c>
      <c r="S129" s="16">
        <f t="shared" si="124"/>
        <v>0</v>
      </c>
      <c r="T129" s="16">
        <f t="shared" si="124"/>
        <v>0</v>
      </c>
      <c r="U129" s="16">
        <f t="shared" si="124"/>
        <v>0</v>
      </c>
      <c r="V129" s="16">
        <f t="shared" si="124"/>
        <v>0</v>
      </c>
      <c r="W129" s="16">
        <f t="shared" si="124"/>
        <v>0</v>
      </c>
      <c r="X129" s="16">
        <f t="shared" ref="X129:Y129" si="125">X31-X82</f>
        <v>0</v>
      </c>
      <c r="Y129" s="16">
        <f t="shared" si="125"/>
        <v>0</v>
      </c>
    </row>
    <row r="130" spans="1:25" x14ac:dyDescent="0.25">
      <c r="A130" s="9" t="s">
        <v>39</v>
      </c>
      <c r="B130" s="8">
        <f t="shared" ref="B130:W130" si="126">B32-B83</f>
        <v>0</v>
      </c>
      <c r="C130" s="8">
        <f t="shared" si="126"/>
        <v>0</v>
      </c>
      <c r="D130" s="8">
        <f t="shared" si="126"/>
        <v>0</v>
      </c>
      <c r="E130" s="8">
        <f t="shared" si="126"/>
        <v>0</v>
      </c>
      <c r="F130" s="8">
        <f t="shared" si="126"/>
        <v>0</v>
      </c>
      <c r="G130" s="8">
        <f t="shared" si="126"/>
        <v>0</v>
      </c>
      <c r="H130" s="8">
        <f t="shared" si="126"/>
        <v>0</v>
      </c>
      <c r="I130" s="8">
        <f t="shared" si="126"/>
        <v>0</v>
      </c>
      <c r="J130" s="8">
        <f t="shared" si="126"/>
        <v>0</v>
      </c>
      <c r="K130" s="8">
        <f t="shared" si="126"/>
        <v>0</v>
      </c>
      <c r="L130" s="8">
        <f t="shared" si="126"/>
        <v>0</v>
      </c>
      <c r="M130" s="8">
        <f t="shared" si="126"/>
        <v>0</v>
      </c>
      <c r="N130" s="8">
        <f t="shared" si="126"/>
        <v>0</v>
      </c>
      <c r="O130" s="8">
        <f t="shared" si="126"/>
        <v>0</v>
      </c>
      <c r="P130" s="8">
        <f t="shared" si="126"/>
        <v>0</v>
      </c>
      <c r="Q130" s="8">
        <f t="shared" si="126"/>
        <v>0</v>
      </c>
      <c r="R130" s="8">
        <f t="shared" si="126"/>
        <v>0</v>
      </c>
      <c r="S130" s="8">
        <f t="shared" si="126"/>
        <v>0</v>
      </c>
      <c r="T130" s="8">
        <f t="shared" si="126"/>
        <v>0</v>
      </c>
      <c r="U130" s="8">
        <f t="shared" si="126"/>
        <v>0</v>
      </c>
      <c r="V130" s="8">
        <f t="shared" si="126"/>
        <v>0</v>
      </c>
      <c r="W130" s="8">
        <f t="shared" si="126"/>
        <v>0</v>
      </c>
      <c r="X130" s="8">
        <f t="shared" ref="X130:Y130" si="127">X32-X83</f>
        <v>0</v>
      </c>
      <c r="Y130" s="8">
        <f t="shared" si="127"/>
        <v>0</v>
      </c>
    </row>
    <row r="131" spans="1:25" x14ac:dyDescent="0.25">
      <c r="A131" s="18" t="s">
        <v>66</v>
      </c>
      <c r="B131" s="16">
        <f>SUM(B132:B135)</f>
        <v>990.90382790145713</v>
      </c>
      <c r="C131" s="16">
        <f t="shared" ref="C131:W131" si="128">SUM(C132:C135)</f>
        <v>843.91780594972397</v>
      </c>
      <c r="D131" s="16">
        <f t="shared" si="128"/>
        <v>853.82620177672834</v>
      </c>
      <c r="E131" s="16">
        <f t="shared" si="128"/>
        <v>584.03185186022665</v>
      </c>
      <c r="F131" s="16">
        <f t="shared" si="128"/>
        <v>696.23908520174427</v>
      </c>
      <c r="G131" s="16">
        <f t="shared" si="128"/>
        <v>524.83875372021248</v>
      </c>
      <c r="H131" s="16">
        <f t="shared" si="128"/>
        <v>664.20516997509185</v>
      </c>
      <c r="I131" s="16">
        <f t="shared" si="128"/>
        <v>712.95798796589634</v>
      </c>
      <c r="J131" s="16">
        <f t="shared" si="128"/>
        <v>660.28762893385374</v>
      </c>
      <c r="K131" s="16">
        <f t="shared" si="128"/>
        <v>341.38450922095376</v>
      </c>
      <c r="L131" s="16">
        <f t="shared" si="128"/>
        <v>909.6914275258514</v>
      </c>
      <c r="M131" s="16">
        <f t="shared" si="128"/>
        <v>791.55072252110813</v>
      </c>
      <c r="N131" s="16">
        <f t="shared" si="128"/>
        <v>560.85819983672445</v>
      </c>
      <c r="O131" s="16">
        <f t="shared" si="128"/>
        <v>556.26643671105558</v>
      </c>
      <c r="P131" s="16">
        <f t="shared" si="128"/>
        <v>480.63447718949192</v>
      </c>
      <c r="Q131" s="16">
        <f t="shared" si="128"/>
        <v>504.6105886892351</v>
      </c>
      <c r="R131" s="16">
        <f t="shared" si="128"/>
        <v>759.58206979206489</v>
      </c>
      <c r="S131" s="16">
        <f t="shared" si="128"/>
        <v>524.18891218962972</v>
      </c>
      <c r="T131" s="16">
        <f t="shared" si="128"/>
        <v>408.50978255102609</v>
      </c>
      <c r="U131" s="16">
        <f t="shared" si="128"/>
        <v>1241.7360249075809</v>
      </c>
      <c r="V131" s="16">
        <f t="shared" si="128"/>
        <v>467.02381386799198</v>
      </c>
      <c r="W131" s="16">
        <f t="shared" si="128"/>
        <v>650.16649161603982</v>
      </c>
      <c r="X131" s="16">
        <f t="shared" ref="X131:Y131" si="129">SUM(X132:X135)</f>
        <v>1016.6781674768663</v>
      </c>
      <c r="Y131" s="16">
        <f t="shared" si="129"/>
        <v>798.95385863399542</v>
      </c>
    </row>
    <row r="132" spans="1:25" x14ac:dyDescent="0.25">
      <c r="A132" s="9" t="s">
        <v>67</v>
      </c>
      <c r="B132" s="8">
        <f t="shared" ref="B132:W132" si="130">B34-B85</f>
        <v>0</v>
      </c>
      <c r="C132" s="8">
        <f t="shared" si="130"/>
        <v>0</v>
      </c>
      <c r="D132" s="8">
        <f t="shared" si="130"/>
        <v>0</v>
      </c>
      <c r="E132" s="8">
        <f t="shared" si="130"/>
        <v>0</v>
      </c>
      <c r="F132" s="8">
        <f t="shared" si="130"/>
        <v>0</v>
      </c>
      <c r="G132" s="8">
        <f t="shared" si="130"/>
        <v>0</v>
      </c>
      <c r="H132" s="8">
        <f t="shared" si="130"/>
        <v>0</v>
      </c>
      <c r="I132" s="8">
        <f t="shared" si="130"/>
        <v>0</v>
      </c>
      <c r="J132" s="8">
        <f t="shared" si="130"/>
        <v>0</v>
      </c>
      <c r="K132" s="8">
        <f t="shared" si="130"/>
        <v>0</v>
      </c>
      <c r="L132" s="8">
        <f t="shared" si="130"/>
        <v>0</v>
      </c>
      <c r="M132" s="8">
        <f t="shared" si="130"/>
        <v>0</v>
      </c>
      <c r="N132" s="8">
        <f t="shared" si="130"/>
        <v>0</v>
      </c>
      <c r="O132" s="8">
        <f t="shared" si="130"/>
        <v>0</v>
      </c>
      <c r="P132" s="8">
        <f t="shared" si="130"/>
        <v>0</v>
      </c>
      <c r="Q132" s="8">
        <f t="shared" si="130"/>
        <v>0</v>
      </c>
      <c r="R132" s="8">
        <f t="shared" si="130"/>
        <v>0</v>
      </c>
      <c r="S132" s="8">
        <f t="shared" si="130"/>
        <v>0</v>
      </c>
      <c r="T132" s="8">
        <f t="shared" si="130"/>
        <v>0</v>
      </c>
      <c r="U132" s="8">
        <f t="shared" si="130"/>
        <v>0</v>
      </c>
      <c r="V132" s="8">
        <f t="shared" si="130"/>
        <v>0</v>
      </c>
      <c r="W132" s="8">
        <f t="shared" si="130"/>
        <v>0</v>
      </c>
      <c r="X132" s="8">
        <f t="shared" ref="X132:Y132" si="131">X34-X85</f>
        <v>0</v>
      </c>
      <c r="Y132" s="8">
        <f t="shared" si="131"/>
        <v>0</v>
      </c>
    </row>
    <row r="133" spans="1:25" x14ac:dyDescent="0.25">
      <c r="A133" s="9" t="s">
        <v>68</v>
      </c>
      <c r="B133" s="8">
        <f t="shared" ref="B133:W133" si="132">B35-B86</f>
        <v>0</v>
      </c>
      <c r="C133" s="8">
        <f t="shared" si="132"/>
        <v>0</v>
      </c>
      <c r="D133" s="8">
        <f t="shared" si="132"/>
        <v>0</v>
      </c>
      <c r="E133" s="8">
        <f t="shared" si="132"/>
        <v>0</v>
      </c>
      <c r="F133" s="8">
        <f t="shared" si="132"/>
        <v>0</v>
      </c>
      <c r="G133" s="8">
        <f t="shared" si="132"/>
        <v>0</v>
      </c>
      <c r="H133" s="8">
        <f t="shared" si="132"/>
        <v>0</v>
      </c>
      <c r="I133" s="8">
        <f t="shared" si="132"/>
        <v>0</v>
      </c>
      <c r="J133" s="8">
        <f t="shared" si="132"/>
        <v>0</v>
      </c>
      <c r="K133" s="8">
        <f t="shared" si="132"/>
        <v>0</v>
      </c>
      <c r="L133" s="8">
        <f t="shared" si="132"/>
        <v>0</v>
      </c>
      <c r="M133" s="8">
        <f t="shared" si="132"/>
        <v>0</v>
      </c>
      <c r="N133" s="8">
        <f t="shared" si="132"/>
        <v>0</v>
      </c>
      <c r="O133" s="8">
        <f t="shared" si="132"/>
        <v>0</v>
      </c>
      <c r="P133" s="8">
        <f t="shared" si="132"/>
        <v>0</v>
      </c>
      <c r="Q133" s="8">
        <f t="shared" si="132"/>
        <v>0</v>
      </c>
      <c r="R133" s="8">
        <f t="shared" si="132"/>
        <v>0</v>
      </c>
      <c r="S133" s="8">
        <f t="shared" si="132"/>
        <v>0</v>
      </c>
      <c r="T133" s="8">
        <f t="shared" si="132"/>
        <v>0</v>
      </c>
      <c r="U133" s="8">
        <f t="shared" si="132"/>
        <v>0</v>
      </c>
      <c r="V133" s="8">
        <f t="shared" si="132"/>
        <v>0</v>
      </c>
      <c r="W133" s="8">
        <f t="shared" si="132"/>
        <v>0</v>
      </c>
      <c r="X133" s="8">
        <f t="shared" ref="X133:Y133" si="133">X35-X86</f>
        <v>0</v>
      </c>
      <c r="Y133" s="8">
        <f t="shared" si="133"/>
        <v>0</v>
      </c>
    </row>
    <row r="134" spans="1:25" x14ac:dyDescent="0.25">
      <c r="A134" s="9" t="s">
        <v>69</v>
      </c>
      <c r="B134" s="8">
        <f t="shared" ref="B134:W134" si="134">B36-B87</f>
        <v>990.90382790145713</v>
      </c>
      <c r="C134" s="8">
        <f t="shared" si="134"/>
        <v>843.91780594972397</v>
      </c>
      <c r="D134" s="8">
        <f t="shared" si="134"/>
        <v>853.82620177672834</v>
      </c>
      <c r="E134" s="8">
        <f t="shared" si="134"/>
        <v>584.03185186022665</v>
      </c>
      <c r="F134" s="8">
        <f t="shared" si="134"/>
        <v>696.23908520174427</v>
      </c>
      <c r="G134" s="8">
        <f t="shared" si="134"/>
        <v>524.83875372021248</v>
      </c>
      <c r="H134" s="8">
        <f t="shared" si="134"/>
        <v>664.20516997509185</v>
      </c>
      <c r="I134" s="8">
        <f t="shared" si="134"/>
        <v>712.95798796589634</v>
      </c>
      <c r="J134" s="8">
        <f t="shared" si="134"/>
        <v>660.28762893385374</v>
      </c>
      <c r="K134" s="8">
        <f t="shared" si="134"/>
        <v>341.38450922095376</v>
      </c>
      <c r="L134" s="8">
        <f t="shared" si="134"/>
        <v>909.6914275258514</v>
      </c>
      <c r="M134" s="8">
        <f t="shared" si="134"/>
        <v>791.55072252110813</v>
      </c>
      <c r="N134" s="8">
        <f t="shared" si="134"/>
        <v>560.85819983672445</v>
      </c>
      <c r="O134" s="8">
        <f t="shared" si="134"/>
        <v>556.26643671105558</v>
      </c>
      <c r="P134" s="8">
        <f t="shared" si="134"/>
        <v>480.63447718949192</v>
      </c>
      <c r="Q134" s="8">
        <f t="shared" si="134"/>
        <v>504.6105886892351</v>
      </c>
      <c r="R134" s="8">
        <f t="shared" si="134"/>
        <v>759.58206979206489</v>
      </c>
      <c r="S134" s="8">
        <f t="shared" si="134"/>
        <v>524.18891218962972</v>
      </c>
      <c r="T134" s="8">
        <f t="shared" si="134"/>
        <v>408.50978255102609</v>
      </c>
      <c r="U134" s="8">
        <f t="shared" si="134"/>
        <v>1241.7360249075809</v>
      </c>
      <c r="V134" s="8">
        <f t="shared" si="134"/>
        <v>467.02381386799198</v>
      </c>
      <c r="W134" s="8">
        <f t="shared" si="134"/>
        <v>650.16649161603982</v>
      </c>
      <c r="X134" s="8">
        <f t="shared" ref="X134:Y134" si="135">X36-X87</f>
        <v>1016.6781674768663</v>
      </c>
      <c r="Y134" s="8">
        <f t="shared" si="135"/>
        <v>798.95385863399542</v>
      </c>
    </row>
    <row r="135" spans="1:25" x14ac:dyDescent="0.25">
      <c r="A135" s="9" t="s">
        <v>65</v>
      </c>
      <c r="B135" s="8">
        <f t="shared" ref="B135:W135" si="136">SUM(B37:B41)-B88</f>
        <v>0</v>
      </c>
      <c r="C135" s="8">
        <f t="shared" si="136"/>
        <v>0</v>
      </c>
      <c r="D135" s="8">
        <f t="shared" si="136"/>
        <v>0</v>
      </c>
      <c r="E135" s="8">
        <f t="shared" si="136"/>
        <v>0</v>
      </c>
      <c r="F135" s="8">
        <f t="shared" si="136"/>
        <v>0</v>
      </c>
      <c r="G135" s="8">
        <f t="shared" si="136"/>
        <v>0</v>
      </c>
      <c r="H135" s="8">
        <f t="shared" si="136"/>
        <v>0</v>
      </c>
      <c r="I135" s="8">
        <f t="shared" si="136"/>
        <v>0</v>
      </c>
      <c r="J135" s="8">
        <f t="shared" si="136"/>
        <v>0</v>
      </c>
      <c r="K135" s="8">
        <f t="shared" si="136"/>
        <v>0</v>
      </c>
      <c r="L135" s="8">
        <f t="shared" si="136"/>
        <v>0</v>
      </c>
      <c r="M135" s="8">
        <f t="shared" si="136"/>
        <v>0</v>
      </c>
      <c r="N135" s="8">
        <f t="shared" si="136"/>
        <v>0</v>
      </c>
      <c r="O135" s="8">
        <f t="shared" si="136"/>
        <v>0</v>
      </c>
      <c r="P135" s="8">
        <f t="shared" si="136"/>
        <v>0</v>
      </c>
      <c r="Q135" s="8">
        <f t="shared" si="136"/>
        <v>0</v>
      </c>
      <c r="R135" s="8">
        <f t="shared" si="136"/>
        <v>0</v>
      </c>
      <c r="S135" s="8">
        <f t="shared" si="136"/>
        <v>0</v>
      </c>
      <c r="T135" s="8">
        <f t="shared" si="136"/>
        <v>0</v>
      </c>
      <c r="U135" s="8">
        <f t="shared" si="136"/>
        <v>0</v>
      </c>
      <c r="V135" s="8">
        <f t="shared" si="136"/>
        <v>0</v>
      </c>
      <c r="W135" s="8">
        <f t="shared" si="136"/>
        <v>0</v>
      </c>
      <c r="X135" s="8">
        <f t="shared" ref="X135:Y135" si="137">SUM(X37:X41)-X88</f>
        <v>0</v>
      </c>
      <c r="Y135" s="8">
        <f t="shared" si="137"/>
        <v>0</v>
      </c>
    </row>
    <row r="136" spans="1:25" x14ac:dyDescent="0.25">
      <c r="A136" s="18" t="s">
        <v>40</v>
      </c>
      <c r="B136" s="16">
        <f t="shared" ref="B136:W136" si="138">B42-B89</f>
        <v>0</v>
      </c>
      <c r="C136" s="16">
        <f t="shared" si="138"/>
        <v>0</v>
      </c>
      <c r="D136" s="16">
        <f t="shared" si="138"/>
        <v>0</v>
      </c>
      <c r="E136" s="16">
        <f t="shared" si="138"/>
        <v>0</v>
      </c>
      <c r="F136" s="16">
        <f t="shared" si="138"/>
        <v>0</v>
      </c>
      <c r="G136" s="16">
        <f t="shared" si="138"/>
        <v>0</v>
      </c>
      <c r="H136" s="16">
        <f t="shared" si="138"/>
        <v>0</v>
      </c>
      <c r="I136" s="16">
        <f t="shared" si="138"/>
        <v>0</v>
      </c>
      <c r="J136" s="16">
        <f t="shared" si="138"/>
        <v>0</v>
      </c>
      <c r="K136" s="16">
        <f t="shared" si="138"/>
        <v>0</v>
      </c>
      <c r="L136" s="16">
        <f t="shared" si="138"/>
        <v>0</v>
      </c>
      <c r="M136" s="16">
        <f t="shared" si="138"/>
        <v>0</v>
      </c>
      <c r="N136" s="16">
        <f t="shared" si="138"/>
        <v>0</v>
      </c>
      <c r="O136" s="16">
        <f t="shared" si="138"/>
        <v>0</v>
      </c>
      <c r="P136" s="16">
        <f t="shared" si="138"/>
        <v>0</v>
      </c>
      <c r="Q136" s="16">
        <f t="shared" si="138"/>
        <v>0</v>
      </c>
      <c r="R136" s="16">
        <f t="shared" si="138"/>
        <v>0</v>
      </c>
      <c r="S136" s="16">
        <f t="shared" si="138"/>
        <v>0</v>
      </c>
      <c r="T136" s="16">
        <f t="shared" si="138"/>
        <v>0</v>
      </c>
      <c r="U136" s="16">
        <f t="shared" si="138"/>
        <v>0</v>
      </c>
      <c r="V136" s="16">
        <f t="shared" si="138"/>
        <v>0</v>
      </c>
      <c r="W136" s="16">
        <f t="shared" si="138"/>
        <v>0</v>
      </c>
      <c r="X136" s="16">
        <f t="shared" ref="X136:Y136" si="139">X42-X89</f>
        <v>0</v>
      </c>
      <c r="Y136" s="16">
        <f t="shared" si="139"/>
        <v>0</v>
      </c>
    </row>
    <row r="137" spans="1:25" x14ac:dyDescent="0.25">
      <c r="A137" s="18" t="s">
        <v>63</v>
      </c>
      <c r="B137" s="16">
        <f t="shared" ref="B137:W137" si="140">B43-B90</f>
        <v>0</v>
      </c>
      <c r="C137" s="16">
        <f t="shared" si="140"/>
        <v>0</v>
      </c>
      <c r="D137" s="16">
        <f t="shared" si="140"/>
        <v>0</v>
      </c>
      <c r="E137" s="16">
        <f t="shared" si="140"/>
        <v>0</v>
      </c>
      <c r="F137" s="16">
        <f t="shared" si="140"/>
        <v>0</v>
      </c>
      <c r="G137" s="16">
        <f t="shared" si="140"/>
        <v>0</v>
      </c>
      <c r="H137" s="16">
        <f t="shared" si="140"/>
        <v>0</v>
      </c>
      <c r="I137" s="16">
        <f t="shared" si="140"/>
        <v>0</v>
      </c>
      <c r="J137" s="16">
        <f t="shared" si="140"/>
        <v>0</v>
      </c>
      <c r="K137" s="16">
        <f t="shared" si="140"/>
        <v>0</v>
      </c>
      <c r="L137" s="16">
        <f t="shared" si="140"/>
        <v>0</v>
      </c>
      <c r="M137" s="16">
        <f t="shared" si="140"/>
        <v>0</v>
      </c>
      <c r="N137" s="16">
        <f t="shared" si="140"/>
        <v>0</v>
      </c>
      <c r="O137" s="16">
        <f t="shared" si="140"/>
        <v>0</v>
      </c>
      <c r="P137" s="16">
        <f t="shared" si="140"/>
        <v>0</v>
      </c>
      <c r="Q137" s="16">
        <f t="shared" si="140"/>
        <v>0</v>
      </c>
      <c r="R137" s="16">
        <f t="shared" si="140"/>
        <v>0</v>
      </c>
      <c r="S137" s="16">
        <f t="shared" si="140"/>
        <v>0</v>
      </c>
      <c r="T137" s="16">
        <f t="shared" si="140"/>
        <v>0</v>
      </c>
      <c r="U137" s="16">
        <f t="shared" si="140"/>
        <v>0</v>
      </c>
      <c r="V137" s="16">
        <f t="shared" si="140"/>
        <v>0</v>
      </c>
      <c r="W137" s="16">
        <f t="shared" si="140"/>
        <v>0</v>
      </c>
      <c r="X137" s="16">
        <f t="shared" ref="X137:Y137" si="141">X43-X90</f>
        <v>0</v>
      </c>
      <c r="Y137" s="16">
        <f t="shared" si="141"/>
        <v>0</v>
      </c>
    </row>
    <row r="138" spans="1:25" x14ac:dyDescent="0.25">
      <c r="A138" s="18" t="s">
        <v>64</v>
      </c>
      <c r="B138" s="16">
        <f t="shared" ref="B138:W138" si="142">B44-B91</f>
        <v>0</v>
      </c>
      <c r="C138" s="16">
        <f t="shared" si="142"/>
        <v>0</v>
      </c>
      <c r="D138" s="16">
        <f t="shared" si="142"/>
        <v>0</v>
      </c>
      <c r="E138" s="16">
        <f t="shared" si="142"/>
        <v>0</v>
      </c>
      <c r="F138" s="16">
        <f t="shared" si="142"/>
        <v>0</v>
      </c>
      <c r="G138" s="16">
        <f t="shared" si="142"/>
        <v>0</v>
      </c>
      <c r="H138" s="16">
        <f t="shared" si="142"/>
        <v>0</v>
      </c>
      <c r="I138" s="16">
        <f t="shared" si="142"/>
        <v>0</v>
      </c>
      <c r="J138" s="16">
        <f t="shared" si="142"/>
        <v>0</v>
      </c>
      <c r="K138" s="16">
        <f t="shared" si="142"/>
        <v>0</v>
      </c>
      <c r="L138" s="16">
        <f t="shared" si="142"/>
        <v>0</v>
      </c>
      <c r="M138" s="16">
        <f t="shared" si="142"/>
        <v>0</v>
      </c>
      <c r="N138" s="16">
        <f t="shared" si="142"/>
        <v>0</v>
      </c>
      <c r="O138" s="16">
        <f t="shared" si="142"/>
        <v>0</v>
      </c>
      <c r="P138" s="16">
        <f t="shared" si="142"/>
        <v>0</v>
      </c>
      <c r="Q138" s="16">
        <f t="shared" si="142"/>
        <v>0</v>
      </c>
      <c r="R138" s="16">
        <f t="shared" si="142"/>
        <v>0</v>
      </c>
      <c r="S138" s="16">
        <f t="shared" si="142"/>
        <v>0</v>
      </c>
      <c r="T138" s="16">
        <f t="shared" si="142"/>
        <v>0</v>
      </c>
      <c r="U138" s="16">
        <f t="shared" si="142"/>
        <v>0</v>
      </c>
      <c r="V138" s="16">
        <f t="shared" si="142"/>
        <v>0</v>
      </c>
      <c r="W138" s="16">
        <f t="shared" si="142"/>
        <v>0</v>
      </c>
      <c r="X138" s="16">
        <f t="shared" ref="X138:Y138" si="143">X44-X91</f>
        <v>0</v>
      </c>
      <c r="Y138" s="16">
        <f t="shared" si="143"/>
        <v>0</v>
      </c>
    </row>
    <row r="139" spans="1:25" x14ac:dyDescent="0.25">
      <c r="A139" s="18" t="s">
        <v>70</v>
      </c>
      <c r="B139" s="16">
        <f>SUM(B140:B141)</f>
        <v>259.64351784000064</v>
      </c>
      <c r="C139" s="16">
        <f t="shared" ref="C139:W139" si="144">SUM(C140:C141)</f>
        <v>-48.983722639999542</v>
      </c>
      <c r="D139" s="16">
        <f t="shared" si="144"/>
        <v>278.83318527999973</v>
      </c>
      <c r="E139" s="16">
        <f t="shared" si="144"/>
        <v>427.26636024000004</v>
      </c>
      <c r="F139" s="16">
        <f t="shared" si="144"/>
        <v>265.72429951999993</v>
      </c>
      <c r="G139" s="16">
        <f t="shared" si="144"/>
        <v>399.03637396000067</v>
      </c>
      <c r="H139" s="16">
        <f t="shared" si="144"/>
        <v>344.96572143999879</v>
      </c>
      <c r="I139" s="16">
        <f t="shared" si="144"/>
        <v>527.48551796000038</v>
      </c>
      <c r="J139" s="16">
        <f t="shared" si="144"/>
        <v>298.06264447999865</v>
      </c>
      <c r="K139" s="16">
        <f t="shared" si="144"/>
        <v>317.69591456000035</v>
      </c>
      <c r="L139" s="16">
        <f t="shared" si="144"/>
        <v>531.4853493999999</v>
      </c>
      <c r="M139" s="16">
        <f t="shared" si="144"/>
        <v>216.11743340000112</v>
      </c>
      <c r="N139" s="16">
        <f t="shared" si="144"/>
        <v>72.96369999999888</v>
      </c>
      <c r="O139" s="16">
        <f t="shared" si="144"/>
        <v>-153.86171132000254</v>
      </c>
      <c r="P139" s="16">
        <f t="shared" si="144"/>
        <v>148.52669771999945</v>
      </c>
      <c r="Q139" s="16">
        <f t="shared" si="144"/>
        <v>-141.41792384000064</v>
      </c>
      <c r="R139" s="16">
        <f t="shared" si="144"/>
        <v>-53.297223839999788</v>
      </c>
      <c r="S139" s="16">
        <f t="shared" si="144"/>
        <v>-210.50595868000119</v>
      </c>
      <c r="T139" s="16">
        <f t="shared" si="144"/>
        <v>-44.170268999999735</v>
      </c>
      <c r="U139" s="16">
        <f t="shared" si="144"/>
        <v>374.12934963999624</v>
      </c>
      <c r="V139" s="16">
        <f t="shared" si="144"/>
        <v>-54.67184852000014</v>
      </c>
      <c r="W139" s="16">
        <f t="shared" si="144"/>
        <v>-778.12303811806055</v>
      </c>
      <c r="X139" s="16">
        <f t="shared" ref="X139:Y139" si="145">SUM(X140:X141)</f>
        <v>260.55682988163335</v>
      </c>
      <c r="Y139" s="16">
        <f t="shared" si="145"/>
        <v>-145.28039496276347</v>
      </c>
    </row>
    <row r="140" spans="1:25" x14ac:dyDescent="0.25">
      <c r="A140" s="9" t="s">
        <v>71</v>
      </c>
      <c r="B140" s="8">
        <f t="shared" ref="B140:W140" si="146">B46-B93</f>
        <v>-191.46295000000009</v>
      </c>
      <c r="C140" s="8">
        <f t="shared" si="146"/>
        <v>-288.99806000000081</v>
      </c>
      <c r="D140" s="8">
        <f t="shared" si="146"/>
        <v>15.186149999999998</v>
      </c>
      <c r="E140" s="8">
        <f t="shared" si="146"/>
        <v>14.090060000000676</v>
      </c>
      <c r="F140" s="8">
        <f t="shared" si="146"/>
        <v>-132.88038999999981</v>
      </c>
      <c r="G140" s="8">
        <f t="shared" si="146"/>
        <v>17.890220000000227</v>
      </c>
      <c r="H140" s="8">
        <f t="shared" si="146"/>
        <v>-2.4540300000005573</v>
      </c>
      <c r="I140" s="8">
        <f t="shared" si="146"/>
        <v>217.29553999999962</v>
      </c>
      <c r="J140" s="8">
        <f t="shared" si="146"/>
        <v>80.684559999999237</v>
      </c>
      <c r="K140" s="8">
        <f t="shared" si="146"/>
        <v>-81.173839999999473</v>
      </c>
      <c r="L140" s="8">
        <f t="shared" si="146"/>
        <v>14.218639999999141</v>
      </c>
      <c r="M140" s="8">
        <f t="shared" si="146"/>
        <v>21.767740000000686</v>
      </c>
      <c r="N140" s="8">
        <f t="shared" si="146"/>
        <v>22.184009999999489</v>
      </c>
      <c r="O140" s="8">
        <f t="shared" si="146"/>
        <v>-180.81621000000086</v>
      </c>
      <c r="P140" s="8">
        <f t="shared" si="146"/>
        <v>73.555540000000747</v>
      </c>
      <c r="Q140" s="8">
        <f t="shared" si="146"/>
        <v>-82.855159999999614</v>
      </c>
      <c r="R140" s="8">
        <f t="shared" si="146"/>
        <v>29.072610000000168</v>
      </c>
      <c r="S140" s="8">
        <f t="shared" si="146"/>
        <v>101.5720099999985</v>
      </c>
      <c r="T140" s="8">
        <f t="shared" si="146"/>
        <v>90.184599919999982</v>
      </c>
      <c r="U140" s="8">
        <f t="shared" si="146"/>
        <v>94.264642399999047</v>
      </c>
      <c r="V140" s="8">
        <f t="shared" si="146"/>
        <v>8.0626980799995636</v>
      </c>
      <c r="W140" s="8">
        <f t="shared" si="146"/>
        <v>36.247185359999776</v>
      </c>
      <c r="X140" s="8">
        <f t="shared" ref="X140:Y140" si="147">X46-X93</f>
        <v>45.817124399999557</v>
      </c>
      <c r="Y140" s="8">
        <f t="shared" si="147"/>
        <v>359.4555271200004</v>
      </c>
    </row>
    <row r="141" spans="1:25" x14ac:dyDescent="0.25">
      <c r="A141" s="11" t="s">
        <v>72</v>
      </c>
      <c r="B141" s="12">
        <f t="shared" ref="B141:W141" si="148">B47-B94</f>
        <v>451.10646784000073</v>
      </c>
      <c r="C141" s="12">
        <f t="shared" si="148"/>
        <v>240.01433736000126</v>
      </c>
      <c r="D141" s="12">
        <f t="shared" si="148"/>
        <v>263.64703527999973</v>
      </c>
      <c r="E141" s="12">
        <f t="shared" si="148"/>
        <v>413.17630023999936</v>
      </c>
      <c r="F141" s="12">
        <f t="shared" si="148"/>
        <v>398.60468951999974</v>
      </c>
      <c r="G141" s="12">
        <f t="shared" si="148"/>
        <v>381.14615396000045</v>
      </c>
      <c r="H141" s="12">
        <f t="shared" si="148"/>
        <v>347.41975143999935</v>
      </c>
      <c r="I141" s="12">
        <f t="shared" si="148"/>
        <v>310.18997796000076</v>
      </c>
      <c r="J141" s="12">
        <f t="shared" si="148"/>
        <v>217.37808447999942</v>
      </c>
      <c r="K141" s="12">
        <f t="shared" si="148"/>
        <v>398.86975455999982</v>
      </c>
      <c r="L141" s="12">
        <f t="shared" si="148"/>
        <v>517.26670940000076</v>
      </c>
      <c r="M141" s="12">
        <f t="shared" si="148"/>
        <v>194.34969340000043</v>
      </c>
      <c r="N141" s="12">
        <f t="shared" si="148"/>
        <v>50.779689999999391</v>
      </c>
      <c r="O141" s="12">
        <f t="shared" si="148"/>
        <v>26.954498679998323</v>
      </c>
      <c r="P141" s="12">
        <f t="shared" si="148"/>
        <v>74.9711577199987</v>
      </c>
      <c r="Q141" s="12">
        <f t="shared" si="148"/>
        <v>-58.562763840001026</v>
      </c>
      <c r="R141" s="12">
        <f t="shared" si="148"/>
        <v>-82.369833839999956</v>
      </c>
      <c r="S141" s="12">
        <f t="shared" si="148"/>
        <v>-312.07796867999969</v>
      </c>
      <c r="T141" s="12">
        <f t="shared" si="148"/>
        <v>-134.35486891999972</v>
      </c>
      <c r="U141" s="12">
        <f t="shared" si="148"/>
        <v>279.86470723999719</v>
      </c>
      <c r="V141" s="12">
        <f t="shared" si="148"/>
        <v>-62.734546599999703</v>
      </c>
      <c r="W141" s="12">
        <f t="shared" si="148"/>
        <v>-814.37022347806032</v>
      </c>
      <c r="X141" s="12">
        <f t="shared" ref="X141:Y141" si="149">X47-X94</f>
        <v>214.73970548163379</v>
      </c>
      <c r="Y141" s="12">
        <f t="shared" si="149"/>
        <v>-504.73592208276386</v>
      </c>
    </row>
  </sheetData>
  <pageMargins left="0.7" right="0.7" top="0.75" bottom="0.75" header="0.3" footer="0.3"/>
  <pageSetup paperSize="9" scale="89" fitToHeight="0" orientation="landscape" r:id="rId1"/>
  <headerFooter alignWithMargins="0"/>
  <ignoredErrors>
    <ignoredError sqref="B104:V104 B122:V122 B126:V126 B131:V131 B139:V139" formula="1"/>
    <ignoredError sqref="B28:Y28 B33:Y33 B135:Y135" formulaRange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pageSetUpPr fitToPage="1"/>
  </sheetPr>
  <dimension ref="A1:Y141"/>
  <sheetViews>
    <sheetView showGridLines="0" zoomScaleNormal="100" workbookViewId="0">
      <pane xSplit="1" ySplit="1" topLeftCell="D2" activePane="bottomRight" state="frozen"/>
      <selection activeCell="Y1" sqref="Y1"/>
      <selection pane="topRight" activeCell="Y1" sqref="Y1"/>
      <selection pane="bottomLeft" activeCell="Y1" sqref="Y1"/>
      <selection pane="bottomRight" activeCell="Y2" sqref="Y2"/>
    </sheetView>
  </sheetViews>
  <sheetFormatPr defaultRowHeight="11.25" x14ac:dyDescent="0.25"/>
  <cols>
    <col min="1" max="1" width="56" style="1" bestFit="1" customWidth="1"/>
    <col min="2" max="25" width="9.28515625" style="1" customWidth="1"/>
    <col min="26" max="16384" width="9.140625" style="1"/>
  </cols>
  <sheetData>
    <row r="1" spans="1:25" ht="12.75" x14ac:dyDescent="0.25">
      <c r="A1" s="2" t="s">
        <v>26</v>
      </c>
      <c r="B1" s="3">
        <v>2000</v>
      </c>
      <c r="C1" s="3">
        <v>2001</v>
      </c>
      <c r="D1" s="3">
        <v>2002</v>
      </c>
      <c r="E1" s="3">
        <v>2003</v>
      </c>
      <c r="F1" s="3">
        <v>2004</v>
      </c>
      <c r="G1" s="3">
        <v>2005</v>
      </c>
      <c r="H1" s="3">
        <v>2006</v>
      </c>
      <c r="I1" s="3">
        <v>2007</v>
      </c>
      <c r="J1" s="3">
        <v>2008</v>
      </c>
      <c r="K1" s="3">
        <v>2009</v>
      </c>
      <c r="L1" s="3">
        <v>2010</v>
      </c>
      <c r="M1" s="3">
        <v>2011</v>
      </c>
      <c r="N1" s="3">
        <v>2012</v>
      </c>
      <c r="O1" s="3">
        <v>2013</v>
      </c>
      <c r="P1" s="3">
        <v>2014</v>
      </c>
      <c r="Q1" s="3">
        <v>2015</v>
      </c>
      <c r="R1" s="3">
        <v>2016</v>
      </c>
      <c r="S1" s="3">
        <v>2017</v>
      </c>
      <c r="T1" s="3">
        <v>2018</v>
      </c>
      <c r="U1" s="3">
        <v>2019</v>
      </c>
      <c r="V1" s="3">
        <v>2020</v>
      </c>
      <c r="W1" s="3">
        <v>2021</v>
      </c>
      <c r="X1" s="3">
        <v>2022</v>
      </c>
      <c r="Y1" s="3">
        <v>2023</v>
      </c>
    </row>
    <row r="2" spans="1:25" x14ac:dyDescent="0.25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 x14ac:dyDescent="0.25">
      <c r="A3" s="4" t="s">
        <v>110</v>
      </c>
      <c r="B3" s="5">
        <f>SUM(B4,B33,B42,B43,B44,B45)</f>
        <v>15128.521689999998</v>
      </c>
      <c r="C3" s="5">
        <f t="shared" ref="C3:W3" si="0">SUM(C4,C33,C42,C43,C44,C45)</f>
        <v>16387.04693</v>
      </c>
      <c r="D3" s="5">
        <f t="shared" si="0"/>
        <v>16651.183719999997</v>
      </c>
      <c r="E3" s="5">
        <f t="shared" si="0"/>
        <v>16354.609529999998</v>
      </c>
      <c r="F3" s="5">
        <f t="shared" si="0"/>
        <v>16767.955010000001</v>
      </c>
      <c r="G3" s="5">
        <f t="shared" si="0"/>
        <v>17070.976330000001</v>
      </c>
      <c r="H3" s="5">
        <f t="shared" si="0"/>
        <v>17347.976989999999</v>
      </c>
      <c r="I3" s="5">
        <f t="shared" si="0"/>
        <v>17599.043070000003</v>
      </c>
      <c r="J3" s="5">
        <f t="shared" si="0"/>
        <v>18599.624139999993</v>
      </c>
      <c r="K3" s="5">
        <f t="shared" si="0"/>
        <v>16390.95161</v>
      </c>
      <c r="L3" s="5">
        <f t="shared" si="0"/>
        <v>16597.712919999998</v>
      </c>
      <c r="M3" s="5">
        <f t="shared" si="0"/>
        <v>16537.311119999998</v>
      </c>
      <c r="N3" s="5">
        <f t="shared" si="0"/>
        <v>15993.136249999998</v>
      </c>
      <c r="O3" s="5">
        <f t="shared" si="0"/>
        <v>15409.421669999998</v>
      </c>
      <c r="P3" s="5">
        <f t="shared" si="0"/>
        <v>13824.33885</v>
      </c>
      <c r="Q3" s="5">
        <f t="shared" si="0"/>
        <v>13939.301399999998</v>
      </c>
      <c r="R3" s="5">
        <f t="shared" si="0"/>
        <v>14925.038049999997</v>
      </c>
      <c r="S3" s="5">
        <f t="shared" si="0"/>
        <v>15210.554249999997</v>
      </c>
      <c r="T3" s="5">
        <f t="shared" si="0"/>
        <v>15391.865509999998</v>
      </c>
      <c r="U3" s="5">
        <f t="shared" si="0"/>
        <v>14743.43823</v>
      </c>
      <c r="V3" s="5">
        <f t="shared" si="0"/>
        <v>13277.292360000001</v>
      </c>
      <c r="W3" s="5">
        <f t="shared" si="0"/>
        <v>13383.10864</v>
      </c>
      <c r="X3" s="5">
        <f t="shared" ref="X3:Y3" si="1">SUM(X4,X33,X42,X43,X44,X45)</f>
        <v>12788.925740000001</v>
      </c>
      <c r="Y3" s="5">
        <f t="shared" si="1"/>
        <v>12066.073079999998</v>
      </c>
    </row>
    <row r="4" spans="1:25" x14ac:dyDescent="0.25">
      <c r="A4" s="13" t="s">
        <v>115</v>
      </c>
      <c r="B4" s="14">
        <f>SUM(B5,B31,B32)</f>
        <v>14100.593939999999</v>
      </c>
      <c r="C4" s="14">
        <f t="shared" ref="C4:W4" si="2">SUM(C5,C31,C32)</f>
        <v>15304.72991</v>
      </c>
      <c r="D4" s="14">
        <f t="shared" si="2"/>
        <v>15580.761069999999</v>
      </c>
      <c r="E4" s="14">
        <f t="shared" si="2"/>
        <v>15240.076139999999</v>
      </c>
      <c r="F4" s="14">
        <f t="shared" si="2"/>
        <v>15652.99697</v>
      </c>
      <c r="G4" s="14">
        <f t="shared" si="2"/>
        <v>15838.26707</v>
      </c>
      <c r="H4" s="14">
        <f t="shared" si="2"/>
        <v>16050.00296</v>
      </c>
      <c r="I4" s="14">
        <f t="shared" si="2"/>
        <v>16197.561460000001</v>
      </c>
      <c r="J4" s="14">
        <f t="shared" si="2"/>
        <v>17199.455269999995</v>
      </c>
      <c r="K4" s="14">
        <f t="shared" si="2"/>
        <v>15462.002789999999</v>
      </c>
      <c r="L4" s="14">
        <f t="shared" si="2"/>
        <v>15734.245349999999</v>
      </c>
      <c r="M4" s="14">
        <f t="shared" si="2"/>
        <v>15657.06193</v>
      </c>
      <c r="N4" s="14">
        <f t="shared" si="2"/>
        <v>15059.403189999999</v>
      </c>
      <c r="O4" s="14">
        <f t="shared" si="2"/>
        <v>14353.91345</v>
      </c>
      <c r="P4" s="14">
        <f t="shared" si="2"/>
        <v>12749.41763</v>
      </c>
      <c r="Q4" s="14">
        <f t="shared" si="2"/>
        <v>12876.450899999998</v>
      </c>
      <c r="R4" s="14">
        <f t="shared" si="2"/>
        <v>13702.377429999999</v>
      </c>
      <c r="S4" s="14">
        <f t="shared" si="2"/>
        <v>13788.765019999999</v>
      </c>
      <c r="T4" s="14">
        <f t="shared" si="2"/>
        <v>13681.720559999998</v>
      </c>
      <c r="U4" s="14">
        <f t="shared" si="2"/>
        <v>13167.743989999999</v>
      </c>
      <c r="V4" s="14">
        <f t="shared" si="2"/>
        <v>12035.84533</v>
      </c>
      <c r="W4" s="14">
        <f t="shared" si="2"/>
        <v>12243.934939999999</v>
      </c>
      <c r="X4" s="14">
        <f t="shared" ref="X4:Y4" si="3">SUM(X5,X31,X32)</f>
        <v>11942.247360000001</v>
      </c>
      <c r="Y4" s="14">
        <f t="shared" si="3"/>
        <v>11314.448609999999</v>
      </c>
    </row>
    <row r="5" spans="1:25" x14ac:dyDescent="0.25">
      <c r="A5" s="9" t="s">
        <v>116</v>
      </c>
      <c r="B5" s="8">
        <f>SUM(B6,B10,B18,B24,B28)</f>
        <v>13982.999339999998</v>
      </c>
      <c r="C5" s="8">
        <f t="shared" ref="C5:W5" si="4">SUM(C6,C10,C18,C24,C28)</f>
        <v>15169.793240000001</v>
      </c>
      <c r="D5" s="8">
        <f t="shared" si="4"/>
        <v>15436.960779999999</v>
      </c>
      <c r="E5" s="8">
        <f t="shared" si="4"/>
        <v>15081.60744</v>
      </c>
      <c r="F5" s="8">
        <f t="shared" si="4"/>
        <v>15491.97753</v>
      </c>
      <c r="G5" s="8">
        <f t="shared" si="4"/>
        <v>15672.71213</v>
      </c>
      <c r="H5" s="8">
        <f t="shared" si="4"/>
        <v>15870.04119</v>
      </c>
      <c r="I5" s="8">
        <f t="shared" si="4"/>
        <v>16010.750810000001</v>
      </c>
      <c r="J5" s="8">
        <f t="shared" si="4"/>
        <v>17027.784409999997</v>
      </c>
      <c r="K5" s="8">
        <f t="shared" si="4"/>
        <v>15288.654659999998</v>
      </c>
      <c r="L5" s="8">
        <f t="shared" si="4"/>
        <v>15560.147149999999</v>
      </c>
      <c r="M5" s="8">
        <f t="shared" si="4"/>
        <v>15470.44419</v>
      </c>
      <c r="N5" s="8">
        <f t="shared" si="4"/>
        <v>14869.505449999999</v>
      </c>
      <c r="O5" s="8">
        <f t="shared" si="4"/>
        <v>14199.20505</v>
      </c>
      <c r="P5" s="8">
        <f t="shared" si="4"/>
        <v>12638.80197</v>
      </c>
      <c r="Q5" s="8">
        <f t="shared" si="4"/>
        <v>12759.568459999999</v>
      </c>
      <c r="R5" s="8">
        <f t="shared" si="4"/>
        <v>13572.547569999999</v>
      </c>
      <c r="S5" s="8">
        <f t="shared" si="4"/>
        <v>13649.600469999999</v>
      </c>
      <c r="T5" s="8">
        <f t="shared" si="4"/>
        <v>13550.767299999998</v>
      </c>
      <c r="U5" s="8">
        <f t="shared" si="4"/>
        <v>13043.140769999998</v>
      </c>
      <c r="V5" s="8">
        <f t="shared" si="4"/>
        <v>11910.73588</v>
      </c>
      <c r="W5" s="8">
        <f t="shared" si="4"/>
        <v>12131.102419999999</v>
      </c>
      <c r="X5" s="8">
        <f t="shared" ref="X5:Y5" si="5">SUM(X6,X10,X18,X24,X28)</f>
        <v>11855.445030000001</v>
      </c>
      <c r="Y5" s="8">
        <f t="shared" si="5"/>
        <v>11215.578319999999</v>
      </c>
    </row>
    <row r="6" spans="1:25" x14ac:dyDescent="0.25">
      <c r="A6" s="15" t="s">
        <v>117</v>
      </c>
      <c r="B6" s="16">
        <f>SUM(B7:B9)</f>
        <v>5570.0522300000002</v>
      </c>
      <c r="C6" s="16">
        <f t="shared" ref="C6:W6" si="6">SUM(C7:C9)</f>
        <v>6285.5028299999994</v>
      </c>
      <c r="D6" s="16">
        <f t="shared" si="6"/>
        <v>6536.8766400000004</v>
      </c>
      <c r="E6" s="16">
        <f t="shared" si="6"/>
        <v>6264.9250100000008</v>
      </c>
      <c r="F6" s="16">
        <f t="shared" si="6"/>
        <v>6396.6544700000004</v>
      </c>
      <c r="G6" s="16">
        <f t="shared" si="6"/>
        <v>6422.8089300000001</v>
      </c>
      <c r="H6" s="16">
        <f t="shared" si="6"/>
        <v>6478.45892</v>
      </c>
      <c r="I6" s="16">
        <f t="shared" si="6"/>
        <v>6699.2136900000005</v>
      </c>
      <c r="J6" s="16">
        <f t="shared" si="6"/>
        <v>6469.8046399999994</v>
      </c>
      <c r="K6" s="16">
        <f t="shared" si="6"/>
        <v>6189.3255099999997</v>
      </c>
      <c r="L6" s="16">
        <f t="shared" si="6"/>
        <v>6318.9186599999994</v>
      </c>
      <c r="M6" s="16">
        <f t="shared" si="6"/>
        <v>6337.4831699999995</v>
      </c>
      <c r="N6" s="16">
        <f t="shared" si="6"/>
        <v>6031.5058500000005</v>
      </c>
      <c r="O6" s="16">
        <f t="shared" si="6"/>
        <v>5753.05591</v>
      </c>
      <c r="P6" s="16">
        <f t="shared" si="6"/>
        <v>4431.8549400000002</v>
      </c>
      <c r="Q6" s="16">
        <f t="shared" si="6"/>
        <v>4544.7978999999996</v>
      </c>
      <c r="R6" s="16">
        <f t="shared" si="6"/>
        <v>4911.8894599999994</v>
      </c>
      <c r="S6" s="16">
        <f t="shared" si="6"/>
        <v>4899.23272</v>
      </c>
      <c r="T6" s="16">
        <f t="shared" si="6"/>
        <v>4784.2379499999997</v>
      </c>
      <c r="U6" s="16">
        <f t="shared" si="6"/>
        <v>4557.99323</v>
      </c>
      <c r="V6" s="16">
        <f t="shared" si="6"/>
        <v>4494.3859599999996</v>
      </c>
      <c r="W6" s="16">
        <f t="shared" si="6"/>
        <v>4178.6916200000005</v>
      </c>
      <c r="X6" s="16">
        <f t="shared" ref="X6:Y6" si="7">SUM(X7:X9)</f>
        <v>3400.5715</v>
      </c>
      <c r="Y6" s="16">
        <f t="shared" si="7"/>
        <v>3291.2255700000001</v>
      </c>
    </row>
    <row r="7" spans="1:25" x14ac:dyDescent="0.25">
      <c r="A7" s="10" t="s">
        <v>118</v>
      </c>
      <c r="B7" s="8">
        <v>5537.8822799999998</v>
      </c>
      <c r="C7" s="8">
        <v>6257.4663799999998</v>
      </c>
      <c r="D7" s="8">
        <v>6516.9698500000004</v>
      </c>
      <c r="E7" s="8">
        <v>6249.6015500000003</v>
      </c>
      <c r="F7" s="8">
        <v>6392.2133800000001</v>
      </c>
      <c r="G7" s="8">
        <v>6421.2197299999998</v>
      </c>
      <c r="H7" s="8">
        <v>6469.6707699999997</v>
      </c>
      <c r="I7" s="8">
        <v>6698.6438200000002</v>
      </c>
      <c r="J7" s="8">
        <v>6461.9164899999996</v>
      </c>
      <c r="K7" s="8">
        <v>6181.8200399999996</v>
      </c>
      <c r="L7" s="8">
        <v>6304.2551199999998</v>
      </c>
      <c r="M7" s="8">
        <v>6333.2662799999998</v>
      </c>
      <c r="N7" s="8">
        <v>6027.1961000000001</v>
      </c>
      <c r="O7" s="8">
        <v>5746.9035000000003</v>
      </c>
      <c r="P7" s="8">
        <v>4425.7496700000002</v>
      </c>
      <c r="Q7" s="8">
        <v>4538.6658799999996</v>
      </c>
      <c r="R7" s="8">
        <v>4911.7365799999998</v>
      </c>
      <c r="S7" s="8">
        <v>4899.1836899999998</v>
      </c>
      <c r="T7" s="8">
        <v>4784.1430700000001</v>
      </c>
      <c r="U7" s="8">
        <v>4557.7905899999996</v>
      </c>
      <c r="V7" s="8">
        <v>4494.25864</v>
      </c>
      <c r="W7" s="8">
        <v>4178.4288200000001</v>
      </c>
      <c r="X7" s="8">
        <v>3400.4543899999999</v>
      </c>
      <c r="Y7" s="8">
        <v>3291.2255700000001</v>
      </c>
    </row>
    <row r="8" spans="1:25" x14ac:dyDescent="0.25">
      <c r="A8" s="10" t="s">
        <v>119</v>
      </c>
      <c r="B8" s="8">
        <v>31.74305</v>
      </c>
      <c r="C8" s="8">
        <v>27.510449999999999</v>
      </c>
      <c r="D8" s="8">
        <v>19.832280000000001</v>
      </c>
      <c r="E8" s="8">
        <v>14.30198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</row>
    <row r="9" spans="1:25" x14ac:dyDescent="0.25">
      <c r="A9" s="10" t="s">
        <v>120</v>
      </c>
      <c r="B9" s="8">
        <v>0.4269</v>
      </c>
      <c r="C9" s="8">
        <v>0.52600000000000002</v>
      </c>
      <c r="D9" s="8">
        <v>7.4510000000000007E-2</v>
      </c>
      <c r="E9" s="8">
        <v>1.0214799999999999</v>
      </c>
      <c r="F9" s="8">
        <v>4.44109</v>
      </c>
      <c r="G9" s="8">
        <v>1.5891999999999999</v>
      </c>
      <c r="H9" s="8">
        <v>8.7881499999999999</v>
      </c>
      <c r="I9" s="8">
        <v>0.56986999999999999</v>
      </c>
      <c r="J9" s="8">
        <v>7.8881500000000004</v>
      </c>
      <c r="K9" s="8">
        <v>7.5054699999999999</v>
      </c>
      <c r="L9" s="8">
        <v>14.663539999999999</v>
      </c>
      <c r="M9" s="8">
        <v>4.2168900000000002</v>
      </c>
      <c r="N9" s="8">
        <v>4.3097500000000002</v>
      </c>
      <c r="O9" s="8">
        <v>6.1524099999999997</v>
      </c>
      <c r="P9" s="8">
        <v>6.10527</v>
      </c>
      <c r="Q9" s="8">
        <v>6.1320199999999998</v>
      </c>
      <c r="R9" s="8">
        <v>0.15287999999999999</v>
      </c>
      <c r="S9" s="8">
        <v>4.9029999999999997E-2</v>
      </c>
      <c r="T9" s="8">
        <v>9.4880000000000006E-2</v>
      </c>
      <c r="U9" s="8">
        <v>0.20263999999999999</v>
      </c>
      <c r="V9" s="8">
        <v>0.12731999999999999</v>
      </c>
      <c r="W9" s="8">
        <v>0.26279999999999998</v>
      </c>
      <c r="X9" s="8">
        <v>0.11711000000000001</v>
      </c>
      <c r="Y9" s="8">
        <v>0</v>
      </c>
    </row>
    <row r="10" spans="1:25" x14ac:dyDescent="0.25">
      <c r="A10" s="15" t="s">
        <v>121</v>
      </c>
      <c r="B10" s="16">
        <f>SUM(B11:B17)</f>
        <v>2270.2026000000001</v>
      </c>
      <c r="C10" s="16">
        <f t="shared" ref="C10:W10" si="8">SUM(C11:C17)</f>
        <v>2188.8983800000001</v>
      </c>
      <c r="D10" s="16">
        <f t="shared" si="8"/>
        <v>2220.7875300000001</v>
      </c>
      <c r="E10" s="16">
        <f t="shared" si="8"/>
        <v>2150.9787000000001</v>
      </c>
      <c r="F10" s="16">
        <f t="shared" si="8"/>
        <v>2299.8557500000002</v>
      </c>
      <c r="G10" s="16">
        <f t="shared" si="8"/>
        <v>2437.4707099999996</v>
      </c>
      <c r="H10" s="16">
        <f t="shared" si="8"/>
        <v>2567.5243</v>
      </c>
      <c r="I10" s="16">
        <f t="shared" si="8"/>
        <v>2335.1061399999999</v>
      </c>
      <c r="J10" s="16">
        <f t="shared" si="8"/>
        <v>2306.0593099999996</v>
      </c>
      <c r="K10" s="16">
        <f t="shared" si="8"/>
        <v>1932.9788599999999</v>
      </c>
      <c r="L10" s="16">
        <f t="shared" si="8"/>
        <v>1911.57591</v>
      </c>
      <c r="M10" s="16">
        <f t="shared" si="8"/>
        <v>1714.80007</v>
      </c>
      <c r="N10" s="16">
        <f t="shared" si="8"/>
        <v>1646.3613</v>
      </c>
      <c r="O10" s="16">
        <f t="shared" si="8"/>
        <v>1641.1104699999999</v>
      </c>
      <c r="P10" s="16">
        <f t="shared" si="8"/>
        <v>1645.3277400000002</v>
      </c>
      <c r="Q10" s="16">
        <f t="shared" si="8"/>
        <v>1591.0001600000001</v>
      </c>
      <c r="R10" s="16">
        <f t="shared" si="8"/>
        <v>1602.0347199999999</v>
      </c>
      <c r="S10" s="16">
        <f t="shared" si="8"/>
        <v>1682.70589</v>
      </c>
      <c r="T10" s="16">
        <f t="shared" si="8"/>
        <v>1804.2992400000003</v>
      </c>
      <c r="U10" s="16">
        <f t="shared" si="8"/>
        <v>1731.4813600000002</v>
      </c>
      <c r="V10" s="16">
        <f t="shared" si="8"/>
        <v>1689.7906200000002</v>
      </c>
      <c r="W10" s="16">
        <f t="shared" si="8"/>
        <v>1719.1903500000001</v>
      </c>
      <c r="X10" s="16">
        <f t="shared" ref="X10:Y10" si="9">SUM(X11:X17)</f>
        <v>1596.2516099999998</v>
      </c>
      <c r="Y10" s="16">
        <f t="shared" si="9"/>
        <v>1494.5826999999999</v>
      </c>
    </row>
    <row r="11" spans="1:25" x14ac:dyDescent="0.25">
      <c r="A11" s="10" t="s">
        <v>122</v>
      </c>
      <c r="B11" s="8">
        <v>283.71555999999998</v>
      </c>
      <c r="C11" s="8">
        <v>284.12306000000001</v>
      </c>
      <c r="D11" s="8">
        <v>281.51776000000001</v>
      </c>
      <c r="E11" s="8">
        <v>280.45393000000001</v>
      </c>
      <c r="F11" s="8">
        <v>190.43512000000001</v>
      </c>
      <c r="G11" s="8">
        <v>211.08339000000001</v>
      </c>
      <c r="H11" s="8">
        <v>220.74593999999999</v>
      </c>
      <c r="I11" s="8">
        <v>206.68736999999999</v>
      </c>
      <c r="J11" s="8">
        <v>211.52884</v>
      </c>
      <c r="K11" s="8">
        <v>156.99054000000001</v>
      </c>
      <c r="L11" s="8">
        <v>200.90795</v>
      </c>
      <c r="M11" s="8">
        <v>197.25852</v>
      </c>
      <c r="N11" s="8">
        <v>200.25370000000001</v>
      </c>
      <c r="O11" s="8">
        <v>204.5454</v>
      </c>
      <c r="P11" s="8">
        <v>199.17623</v>
      </c>
      <c r="Q11" s="8">
        <v>196.16103000000001</v>
      </c>
      <c r="R11" s="8">
        <v>205.98983000000001</v>
      </c>
      <c r="S11" s="8">
        <v>219.83638999999999</v>
      </c>
      <c r="T11" s="8">
        <v>213.30466000000001</v>
      </c>
      <c r="U11" s="8">
        <v>219.29902999999999</v>
      </c>
      <c r="V11" s="8">
        <v>198.50230999999999</v>
      </c>
      <c r="W11" s="8">
        <v>213.71526</v>
      </c>
      <c r="X11" s="8">
        <v>193.59637000000001</v>
      </c>
      <c r="Y11" s="8">
        <v>167.67398</v>
      </c>
    </row>
    <row r="12" spans="1:25" x14ac:dyDescent="0.25">
      <c r="A12" s="10" t="s">
        <v>123</v>
      </c>
      <c r="B12" s="8">
        <v>63.190939999999998</v>
      </c>
      <c r="C12" s="8">
        <v>57.530430000000003</v>
      </c>
      <c r="D12" s="8">
        <v>56.078919999999997</v>
      </c>
      <c r="E12" s="8">
        <v>56.607370000000003</v>
      </c>
      <c r="F12" s="8">
        <v>58.029789999999998</v>
      </c>
      <c r="G12" s="8">
        <v>62.35848</v>
      </c>
      <c r="H12" s="8">
        <v>68.637780000000006</v>
      </c>
      <c r="I12" s="8">
        <v>84.53228</v>
      </c>
      <c r="J12" s="8">
        <v>98.251540000000006</v>
      </c>
      <c r="K12" s="8">
        <v>113.13829</v>
      </c>
      <c r="L12" s="8">
        <v>90.073859999999996</v>
      </c>
      <c r="M12" s="8">
        <v>88.046819999999997</v>
      </c>
      <c r="N12" s="8">
        <v>93.189030000000002</v>
      </c>
      <c r="O12" s="8">
        <v>96.091589999999997</v>
      </c>
      <c r="P12" s="8">
        <v>97.303719999999998</v>
      </c>
      <c r="Q12" s="8">
        <v>106.64975</v>
      </c>
      <c r="R12" s="8">
        <v>105.15948</v>
      </c>
      <c r="S12" s="8">
        <v>129.83586</v>
      </c>
      <c r="T12" s="8">
        <v>125.96008999999999</v>
      </c>
      <c r="U12" s="8">
        <v>101.31004</v>
      </c>
      <c r="V12" s="8">
        <v>118.06780000000001</v>
      </c>
      <c r="W12" s="8">
        <v>139.31938</v>
      </c>
      <c r="X12" s="8">
        <v>132.75986</v>
      </c>
      <c r="Y12" s="8">
        <v>120.38965</v>
      </c>
    </row>
    <row r="13" spans="1:25" x14ac:dyDescent="0.25">
      <c r="A13" s="10" t="s">
        <v>124</v>
      </c>
      <c r="B13" s="8">
        <v>169.70751999999999</v>
      </c>
      <c r="C13" s="8">
        <v>171.10740999999999</v>
      </c>
      <c r="D13" s="8">
        <v>172.33116999999999</v>
      </c>
      <c r="E13" s="8">
        <v>185.79642999999999</v>
      </c>
      <c r="F13" s="8">
        <v>201.93106</v>
      </c>
      <c r="G13" s="8">
        <v>171.89100999999999</v>
      </c>
      <c r="H13" s="8">
        <v>170.57692</v>
      </c>
      <c r="I13" s="8">
        <v>176.58332999999999</v>
      </c>
      <c r="J13" s="8">
        <v>169.47069999999999</v>
      </c>
      <c r="K13" s="8">
        <v>172.95895999999999</v>
      </c>
      <c r="L13" s="8">
        <v>120.02775</v>
      </c>
      <c r="M13" s="8">
        <v>88.663700000000006</v>
      </c>
      <c r="N13" s="8">
        <v>78.464780000000005</v>
      </c>
      <c r="O13" s="8">
        <v>78.745490000000004</v>
      </c>
      <c r="P13" s="8">
        <v>75.655699999999996</v>
      </c>
      <c r="Q13" s="8">
        <v>71.753889999999998</v>
      </c>
      <c r="R13" s="8">
        <v>72.796620000000004</v>
      </c>
      <c r="S13" s="8">
        <v>69.175470000000004</v>
      </c>
      <c r="T13" s="8">
        <v>64.968810000000005</v>
      </c>
      <c r="U13" s="8">
        <v>62.44688</v>
      </c>
      <c r="V13" s="8">
        <v>65.806420000000003</v>
      </c>
      <c r="W13" s="8">
        <v>73.394069999999999</v>
      </c>
      <c r="X13" s="8">
        <v>73.643330000000006</v>
      </c>
      <c r="Y13" s="8">
        <v>69.467179999999999</v>
      </c>
    </row>
    <row r="14" spans="1:25" x14ac:dyDescent="0.25">
      <c r="A14" s="10" t="s">
        <v>125</v>
      </c>
      <c r="B14" s="8">
        <v>505.29854999999998</v>
      </c>
      <c r="C14" s="8">
        <v>444.10816</v>
      </c>
      <c r="D14" s="8">
        <v>474.71751999999998</v>
      </c>
      <c r="E14" s="8">
        <v>453.03131999999999</v>
      </c>
      <c r="F14" s="8">
        <v>500.91455999999999</v>
      </c>
      <c r="G14" s="8">
        <v>523.79926</v>
      </c>
      <c r="H14" s="8">
        <v>471.01792</v>
      </c>
      <c r="I14" s="8">
        <v>446.33904000000001</v>
      </c>
      <c r="J14" s="8">
        <v>430.20907</v>
      </c>
      <c r="K14" s="8">
        <v>414.34582</v>
      </c>
      <c r="L14" s="8">
        <v>388.02665000000002</v>
      </c>
      <c r="M14" s="8">
        <v>353.96373999999997</v>
      </c>
      <c r="N14" s="8">
        <v>342.13821000000002</v>
      </c>
      <c r="O14" s="8">
        <v>336.70405</v>
      </c>
      <c r="P14" s="8">
        <v>327.06405000000001</v>
      </c>
      <c r="Q14" s="8">
        <v>316.44096999999999</v>
      </c>
      <c r="R14" s="8">
        <v>310.79575</v>
      </c>
      <c r="S14" s="8">
        <v>310.77393000000001</v>
      </c>
      <c r="T14" s="8">
        <v>313.47705000000002</v>
      </c>
      <c r="U14" s="8">
        <v>317.02382</v>
      </c>
      <c r="V14" s="8">
        <v>277.83031</v>
      </c>
      <c r="W14" s="8">
        <v>245.21618000000001</v>
      </c>
      <c r="X14" s="8">
        <v>242.78765000000001</v>
      </c>
      <c r="Y14" s="8">
        <v>199.15688</v>
      </c>
    </row>
    <row r="15" spans="1:25" x14ac:dyDescent="0.25">
      <c r="A15" s="10" t="s">
        <v>126</v>
      </c>
      <c r="B15" s="8">
        <v>183.01382000000001</v>
      </c>
      <c r="C15" s="8">
        <v>166.95844</v>
      </c>
      <c r="D15" s="8">
        <v>183.77647999999999</v>
      </c>
      <c r="E15" s="8">
        <v>228.99318</v>
      </c>
      <c r="F15" s="8">
        <v>179.05616000000001</v>
      </c>
      <c r="G15" s="8">
        <v>174.63099</v>
      </c>
      <c r="H15" s="8">
        <v>204.60766000000001</v>
      </c>
      <c r="I15" s="8">
        <v>132.72113999999999</v>
      </c>
      <c r="J15" s="8">
        <v>126.16992</v>
      </c>
      <c r="K15" s="8">
        <v>115.06645</v>
      </c>
      <c r="L15" s="8">
        <v>111.63261</v>
      </c>
      <c r="M15" s="8">
        <v>99.426910000000007</v>
      </c>
      <c r="N15" s="8">
        <v>88.067340000000002</v>
      </c>
      <c r="O15" s="8">
        <v>87.862219999999994</v>
      </c>
      <c r="P15" s="8">
        <v>106.85289</v>
      </c>
      <c r="Q15" s="8">
        <v>90.585570000000004</v>
      </c>
      <c r="R15" s="8">
        <v>89.001729999999995</v>
      </c>
      <c r="S15" s="8">
        <v>89.530990000000003</v>
      </c>
      <c r="T15" s="8">
        <v>111.10384000000001</v>
      </c>
      <c r="U15" s="8">
        <v>99.232789999999994</v>
      </c>
      <c r="V15" s="8">
        <v>92.158929999999998</v>
      </c>
      <c r="W15" s="8">
        <v>95.881789999999995</v>
      </c>
      <c r="X15" s="8">
        <v>106.3642</v>
      </c>
      <c r="Y15" s="8">
        <v>91.921369999999996</v>
      </c>
    </row>
    <row r="16" spans="1:25" x14ac:dyDescent="0.25">
      <c r="A16" s="10" t="s">
        <v>127</v>
      </c>
      <c r="B16" s="8">
        <v>559.03768000000002</v>
      </c>
      <c r="C16" s="8">
        <v>546.36999000000003</v>
      </c>
      <c r="D16" s="8">
        <v>495.20078999999998</v>
      </c>
      <c r="E16" s="8">
        <v>499.57015000000001</v>
      </c>
      <c r="F16" s="8">
        <v>556.26148999999998</v>
      </c>
      <c r="G16" s="8">
        <v>600.78525000000002</v>
      </c>
      <c r="H16" s="8">
        <v>669.16276000000005</v>
      </c>
      <c r="I16" s="8">
        <v>691.63805000000002</v>
      </c>
      <c r="J16" s="8">
        <v>698.42174999999997</v>
      </c>
      <c r="K16" s="8">
        <v>484.26515000000001</v>
      </c>
      <c r="L16" s="8">
        <v>475.233</v>
      </c>
      <c r="M16" s="8">
        <v>423.32580999999999</v>
      </c>
      <c r="N16" s="8">
        <v>386.50594000000001</v>
      </c>
      <c r="O16" s="8">
        <v>418.91305999999997</v>
      </c>
      <c r="P16" s="8">
        <v>437.11243000000002</v>
      </c>
      <c r="Q16" s="8">
        <v>402.32153</v>
      </c>
      <c r="R16" s="8">
        <v>412.39224999999999</v>
      </c>
      <c r="S16" s="8">
        <v>446.12763999999999</v>
      </c>
      <c r="T16" s="8">
        <v>468.82623999999998</v>
      </c>
      <c r="U16" s="8">
        <v>469.18936000000002</v>
      </c>
      <c r="V16" s="8">
        <v>435.91235999999998</v>
      </c>
      <c r="W16" s="8">
        <v>457.01985000000002</v>
      </c>
      <c r="X16" s="8">
        <v>440.61442</v>
      </c>
      <c r="Y16" s="8">
        <v>408.75170000000003</v>
      </c>
    </row>
    <row r="17" spans="1:25" x14ac:dyDescent="0.25">
      <c r="A17" s="10" t="s">
        <v>128</v>
      </c>
      <c r="B17" s="8">
        <v>506.23853000000003</v>
      </c>
      <c r="C17" s="8">
        <v>518.70088999999996</v>
      </c>
      <c r="D17" s="8">
        <v>557.16489000000001</v>
      </c>
      <c r="E17" s="8">
        <v>446.52632</v>
      </c>
      <c r="F17" s="8">
        <v>613.22757000000001</v>
      </c>
      <c r="G17" s="8">
        <v>692.92232999999999</v>
      </c>
      <c r="H17" s="8">
        <v>762.77531999999997</v>
      </c>
      <c r="I17" s="8">
        <v>596.60492999999997</v>
      </c>
      <c r="J17" s="8">
        <v>572.00748999999996</v>
      </c>
      <c r="K17" s="8">
        <v>476.21364999999997</v>
      </c>
      <c r="L17" s="8">
        <v>525.67408999999998</v>
      </c>
      <c r="M17" s="8">
        <v>464.11457000000001</v>
      </c>
      <c r="N17" s="8">
        <v>457.7423</v>
      </c>
      <c r="O17" s="8">
        <v>418.24865999999997</v>
      </c>
      <c r="P17" s="8">
        <v>402.16271999999998</v>
      </c>
      <c r="Q17" s="8">
        <v>407.08742000000001</v>
      </c>
      <c r="R17" s="8">
        <v>405.89906000000002</v>
      </c>
      <c r="S17" s="8">
        <v>417.42561000000001</v>
      </c>
      <c r="T17" s="8">
        <v>506.65854999999999</v>
      </c>
      <c r="U17" s="8">
        <v>462.97944000000001</v>
      </c>
      <c r="V17" s="8">
        <v>501.51249000000001</v>
      </c>
      <c r="W17" s="8">
        <v>494.64382000000001</v>
      </c>
      <c r="X17" s="8">
        <v>406.48577999999998</v>
      </c>
      <c r="Y17" s="8">
        <v>437.22194000000002</v>
      </c>
    </row>
    <row r="18" spans="1:25" x14ac:dyDescent="0.25">
      <c r="A18" s="15" t="s">
        <v>129</v>
      </c>
      <c r="B18" s="16">
        <f>SUM(B19:B23)</f>
        <v>3566.1563799999999</v>
      </c>
      <c r="C18" s="16">
        <f t="shared" ref="C18:W18" si="10">SUM(C19:C23)</f>
        <v>3724.5592999999999</v>
      </c>
      <c r="D18" s="16">
        <f t="shared" si="10"/>
        <v>3836.3122399999997</v>
      </c>
      <c r="E18" s="16">
        <f t="shared" si="10"/>
        <v>3888.1259699999996</v>
      </c>
      <c r="F18" s="16">
        <f t="shared" si="10"/>
        <v>4070.1393900000003</v>
      </c>
      <c r="G18" s="16">
        <f t="shared" si="10"/>
        <v>4339.88321</v>
      </c>
      <c r="H18" s="16">
        <f t="shared" si="10"/>
        <v>4576.5952899999993</v>
      </c>
      <c r="I18" s="16">
        <f t="shared" si="10"/>
        <v>5176.1573200000003</v>
      </c>
      <c r="J18" s="16">
        <f t="shared" si="10"/>
        <v>6089.8408999999992</v>
      </c>
      <c r="K18" s="16">
        <f t="shared" si="10"/>
        <v>5109.0082699999994</v>
      </c>
      <c r="L18" s="16">
        <f t="shared" si="10"/>
        <v>5247.6419999999998</v>
      </c>
      <c r="M18" s="16">
        <f t="shared" si="10"/>
        <v>5594.73819</v>
      </c>
      <c r="N18" s="16">
        <f t="shared" si="10"/>
        <v>5612.00684</v>
      </c>
      <c r="O18" s="16">
        <f t="shared" si="10"/>
        <v>5312.4559600000002</v>
      </c>
      <c r="P18" s="16">
        <f t="shared" si="10"/>
        <v>5326.2357000000011</v>
      </c>
      <c r="Q18" s="16">
        <f t="shared" si="10"/>
        <v>5296.2301800000005</v>
      </c>
      <c r="R18" s="16">
        <f t="shared" si="10"/>
        <v>5665.4341800000002</v>
      </c>
      <c r="S18" s="16">
        <f t="shared" si="10"/>
        <v>5793.1998699999995</v>
      </c>
      <c r="T18" s="16">
        <f t="shared" si="10"/>
        <v>5770.926919999999</v>
      </c>
      <c r="U18" s="16">
        <f t="shared" si="10"/>
        <v>5562.6668899999995</v>
      </c>
      <c r="V18" s="16">
        <f t="shared" si="10"/>
        <v>4523.4712200000013</v>
      </c>
      <c r="W18" s="16">
        <f t="shared" si="10"/>
        <v>5147.233729999999</v>
      </c>
      <c r="X18" s="16">
        <f t="shared" ref="X18:Y18" si="11">SUM(X19:X23)</f>
        <v>5732.2160300000005</v>
      </c>
      <c r="Y18" s="16">
        <f t="shared" si="11"/>
        <v>5307.5218299999997</v>
      </c>
    </row>
    <row r="19" spans="1:25" x14ac:dyDescent="0.25">
      <c r="A19" s="10" t="s">
        <v>130</v>
      </c>
      <c r="B19" s="8">
        <v>2.81358</v>
      </c>
      <c r="C19" s="8">
        <v>2.3018999999999998</v>
      </c>
      <c r="D19" s="8">
        <v>2.2913899999999998</v>
      </c>
      <c r="E19" s="8">
        <v>2.3533300000000001</v>
      </c>
      <c r="F19" s="8">
        <v>1.85101</v>
      </c>
      <c r="G19" s="8">
        <v>2.7135199999999999</v>
      </c>
      <c r="H19" s="8">
        <v>1.9906900000000001</v>
      </c>
      <c r="I19" s="8">
        <v>2.1975899999999999</v>
      </c>
      <c r="J19" s="8">
        <v>2.0586600000000002</v>
      </c>
      <c r="K19" s="8">
        <v>1.9647300000000001</v>
      </c>
      <c r="L19" s="8">
        <v>1.95194</v>
      </c>
      <c r="M19" s="8">
        <v>2.7473900000000002</v>
      </c>
      <c r="N19" s="8">
        <v>2.2776800000000001</v>
      </c>
      <c r="O19" s="8">
        <v>1.7111400000000001</v>
      </c>
      <c r="P19" s="8">
        <v>1.8514600000000001</v>
      </c>
      <c r="Q19" s="8">
        <v>1.9640599999999999</v>
      </c>
      <c r="R19" s="8">
        <v>2.0103900000000001</v>
      </c>
      <c r="S19" s="8">
        <v>1.70211</v>
      </c>
      <c r="T19" s="8">
        <v>1.9942500000000001</v>
      </c>
      <c r="U19" s="8">
        <v>1.95591</v>
      </c>
      <c r="V19" s="8">
        <v>1.5652699999999999</v>
      </c>
      <c r="W19" s="8">
        <v>1.4567699999999999</v>
      </c>
      <c r="X19" s="8">
        <v>1.68228</v>
      </c>
      <c r="Y19" s="8">
        <v>1.1877899999999999</v>
      </c>
    </row>
    <row r="20" spans="1:25" x14ac:dyDescent="0.25">
      <c r="A20" s="10" t="s">
        <v>131</v>
      </c>
      <c r="B20" s="8">
        <v>3525.0915599999998</v>
      </c>
      <c r="C20" s="8">
        <v>3684.9211599999999</v>
      </c>
      <c r="D20" s="8">
        <v>3794.73011</v>
      </c>
      <c r="E20" s="8">
        <v>3848.8781399999998</v>
      </c>
      <c r="F20" s="8">
        <v>4030.8570100000002</v>
      </c>
      <c r="G20" s="8">
        <v>4299.7018500000004</v>
      </c>
      <c r="H20" s="8">
        <v>4537.28035</v>
      </c>
      <c r="I20" s="8">
        <v>5137.7455300000001</v>
      </c>
      <c r="J20" s="8">
        <v>6052.3332600000003</v>
      </c>
      <c r="K20" s="8">
        <v>5075.5650299999998</v>
      </c>
      <c r="L20" s="8">
        <v>5211.2467900000001</v>
      </c>
      <c r="M20" s="8">
        <v>5559.6269599999996</v>
      </c>
      <c r="N20" s="8">
        <v>5578.7130800000004</v>
      </c>
      <c r="O20" s="8">
        <v>5279.5450899999996</v>
      </c>
      <c r="P20" s="8">
        <v>5282.2417400000004</v>
      </c>
      <c r="Q20" s="8">
        <v>5254.1977299999999</v>
      </c>
      <c r="R20" s="8">
        <v>5629.5294999999996</v>
      </c>
      <c r="S20" s="8">
        <v>5757.82647</v>
      </c>
      <c r="T20" s="8">
        <v>5741.72174</v>
      </c>
      <c r="U20" s="8">
        <v>5536.7657099999997</v>
      </c>
      <c r="V20" s="8">
        <v>4503.8041000000003</v>
      </c>
      <c r="W20" s="8">
        <v>5124.1540699999996</v>
      </c>
      <c r="X20" s="8">
        <v>5708.8542600000001</v>
      </c>
      <c r="Y20" s="8">
        <v>5284.8851199999999</v>
      </c>
    </row>
    <row r="21" spans="1:25" x14ac:dyDescent="0.25">
      <c r="A21" s="10" t="s">
        <v>132</v>
      </c>
      <c r="B21" s="8">
        <v>38.239069999999998</v>
      </c>
      <c r="C21" s="8">
        <v>37.32197</v>
      </c>
      <c r="D21" s="8">
        <v>39.274009999999997</v>
      </c>
      <c r="E21" s="8">
        <v>36.876480000000001</v>
      </c>
      <c r="F21" s="8">
        <v>37.408279999999998</v>
      </c>
      <c r="G21" s="8">
        <v>37.441220000000001</v>
      </c>
      <c r="H21" s="8">
        <v>37.29439</v>
      </c>
      <c r="I21" s="8">
        <v>36.176659999999998</v>
      </c>
      <c r="J21" s="8">
        <v>33.262149999999998</v>
      </c>
      <c r="K21" s="8">
        <v>28.013559999999998</v>
      </c>
      <c r="L21" s="8">
        <v>29.964230000000001</v>
      </c>
      <c r="M21" s="8">
        <v>31.47682</v>
      </c>
      <c r="N21" s="8">
        <v>29.81503</v>
      </c>
      <c r="O21" s="8">
        <v>30.708659999999998</v>
      </c>
      <c r="P21" s="8">
        <v>40.310360000000003</v>
      </c>
      <c r="Q21" s="8">
        <v>37.03284</v>
      </c>
      <c r="R21" s="8">
        <v>31.029900000000001</v>
      </c>
      <c r="S21" s="8">
        <v>28.944990000000001</v>
      </c>
      <c r="T21" s="8">
        <v>26.345960000000002</v>
      </c>
      <c r="U21" s="8">
        <v>23.245809999999999</v>
      </c>
      <c r="V21" s="8">
        <v>17.10594</v>
      </c>
      <c r="W21" s="8">
        <v>20.685590000000001</v>
      </c>
      <c r="X21" s="8">
        <v>21.171720000000001</v>
      </c>
      <c r="Y21" s="8">
        <v>21.32639</v>
      </c>
    </row>
    <row r="22" spans="1:25" x14ac:dyDescent="0.25">
      <c r="A22" s="10" t="s">
        <v>133</v>
      </c>
      <c r="B22" s="8">
        <v>1.217E-2</v>
      </c>
      <c r="C22" s="8">
        <v>1.427E-2</v>
      </c>
      <c r="D22" s="8">
        <v>1.6729999999999998E-2</v>
      </c>
      <c r="E22" s="8">
        <v>1.8020000000000001E-2</v>
      </c>
      <c r="F22" s="8">
        <v>2.3089999999999999E-2</v>
      </c>
      <c r="G22" s="8">
        <v>2.6620000000000001E-2</v>
      </c>
      <c r="H22" s="8">
        <v>2.9860000000000001E-2</v>
      </c>
      <c r="I22" s="8">
        <v>3.7539999999999997E-2</v>
      </c>
      <c r="J22" s="8">
        <v>4.7140000000000001E-2</v>
      </c>
      <c r="K22" s="8">
        <v>3.771E-2</v>
      </c>
      <c r="L22" s="8">
        <v>3.9730000000000001E-2</v>
      </c>
      <c r="M22" s="8">
        <v>4.4389999999999999E-2</v>
      </c>
      <c r="N22" s="8">
        <v>4.6440000000000002E-2</v>
      </c>
      <c r="O22" s="8">
        <v>2.5340000000000001E-2</v>
      </c>
      <c r="P22" s="8">
        <v>3.091E-2</v>
      </c>
      <c r="Q22" s="8">
        <v>4.1099999999999998E-2</v>
      </c>
      <c r="R22" s="8">
        <v>3.2809999999999999E-2</v>
      </c>
      <c r="S22" s="8">
        <v>3.6479999999999999E-2</v>
      </c>
      <c r="T22" s="8">
        <v>4.9000000000000002E-2</v>
      </c>
      <c r="U22" s="8">
        <v>8.1369999999999998E-2</v>
      </c>
      <c r="V22" s="8">
        <v>7.8689999999999996E-2</v>
      </c>
      <c r="W22" s="8">
        <v>6.1359999999999998E-2</v>
      </c>
      <c r="X22" s="8">
        <v>5.484E-2</v>
      </c>
      <c r="Y22" s="8">
        <v>5.3839999999999999E-2</v>
      </c>
    </row>
    <row r="23" spans="1:25" x14ac:dyDescent="0.25">
      <c r="A23" s="10" t="s">
        <v>134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2.1396899999999999</v>
      </c>
      <c r="K23" s="8">
        <v>3.4272399999999998</v>
      </c>
      <c r="L23" s="8">
        <v>4.4393099999999999</v>
      </c>
      <c r="M23" s="8">
        <v>0.84262999999999999</v>
      </c>
      <c r="N23" s="8">
        <v>1.1546099999999999</v>
      </c>
      <c r="O23" s="8">
        <v>0.46572999999999998</v>
      </c>
      <c r="P23" s="8">
        <v>1.8012300000000001</v>
      </c>
      <c r="Q23" s="8">
        <v>2.9944500000000001</v>
      </c>
      <c r="R23" s="8">
        <v>2.8315800000000002</v>
      </c>
      <c r="S23" s="8">
        <v>4.6898200000000001</v>
      </c>
      <c r="T23" s="8">
        <v>0.81596999999999997</v>
      </c>
      <c r="U23" s="8">
        <v>0.61809000000000003</v>
      </c>
      <c r="V23" s="8">
        <v>0.91722000000000004</v>
      </c>
      <c r="W23" s="8">
        <v>0.87594000000000005</v>
      </c>
      <c r="X23" s="8">
        <v>0.45293</v>
      </c>
      <c r="Y23" s="8">
        <v>6.8690000000000001E-2</v>
      </c>
    </row>
    <row r="24" spans="1:25" x14ac:dyDescent="0.25">
      <c r="A24" s="15" t="s">
        <v>135</v>
      </c>
      <c r="B24" s="16">
        <f>SUM(B25:B27)</f>
        <v>2573.5372799999996</v>
      </c>
      <c r="C24" s="16">
        <f t="shared" ref="C24:W24" si="12">SUM(C25:C27)</f>
        <v>2967.5951</v>
      </c>
      <c r="D24" s="16">
        <f t="shared" si="12"/>
        <v>2839.74674</v>
      </c>
      <c r="E24" s="16">
        <f t="shared" si="12"/>
        <v>2774.34013</v>
      </c>
      <c r="F24" s="16">
        <f t="shared" si="12"/>
        <v>2721.9346300000002</v>
      </c>
      <c r="G24" s="16">
        <f t="shared" si="12"/>
        <v>2469.2493799999997</v>
      </c>
      <c r="H24" s="16">
        <f t="shared" si="12"/>
        <v>2244.1627800000001</v>
      </c>
      <c r="I24" s="16">
        <f t="shared" si="12"/>
        <v>1796.8181100000002</v>
      </c>
      <c r="J24" s="16">
        <f t="shared" si="12"/>
        <v>2158.55393</v>
      </c>
      <c r="K24" s="16">
        <f t="shared" si="12"/>
        <v>2054.0287099999996</v>
      </c>
      <c r="L24" s="16">
        <f t="shared" si="12"/>
        <v>2079.1440600000001</v>
      </c>
      <c r="M24" s="16">
        <f t="shared" si="12"/>
        <v>1820.0800100000001</v>
      </c>
      <c r="N24" s="16">
        <f t="shared" si="12"/>
        <v>1576.2805499999999</v>
      </c>
      <c r="O24" s="16">
        <f t="shared" si="12"/>
        <v>1489.5925</v>
      </c>
      <c r="P24" s="16">
        <f t="shared" si="12"/>
        <v>1231.6613199999999</v>
      </c>
      <c r="Q24" s="16">
        <f t="shared" si="12"/>
        <v>1323.8702799999999</v>
      </c>
      <c r="R24" s="16">
        <f t="shared" si="12"/>
        <v>1389.5821500000002</v>
      </c>
      <c r="S24" s="16">
        <f t="shared" si="12"/>
        <v>1270.35763</v>
      </c>
      <c r="T24" s="16">
        <f t="shared" si="12"/>
        <v>1187.4237699999999</v>
      </c>
      <c r="U24" s="16">
        <f t="shared" si="12"/>
        <v>1187.0224899999998</v>
      </c>
      <c r="V24" s="16">
        <f t="shared" si="12"/>
        <v>1199.93995</v>
      </c>
      <c r="W24" s="16">
        <f t="shared" si="12"/>
        <v>1081.43109</v>
      </c>
      <c r="X24" s="16">
        <f t="shared" ref="X24:Y24" si="13">SUM(X25:X27)</f>
        <v>1121.7548999999999</v>
      </c>
      <c r="Y24" s="16">
        <f t="shared" si="13"/>
        <v>1117.8091099999999</v>
      </c>
    </row>
    <row r="25" spans="1:25" x14ac:dyDescent="0.25">
      <c r="A25" s="10" t="s">
        <v>136</v>
      </c>
      <c r="B25" s="8">
        <v>860.96902</v>
      </c>
      <c r="C25" s="8">
        <v>886.08408999999995</v>
      </c>
      <c r="D25" s="8">
        <v>843.04681000000005</v>
      </c>
      <c r="E25" s="8">
        <v>819.70559000000003</v>
      </c>
      <c r="F25" s="8">
        <v>867.59893</v>
      </c>
      <c r="G25" s="8">
        <v>771.33010999999999</v>
      </c>
      <c r="H25" s="8">
        <v>624.38106000000005</v>
      </c>
      <c r="I25" s="8">
        <v>481.75169</v>
      </c>
      <c r="J25" s="8">
        <v>703.31559000000004</v>
      </c>
      <c r="K25" s="8">
        <v>684.44502999999997</v>
      </c>
      <c r="L25" s="8">
        <v>652.52215999999999</v>
      </c>
      <c r="M25" s="8">
        <v>577.90808000000004</v>
      </c>
      <c r="N25" s="8">
        <v>417.65057999999999</v>
      </c>
      <c r="O25" s="8">
        <v>455.45073000000002</v>
      </c>
      <c r="P25" s="8">
        <v>349.88231000000002</v>
      </c>
      <c r="Q25" s="8">
        <v>394.82729999999998</v>
      </c>
      <c r="R25" s="8">
        <v>466.97982000000002</v>
      </c>
      <c r="S25" s="8">
        <v>366.62973</v>
      </c>
      <c r="T25" s="8">
        <v>331.31007</v>
      </c>
      <c r="U25" s="8">
        <v>342.88546000000002</v>
      </c>
      <c r="V25" s="8">
        <v>336.51785999999998</v>
      </c>
      <c r="W25" s="8">
        <v>251.90457000000001</v>
      </c>
      <c r="X25" s="8">
        <v>290.83505000000002</v>
      </c>
      <c r="Y25" s="8">
        <v>338.21006</v>
      </c>
    </row>
    <row r="26" spans="1:25" x14ac:dyDescent="0.25">
      <c r="A26" s="10" t="s">
        <v>137</v>
      </c>
      <c r="B26" s="8">
        <v>1477.41679</v>
      </c>
      <c r="C26" s="8">
        <v>1845.18867</v>
      </c>
      <c r="D26" s="8">
        <v>1762.8178399999999</v>
      </c>
      <c r="E26" s="8">
        <v>1712.16716</v>
      </c>
      <c r="F26" s="8">
        <v>1624.67112</v>
      </c>
      <c r="G26" s="8">
        <v>1464.42625</v>
      </c>
      <c r="H26" s="8">
        <v>1385.41743</v>
      </c>
      <c r="I26" s="8">
        <v>1081.4948300000001</v>
      </c>
      <c r="J26" s="8">
        <v>1215.1995999999999</v>
      </c>
      <c r="K26" s="8">
        <v>1162.3689899999999</v>
      </c>
      <c r="L26" s="8">
        <v>1214.2933599999999</v>
      </c>
      <c r="M26" s="8">
        <v>1038.22001</v>
      </c>
      <c r="N26" s="8">
        <v>946.93453</v>
      </c>
      <c r="O26" s="8">
        <v>825.46705999999995</v>
      </c>
      <c r="P26" s="8">
        <v>660.83132000000001</v>
      </c>
      <c r="Q26" s="8">
        <v>709.94235000000003</v>
      </c>
      <c r="R26" s="8">
        <v>704.60224000000005</v>
      </c>
      <c r="S26" s="8">
        <v>685.88575000000003</v>
      </c>
      <c r="T26" s="8">
        <v>638.08506999999997</v>
      </c>
      <c r="U26" s="8">
        <v>628.35637999999994</v>
      </c>
      <c r="V26" s="8">
        <v>652.18939999999998</v>
      </c>
      <c r="W26" s="8">
        <v>617.98233000000005</v>
      </c>
      <c r="X26" s="8">
        <v>615.82453999999996</v>
      </c>
      <c r="Y26" s="8">
        <v>564.20857999999998</v>
      </c>
    </row>
    <row r="27" spans="1:25" x14ac:dyDescent="0.25">
      <c r="A27" s="10" t="s">
        <v>138</v>
      </c>
      <c r="B27" s="8">
        <v>235.15146999999999</v>
      </c>
      <c r="C27" s="8">
        <v>236.32234</v>
      </c>
      <c r="D27" s="8">
        <v>233.88209000000001</v>
      </c>
      <c r="E27" s="8">
        <v>242.46737999999999</v>
      </c>
      <c r="F27" s="8">
        <v>229.66458</v>
      </c>
      <c r="G27" s="8">
        <v>233.49302</v>
      </c>
      <c r="H27" s="8">
        <v>234.36429000000001</v>
      </c>
      <c r="I27" s="8">
        <v>233.57158999999999</v>
      </c>
      <c r="J27" s="8">
        <v>240.03873999999999</v>
      </c>
      <c r="K27" s="8">
        <v>207.21468999999999</v>
      </c>
      <c r="L27" s="8">
        <v>212.32854</v>
      </c>
      <c r="M27" s="8">
        <v>203.95192</v>
      </c>
      <c r="N27" s="8">
        <v>211.69543999999999</v>
      </c>
      <c r="O27" s="8">
        <v>208.67471</v>
      </c>
      <c r="P27" s="8">
        <v>220.94768999999999</v>
      </c>
      <c r="Q27" s="8">
        <v>219.10063</v>
      </c>
      <c r="R27" s="8">
        <v>218.00009</v>
      </c>
      <c r="S27" s="8">
        <v>217.84215</v>
      </c>
      <c r="T27" s="8">
        <v>218.02862999999999</v>
      </c>
      <c r="U27" s="8">
        <v>215.78065000000001</v>
      </c>
      <c r="V27" s="8">
        <v>211.23268999999999</v>
      </c>
      <c r="W27" s="8">
        <v>211.54418999999999</v>
      </c>
      <c r="X27" s="8">
        <v>215.09531000000001</v>
      </c>
      <c r="Y27" s="8">
        <v>215.39046999999999</v>
      </c>
    </row>
    <row r="28" spans="1:25" x14ac:dyDescent="0.25">
      <c r="A28" s="15" t="s">
        <v>35</v>
      </c>
      <c r="B28" s="16">
        <f>SUM(B29:B30)</f>
        <v>3.0508500000000001</v>
      </c>
      <c r="C28" s="16">
        <f t="shared" ref="C28:W28" si="14">SUM(C29:C30)</f>
        <v>3.2376299999999998</v>
      </c>
      <c r="D28" s="16">
        <f t="shared" si="14"/>
        <v>3.2376299999999998</v>
      </c>
      <c r="E28" s="16">
        <f t="shared" si="14"/>
        <v>3.2376299999999998</v>
      </c>
      <c r="F28" s="16">
        <f t="shared" si="14"/>
        <v>3.3932899999999999</v>
      </c>
      <c r="G28" s="16">
        <f t="shared" si="14"/>
        <v>3.2999000000000001</v>
      </c>
      <c r="H28" s="16">
        <f t="shared" si="14"/>
        <v>3.2999000000000001</v>
      </c>
      <c r="I28" s="16">
        <f t="shared" si="14"/>
        <v>3.4555500000000001</v>
      </c>
      <c r="J28" s="16">
        <f t="shared" si="14"/>
        <v>3.52563</v>
      </c>
      <c r="K28" s="16">
        <f t="shared" si="14"/>
        <v>3.31331</v>
      </c>
      <c r="L28" s="16">
        <f t="shared" si="14"/>
        <v>2.86652</v>
      </c>
      <c r="M28" s="16">
        <f t="shared" si="14"/>
        <v>3.3427500000000001</v>
      </c>
      <c r="N28" s="16">
        <f t="shared" si="14"/>
        <v>3.3509099999999998</v>
      </c>
      <c r="O28" s="16">
        <f t="shared" si="14"/>
        <v>2.9902099999999998</v>
      </c>
      <c r="P28" s="16">
        <f t="shared" si="14"/>
        <v>3.72227</v>
      </c>
      <c r="Q28" s="16">
        <f t="shared" si="14"/>
        <v>3.66994</v>
      </c>
      <c r="R28" s="16">
        <f t="shared" si="14"/>
        <v>3.6070600000000002</v>
      </c>
      <c r="S28" s="16">
        <f t="shared" si="14"/>
        <v>4.1043599999999998</v>
      </c>
      <c r="T28" s="16">
        <f t="shared" si="14"/>
        <v>3.8794200000000001</v>
      </c>
      <c r="U28" s="16">
        <f t="shared" si="14"/>
        <v>3.9767999999999999</v>
      </c>
      <c r="V28" s="16">
        <f t="shared" si="14"/>
        <v>3.1481300000000001</v>
      </c>
      <c r="W28" s="16">
        <f t="shared" si="14"/>
        <v>4.5556299999999998</v>
      </c>
      <c r="X28" s="16">
        <f t="shared" ref="X28:Y28" si="15">SUM(X29:X30)</f>
        <v>4.6509900000000002</v>
      </c>
      <c r="Y28" s="16">
        <f t="shared" si="15"/>
        <v>4.4391100000000003</v>
      </c>
    </row>
    <row r="29" spans="1:25" x14ac:dyDescent="0.25">
      <c r="A29" s="10" t="s">
        <v>36</v>
      </c>
      <c r="B29" s="8">
        <v>0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</row>
    <row r="30" spans="1:25" x14ac:dyDescent="0.25">
      <c r="A30" s="10" t="s">
        <v>37</v>
      </c>
      <c r="B30" s="8">
        <v>3.0508500000000001</v>
      </c>
      <c r="C30" s="8">
        <v>3.2376299999999998</v>
      </c>
      <c r="D30" s="8">
        <v>3.2376299999999998</v>
      </c>
      <c r="E30" s="8">
        <v>3.2376299999999998</v>
      </c>
      <c r="F30" s="8">
        <v>3.3932899999999999</v>
      </c>
      <c r="G30" s="8">
        <v>3.2999000000000001</v>
      </c>
      <c r="H30" s="8">
        <v>3.2999000000000001</v>
      </c>
      <c r="I30" s="8">
        <v>3.4555500000000001</v>
      </c>
      <c r="J30" s="8">
        <v>3.52563</v>
      </c>
      <c r="K30" s="8">
        <v>3.31331</v>
      </c>
      <c r="L30" s="8">
        <v>2.86652</v>
      </c>
      <c r="M30" s="8">
        <v>3.3427500000000001</v>
      </c>
      <c r="N30" s="8">
        <v>3.3509099999999998</v>
      </c>
      <c r="O30" s="8">
        <v>2.9902099999999998</v>
      </c>
      <c r="P30" s="8">
        <v>3.72227</v>
      </c>
      <c r="Q30" s="8">
        <v>3.66994</v>
      </c>
      <c r="R30" s="8">
        <v>3.6070600000000002</v>
      </c>
      <c r="S30" s="8">
        <v>4.1043599999999998</v>
      </c>
      <c r="T30" s="8">
        <v>3.8794200000000001</v>
      </c>
      <c r="U30" s="8">
        <v>3.9767999999999999</v>
      </c>
      <c r="V30" s="8">
        <v>3.1481300000000001</v>
      </c>
      <c r="W30" s="8">
        <v>4.5556299999999998</v>
      </c>
      <c r="X30" s="8">
        <v>4.6509900000000002</v>
      </c>
      <c r="Y30" s="8">
        <v>4.4391100000000003</v>
      </c>
    </row>
    <row r="31" spans="1:25" x14ac:dyDescent="0.25">
      <c r="A31" s="17" t="s">
        <v>38</v>
      </c>
      <c r="B31" s="16">
        <v>117.5946</v>
      </c>
      <c r="C31" s="16">
        <v>134.93666999999999</v>
      </c>
      <c r="D31" s="16">
        <v>143.80028999999999</v>
      </c>
      <c r="E31" s="16">
        <v>158.46870000000001</v>
      </c>
      <c r="F31" s="16">
        <v>161.01944</v>
      </c>
      <c r="G31" s="16">
        <v>165.55493999999999</v>
      </c>
      <c r="H31" s="16">
        <v>179.96177</v>
      </c>
      <c r="I31" s="16">
        <v>186.81065000000001</v>
      </c>
      <c r="J31" s="16">
        <v>171.67086</v>
      </c>
      <c r="K31" s="16">
        <v>173.34813</v>
      </c>
      <c r="L31" s="16">
        <v>174.09819999999999</v>
      </c>
      <c r="M31" s="16">
        <v>186.61774</v>
      </c>
      <c r="N31" s="16">
        <v>189.89774</v>
      </c>
      <c r="O31" s="16">
        <v>154.70840000000001</v>
      </c>
      <c r="P31" s="16">
        <v>110.61566000000001</v>
      </c>
      <c r="Q31" s="16">
        <v>116.88244</v>
      </c>
      <c r="R31" s="16">
        <v>129.82986</v>
      </c>
      <c r="S31" s="16">
        <v>139.16454999999999</v>
      </c>
      <c r="T31" s="16">
        <v>130.95326</v>
      </c>
      <c r="U31" s="16">
        <v>124.60321999999999</v>
      </c>
      <c r="V31" s="16">
        <v>125.10945</v>
      </c>
      <c r="W31" s="16">
        <v>112.83252</v>
      </c>
      <c r="X31" s="16">
        <v>86.802329999999998</v>
      </c>
      <c r="Y31" s="16">
        <v>98.870289999999997</v>
      </c>
    </row>
    <row r="32" spans="1:25" x14ac:dyDescent="0.25">
      <c r="A32" s="9" t="s">
        <v>39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</row>
    <row r="33" spans="1:25" x14ac:dyDescent="0.25">
      <c r="A33" s="18" t="s">
        <v>139</v>
      </c>
      <c r="B33" s="16">
        <f>SUM(B34:B41)</f>
        <v>922.63400999999999</v>
      </c>
      <c r="C33" s="16">
        <f t="shared" ref="C33:W33" si="16">SUM(C34:C41)</f>
        <v>968.34366999999997</v>
      </c>
      <c r="D33" s="16">
        <f t="shared" si="16"/>
        <v>955.58096000000012</v>
      </c>
      <c r="E33" s="16">
        <f t="shared" si="16"/>
        <v>1000.8096</v>
      </c>
      <c r="F33" s="16">
        <f t="shared" si="16"/>
        <v>1025.8863699999999</v>
      </c>
      <c r="G33" s="16">
        <f t="shared" si="16"/>
        <v>1071.3335200000001</v>
      </c>
      <c r="H33" s="16">
        <f t="shared" si="16"/>
        <v>1101.4262700000002</v>
      </c>
      <c r="I33" s="16">
        <f t="shared" si="16"/>
        <v>1119.1913400000001</v>
      </c>
      <c r="J33" s="16">
        <f t="shared" si="16"/>
        <v>1057.0537800000002</v>
      </c>
      <c r="K33" s="16">
        <f t="shared" si="16"/>
        <v>710.72850000000005</v>
      </c>
      <c r="L33" s="16">
        <f t="shared" si="16"/>
        <v>696.09646999999995</v>
      </c>
      <c r="M33" s="16">
        <f t="shared" si="16"/>
        <v>674.98453999999992</v>
      </c>
      <c r="N33" s="16">
        <f t="shared" si="16"/>
        <v>671.03530000000001</v>
      </c>
      <c r="O33" s="16">
        <f t="shared" si="16"/>
        <v>739.33938999999998</v>
      </c>
      <c r="P33" s="16">
        <f t="shared" si="16"/>
        <v>773.30316000000005</v>
      </c>
      <c r="Q33" s="16">
        <f t="shared" si="16"/>
        <v>730.64226999999994</v>
      </c>
      <c r="R33" s="16">
        <f t="shared" si="16"/>
        <v>717.68894999999998</v>
      </c>
      <c r="S33" s="16">
        <f t="shared" si="16"/>
        <v>797.8981500000001</v>
      </c>
      <c r="T33" s="16">
        <f t="shared" si="16"/>
        <v>834.60072000000014</v>
      </c>
      <c r="U33" s="16">
        <f t="shared" si="16"/>
        <v>836.52031999999997</v>
      </c>
      <c r="V33" s="16">
        <f t="shared" si="16"/>
        <v>786.91845000000012</v>
      </c>
      <c r="W33" s="16">
        <f t="shared" si="16"/>
        <v>789.37747000000002</v>
      </c>
      <c r="X33" s="16">
        <f t="shared" ref="X33:Y33" si="17">SUM(X34:X41)</f>
        <v>738.98033000000009</v>
      </c>
      <c r="Y33" s="16">
        <f t="shared" si="17"/>
        <v>640.19710999999984</v>
      </c>
    </row>
    <row r="34" spans="1:25" x14ac:dyDescent="0.25">
      <c r="A34" s="9" t="s">
        <v>140</v>
      </c>
      <c r="B34" s="8">
        <v>598.42846999999995</v>
      </c>
      <c r="C34" s="8">
        <v>622.80285000000003</v>
      </c>
      <c r="D34" s="8">
        <v>554.77602000000002</v>
      </c>
      <c r="E34" s="8">
        <v>565.87007000000006</v>
      </c>
      <c r="F34" s="8">
        <v>587.58806000000004</v>
      </c>
      <c r="G34" s="8">
        <v>636.07381999999996</v>
      </c>
      <c r="H34" s="8">
        <v>673.84055000000001</v>
      </c>
      <c r="I34" s="8">
        <v>705.10118</v>
      </c>
      <c r="J34" s="8">
        <v>749.87827000000004</v>
      </c>
      <c r="K34" s="8">
        <v>516.87514999999996</v>
      </c>
      <c r="L34" s="8">
        <v>479.39166999999998</v>
      </c>
      <c r="M34" s="8">
        <v>423.81044000000003</v>
      </c>
      <c r="N34" s="8">
        <v>416.81900000000002</v>
      </c>
      <c r="O34" s="8">
        <v>476.65884999999997</v>
      </c>
      <c r="P34" s="8">
        <v>501.37479999999999</v>
      </c>
      <c r="Q34" s="8">
        <v>452.43090000000001</v>
      </c>
      <c r="R34" s="8">
        <v>431.36212999999998</v>
      </c>
      <c r="S34" s="8">
        <v>496.55020000000002</v>
      </c>
      <c r="T34" s="8">
        <v>540.49234000000001</v>
      </c>
      <c r="U34" s="8">
        <v>565.08290999999997</v>
      </c>
      <c r="V34" s="8">
        <v>559.70145000000002</v>
      </c>
      <c r="W34" s="8">
        <v>567.52670999999998</v>
      </c>
      <c r="X34" s="8">
        <v>574.12302999999997</v>
      </c>
      <c r="Y34" s="8">
        <v>526.74158999999997</v>
      </c>
    </row>
    <row r="35" spans="1:25" x14ac:dyDescent="0.25">
      <c r="A35" s="9" t="s">
        <v>141</v>
      </c>
      <c r="B35" s="8">
        <v>105.82850000000001</v>
      </c>
      <c r="C35" s="8">
        <v>111.80459999999999</v>
      </c>
      <c r="D35" s="8">
        <v>105.64291</v>
      </c>
      <c r="E35" s="8">
        <v>126.8137</v>
      </c>
      <c r="F35" s="8">
        <v>118.60628</v>
      </c>
      <c r="G35" s="8">
        <v>128.25912</v>
      </c>
      <c r="H35" s="8">
        <v>132.05708999999999</v>
      </c>
      <c r="I35" s="8">
        <v>129.24478999999999</v>
      </c>
      <c r="J35" s="8">
        <v>91.521360000000001</v>
      </c>
      <c r="K35" s="8">
        <v>84.401929999999993</v>
      </c>
      <c r="L35" s="8">
        <v>84.626540000000006</v>
      </c>
      <c r="M35" s="8">
        <v>60.095689999999998</v>
      </c>
      <c r="N35" s="8">
        <v>46.237259999999999</v>
      </c>
      <c r="O35" s="8">
        <v>55.371049999999997</v>
      </c>
      <c r="P35" s="8">
        <v>56.915709999999997</v>
      </c>
      <c r="Q35" s="8">
        <v>59.867379999999997</v>
      </c>
      <c r="R35" s="8">
        <v>62.087049999999998</v>
      </c>
      <c r="S35" s="8">
        <v>64.936419999999998</v>
      </c>
      <c r="T35" s="8">
        <v>58.148530000000001</v>
      </c>
      <c r="U35" s="8">
        <v>60.302570000000003</v>
      </c>
      <c r="V35" s="8">
        <v>61.979089999999999</v>
      </c>
      <c r="W35" s="8">
        <v>65.212739999999997</v>
      </c>
      <c r="X35" s="8">
        <v>64.805009999999996</v>
      </c>
      <c r="Y35" s="8">
        <v>47.899470000000001</v>
      </c>
    </row>
    <row r="36" spans="1:25" x14ac:dyDescent="0.25">
      <c r="A36" s="9" t="s">
        <v>142</v>
      </c>
      <c r="B36" s="8">
        <v>204.23584</v>
      </c>
      <c r="C36" s="8">
        <v>210.49942999999999</v>
      </c>
      <c r="D36" s="8">
        <v>271.40875</v>
      </c>
      <c r="E36" s="8">
        <v>289.42138999999997</v>
      </c>
      <c r="F36" s="8">
        <v>291.85962999999998</v>
      </c>
      <c r="G36" s="8">
        <v>282.09050000000002</v>
      </c>
      <c r="H36" s="8">
        <v>269.04225000000002</v>
      </c>
      <c r="I36" s="8">
        <v>262.64807999999999</v>
      </c>
      <c r="J36" s="8">
        <v>195.90131</v>
      </c>
      <c r="K36" s="8">
        <v>92.324370000000002</v>
      </c>
      <c r="L36" s="8">
        <v>117.26485</v>
      </c>
      <c r="M36" s="8">
        <v>174.39639</v>
      </c>
      <c r="N36" s="8">
        <v>187.56402</v>
      </c>
      <c r="O36" s="8">
        <v>189.46092999999999</v>
      </c>
      <c r="P36" s="8">
        <v>191.42375000000001</v>
      </c>
      <c r="Q36" s="8">
        <v>192.69309000000001</v>
      </c>
      <c r="R36" s="8">
        <v>198.07471000000001</v>
      </c>
      <c r="S36" s="8">
        <v>205.08206999999999</v>
      </c>
      <c r="T36" s="8">
        <v>202.17857000000001</v>
      </c>
      <c r="U36" s="8">
        <v>178.37725</v>
      </c>
      <c r="V36" s="8">
        <v>134.22504000000001</v>
      </c>
      <c r="W36" s="8">
        <v>122.03813</v>
      </c>
      <c r="X36" s="8">
        <v>85.450410000000005</v>
      </c>
      <c r="Y36" s="8">
        <v>50.768479999999997</v>
      </c>
    </row>
    <row r="37" spans="1:25" x14ac:dyDescent="0.25">
      <c r="A37" s="9" t="s">
        <v>143</v>
      </c>
      <c r="B37" s="8">
        <v>14.1412</v>
      </c>
      <c r="C37" s="8">
        <v>23.236789999999999</v>
      </c>
      <c r="D37" s="8">
        <v>23.75328</v>
      </c>
      <c r="E37" s="8">
        <v>18.704440000000002</v>
      </c>
      <c r="F37" s="8">
        <v>27.8324</v>
      </c>
      <c r="G37" s="8">
        <v>24.910080000000001</v>
      </c>
      <c r="H37" s="8">
        <v>26.48638</v>
      </c>
      <c r="I37" s="8">
        <v>22.197289999999999</v>
      </c>
      <c r="J37" s="8">
        <v>19.752839999999999</v>
      </c>
      <c r="K37" s="8">
        <v>17.127050000000001</v>
      </c>
      <c r="L37" s="8">
        <v>14.813409999999999</v>
      </c>
      <c r="M37" s="8">
        <v>16.682020000000001</v>
      </c>
      <c r="N37" s="8">
        <v>20.415019999999998</v>
      </c>
      <c r="O37" s="8">
        <v>17.848559999999999</v>
      </c>
      <c r="P37" s="8">
        <v>23.588899999999999</v>
      </c>
      <c r="Q37" s="8">
        <v>25.6509</v>
      </c>
      <c r="R37" s="8">
        <v>26.16506</v>
      </c>
      <c r="S37" s="8">
        <v>31.329460000000001</v>
      </c>
      <c r="T37" s="8">
        <v>33.781280000000002</v>
      </c>
      <c r="U37" s="8">
        <v>32.75759</v>
      </c>
      <c r="V37" s="8">
        <v>31.012869999999999</v>
      </c>
      <c r="W37" s="8">
        <v>34.599890000000002</v>
      </c>
      <c r="X37" s="8">
        <v>14.60188</v>
      </c>
      <c r="Y37" s="8">
        <v>14.787570000000001</v>
      </c>
    </row>
    <row r="38" spans="1:25" x14ac:dyDescent="0.25">
      <c r="A38" s="9" t="s">
        <v>144</v>
      </c>
      <c r="B38" s="8">
        <v>0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</row>
    <row r="39" spans="1:25" x14ac:dyDescent="0.25">
      <c r="A39" s="9" t="s">
        <v>145</v>
      </c>
      <c r="B39" s="8">
        <v>0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</row>
    <row r="40" spans="1:25" x14ac:dyDescent="0.25">
      <c r="A40" s="9" t="s">
        <v>146</v>
      </c>
      <c r="B40" s="8">
        <v>0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</row>
    <row r="41" spans="1:25" x14ac:dyDescent="0.25">
      <c r="A41" s="9" t="s">
        <v>147</v>
      </c>
      <c r="B41" s="8">
        <v>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</row>
    <row r="42" spans="1:25" x14ac:dyDescent="0.25">
      <c r="A42" s="18" t="s">
        <v>40</v>
      </c>
      <c r="B42" s="16">
        <v>33.375340000000001</v>
      </c>
      <c r="C42" s="16">
        <v>33.035550000000001</v>
      </c>
      <c r="D42" s="16">
        <v>32.001139999999999</v>
      </c>
      <c r="E42" s="16">
        <v>33.507379999999998</v>
      </c>
      <c r="F42" s="16">
        <v>28.400749999999999</v>
      </c>
      <c r="G42" s="16">
        <v>29.067270000000001</v>
      </c>
      <c r="H42" s="16">
        <v>28.71199</v>
      </c>
      <c r="I42" s="16">
        <v>27.37209</v>
      </c>
      <c r="J42" s="16">
        <v>22.886939999999999</v>
      </c>
      <c r="K42" s="16">
        <v>30.238689999999998</v>
      </c>
      <c r="L42" s="16">
        <v>27.83455</v>
      </c>
      <c r="M42" s="16">
        <v>24.780270000000002</v>
      </c>
      <c r="N42" s="16">
        <v>26.998830000000002</v>
      </c>
      <c r="O42" s="16">
        <v>26.379629999999999</v>
      </c>
      <c r="P42" s="16">
        <v>25.301760000000002</v>
      </c>
      <c r="Q42" s="16">
        <v>24.264700000000001</v>
      </c>
      <c r="R42" s="16">
        <v>24.35378</v>
      </c>
      <c r="S42" s="16">
        <v>23.066199999999998</v>
      </c>
      <c r="T42" s="16">
        <v>26.355889999999999</v>
      </c>
      <c r="U42" s="16">
        <v>28.182259999999999</v>
      </c>
      <c r="V42" s="16">
        <v>30.619779999999999</v>
      </c>
      <c r="W42" s="16">
        <v>28.889900000000001</v>
      </c>
      <c r="X42" s="16">
        <v>32.639389999999999</v>
      </c>
      <c r="Y42" s="16">
        <v>40.675879999999999</v>
      </c>
    </row>
    <row r="43" spans="1:25" x14ac:dyDescent="0.25">
      <c r="A43" s="18" t="s">
        <v>63</v>
      </c>
      <c r="B43" s="16">
        <v>3.1497999999999999</v>
      </c>
      <c r="C43" s="16">
        <v>3.0737800000000002</v>
      </c>
      <c r="D43" s="16">
        <v>2.5684499999999999</v>
      </c>
      <c r="E43" s="16">
        <v>3.6891600000000002</v>
      </c>
      <c r="F43" s="16">
        <v>3.42441</v>
      </c>
      <c r="G43" s="16">
        <v>3.30877</v>
      </c>
      <c r="H43" s="16">
        <v>4.0191999999999997</v>
      </c>
      <c r="I43" s="16">
        <v>4.9565400000000004</v>
      </c>
      <c r="J43" s="16">
        <v>5.2071199999999997</v>
      </c>
      <c r="K43" s="16">
        <v>6.4402200000000001</v>
      </c>
      <c r="L43" s="16">
        <v>7.3282800000000003</v>
      </c>
      <c r="M43" s="16">
        <v>7.3820600000000001</v>
      </c>
      <c r="N43" s="16">
        <v>7.6634799999999998</v>
      </c>
      <c r="O43" s="16">
        <v>17.152370000000001</v>
      </c>
      <c r="P43" s="16">
        <v>20.317029999999999</v>
      </c>
      <c r="Q43" s="16">
        <v>27.315519999999999</v>
      </c>
      <c r="R43" s="16">
        <v>23.591819999999998</v>
      </c>
      <c r="S43" s="16">
        <v>27.46396</v>
      </c>
      <c r="T43" s="16">
        <v>20.674499999999998</v>
      </c>
      <c r="U43" s="16">
        <v>20.56081</v>
      </c>
      <c r="V43" s="16">
        <v>19.607089999999999</v>
      </c>
      <c r="W43" s="16">
        <v>13.955970000000001</v>
      </c>
      <c r="X43" s="16">
        <v>13.97289</v>
      </c>
      <c r="Y43" s="16">
        <v>16.842759999999998</v>
      </c>
    </row>
    <row r="44" spans="1:25" x14ac:dyDescent="0.25">
      <c r="A44" s="18" t="s">
        <v>64</v>
      </c>
      <c r="B44" s="16">
        <v>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</row>
    <row r="45" spans="1:25" x14ac:dyDescent="0.25">
      <c r="A45" s="18" t="s">
        <v>148</v>
      </c>
      <c r="B45" s="16">
        <f>SUM(B46:B47)</f>
        <v>68.768600000000006</v>
      </c>
      <c r="C45" s="16">
        <f t="shared" ref="C45:W45" si="18">SUM(C46:C47)</f>
        <v>77.864019999999996</v>
      </c>
      <c r="D45" s="16">
        <f t="shared" si="18"/>
        <v>80.272099999999995</v>
      </c>
      <c r="E45" s="16">
        <f t="shared" si="18"/>
        <v>76.527249999999995</v>
      </c>
      <c r="F45" s="16">
        <f t="shared" si="18"/>
        <v>57.246510000000001</v>
      </c>
      <c r="G45" s="16">
        <f t="shared" si="18"/>
        <v>128.99969999999999</v>
      </c>
      <c r="H45" s="16">
        <f t="shared" si="18"/>
        <v>163.81657000000001</v>
      </c>
      <c r="I45" s="16">
        <f t="shared" si="18"/>
        <v>249.96164000000002</v>
      </c>
      <c r="J45" s="16">
        <f t="shared" si="18"/>
        <v>315.02103</v>
      </c>
      <c r="K45" s="16">
        <f t="shared" si="18"/>
        <v>181.54140999999998</v>
      </c>
      <c r="L45" s="16">
        <f t="shared" si="18"/>
        <v>132.20827</v>
      </c>
      <c r="M45" s="16">
        <f t="shared" si="18"/>
        <v>173.10232000000002</v>
      </c>
      <c r="N45" s="16">
        <f t="shared" si="18"/>
        <v>228.03544999999997</v>
      </c>
      <c r="O45" s="16">
        <f t="shared" si="18"/>
        <v>272.63682999999997</v>
      </c>
      <c r="P45" s="16">
        <f t="shared" si="18"/>
        <v>255.99927</v>
      </c>
      <c r="Q45" s="16">
        <f t="shared" si="18"/>
        <v>280.62801000000002</v>
      </c>
      <c r="R45" s="16">
        <f t="shared" si="18"/>
        <v>457.02607</v>
      </c>
      <c r="S45" s="16">
        <f t="shared" si="18"/>
        <v>573.36091999999996</v>
      </c>
      <c r="T45" s="16">
        <f t="shared" si="18"/>
        <v>828.51384000000007</v>
      </c>
      <c r="U45" s="16">
        <f t="shared" si="18"/>
        <v>690.43084999999996</v>
      </c>
      <c r="V45" s="16">
        <f t="shared" si="18"/>
        <v>404.30171000000001</v>
      </c>
      <c r="W45" s="16">
        <f t="shared" si="18"/>
        <v>306.95036000000005</v>
      </c>
      <c r="X45" s="16">
        <f t="shared" ref="X45:Y45" si="19">SUM(X46:X47)</f>
        <v>61.085769999999997</v>
      </c>
      <c r="Y45" s="16">
        <f t="shared" si="19"/>
        <v>53.908720000000002</v>
      </c>
    </row>
    <row r="46" spans="1:25" x14ac:dyDescent="0.25">
      <c r="A46" s="9" t="s">
        <v>149</v>
      </c>
      <c r="B46" s="8">
        <v>68.768600000000006</v>
      </c>
      <c r="C46" s="8">
        <v>77.864019999999996</v>
      </c>
      <c r="D46" s="8">
        <v>80.272099999999995</v>
      </c>
      <c r="E46" s="8">
        <v>76.527249999999995</v>
      </c>
      <c r="F46" s="8">
        <v>57.246510000000001</v>
      </c>
      <c r="G46" s="8">
        <v>60.887700000000002</v>
      </c>
      <c r="H46" s="8">
        <v>70.500029999999995</v>
      </c>
      <c r="I46" s="8">
        <v>92.872150000000005</v>
      </c>
      <c r="J46" s="8">
        <v>103.16668</v>
      </c>
      <c r="K46" s="8">
        <v>77.320260000000005</v>
      </c>
      <c r="L46" s="8">
        <v>72.750299999999996</v>
      </c>
      <c r="M46" s="8">
        <v>68.277950000000004</v>
      </c>
      <c r="N46" s="8">
        <v>65.826949999999997</v>
      </c>
      <c r="O46" s="8">
        <v>72.517579999999995</v>
      </c>
      <c r="P46" s="8">
        <v>71.562759999999997</v>
      </c>
      <c r="Q46" s="8">
        <v>74.155770000000004</v>
      </c>
      <c r="R46" s="8">
        <v>60.589840000000002</v>
      </c>
      <c r="S46" s="8">
        <v>73.682220000000001</v>
      </c>
      <c r="T46" s="8">
        <v>101.42946000000001</v>
      </c>
      <c r="U46" s="8">
        <v>77.241370000000003</v>
      </c>
      <c r="V46" s="8">
        <v>25.96002</v>
      </c>
      <c r="W46" s="8">
        <v>26.744610000000002</v>
      </c>
      <c r="X46" s="8">
        <v>61.085769999999997</v>
      </c>
      <c r="Y46" s="8">
        <v>53.908720000000002</v>
      </c>
    </row>
    <row r="47" spans="1:25" x14ac:dyDescent="0.25">
      <c r="A47" s="11" t="s">
        <v>150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68.111999999999995</v>
      </c>
      <c r="H47" s="12">
        <v>93.316540000000003</v>
      </c>
      <c r="I47" s="12">
        <v>157.08949000000001</v>
      </c>
      <c r="J47" s="12">
        <v>211.85435000000001</v>
      </c>
      <c r="K47" s="12">
        <v>104.22114999999999</v>
      </c>
      <c r="L47" s="12">
        <v>59.457970000000003</v>
      </c>
      <c r="M47" s="12">
        <v>104.82437</v>
      </c>
      <c r="N47" s="12">
        <v>162.20849999999999</v>
      </c>
      <c r="O47" s="12">
        <v>200.11924999999999</v>
      </c>
      <c r="P47" s="12">
        <v>184.43651</v>
      </c>
      <c r="Q47" s="12">
        <v>206.47224</v>
      </c>
      <c r="R47" s="12">
        <v>396.43623000000002</v>
      </c>
      <c r="S47" s="12">
        <v>499.67869999999999</v>
      </c>
      <c r="T47" s="12">
        <v>727.08438000000001</v>
      </c>
      <c r="U47" s="12">
        <v>613.18948</v>
      </c>
      <c r="V47" s="12">
        <v>378.34169000000003</v>
      </c>
      <c r="W47" s="12">
        <v>280.20575000000002</v>
      </c>
      <c r="X47" s="12">
        <v>0</v>
      </c>
      <c r="Y47" s="12">
        <v>0</v>
      </c>
    </row>
    <row r="49" spans="1:25" x14ac:dyDescent="0.25">
      <c r="A49" s="4" t="s">
        <v>111</v>
      </c>
      <c r="B49" s="5">
        <f>SUM(B50,B84,B89,B90,B91,B92)</f>
        <v>15196.716981166626</v>
      </c>
      <c r="C49" s="5">
        <f t="shared" ref="C49:W49" si="20">SUM(C50,C84,C89,C90,C91,C92)</f>
        <v>16154.921282539382</v>
      </c>
      <c r="D49" s="5">
        <f t="shared" si="20"/>
        <v>16611.496695043526</v>
      </c>
      <c r="E49" s="5">
        <f t="shared" si="20"/>
        <v>16480.416863404895</v>
      </c>
      <c r="F49" s="5">
        <f t="shared" si="20"/>
        <v>16746.749475673729</v>
      </c>
      <c r="G49" s="5">
        <f t="shared" si="20"/>
        <v>17152.846377728001</v>
      </c>
      <c r="H49" s="5">
        <f t="shared" si="20"/>
        <v>17428.3593479806</v>
      </c>
      <c r="I49" s="5">
        <f t="shared" si="20"/>
        <v>17618.914861280333</v>
      </c>
      <c r="J49" s="5">
        <f t="shared" si="20"/>
        <v>18581.936576077569</v>
      </c>
      <c r="K49" s="5">
        <f t="shared" si="20"/>
        <v>16382.848323024373</v>
      </c>
      <c r="L49" s="5">
        <f t="shared" si="20"/>
        <v>16624.06815954277</v>
      </c>
      <c r="M49" s="5">
        <f t="shared" si="20"/>
        <v>16594.142548226289</v>
      </c>
      <c r="N49" s="5">
        <f t="shared" si="20"/>
        <v>16047.046529152458</v>
      </c>
      <c r="O49" s="5">
        <f t="shared" si="20"/>
        <v>15423.887185045227</v>
      </c>
      <c r="P49" s="5">
        <f t="shared" si="20"/>
        <v>13985.927253575968</v>
      </c>
      <c r="Q49" s="5">
        <f t="shared" si="20"/>
        <v>14016.541659068593</v>
      </c>
      <c r="R49" s="5">
        <f t="shared" si="20"/>
        <v>15009.525479668806</v>
      </c>
      <c r="S49" s="5">
        <f t="shared" si="20"/>
        <v>15338.862635048175</v>
      </c>
      <c r="T49" s="5">
        <f t="shared" si="20"/>
        <v>15516.867791949966</v>
      </c>
      <c r="U49" s="5">
        <f t="shared" si="20"/>
        <v>14924.629653391867</v>
      </c>
      <c r="V49" s="5">
        <f t="shared" si="20"/>
        <v>13433.073819541609</v>
      </c>
      <c r="W49" s="5">
        <f t="shared" si="20"/>
        <v>13533.842642044319</v>
      </c>
      <c r="X49" s="5">
        <f t="shared" ref="X49:Y49" si="21">SUM(X50,X84,X89,X90,X91,X92)</f>
        <v>12918.943890549763</v>
      </c>
      <c r="Y49" s="5">
        <f t="shared" si="21"/>
        <v>12197.166460775163</v>
      </c>
    </row>
    <row r="50" spans="1:25" x14ac:dyDescent="0.25">
      <c r="A50" s="13" t="s">
        <v>77</v>
      </c>
      <c r="B50" s="14">
        <f>SUM(B51,B82,B83)</f>
        <v>14161.458871166627</v>
      </c>
      <c r="C50" s="14">
        <f t="shared" ref="C50:W50" si="22">SUM(C51,C82,C83)</f>
        <v>15068.027732539382</v>
      </c>
      <c r="D50" s="14">
        <f t="shared" si="22"/>
        <v>15532.564025043528</v>
      </c>
      <c r="E50" s="14">
        <f t="shared" si="22"/>
        <v>15363.140973404894</v>
      </c>
      <c r="F50" s="14">
        <f t="shared" si="22"/>
        <v>15628.79292567373</v>
      </c>
      <c r="G50" s="14">
        <f t="shared" si="22"/>
        <v>15910.586276767999</v>
      </c>
      <c r="H50" s="14">
        <f t="shared" si="22"/>
        <v>16124.294045100603</v>
      </c>
      <c r="I50" s="14">
        <f t="shared" si="22"/>
        <v>16214.176937840333</v>
      </c>
      <c r="J50" s="14">
        <f t="shared" si="22"/>
        <v>17177.110743877569</v>
      </c>
      <c r="K50" s="14">
        <f t="shared" si="22"/>
        <v>15445.620459932506</v>
      </c>
      <c r="L50" s="14">
        <f t="shared" si="22"/>
        <v>15747.751779382768</v>
      </c>
      <c r="M50" s="14">
        <f t="shared" si="22"/>
        <v>15709.980351826291</v>
      </c>
      <c r="N50" s="14">
        <f t="shared" si="22"/>
        <v>15107.140224992459</v>
      </c>
      <c r="O50" s="14">
        <f t="shared" si="22"/>
        <v>14365.579476525227</v>
      </c>
      <c r="P50" s="14">
        <f t="shared" si="22"/>
        <v>12904.357167855969</v>
      </c>
      <c r="Q50" s="14">
        <f t="shared" si="22"/>
        <v>12949.563755748592</v>
      </c>
      <c r="R50" s="14">
        <f t="shared" si="22"/>
        <v>13784.254992188808</v>
      </c>
      <c r="S50" s="14">
        <f t="shared" si="22"/>
        <v>13911.393724728176</v>
      </c>
      <c r="T50" s="14">
        <f t="shared" si="22"/>
        <v>13800.491272669966</v>
      </c>
      <c r="U50" s="14">
        <f t="shared" si="22"/>
        <v>13343.393298791867</v>
      </c>
      <c r="V50" s="14">
        <f t="shared" si="22"/>
        <v>12193.106726701608</v>
      </c>
      <c r="W50" s="14">
        <f t="shared" si="22"/>
        <v>12393.005649124319</v>
      </c>
      <c r="X50" s="14">
        <f t="shared" ref="X50:Y50" si="23">SUM(X51,X82,X83)</f>
        <v>12066.498861869763</v>
      </c>
      <c r="Y50" s="14">
        <f t="shared" si="23"/>
        <v>11440.089649375162</v>
      </c>
    </row>
    <row r="51" spans="1:25" x14ac:dyDescent="0.25">
      <c r="A51" s="9" t="s">
        <v>78</v>
      </c>
      <c r="B51" s="8">
        <f>SUM(B52,B69,B75,B79)</f>
        <v>14043.864271166627</v>
      </c>
      <c r="C51" s="8">
        <f t="shared" ref="C51:W51" si="24">SUM(C52,C69,C75,C79)</f>
        <v>14933.091062539383</v>
      </c>
      <c r="D51" s="8">
        <f t="shared" si="24"/>
        <v>15388.763735043529</v>
      </c>
      <c r="E51" s="8">
        <f t="shared" si="24"/>
        <v>15204.672273404894</v>
      </c>
      <c r="F51" s="8">
        <f t="shared" si="24"/>
        <v>15467.77348567373</v>
      </c>
      <c r="G51" s="8">
        <f t="shared" si="24"/>
        <v>15745.031336767999</v>
      </c>
      <c r="H51" s="8">
        <f t="shared" si="24"/>
        <v>15944.332275100604</v>
      </c>
      <c r="I51" s="8">
        <f t="shared" si="24"/>
        <v>16027.366287840334</v>
      </c>
      <c r="J51" s="8">
        <f t="shared" si="24"/>
        <v>17005.439883877571</v>
      </c>
      <c r="K51" s="8">
        <f t="shared" si="24"/>
        <v>15272.272329932506</v>
      </c>
      <c r="L51" s="8">
        <f t="shared" si="24"/>
        <v>15573.653579382768</v>
      </c>
      <c r="M51" s="8">
        <f t="shared" si="24"/>
        <v>15523.362611826291</v>
      </c>
      <c r="N51" s="8">
        <f t="shared" si="24"/>
        <v>14917.242484992459</v>
      </c>
      <c r="O51" s="8">
        <f t="shared" si="24"/>
        <v>14210.871076525227</v>
      </c>
      <c r="P51" s="8">
        <f t="shared" si="24"/>
        <v>12793.74150785597</v>
      </c>
      <c r="Q51" s="8">
        <f t="shared" si="24"/>
        <v>12832.681315748592</v>
      </c>
      <c r="R51" s="8">
        <f t="shared" si="24"/>
        <v>13654.425132188808</v>
      </c>
      <c r="S51" s="8">
        <f t="shared" si="24"/>
        <v>13772.229174728176</v>
      </c>
      <c r="T51" s="8">
        <f t="shared" si="24"/>
        <v>13669.538012669966</v>
      </c>
      <c r="U51" s="8">
        <f t="shared" si="24"/>
        <v>13218.790078791866</v>
      </c>
      <c r="V51" s="8">
        <f t="shared" si="24"/>
        <v>12067.997276701608</v>
      </c>
      <c r="W51" s="8">
        <f t="shared" si="24"/>
        <v>12280.17312912432</v>
      </c>
      <c r="X51" s="8">
        <f t="shared" ref="X51:Y51" si="25">SUM(X52,X69,X75,X79)</f>
        <v>11979.696531869762</v>
      </c>
      <c r="Y51" s="8">
        <f t="shared" si="25"/>
        <v>11341.219359375162</v>
      </c>
    </row>
    <row r="52" spans="1:25" x14ac:dyDescent="0.25">
      <c r="A52" s="15" t="s">
        <v>79</v>
      </c>
      <c r="B52" s="16">
        <f>SUM(B53,B57)</f>
        <v>7966.1464495963182</v>
      </c>
      <c r="C52" s="16">
        <f t="shared" ref="C52:W52" si="26">SUM(C53,C57)</f>
        <v>8253.9723975234483</v>
      </c>
      <c r="D52" s="16">
        <f t="shared" si="26"/>
        <v>8566.2210199224901</v>
      </c>
      <c r="E52" s="16">
        <f t="shared" si="26"/>
        <v>8496.5470368316055</v>
      </c>
      <c r="F52" s="16">
        <f t="shared" si="26"/>
        <v>8637.2435585937292</v>
      </c>
      <c r="G52" s="16">
        <f t="shared" si="26"/>
        <v>8912.2131755279988</v>
      </c>
      <c r="H52" s="16">
        <f t="shared" si="26"/>
        <v>9144.4193990606054</v>
      </c>
      <c r="I52" s="16">
        <f t="shared" si="26"/>
        <v>9105.1707364803333</v>
      </c>
      <c r="J52" s="16">
        <f t="shared" si="26"/>
        <v>8808.2707053975682</v>
      </c>
      <c r="K52" s="16">
        <f t="shared" si="26"/>
        <v>8157.2864764925071</v>
      </c>
      <c r="L52" s="16">
        <f t="shared" si="26"/>
        <v>8221.3001258627683</v>
      </c>
      <c r="M52" s="16">
        <f t="shared" si="26"/>
        <v>8116.4902055462917</v>
      </c>
      <c r="N52" s="16">
        <f t="shared" si="26"/>
        <v>7750.3142334724598</v>
      </c>
      <c r="O52" s="16">
        <f t="shared" si="26"/>
        <v>7470.3392155252259</v>
      </c>
      <c r="P52" s="16">
        <f t="shared" si="26"/>
        <v>6260.9060616959714</v>
      </c>
      <c r="Q52" s="16">
        <f t="shared" si="26"/>
        <v>6234.1799430285928</v>
      </c>
      <c r="R52" s="16">
        <f t="shared" si="26"/>
        <v>6624.7295855088087</v>
      </c>
      <c r="S52" s="16">
        <f t="shared" si="26"/>
        <v>6732.6881688081776</v>
      </c>
      <c r="T52" s="16">
        <f t="shared" si="26"/>
        <v>6719.3653808699655</v>
      </c>
      <c r="U52" s="16">
        <f t="shared" si="26"/>
        <v>6506.3703061118649</v>
      </c>
      <c r="V52" s="16">
        <f t="shared" si="26"/>
        <v>6378.6694561016075</v>
      </c>
      <c r="W52" s="16">
        <f t="shared" si="26"/>
        <v>6085.0915304043192</v>
      </c>
      <c r="X52" s="16">
        <f t="shared" ref="X52:Y52" si="27">SUM(X53,X57)</f>
        <v>5162.8209762297611</v>
      </c>
      <c r="Y52" s="16">
        <f t="shared" si="27"/>
        <v>4942.3537354551627</v>
      </c>
    </row>
    <row r="53" spans="1:25" x14ac:dyDescent="0.25">
      <c r="A53" s="19" t="s">
        <v>75</v>
      </c>
      <c r="B53" s="16">
        <f>SUM(B54:B56)</f>
        <v>5585.7327958482783</v>
      </c>
      <c r="C53" s="16">
        <f t="shared" ref="C53:W53" si="28">SUM(C54:C56)</f>
        <v>6141.4354826736935</v>
      </c>
      <c r="D53" s="16">
        <f t="shared" si="28"/>
        <v>6707.4247293531598</v>
      </c>
      <c r="E53" s="16">
        <f t="shared" si="28"/>
        <v>6339.3510996316045</v>
      </c>
      <c r="F53" s="16">
        <f t="shared" si="28"/>
        <v>6416.3760129537286</v>
      </c>
      <c r="G53" s="16">
        <f t="shared" si="28"/>
        <v>6537.0689222879992</v>
      </c>
      <c r="H53" s="16">
        <f t="shared" si="28"/>
        <v>6592.7402481806057</v>
      </c>
      <c r="I53" s="16">
        <f t="shared" si="28"/>
        <v>6826.3718598003325</v>
      </c>
      <c r="J53" s="16">
        <f t="shared" si="28"/>
        <v>6602.4379466775681</v>
      </c>
      <c r="K53" s="16">
        <f t="shared" si="28"/>
        <v>6279.1882772525069</v>
      </c>
      <c r="L53" s="16">
        <f t="shared" si="28"/>
        <v>6368.2538574423497</v>
      </c>
      <c r="M53" s="16">
        <f t="shared" si="28"/>
        <v>6419.5803240992009</v>
      </c>
      <c r="N53" s="16">
        <f t="shared" si="28"/>
        <v>6125.7475642243808</v>
      </c>
      <c r="O53" s="16">
        <f t="shared" si="28"/>
        <v>5848.113699387889</v>
      </c>
      <c r="P53" s="16">
        <f t="shared" si="28"/>
        <v>4627.5487291461968</v>
      </c>
      <c r="Q53" s="16">
        <f t="shared" si="28"/>
        <v>4637.65818676259</v>
      </c>
      <c r="R53" s="16">
        <f t="shared" si="28"/>
        <v>4998.5129626752077</v>
      </c>
      <c r="S53" s="16">
        <f t="shared" si="28"/>
        <v>4991.889995408178</v>
      </c>
      <c r="T53" s="16">
        <f t="shared" si="28"/>
        <v>4861.0186182299658</v>
      </c>
      <c r="U53" s="16">
        <f t="shared" si="28"/>
        <v>4646.9211367118651</v>
      </c>
      <c r="V53" s="16">
        <f t="shared" si="28"/>
        <v>4600.5811178216072</v>
      </c>
      <c r="W53" s="16">
        <f t="shared" si="28"/>
        <v>4267.6777498443189</v>
      </c>
      <c r="X53" s="16">
        <f t="shared" ref="X53:Y53" si="29">SUM(X54:X56)</f>
        <v>3474.1840026297609</v>
      </c>
      <c r="Y53" s="16">
        <f t="shared" si="29"/>
        <v>3344.5852534551632</v>
      </c>
    </row>
    <row r="54" spans="1:25" x14ac:dyDescent="0.25">
      <c r="A54" s="20" t="s">
        <v>41</v>
      </c>
      <c r="B54" s="8">
        <v>5514.7204140882786</v>
      </c>
      <c r="C54" s="8">
        <v>6129.3178826736939</v>
      </c>
      <c r="D54" s="8">
        <v>6695.3071293531602</v>
      </c>
      <c r="E54" s="8">
        <v>6329.3035896316042</v>
      </c>
      <c r="F54" s="8">
        <v>6406.227522953729</v>
      </c>
      <c r="G54" s="8">
        <v>6528.9905222879988</v>
      </c>
      <c r="H54" s="8">
        <v>6584.6618481806054</v>
      </c>
      <c r="I54" s="8">
        <v>6820.3130598003327</v>
      </c>
      <c r="J54" s="8">
        <v>6596.3791466775683</v>
      </c>
      <c r="K54" s="8">
        <v>6273.1294772525071</v>
      </c>
      <c r="L54" s="8">
        <v>6354.1671474423501</v>
      </c>
      <c r="M54" s="8">
        <v>6415.5411240992007</v>
      </c>
      <c r="N54" s="8">
        <v>6121.7083642243806</v>
      </c>
      <c r="O54" s="8">
        <v>5842.0548993878892</v>
      </c>
      <c r="P54" s="8">
        <v>4621.489929146197</v>
      </c>
      <c r="Q54" s="8">
        <v>4631.5993867625903</v>
      </c>
      <c r="R54" s="8">
        <v>4998.361492675208</v>
      </c>
      <c r="S54" s="8">
        <v>4991.1562833681783</v>
      </c>
      <c r="T54" s="8">
        <v>4858.9043313899656</v>
      </c>
      <c r="U54" s="8">
        <v>4644.9978143918652</v>
      </c>
      <c r="V54" s="8">
        <v>4598.4536593016073</v>
      </c>
      <c r="W54" s="8">
        <v>4265.6095649643185</v>
      </c>
      <c r="X54" s="8">
        <v>3472.3837797897609</v>
      </c>
      <c r="Y54" s="8">
        <v>3342.7859572551633</v>
      </c>
    </row>
    <row r="55" spans="1:25" x14ac:dyDescent="0.25">
      <c r="A55" s="20" t="s">
        <v>42</v>
      </c>
      <c r="B55" s="8">
        <v>56.824691759999986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</row>
    <row r="56" spans="1:25" x14ac:dyDescent="0.25">
      <c r="A56" s="20" t="s">
        <v>76</v>
      </c>
      <c r="B56" s="8">
        <v>14.187689999999996</v>
      </c>
      <c r="C56" s="8">
        <v>12.117599999999999</v>
      </c>
      <c r="D56" s="8">
        <v>12.117599999999999</v>
      </c>
      <c r="E56" s="8">
        <v>10.047510000000001</v>
      </c>
      <c r="F56" s="8">
        <v>10.148490000000001</v>
      </c>
      <c r="G56" s="8">
        <v>8.0783999999999985</v>
      </c>
      <c r="H56" s="8">
        <v>8.0783999999999985</v>
      </c>
      <c r="I56" s="8">
        <v>6.0587999999999997</v>
      </c>
      <c r="J56" s="8">
        <v>6.0587999999999997</v>
      </c>
      <c r="K56" s="8">
        <v>6.0587999999999997</v>
      </c>
      <c r="L56" s="8">
        <v>14.08671</v>
      </c>
      <c r="M56" s="8">
        <v>4.039200000000001</v>
      </c>
      <c r="N56" s="8">
        <v>4.039200000000001</v>
      </c>
      <c r="O56" s="8">
        <v>6.0587999999999997</v>
      </c>
      <c r="P56" s="8">
        <v>6.0587999999999997</v>
      </c>
      <c r="Q56" s="8">
        <v>6.0587999999999997</v>
      </c>
      <c r="R56" s="8">
        <v>0.15147000000000002</v>
      </c>
      <c r="S56" s="8">
        <v>0.7337120399999999</v>
      </c>
      <c r="T56" s="8">
        <v>2.1142868400000001</v>
      </c>
      <c r="U56" s="8">
        <v>1.9233223200000003</v>
      </c>
      <c r="V56" s="8">
        <v>2.1274585199999998</v>
      </c>
      <c r="W56" s="8">
        <v>2.06818488</v>
      </c>
      <c r="X56" s="8">
        <v>1.80022284</v>
      </c>
      <c r="Y56" s="8">
        <v>1.7992962000000001</v>
      </c>
    </row>
    <row r="57" spans="1:25" x14ac:dyDescent="0.25">
      <c r="A57" s="19" t="s">
        <v>43</v>
      </c>
      <c r="B57" s="16">
        <f>SUM(B58:B68)</f>
        <v>2380.4136537480399</v>
      </c>
      <c r="C57" s="16">
        <f t="shared" ref="C57:W57" si="30">SUM(C58:C68)</f>
        <v>2112.5369148497557</v>
      </c>
      <c r="D57" s="16">
        <f t="shared" si="30"/>
        <v>1858.7962905693307</v>
      </c>
      <c r="E57" s="16">
        <f t="shared" si="30"/>
        <v>2157.1959372000001</v>
      </c>
      <c r="F57" s="16">
        <f t="shared" si="30"/>
        <v>2220.8675456400001</v>
      </c>
      <c r="G57" s="16">
        <f t="shared" si="30"/>
        <v>2375.1442532399997</v>
      </c>
      <c r="H57" s="16">
        <f t="shared" si="30"/>
        <v>2551.6791508799997</v>
      </c>
      <c r="I57" s="16">
        <f t="shared" si="30"/>
        <v>2278.7988766799999</v>
      </c>
      <c r="J57" s="16">
        <f t="shared" si="30"/>
        <v>2205.8327587200001</v>
      </c>
      <c r="K57" s="16">
        <f t="shared" si="30"/>
        <v>1878.09819924</v>
      </c>
      <c r="L57" s="16">
        <f t="shared" si="30"/>
        <v>1853.046268420419</v>
      </c>
      <c r="M57" s="16">
        <f t="shared" si="30"/>
        <v>1696.9098814470904</v>
      </c>
      <c r="N57" s="16">
        <f t="shared" si="30"/>
        <v>1624.5666692480791</v>
      </c>
      <c r="O57" s="16">
        <f t="shared" si="30"/>
        <v>1622.2255161373364</v>
      </c>
      <c r="P57" s="16">
        <f t="shared" si="30"/>
        <v>1633.3573325497748</v>
      </c>
      <c r="Q57" s="16">
        <f t="shared" si="30"/>
        <v>1596.521756266003</v>
      </c>
      <c r="R57" s="16">
        <f t="shared" si="30"/>
        <v>1626.2166228336005</v>
      </c>
      <c r="S57" s="16">
        <f t="shared" si="30"/>
        <v>1740.7981734</v>
      </c>
      <c r="T57" s="16">
        <f t="shared" si="30"/>
        <v>1858.3467626400002</v>
      </c>
      <c r="U57" s="16">
        <f t="shared" si="30"/>
        <v>1859.4491694000001</v>
      </c>
      <c r="V57" s="16">
        <f t="shared" si="30"/>
        <v>1778.0883382800002</v>
      </c>
      <c r="W57" s="16">
        <f t="shared" si="30"/>
        <v>1817.4137805600001</v>
      </c>
      <c r="X57" s="16">
        <f t="shared" ref="X57:Y57" si="31">SUM(X58:X68)</f>
        <v>1688.6369735999997</v>
      </c>
      <c r="Y57" s="16">
        <f t="shared" si="31"/>
        <v>1597.7684819999999</v>
      </c>
    </row>
    <row r="58" spans="1:25" x14ac:dyDescent="0.25">
      <c r="A58" s="20" t="s">
        <v>44</v>
      </c>
      <c r="B58" s="8">
        <v>276.40967867999996</v>
      </c>
      <c r="C58" s="8">
        <v>169.93289124</v>
      </c>
      <c r="D58" s="8">
        <v>156.67739964</v>
      </c>
      <c r="E58" s="8">
        <v>176.78046563999999</v>
      </c>
      <c r="F58" s="8">
        <v>166.31980524000002</v>
      </c>
      <c r="G58" s="8">
        <v>212.94428832</v>
      </c>
      <c r="H58" s="8">
        <v>221.839992</v>
      </c>
      <c r="I58" s="8">
        <v>204.57126828</v>
      </c>
      <c r="J58" s="8">
        <v>208.58107428</v>
      </c>
      <c r="K58" s="8">
        <v>159.04374695999999</v>
      </c>
      <c r="L58" s="8">
        <v>203.58921456000002</v>
      </c>
      <c r="M58" s="8">
        <v>196.95205296</v>
      </c>
      <c r="N58" s="8">
        <v>200.91107988000002</v>
      </c>
      <c r="O58" s="8">
        <v>199.94558111999999</v>
      </c>
      <c r="P58" s="8">
        <v>196.16422032</v>
      </c>
      <c r="Q58" s="8">
        <v>193.14901872000002</v>
      </c>
      <c r="R58" s="8">
        <v>203.77316231999998</v>
      </c>
      <c r="S58" s="8">
        <v>216.82662732000003</v>
      </c>
      <c r="T58" s="8">
        <v>210.82094712000003</v>
      </c>
      <c r="U58" s="8">
        <v>218.21871384000002</v>
      </c>
      <c r="V58" s="8">
        <v>196.97563295999998</v>
      </c>
      <c r="W58" s="8">
        <v>212.33681172000001</v>
      </c>
      <c r="X58" s="8">
        <v>190.35827567999999</v>
      </c>
      <c r="Y58" s="8">
        <v>162.15155424</v>
      </c>
    </row>
    <row r="59" spans="1:25" x14ac:dyDescent="0.25">
      <c r="A59" s="20" t="s">
        <v>45</v>
      </c>
      <c r="B59" s="8">
        <v>44.230129559999995</v>
      </c>
      <c r="C59" s="8">
        <v>48.168349559999996</v>
      </c>
      <c r="D59" s="8">
        <v>43.366054320000011</v>
      </c>
      <c r="E59" s="8">
        <v>55.438909560000006</v>
      </c>
      <c r="F59" s="8">
        <v>58.064222520000001</v>
      </c>
      <c r="G59" s="8">
        <v>57.1081158</v>
      </c>
      <c r="H59" s="8">
        <v>66.332369880000002</v>
      </c>
      <c r="I59" s="8">
        <v>85.865879520000007</v>
      </c>
      <c r="J59" s="8">
        <v>97.84788552000002</v>
      </c>
      <c r="K59" s="8">
        <v>112.23815723999999</v>
      </c>
      <c r="L59" s="8">
        <v>84.408978599999983</v>
      </c>
      <c r="M59" s="8">
        <v>87.417801719999986</v>
      </c>
      <c r="N59" s="8">
        <v>92.376441</v>
      </c>
      <c r="O59" s="8">
        <v>92.443259520000026</v>
      </c>
      <c r="P59" s="8">
        <v>94.551829200000014</v>
      </c>
      <c r="Q59" s="8">
        <v>105.49687320000002</v>
      </c>
      <c r="R59" s="8">
        <v>103.72871952000003</v>
      </c>
      <c r="S59" s="8">
        <v>128.61190656000002</v>
      </c>
      <c r="T59" s="8">
        <v>125.04485772000002</v>
      </c>
      <c r="U59" s="8">
        <v>98.614788840000017</v>
      </c>
      <c r="V59" s="8">
        <v>115.04145887999999</v>
      </c>
      <c r="W59" s="8">
        <v>136.52587368000002</v>
      </c>
      <c r="X59" s="8">
        <v>130.00953096000001</v>
      </c>
      <c r="Y59" s="8">
        <v>116.79198732</v>
      </c>
    </row>
    <row r="60" spans="1:25" x14ac:dyDescent="0.25">
      <c r="A60" s="20" t="s">
        <v>46</v>
      </c>
      <c r="B60" s="8">
        <v>174.94160868</v>
      </c>
      <c r="C60" s="8">
        <v>153.62925048000002</v>
      </c>
      <c r="D60" s="8">
        <v>167.80641155999999</v>
      </c>
      <c r="E60" s="8">
        <v>192.39238763999998</v>
      </c>
      <c r="F60" s="8">
        <v>206.56432295999997</v>
      </c>
      <c r="G60" s="8">
        <v>175.74685272000002</v>
      </c>
      <c r="H60" s="8">
        <v>185.45455080000002</v>
      </c>
      <c r="I60" s="8">
        <v>190.76161643999998</v>
      </c>
      <c r="J60" s="8">
        <v>179.19097523999997</v>
      </c>
      <c r="K60" s="8">
        <v>178.10569008000002</v>
      </c>
      <c r="L60" s="8">
        <v>199.46481228000002</v>
      </c>
      <c r="M60" s="8">
        <v>153.57079440000004</v>
      </c>
      <c r="N60" s="8">
        <v>140.77855692</v>
      </c>
      <c r="O60" s="8">
        <v>142.69401828000002</v>
      </c>
      <c r="P60" s="8">
        <v>134.87287752</v>
      </c>
      <c r="Q60" s="8">
        <v>132.56253396000002</v>
      </c>
      <c r="R60" s="8">
        <v>134.10441504000002</v>
      </c>
      <c r="S60" s="8">
        <v>129.70666836000004</v>
      </c>
      <c r="T60" s="8">
        <v>128.46673188000003</v>
      </c>
      <c r="U60" s="8">
        <v>125.75354231999999</v>
      </c>
      <c r="V60" s="8">
        <v>139.59442079999999</v>
      </c>
      <c r="W60" s="8">
        <v>144.84108240000003</v>
      </c>
      <c r="X60" s="8">
        <v>139.08859992000001</v>
      </c>
      <c r="Y60" s="8">
        <v>134.10536976000003</v>
      </c>
    </row>
    <row r="61" spans="1:25" x14ac:dyDescent="0.25">
      <c r="A61" s="20" t="s">
        <v>48</v>
      </c>
      <c r="B61" s="8">
        <v>307.51473131999995</v>
      </c>
      <c r="C61" s="8">
        <v>282.80726208000004</v>
      </c>
      <c r="D61" s="8">
        <v>328.89684144</v>
      </c>
      <c r="E61" s="8">
        <v>357.39040632000001</v>
      </c>
      <c r="F61" s="8">
        <v>422.22078527999997</v>
      </c>
      <c r="G61" s="8">
        <v>468.2259906000001</v>
      </c>
      <c r="H61" s="8">
        <v>394.40441016</v>
      </c>
      <c r="I61" s="8">
        <v>365.05272611999999</v>
      </c>
      <c r="J61" s="8">
        <v>340.41483347999997</v>
      </c>
      <c r="K61" s="8">
        <v>339.97720451999999</v>
      </c>
      <c r="L61" s="8">
        <v>306.75284770041873</v>
      </c>
      <c r="M61" s="8">
        <v>294.77039528709008</v>
      </c>
      <c r="N61" s="8">
        <v>289.55328024807915</v>
      </c>
      <c r="O61" s="8">
        <v>282.93776541733627</v>
      </c>
      <c r="P61" s="8">
        <v>275.45451786977469</v>
      </c>
      <c r="Q61" s="8">
        <v>265.05447346600317</v>
      </c>
      <c r="R61" s="8">
        <v>262.60513947360005</v>
      </c>
      <c r="S61" s="8">
        <v>261.11828256000001</v>
      </c>
      <c r="T61" s="8">
        <v>270.99540768000003</v>
      </c>
      <c r="U61" s="8">
        <v>271.34224427999999</v>
      </c>
      <c r="V61" s="8">
        <v>231.39955332000005</v>
      </c>
      <c r="W61" s="8">
        <v>200.64077879999996</v>
      </c>
      <c r="X61" s="8">
        <v>203.78916179999999</v>
      </c>
      <c r="Y61" s="8">
        <v>168.87017675999999</v>
      </c>
    </row>
    <row r="62" spans="1:25" x14ac:dyDescent="0.25">
      <c r="A62" s="20" t="s">
        <v>49</v>
      </c>
      <c r="B62" s="8">
        <v>195.95237867999998</v>
      </c>
      <c r="C62" s="8">
        <v>191.20230972000002</v>
      </c>
      <c r="D62" s="8">
        <v>178.64853732</v>
      </c>
      <c r="E62" s="8">
        <v>227.33263908000004</v>
      </c>
      <c r="F62" s="8">
        <v>174.83481324000002</v>
      </c>
      <c r="G62" s="8">
        <v>161.59050972000006</v>
      </c>
      <c r="H62" s="8">
        <v>202.60779768</v>
      </c>
      <c r="I62" s="8">
        <v>130.26889692</v>
      </c>
      <c r="J62" s="8">
        <v>129.70215288</v>
      </c>
      <c r="K62" s="8">
        <v>116.80427124000002</v>
      </c>
      <c r="L62" s="8">
        <v>115.21311048</v>
      </c>
      <c r="M62" s="8">
        <v>102.51152279999999</v>
      </c>
      <c r="N62" s="8">
        <v>86.979576600000001</v>
      </c>
      <c r="O62" s="8">
        <v>91.146469320000008</v>
      </c>
      <c r="P62" s="8">
        <v>112.09805316000002</v>
      </c>
      <c r="Q62" s="8">
        <v>95.788087560000008</v>
      </c>
      <c r="R62" s="8">
        <v>89.606211840000014</v>
      </c>
      <c r="S62" s="8">
        <v>89.7403932</v>
      </c>
      <c r="T62" s="8">
        <v>110.73450563999998</v>
      </c>
      <c r="U62" s="8">
        <v>92.526752520000002</v>
      </c>
      <c r="V62" s="8">
        <v>93.410633520000005</v>
      </c>
      <c r="W62" s="8">
        <v>95.921556479999992</v>
      </c>
      <c r="X62" s="8">
        <v>92.278433879999994</v>
      </c>
      <c r="Y62" s="8">
        <v>88.956868679999999</v>
      </c>
    </row>
    <row r="63" spans="1:25" x14ac:dyDescent="0.25">
      <c r="A63" s="20" t="s">
        <v>47</v>
      </c>
      <c r="B63" s="8">
        <v>523.83216024000012</v>
      </c>
      <c r="C63" s="8">
        <v>564.49866167999994</v>
      </c>
      <c r="D63" s="8">
        <v>470.74930164</v>
      </c>
      <c r="E63" s="8">
        <v>561.70917431999999</v>
      </c>
      <c r="F63" s="8">
        <v>598.93564824000009</v>
      </c>
      <c r="G63" s="8">
        <v>626.40093995999996</v>
      </c>
      <c r="H63" s="8">
        <v>726.83265888000005</v>
      </c>
      <c r="I63" s="8">
        <v>723.57729227999994</v>
      </c>
      <c r="J63" s="8">
        <v>702.90898020000009</v>
      </c>
      <c r="K63" s="8">
        <v>522.94535340000004</v>
      </c>
      <c r="L63" s="8">
        <v>505.48566059999996</v>
      </c>
      <c r="M63" s="8">
        <v>489.18690000000004</v>
      </c>
      <c r="N63" s="8">
        <v>440.38128852000006</v>
      </c>
      <c r="O63" s="8">
        <v>480.92784443999994</v>
      </c>
      <c r="P63" s="8">
        <v>501.65153388000004</v>
      </c>
      <c r="Q63" s="8">
        <v>489.12045839999996</v>
      </c>
      <c r="R63" s="8">
        <v>511.66720944000008</v>
      </c>
      <c r="S63" s="8">
        <v>578.58869987999992</v>
      </c>
      <c r="T63" s="8">
        <v>637.93541124000001</v>
      </c>
      <c r="U63" s="8">
        <v>666.80829648000008</v>
      </c>
      <c r="V63" s="8">
        <v>607.17174696000006</v>
      </c>
      <c r="W63" s="8">
        <v>630.44495172000006</v>
      </c>
      <c r="X63" s="8">
        <v>606.61266875999991</v>
      </c>
      <c r="Y63" s="8">
        <v>577.90832327999988</v>
      </c>
    </row>
    <row r="64" spans="1:25" x14ac:dyDescent="0.25">
      <c r="A64" s="20" t="s">
        <v>50</v>
      </c>
      <c r="B64" s="8">
        <v>32.481271079999999</v>
      </c>
      <c r="C64" s="8">
        <v>29.098441080000001</v>
      </c>
      <c r="D64" s="8">
        <v>24.195599640000001</v>
      </c>
      <c r="E64" s="8">
        <v>36.986204520000001</v>
      </c>
      <c r="F64" s="8">
        <v>30.461671080000002</v>
      </c>
      <c r="G64" s="8">
        <v>41.821921079999996</v>
      </c>
      <c r="H64" s="8">
        <v>36.859858919999994</v>
      </c>
      <c r="I64" s="8">
        <v>42.049710840000003</v>
      </c>
      <c r="J64" s="8">
        <v>42.542639640000004</v>
      </c>
      <c r="K64" s="8">
        <v>41.959348919999996</v>
      </c>
      <c r="L64" s="8">
        <v>44.232841799999996</v>
      </c>
      <c r="M64" s="8">
        <v>37.820611799999995</v>
      </c>
      <c r="N64" s="8">
        <v>32.1152418</v>
      </c>
      <c r="O64" s="8">
        <v>32.519428560000009</v>
      </c>
      <c r="P64" s="8">
        <v>29.209411079999999</v>
      </c>
      <c r="Q64" s="8">
        <v>32.569651799999995</v>
      </c>
      <c r="R64" s="8">
        <v>31.862791800000007</v>
      </c>
      <c r="S64" s="8">
        <v>35.082190080000004</v>
      </c>
      <c r="T64" s="8">
        <v>31.915704600000012</v>
      </c>
      <c r="U64" s="8">
        <v>35.211881520000013</v>
      </c>
      <c r="V64" s="8">
        <v>29.415952440000002</v>
      </c>
      <c r="W64" s="8">
        <v>26.83779912</v>
      </c>
      <c r="X64" s="8">
        <v>27.377337239999999</v>
      </c>
      <c r="Y64" s="8">
        <v>21.670260480000003</v>
      </c>
    </row>
    <row r="65" spans="1:25" x14ac:dyDescent="0.25">
      <c r="A65" s="20" t="s">
        <v>51</v>
      </c>
      <c r="B65" s="8">
        <v>179.29014948000003</v>
      </c>
      <c r="C65" s="8">
        <v>154.21031244</v>
      </c>
      <c r="D65" s="8">
        <v>133.08271704000001</v>
      </c>
      <c r="E65" s="8">
        <v>190.81245311999999</v>
      </c>
      <c r="F65" s="8">
        <v>198.88882092</v>
      </c>
      <c r="G65" s="8">
        <v>222.63836616000003</v>
      </c>
      <c r="H65" s="8">
        <v>248.89771619999999</v>
      </c>
      <c r="I65" s="8">
        <v>189.24678468000002</v>
      </c>
      <c r="J65" s="8">
        <v>161.49131820000002</v>
      </c>
      <c r="K65" s="8">
        <v>126.90566820000004</v>
      </c>
      <c r="L65" s="8">
        <v>148.61488572000002</v>
      </c>
      <c r="M65" s="8">
        <v>136.80170820000006</v>
      </c>
      <c r="N65" s="8">
        <v>145.53792107999999</v>
      </c>
      <c r="O65" s="8">
        <v>122.71363956</v>
      </c>
      <c r="P65" s="8">
        <v>118.24390403999998</v>
      </c>
      <c r="Q65" s="8">
        <v>115.51289328000001</v>
      </c>
      <c r="R65" s="8">
        <v>115.81583327999999</v>
      </c>
      <c r="S65" s="8">
        <v>117.97474716000002</v>
      </c>
      <c r="T65" s="8">
        <v>176.47226760000001</v>
      </c>
      <c r="U65" s="8">
        <v>166.5387432</v>
      </c>
      <c r="V65" s="8">
        <v>160.35017184000003</v>
      </c>
      <c r="W65" s="8">
        <v>169.96271904000002</v>
      </c>
      <c r="X65" s="8">
        <v>130.44761856</v>
      </c>
      <c r="Y65" s="8">
        <v>132.92358408000001</v>
      </c>
    </row>
    <row r="66" spans="1:25" x14ac:dyDescent="0.25">
      <c r="A66" s="20" t="s">
        <v>52</v>
      </c>
      <c r="B66" s="8">
        <v>157.81300255546299</v>
      </c>
      <c r="C66" s="8">
        <v>140.44807772178876</v>
      </c>
      <c r="D66" s="8">
        <v>111.85975044933066</v>
      </c>
      <c r="E66" s="8">
        <v>118.76453604</v>
      </c>
      <c r="F66" s="8">
        <v>109.62949500000001</v>
      </c>
      <c r="G66" s="8">
        <v>94.386370679999999</v>
      </c>
      <c r="H66" s="8">
        <v>88.734858120000013</v>
      </c>
      <c r="I66" s="8">
        <v>77.674700520000016</v>
      </c>
      <c r="J66" s="8">
        <v>60.94710108000001</v>
      </c>
      <c r="K66" s="8">
        <v>43.335843480000001</v>
      </c>
      <c r="L66" s="8">
        <v>43.05387060000001</v>
      </c>
      <c r="M66" s="8">
        <v>31.733911079999995</v>
      </c>
      <c r="N66" s="8">
        <v>28.805491079999989</v>
      </c>
      <c r="O66" s="8">
        <v>31.127546159999991</v>
      </c>
      <c r="P66" s="8">
        <v>27.44039484</v>
      </c>
      <c r="Q66" s="8">
        <v>24.913665719999997</v>
      </c>
      <c r="R66" s="8">
        <v>26.024167080000002</v>
      </c>
      <c r="S66" s="8">
        <v>23.6834658</v>
      </c>
      <c r="T66" s="8">
        <v>14.888373479999998</v>
      </c>
      <c r="U66" s="8">
        <v>14.296637520000001</v>
      </c>
      <c r="V66" s="8">
        <v>13.471540920000001</v>
      </c>
      <c r="W66" s="8">
        <v>14.77160316</v>
      </c>
      <c r="X66" s="8">
        <v>15.378635880000001</v>
      </c>
      <c r="Y66" s="8">
        <v>14.833554120000001</v>
      </c>
    </row>
    <row r="67" spans="1:25" x14ac:dyDescent="0.25">
      <c r="A67" s="20" t="s">
        <v>53</v>
      </c>
      <c r="B67" s="8">
        <v>69.709768560000001</v>
      </c>
      <c r="C67" s="8">
        <v>55.862789400000011</v>
      </c>
      <c r="D67" s="8">
        <v>14.189519520000001</v>
      </c>
      <c r="E67" s="8">
        <v>14.73310332</v>
      </c>
      <c r="F67" s="8">
        <v>13.488237720000001</v>
      </c>
      <c r="G67" s="8">
        <v>10.76525964</v>
      </c>
      <c r="H67" s="8">
        <v>19.668960000000002</v>
      </c>
      <c r="I67" s="8">
        <v>24.338338920000002</v>
      </c>
      <c r="J67" s="8">
        <v>18.632968920000003</v>
      </c>
      <c r="K67" s="8">
        <v>10.326151079999999</v>
      </c>
      <c r="L67" s="8">
        <v>14.644258920000002</v>
      </c>
      <c r="M67" s="8">
        <v>10.275661079999997</v>
      </c>
      <c r="N67" s="8">
        <v>10.275661079999997</v>
      </c>
      <c r="O67" s="8">
        <v>5.6813378399999994</v>
      </c>
      <c r="P67" s="8">
        <v>7.8521410799999991</v>
      </c>
      <c r="Q67" s="8">
        <v>6.5898910799999992</v>
      </c>
      <c r="R67" s="8">
        <v>3.1565710799999986</v>
      </c>
      <c r="S67" s="8">
        <v>3.7947373200000003</v>
      </c>
      <c r="T67" s="8">
        <v>8.0311932000000006</v>
      </c>
      <c r="U67" s="8">
        <v>7.6520606400000002</v>
      </c>
      <c r="V67" s="8">
        <v>5.928795720000001</v>
      </c>
      <c r="W67" s="8">
        <v>6.6288747600000004</v>
      </c>
      <c r="X67" s="8">
        <v>4.7135152799999984</v>
      </c>
      <c r="Y67" s="8">
        <v>5.4832233600000011</v>
      </c>
    </row>
    <row r="68" spans="1:25" x14ac:dyDescent="0.25">
      <c r="A68" s="20" t="s">
        <v>74</v>
      </c>
      <c r="B68" s="8">
        <v>418.23877491257713</v>
      </c>
      <c r="C68" s="8">
        <v>322.67856944796654</v>
      </c>
      <c r="D68" s="8">
        <v>229.32415800000001</v>
      </c>
      <c r="E68" s="8">
        <v>224.85565764000006</v>
      </c>
      <c r="F68" s="8">
        <v>241.45972344</v>
      </c>
      <c r="G68" s="8">
        <v>303.51563856000001</v>
      </c>
      <c r="H68" s="8">
        <v>360.04597824000001</v>
      </c>
      <c r="I68" s="8">
        <v>245.39166216000001</v>
      </c>
      <c r="J68" s="8">
        <v>263.57282928000001</v>
      </c>
      <c r="K68" s="8">
        <v>226.45676411999997</v>
      </c>
      <c r="L68" s="8">
        <v>187.58578716</v>
      </c>
      <c r="M68" s="8">
        <v>155.86852212000002</v>
      </c>
      <c r="N68" s="8">
        <v>156.85213104000002</v>
      </c>
      <c r="O68" s="8">
        <v>140.08862592000003</v>
      </c>
      <c r="P68" s="8">
        <v>135.81844956000003</v>
      </c>
      <c r="Q68" s="8">
        <v>135.76420908</v>
      </c>
      <c r="R68" s="8">
        <v>143.87240195999999</v>
      </c>
      <c r="S68" s="8">
        <v>155.67045516000002</v>
      </c>
      <c r="T68" s="8">
        <v>143.04136248</v>
      </c>
      <c r="U68" s="8">
        <v>162.48550824</v>
      </c>
      <c r="V68" s="8">
        <v>185.32843091999999</v>
      </c>
      <c r="W68" s="8">
        <v>178.50172968000001</v>
      </c>
      <c r="X68" s="8">
        <v>148.58319564000001</v>
      </c>
      <c r="Y68" s="8">
        <v>174.07357992000004</v>
      </c>
    </row>
    <row r="69" spans="1:25" x14ac:dyDescent="0.25">
      <c r="A69" s="15" t="s">
        <v>54</v>
      </c>
      <c r="B69" s="16">
        <f>SUM(B70:B74)</f>
        <v>3551.846690880001</v>
      </c>
      <c r="C69" s="16">
        <f t="shared" ref="C69:W69" si="32">SUM(C70:C74)</f>
        <v>3711.97574424</v>
      </c>
      <c r="D69" s="16">
        <f t="shared" si="32"/>
        <v>3827.3342486400002</v>
      </c>
      <c r="E69" s="16">
        <f t="shared" si="32"/>
        <v>3883.5950472</v>
      </c>
      <c r="F69" s="16">
        <f t="shared" si="32"/>
        <v>4071.56531688</v>
      </c>
      <c r="G69" s="16">
        <f t="shared" si="32"/>
        <v>4343.68034352</v>
      </c>
      <c r="H69" s="16">
        <f t="shared" si="32"/>
        <v>4540.0269567599998</v>
      </c>
      <c r="I69" s="16">
        <f t="shared" si="32"/>
        <v>5141.8196924400008</v>
      </c>
      <c r="J69" s="16">
        <f t="shared" si="32"/>
        <v>6047.6375160000007</v>
      </c>
      <c r="K69" s="16">
        <f t="shared" si="32"/>
        <v>5068.8581119199998</v>
      </c>
      <c r="L69" s="16">
        <f t="shared" si="32"/>
        <v>5202.8366011199996</v>
      </c>
      <c r="M69" s="16">
        <f t="shared" si="32"/>
        <v>5558.1351598800002</v>
      </c>
      <c r="N69" s="16">
        <f t="shared" si="32"/>
        <v>5575.0832819999996</v>
      </c>
      <c r="O69" s="16">
        <f t="shared" si="32"/>
        <v>5280.0944014800016</v>
      </c>
      <c r="P69" s="16">
        <f t="shared" si="32"/>
        <v>5296.5874789199979</v>
      </c>
      <c r="Q69" s="16">
        <f t="shared" si="32"/>
        <v>5268.2634864000001</v>
      </c>
      <c r="R69" s="16">
        <f t="shared" si="32"/>
        <v>5639.3525876399981</v>
      </c>
      <c r="S69" s="16">
        <f t="shared" si="32"/>
        <v>5765.5202974799995</v>
      </c>
      <c r="T69" s="16">
        <f t="shared" si="32"/>
        <v>5738.8088958000008</v>
      </c>
      <c r="U69" s="16">
        <f t="shared" si="32"/>
        <v>5527.2388910400005</v>
      </c>
      <c r="V69" s="16">
        <f t="shared" si="32"/>
        <v>4493.7249764400012</v>
      </c>
      <c r="W69" s="16">
        <f t="shared" si="32"/>
        <v>5113.8223678799995</v>
      </c>
      <c r="X69" s="16">
        <f t="shared" ref="X69:Y69" si="33">SUM(X70:X74)</f>
        <v>5649.7302745200004</v>
      </c>
      <c r="Y69" s="16">
        <f t="shared" si="33"/>
        <v>5221.051267679999</v>
      </c>
    </row>
    <row r="70" spans="1:25" x14ac:dyDescent="0.25">
      <c r="A70" s="10" t="s">
        <v>73</v>
      </c>
      <c r="B70" s="8">
        <v>0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</row>
    <row r="71" spans="1:25" x14ac:dyDescent="0.25">
      <c r="A71" s="10" t="s">
        <v>56</v>
      </c>
      <c r="B71" s="8">
        <v>3516.797361240001</v>
      </c>
      <c r="C71" s="8">
        <v>3676.9264146</v>
      </c>
      <c r="D71" s="8">
        <v>3789.0987375600002</v>
      </c>
      <c r="E71" s="8">
        <v>3845.35953612</v>
      </c>
      <c r="F71" s="8">
        <v>4033.3298058</v>
      </c>
      <c r="G71" s="8">
        <v>4305.44483244</v>
      </c>
      <c r="H71" s="8">
        <v>4502.1470367599995</v>
      </c>
      <c r="I71" s="8">
        <v>5103.9397724400005</v>
      </c>
      <c r="J71" s="8">
        <v>6016.0710049200006</v>
      </c>
      <c r="K71" s="8">
        <v>5040.4481719200003</v>
      </c>
      <c r="L71" s="8">
        <v>5174.4266611200001</v>
      </c>
      <c r="M71" s="8">
        <v>5526.5686488000001</v>
      </c>
      <c r="N71" s="8">
        <v>5546.673342</v>
      </c>
      <c r="O71" s="8">
        <v>5248.527090120002</v>
      </c>
      <c r="P71" s="8">
        <v>5255.5528551599982</v>
      </c>
      <c r="Q71" s="8">
        <v>5230.3843666800003</v>
      </c>
      <c r="R71" s="8">
        <v>5607.7866100799984</v>
      </c>
      <c r="S71" s="8">
        <v>5736.2934833999998</v>
      </c>
      <c r="T71" s="8">
        <v>5712.2216258400003</v>
      </c>
      <c r="U71" s="8">
        <v>5503.8590492400008</v>
      </c>
      <c r="V71" s="8">
        <v>4476.6189914400011</v>
      </c>
      <c r="W71" s="8">
        <v>5093.1367304399992</v>
      </c>
      <c r="X71" s="8">
        <v>5628.5586003600001</v>
      </c>
      <c r="Y71" s="8">
        <v>5199.7248727199994</v>
      </c>
    </row>
    <row r="72" spans="1:25" x14ac:dyDescent="0.25">
      <c r="A72" s="10" t="s">
        <v>55</v>
      </c>
      <c r="B72" s="8">
        <v>35.049329639999996</v>
      </c>
      <c r="C72" s="8">
        <v>35.049329639999996</v>
      </c>
      <c r="D72" s="8">
        <v>38.235511079999988</v>
      </c>
      <c r="E72" s="8">
        <v>38.235511079999981</v>
      </c>
      <c r="F72" s="8">
        <v>38.235511079999981</v>
      </c>
      <c r="G72" s="8">
        <v>38.235511079999988</v>
      </c>
      <c r="H72" s="8">
        <v>37.879919999999991</v>
      </c>
      <c r="I72" s="8">
        <v>37.879919999999991</v>
      </c>
      <c r="J72" s="8">
        <v>31.566511079999998</v>
      </c>
      <c r="K72" s="8">
        <v>28.409939999999992</v>
      </c>
      <c r="L72" s="8">
        <v>28.409939999999999</v>
      </c>
      <c r="M72" s="8">
        <v>31.566511079999998</v>
      </c>
      <c r="N72" s="8">
        <v>28.409939999999999</v>
      </c>
      <c r="O72" s="8">
        <v>31.567311360000005</v>
      </c>
      <c r="P72" s="8">
        <v>41.034623760000002</v>
      </c>
      <c r="Q72" s="8">
        <v>37.879119719999991</v>
      </c>
      <c r="R72" s="8">
        <v>31.565977560000004</v>
      </c>
      <c r="S72" s="8">
        <v>29.226814079999997</v>
      </c>
      <c r="T72" s="8">
        <v>26.58726996</v>
      </c>
      <c r="U72" s="8">
        <v>23.379841799999998</v>
      </c>
      <c r="V72" s="8">
        <v>17.105984999999997</v>
      </c>
      <c r="W72" s="8">
        <v>20.685637439999997</v>
      </c>
      <c r="X72" s="8">
        <v>21.171674160000002</v>
      </c>
      <c r="Y72" s="8">
        <v>21.326394959999998</v>
      </c>
    </row>
    <row r="73" spans="1:25" x14ac:dyDescent="0.25">
      <c r="A73" s="10" t="s">
        <v>57</v>
      </c>
      <c r="B73" s="8">
        <v>0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</row>
    <row r="74" spans="1:25" x14ac:dyDescent="0.25">
      <c r="A74" s="10" t="s">
        <v>58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</row>
    <row r="75" spans="1:25" x14ac:dyDescent="0.25">
      <c r="A75" s="15" t="s">
        <v>59</v>
      </c>
      <c r="B75" s="16">
        <f>SUM(B76:B78)</f>
        <v>2522.8202806903087</v>
      </c>
      <c r="C75" s="16">
        <f t="shared" ref="C75:W75" si="34">SUM(C76:C78)</f>
        <v>2963.9052907759337</v>
      </c>
      <c r="D75" s="16">
        <f t="shared" si="34"/>
        <v>2991.9708364810399</v>
      </c>
      <c r="E75" s="16">
        <f t="shared" si="34"/>
        <v>2821.2925593732889</v>
      </c>
      <c r="F75" s="16">
        <f t="shared" si="34"/>
        <v>2755.5713202000002</v>
      </c>
      <c r="G75" s="16">
        <f t="shared" si="34"/>
        <v>2485.8379177200004</v>
      </c>
      <c r="H75" s="16">
        <f t="shared" si="34"/>
        <v>2256.5860192799996</v>
      </c>
      <c r="I75" s="16">
        <f t="shared" si="34"/>
        <v>1776.9203089199998</v>
      </c>
      <c r="J75" s="16">
        <f t="shared" si="34"/>
        <v>2146.0060324799997</v>
      </c>
      <c r="K75" s="16">
        <f t="shared" si="34"/>
        <v>2042.8144315199997</v>
      </c>
      <c r="L75" s="16">
        <f t="shared" si="34"/>
        <v>2146.6503324</v>
      </c>
      <c r="M75" s="16">
        <f t="shared" si="34"/>
        <v>1845.3944964000004</v>
      </c>
      <c r="N75" s="16">
        <f t="shared" si="34"/>
        <v>1588.4940595200007</v>
      </c>
      <c r="O75" s="16">
        <f t="shared" si="34"/>
        <v>1457.4472495200005</v>
      </c>
      <c r="P75" s="16">
        <f t="shared" si="34"/>
        <v>1232.52569724</v>
      </c>
      <c r="Q75" s="16">
        <f t="shared" si="34"/>
        <v>1326.5679463200001</v>
      </c>
      <c r="R75" s="16">
        <f t="shared" si="34"/>
        <v>1386.73589904</v>
      </c>
      <c r="S75" s="16">
        <f t="shared" si="34"/>
        <v>1269.9163484399996</v>
      </c>
      <c r="T75" s="16">
        <f t="shared" si="34"/>
        <v>1207.4843159999998</v>
      </c>
      <c r="U75" s="16">
        <f t="shared" si="34"/>
        <v>1181.2040816400004</v>
      </c>
      <c r="V75" s="16">
        <f t="shared" si="34"/>
        <v>1192.4547141600001</v>
      </c>
      <c r="W75" s="16">
        <f t="shared" si="34"/>
        <v>1076.7036008400003</v>
      </c>
      <c r="X75" s="16">
        <f t="shared" ref="X75:Y75" si="35">SUM(X76:X78)</f>
        <v>1162.4942911199998</v>
      </c>
      <c r="Y75" s="16">
        <f t="shared" si="35"/>
        <v>1173.3752462399998</v>
      </c>
    </row>
    <row r="76" spans="1:25" x14ac:dyDescent="0.25">
      <c r="A76" s="10" t="s">
        <v>60</v>
      </c>
      <c r="B76" s="8">
        <v>937.39322592000008</v>
      </c>
      <c r="C76" s="8">
        <v>1445.4215348400003</v>
      </c>
      <c r="D76" s="8">
        <v>1227.31124832</v>
      </c>
      <c r="E76" s="8">
        <v>881.33447412000044</v>
      </c>
      <c r="F76" s="8">
        <v>898.03273176000016</v>
      </c>
      <c r="G76" s="8">
        <v>785.67746688000022</v>
      </c>
      <c r="H76" s="8">
        <v>645.08417675999999</v>
      </c>
      <c r="I76" s="8">
        <v>474.69224880000024</v>
      </c>
      <c r="J76" s="8">
        <v>707.28869699999996</v>
      </c>
      <c r="K76" s="8">
        <v>677.84015772000021</v>
      </c>
      <c r="L76" s="8">
        <v>727.59134519999986</v>
      </c>
      <c r="M76" s="8">
        <v>609.62852592000024</v>
      </c>
      <c r="N76" s="8">
        <v>432.88553592000017</v>
      </c>
      <c r="O76" s="8">
        <v>427.07306196000013</v>
      </c>
      <c r="P76" s="8">
        <v>353.28739932000002</v>
      </c>
      <c r="Q76" s="8">
        <v>400.33034279999998</v>
      </c>
      <c r="R76" s="8">
        <v>467.89078860000012</v>
      </c>
      <c r="S76" s="8">
        <v>371.16550475999998</v>
      </c>
      <c r="T76" s="8">
        <v>355.57627608000007</v>
      </c>
      <c r="U76" s="8">
        <v>341.60986476000028</v>
      </c>
      <c r="V76" s="8">
        <v>333.35269919999996</v>
      </c>
      <c r="W76" s="8">
        <v>252.33815340000007</v>
      </c>
      <c r="X76" s="8">
        <v>340.30658124000001</v>
      </c>
      <c r="Y76" s="8">
        <v>395.66561688000013</v>
      </c>
    </row>
    <row r="77" spans="1:25" x14ac:dyDescent="0.25">
      <c r="A77" s="10" t="s">
        <v>61</v>
      </c>
      <c r="B77" s="8">
        <v>1324.2295504799999</v>
      </c>
      <c r="C77" s="8">
        <v>1264.9918194000002</v>
      </c>
      <c r="D77" s="8">
        <v>1495.0931101199999</v>
      </c>
      <c r="E77" s="8">
        <v>1670.9759690400001</v>
      </c>
      <c r="F77" s="8">
        <v>1623.53442096</v>
      </c>
      <c r="G77" s="8">
        <v>1464.8764510800004</v>
      </c>
      <c r="H77" s="8">
        <v>1375.2312605999998</v>
      </c>
      <c r="I77" s="8">
        <v>1069.1140492799996</v>
      </c>
      <c r="J77" s="8">
        <v>1199.2899157199997</v>
      </c>
      <c r="K77" s="8">
        <v>1149.7051346399996</v>
      </c>
      <c r="L77" s="8">
        <v>1205.8102350000001</v>
      </c>
      <c r="M77" s="8">
        <v>1030.58126928</v>
      </c>
      <c r="N77" s="8">
        <v>942.76777320000053</v>
      </c>
      <c r="O77" s="8">
        <v>820.67336892000014</v>
      </c>
      <c r="P77" s="8">
        <v>657.03995495999993</v>
      </c>
      <c r="Q77" s="8">
        <v>705.86533584000017</v>
      </c>
      <c r="R77" s="8">
        <v>701.51175863999993</v>
      </c>
      <c r="S77" s="8">
        <v>680.72773751999966</v>
      </c>
      <c r="T77" s="8">
        <v>633.90540203999979</v>
      </c>
      <c r="U77" s="8">
        <v>623.95077096</v>
      </c>
      <c r="V77" s="8">
        <v>648.05069988000014</v>
      </c>
      <c r="W77" s="8">
        <v>613.10677824000027</v>
      </c>
      <c r="X77" s="8">
        <v>609.14515139999992</v>
      </c>
      <c r="Y77" s="8">
        <v>563.57246699999973</v>
      </c>
    </row>
    <row r="78" spans="1:25" x14ac:dyDescent="0.25">
      <c r="A78" s="10" t="s">
        <v>62</v>
      </c>
      <c r="B78" s="8">
        <v>261.19750429030864</v>
      </c>
      <c r="C78" s="8">
        <v>253.49193653593315</v>
      </c>
      <c r="D78" s="8">
        <v>269.56647804104011</v>
      </c>
      <c r="E78" s="8">
        <v>268.98211621328852</v>
      </c>
      <c r="F78" s="8">
        <v>234.00416747999998</v>
      </c>
      <c r="G78" s="8">
        <v>235.28399976</v>
      </c>
      <c r="H78" s="8">
        <v>236.27058191999996</v>
      </c>
      <c r="I78" s="8">
        <v>233.11401083999996</v>
      </c>
      <c r="J78" s="8">
        <v>239.42741975999999</v>
      </c>
      <c r="K78" s="8">
        <v>215.26913916000001</v>
      </c>
      <c r="L78" s="8">
        <v>213.24875219999998</v>
      </c>
      <c r="M78" s="8">
        <v>205.18470120000001</v>
      </c>
      <c r="N78" s="8">
        <v>212.84075040000002</v>
      </c>
      <c r="O78" s="8">
        <v>209.70081863999999</v>
      </c>
      <c r="P78" s="8">
        <v>222.19834295999999</v>
      </c>
      <c r="Q78" s="8">
        <v>220.37226767999999</v>
      </c>
      <c r="R78" s="8">
        <v>217.3333518</v>
      </c>
      <c r="S78" s="8">
        <v>218.02310616</v>
      </c>
      <c r="T78" s="8">
        <v>218.00263787999998</v>
      </c>
      <c r="U78" s="8">
        <v>215.64344591999998</v>
      </c>
      <c r="V78" s="8">
        <v>211.05131507999999</v>
      </c>
      <c r="W78" s="8">
        <v>211.25866920000001</v>
      </c>
      <c r="X78" s="8">
        <v>213.04255848</v>
      </c>
      <c r="Y78" s="8">
        <v>214.13716236000002</v>
      </c>
    </row>
    <row r="79" spans="1:25" x14ac:dyDescent="0.25">
      <c r="A79" s="15" t="s">
        <v>35</v>
      </c>
      <c r="B79" s="16">
        <f>SUM(B80:B81)</f>
        <v>3.0508500000000001</v>
      </c>
      <c r="C79" s="16">
        <f t="shared" ref="C79:W79" si="36">SUM(C80:C81)</f>
        <v>3.2376299999999998</v>
      </c>
      <c r="D79" s="16">
        <f t="shared" si="36"/>
        <v>3.2376299999999998</v>
      </c>
      <c r="E79" s="16">
        <f t="shared" si="36"/>
        <v>3.2376299999999998</v>
      </c>
      <c r="F79" s="16">
        <f t="shared" si="36"/>
        <v>3.3932899999999999</v>
      </c>
      <c r="G79" s="16">
        <f t="shared" si="36"/>
        <v>3.2999000000000001</v>
      </c>
      <c r="H79" s="16">
        <f t="shared" si="36"/>
        <v>3.2999000000000001</v>
      </c>
      <c r="I79" s="16">
        <f t="shared" si="36"/>
        <v>3.4555500000000001</v>
      </c>
      <c r="J79" s="16">
        <f t="shared" si="36"/>
        <v>3.52563</v>
      </c>
      <c r="K79" s="16">
        <f t="shared" si="36"/>
        <v>3.31331</v>
      </c>
      <c r="L79" s="16">
        <f t="shared" si="36"/>
        <v>2.86652</v>
      </c>
      <c r="M79" s="16">
        <f t="shared" si="36"/>
        <v>3.3427500000000001</v>
      </c>
      <c r="N79" s="16">
        <f t="shared" si="36"/>
        <v>3.3509099999999998</v>
      </c>
      <c r="O79" s="16">
        <f t="shared" si="36"/>
        <v>2.9902099999999998</v>
      </c>
      <c r="P79" s="16">
        <f t="shared" si="36"/>
        <v>3.72227</v>
      </c>
      <c r="Q79" s="16">
        <f t="shared" si="36"/>
        <v>3.66994</v>
      </c>
      <c r="R79" s="16">
        <f t="shared" si="36"/>
        <v>3.6070600000000002</v>
      </c>
      <c r="S79" s="16">
        <f t="shared" si="36"/>
        <v>4.1043599999999998</v>
      </c>
      <c r="T79" s="16">
        <f t="shared" si="36"/>
        <v>3.8794200000000001</v>
      </c>
      <c r="U79" s="16">
        <f t="shared" si="36"/>
        <v>3.9767999999999999</v>
      </c>
      <c r="V79" s="16">
        <f t="shared" si="36"/>
        <v>3.1481300000000001</v>
      </c>
      <c r="W79" s="16">
        <f t="shared" si="36"/>
        <v>4.5556299999999998</v>
      </c>
      <c r="X79" s="16">
        <f t="shared" ref="X79:Y79" si="37">SUM(X80:X81)</f>
        <v>4.6509900000000002</v>
      </c>
      <c r="Y79" s="16">
        <f t="shared" si="37"/>
        <v>4.4391100000000003</v>
      </c>
    </row>
    <row r="80" spans="1:25" x14ac:dyDescent="0.25">
      <c r="A80" s="10" t="s">
        <v>36</v>
      </c>
      <c r="B80" s="8">
        <f t="shared" ref="B80:W80" si="38">B29</f>
        <v>0</v>
      </c>
      <c r="C80" s="8">
        <f t="shared" si="38"/>
        <v>0</v>
      </c>
      <c r="D80" s="8">
        <f t="shared" si="38"/>
        <v>0</v>
      </c>
      <c r="E80" s="8">
        <f t="shared" si="38"/>
        <v>0</v>
      </c>
      <c r="F80" s="8">
        <f t="shared" si="38"/>
        <v>0</v>
      </c>
      <c r="G80" s="8">
        <f t="shared" si="38"/>
        <v>0</v>
      </c>
      <c r="H80" s="8">
        <f t="shared" si="38"/>
        <v>0</v>
      </c>
      <c r="I80" s="8">
        <f t="shared" si="38"/>
        <v>0</v>
      </c>
      <c r="J80" s="8">
        <f t="shared" si="38"/>
        <v>0</v>
      </c>
      <c r="K80" s="8">
        <f t="shared" si="38"/>
        <v>0</v>
      </c>
      <c r="L80" s="8">
        <f t="shared" si="38"/>
        <v>0</v>
      </c>
      <c r="M80" s="8">
        <f t="shared" si="38"/>
        <v>0</v>
      </c>
      <c r="N80" s="8">
        <f t="shared" si="38"/>
        <v>0</v>
      </c>
      <c r="O80" s="8">
        <f t="shared" si="38"/>
        <v>0</v>
      </c>
      <c r="P80" s="8">
        <f t="shared" si="38"/>
        <v>0</v>
      </c>
      <c r="Q80" s="8">
        <f t="shared" si="38"/>
        <v>0</v>
      </c>
      <c r="R80" s="8">
        <f t="shared" si="38"/>
        <v>0</v>
      </c>
      <c r="S80" s="8">
        <f t="shared" si="38"/>
        <v>0</v>
      </c>
      <c r="T80" s="8">
        <f t="shared" si="38"/>
        <v>0</v>
      </c>
      <c r="U80" s="8">
        <f t="shared" si="38"/>
        <v>0</v>
      </c>
      <c r="V80" s="8">
        <f t="shared" si="38"/>
        <v>0</v>
      </c>
      <c r="W80" s="8">
        <f t="shared" si="38"/>
        <v>0</v>
      </c>
      <c r="X80" s="8">
        <f t="shared" ref="X80:Y80" si="39">X29</f>
        <v>0</v>
      </c>
      <c r="Y80" s="8">
        <f t="shared" si="39"/>
        <v>0</v>
      </c>
    </row>
    <row r="81" spans="1:25" x14ac:dyDescent="0.25">
      <c r="A81" s="10" t="s">
        <v>37</v>
      </c>
      <c r="B81" s="8">
        <f t="shared" ref="B81:W81" si="40">B30</f>
        <v>3.0508500000000001</v>
      </c>
      <c r="C81" s="8">
        <f t="shared" si="40"/>
        <v>3.2376299999999998</v>
      </c>
      <c r="D81" s="8">
        <f t="shared" si="40"/>
        <v>3.2376299999999998</v>
      </c>
      <c r="E81" s="8">
        <f t="shared" si="40"/>
        <v>3.2376299999999998</v>
      </c>
      <c r="F81" s="8">
        <f t="shared" si="40"/>
        <v>3.3932899999999999</v>
      </c>
      <c r="G81" s="8">
        <f t="shared" si="40"/>
        <v>3.2999000000000001</v>
      </c>
      <c r="H81" s="8">
        <f t="shared" si="40"/>
        <v>3.2999000000000001</v>
      </c>
      <c r="I81" s="8">
        <f t="shared" si="40"/>
        <v>3.4555500000000001</v>
      </c>
      <c r="J81" s="8">
        <f t="shared" si="40"/>
        <v>3.52563</v>
      </c>
      <c r="K81" s="8">
        <f t="shared" si="40"/>
        <v>3.31331</v>
      </c>
      <c r="L81" s="8">
        <f t="shared" si="40"/>
        <v>2.86652</v>
      </c>
      <c r="M81" s="8">
        <f t="shared" si="40"/>
        <v>3.3427500000000001</v>
      </c>
      <c r="N81" s="8">
        <f t="shared" si="40"/>
        <v>3.3509099999999998</v>
      </c>
      <c r="O81" s="8">
        <f t="shared" si="40"/>
        <v>2.9902099999999998</v>
      </c>
      <c r="P81" s="8">
        <f t="shared" si="40"/>
        <v>3.72227</v>
      </c>
      <c r="Q81" s="8">
        <f t="shared" si="40"/>
        <v>3.66994</v>
      </c>
      <c r="R81" s="8">
        <f t="shared" si="40"/>
        <v>3.6070600000000002</v>
      </c>
      <c r="S81" s="8">
        <f t="shared" si="40"/>
        <v>4.1043599999999998</v>
      </c>
      <c r="T81" s="8">
        <f t="shared" si="40"/>
        <v>3.8794200000000001</v>
      </c>
      <c r="U81" s="8">
        <f t="shared" si="40"/>
        <v>3.9767999999999999</v>
      </c>
      <c r="V81" s="8">
        <f t="shared" si="40"/>
        <v>3.1481300000000001</v>
      </c>
      <c r="W81" s="8">
        <f t="shared" si="40"/>
        <v>4.5556299999999998</v>
      </c>
      <c r="X81" s="8">
        <f t="shared" ref="X81:Y81" si="41">X30</f>
        <v>4.6509900000000002</v>
      </c>
      <c r="Y81" s="8">
        <f t="shared" si="41"/>
        <v>4.4391100000000003</v>
      </c>
    </row>
    <row r="82" spans="1:25" x14ac:dyDescent="0.25">
      <c r="A82" s="17" t="s">
        <v>38</v>
      </c>
      <c r="B82" s="16">
        <f t="shared" ref="B82:W82" si="42">B31</f>
        <v>117.5946</v>
      </c>
      <c r="C82" s="16">
        <f t="shared" si="42"/>
        <v>134.93666999999999</v>
      </c>
      <c r="D82" s="16">
        <f t="shared" si="42"/>
        <v>143.80028999999999</v>
      </c>
      <c r="E82" s="16">
        <f t="shared" si="42"/>
        <v>158.46870000000001</v>
      </c>
      <c r="F82" s="16">
        <f t="shared" si="42"/>
        <v>161.01944</v>
      </c>
      <c r="G82" s="16">
        <f t="shared" si="42"/>
        <v>165.55493999999999</v>
      </c>
      <c r="H82" s="16">
        <f t="shared" si="42"/>
        <v>179.96177</v>
      </c>
      <c r="I82" s="16">
        <f t="shared" si="42"/>
        <v>186.81065000000001</v>
      </c>
      <c r="J82" s="16">
        <f t="shared" si="42"/>
        <v>171.67086</v>
      </c>
      <c r="K82" s="16">
        <f t="shared" si="42"/>
        <v>173.34813</v>
      </c>
      <c r="L82" s="16">
        <f t="shared" si="42"/>
        <v>174.09819999999999</v>
      </c>
      <c r="M82" s="16">
        <f t="shared" si="42"/>
        <v>186.61774</v>
      </c>
      <c r="N82" s="16">
        <f t="shared" si="42"/>
        <v>189.89774</v>
      </c>
      <c r="O82" s="16">
        <f t="shared" si="42"/>
        <v>154.70840000000001</v>
      </c>
      <c r="P82" s="16">
        <f t="shared" si="42"/>
        <v>110.61566000000001</v>
      </c>
      <c r="Q82" s="16">
        <f t="shared" si="42"/>
        <v>116.88244</v>
      </c>
      <c r="R82" s="16">
        <f t="shared" si="42"/>
        <v>129.82986</v>
      </c>
      <c r="S82" s="16">
        <f t="shared" si="42"/>
        <v>139.16454999999999</v>
      </c>
      <c r="T82" s="16">
        <f t="shared" si="42"/>
        <v>130.95326</v>
      </c>
      <c r="U82" s="16">
        <f t="shared" si="42"/>
        <v>124.60321999999999</v>
      </c>
      <c r="V82" s="16">
        <f t="shared" si="42"/>
        <v>125.10945</v>
      </c>
      <c r="W82" s="16">
        <f t="shared" si="42"/>
        <v>112.83252</v>
      </c>
      <c r="X82" s="16">
        <f t="shared" ref="X82:Y82" si="43">X31</f>
        <v>86.802329999999998</v>
      </c>
      <c r="Y82" s="16">
        <f t="shared" si="43"/>
        <v>98.870289999999997</v>
      </c>
    </row>
    <row r="83" spans="1:25" x14ac:dyDescent="0.25">
      <c r="A83" s="9" t="s">
        <v>39</v>
      </c>
      <c r="B83" s="8">
        <f t="shared" ref="B83:W83" si="44">B32</f>
        <v>0</v>
      </c>
      <c r="C83" s="8">
        <f t="shared" si="44"/>
        <v>0</v>
      </c>
      <c r="D83" s="8">
        <f t="shared" si="44"/>
        <v>0</v>
      </c>
      <c r="E83" s="8">
        <f t="shared" si="44"/>
        <v>0</v>
      </c>
      <c r="F83" s="8">
        <f t="shared" si="44"/>
        <v>0</v>
      </c>
      <c r="G83" s="8">
        <f t="shared" si="44"/>
        <v>0</v>
      </c>
      <c r="H83" s="8">
        <f t="shared" si="44"/>
        <v>0</v>
      </c>
      <c r="I83" s="8">
        <f t="shared" si="44"/>
        <v>0</v>
      </c>
      <c r="J83" s="8">
        <f t="shared" si="44"/>
        <v>0</v>
      </c>
      <c r="K83" s="8">
        <f t="shared" si="44"/>
        <v>0</v>
      </c>
      <c r="L83" s="8">
        <f t="shared" si="44"/>
        <v>0</v>
      </c>
      <c r="M83" s="8">
        <f t="shared" si="44"/>
        <v>0</v>
      </c>
      <c r="N83" s="8">
        <f t="shared" si="44"/>
        <v>0</v>
      </c>
      <c r="O83" s="8">
        <f t="shared" si="44"/>
        <v>0</v>
      </c>
      <c r="P83" s="8">
        <f t="shared" si="44"/>
        <v>0</v>
      </c>
      <c r="Q83" s="8">
        <f t="shared" si="44"/>
        <v>0</v>
      </c>
      <c r="R83" s="8">
        <f t="shared" si="44"/>
        <v>0</v>
      </c>
      <c r="S83" s="8">
        <f t="shared" si="44"/>
        <v>0</v>
      </c>
      <c r="T83" s="8">
        <f t="shared" si="44"/>
        <v>0</v>
      </c>
      <c r="U83" s="8">
        <f t="shared" si="44"/>
        <v>0</v>
      </c>
      <c r="V83" s="8">
        <f t="shared" si="44"/>
        <v>0</v>
      </c>
      <c r="W83" s="8">
        <f t="shared" si="44"/>
        <v>0</v>
      </c>
      <c r="X83" s="8">
        <f t="shared" ref="X83:Y83" si="45">X32</f>
        <v>0</v>
      </c>
      <c r="Y83" s="8">
        <f t="shared" si="45"/>
        <v>0</v>
      </c>
    </row>
    <row r="84" spans="1:25" x14ac:dyDescent="0.25">
      <c r="A84" s="18" t="s">
        <v>66</v>
      </c>
      <c r="B84" s="16">
        <f>SUM(B85:B88)</f>
        <v>922.63400999999999</v>
      </c>
      <c r="C84" s="16">
        <f t="shared" ref="C84:W84" si="46">SUM(C85:C88)</f>
        <v>968.34368000000006</v>
      </c>
      <c r="D84" s="16">
        <f t="shared" si="46"/>
        <v>955.58096000000012</v>
      </c>
      <c r="E84" s="16">
        <f t="shared" si="46"/>
        <v>1000.8096</v>
      </c>
      <c r="F84" s="16">
        <f t="shared" si="46"/>
        <v>1025.8863799999999</v>
      </c>
      <c r="G84" s="16">
        <f t="shared" si="46"/>
        <v>1071.3335300000001</v>
      </c>
      <c r="H84" s="16">
        <f t="shared" si="46"/>
        <v>1101.4262600000002</v>
      </c>
      <c r="I84" s="16">
        <f t="shared" si="46"/>
        <v>1119.1913400000001</v>
      </c>
      <c r="J84" s="16">
        <f t="shared" si="46"/>
        <v>1057.0537900000002</v>
      </c>
      <c r="K84" s="16">
        <f t="shared" si="46"/>
        <v>710.83508605186591</v>
      </c>
      <c r="L84" s="16">
        <f t="shared" si="46"/>
        <v>696.09647999999993</v>
      </c>
      <c r="M84" s="16">
        <f t="shared" si="46"/>
        <v>674.98453999999992</v>
      </c>
      <c r="N84" s="16">
        <f t="shared" si="46"/>
        <v>671.03530000000001</v>
      </c>
      <c r="O84" s="16">
        <f t="shared" si="46"/>
        <v>739.33940000000007</v>
      </c>
      <c r="P84" s="16">
        <f t="shared" si="46"/>
        <v>773.30316999999991</v>
      </c>
      <c r="Q84" s="16">
        <f t="shared" si="46"/>
        <v>730.64226000000008</v>
      </c>
      <c r="R84" s="16">
        <f t="shared" si="46"/>
        <v>717.68894999999998</v>
      </c>
      <c r="S84" s="16">
        <f t="shared" si="46"/>
        <v>797.8981500000001</v>
      </c>
      <c r="T84" s="16">
        <f t="shared" si="46"/>
        <v>834.60072000000025</v>
      </c>
      <c r="U84" s="16">
        <f t="shared" si="46"/>
        <v>836.52031999999997</v>
      </c>
      <c r="V84" s="16">
        <f t="shared" si="46"/>
        <v>786.91845000000012</v>
      </c>
      <c r="W84" s="16">
        <f t="shared" si="46"/>
        <v>789.37747000000002</v>
      </c>
      <c r="X84" s="16">
        <f t="shared" ref="X84:Y84" si="47">SUM(X85:X88)</f>
        <v>738.98033000000009</v>
      </c>
      <c r="Y84" s="16">
        <f t="shared" si="47"/>
        <v>640.19709999999986</v>
      </c>
    </row>
    <row r="85" spans="1:25" x14ac:dyDescent="0.25">
      <c r="A85" s="9" t="s">
        <v>67</v>
      </c>
      <c r="B85" s="8">
        <v>598.42846999999995</v>
      </c>
      <c r="C85" s="8">
        <v>622.80285000000003</v>
      </c>
      <c r="D85" s="8">
        <v>554.77602000000002</v>
      </c>
      <c r="E85" s="8">
        <v>565.87007000000006</v>
      </c>
      <c r="F85" s="8">
        <v>587.58806000000004</v>
      </c>
      <c r="G85" s="8">
        <v>636.07381999999996</v>
      </c>
      <c r="H85" s="8">
        <v>673.84055000000012</v>
      </c>
      <c r="I85" s="8">
        <v>705.10118000000011</v>
      </c>
      <c r="J85" s="8">
        <v>749.87827000000004</v>
      </c>
      <c r="K85" s="8">
        <v>516.87514999999985</v>
      </c>
      <c r="L85" s="8">
        <v>479.39166999999998</v>
      </c>
      <c r="M85" s="8">
        <v>423.81044000000003</v>
      </c>
      <c r="N85" s="8">
        <v>416.81900000000002</v>
      </c>
      <c r="O85" s="8">
        <v>476.65885000000003</v>
      </c>
      <c r="P85" s="8">
        <v>501.37479999999994</v>
      </c>
      <c r="Q85" s="8">
        <v>452.43090000000007</v>
      </c>
      <c r="R85" s="8">
        <v>431.36212999999998</v>
      </c>
      <c r="S85" s="8">
        <v>496.55020000000002</v>
      </c>
      <c r="T85" s="8">
        <v>540.49234000000013</v>
      </c>
      <c r="U85" s="8">
        <v>565.08290999999997</v>
      </c>
      <c r="V85" s="8">
        <v>559.70145000000002</v>
      </c>
      <c r="W85" s="8">
        <v>567.52670999999998</v>
      </c>
      <c r="X85" s="8">
        <v>574.12302999999997</v>
      </c>
      <c r="Y85" s="8">
        <v>526.74158999999997</v>
      </c>
    </row>
    <row r="86" spans="1:25" x14ac:dyDescent="0.25">
      <c r="A86" s="9" t="s">
        <v>68</v>
      </c>
      <c r="B86" s="8">
        <v>105.82850000000001</v>
      </c>
      <c r="C86" s="8">
        <v>111.80459999999999</v>
      </c>
      <c r="D86" s="8">
        <v>105.64291</v>
      </c>
      <c r="E86" s="8">
        <v>126.8137</v>
      </c>
      <c r="F86" s="8">
        <v>118.60628</v>
      </c>
      <c r="G86" s="8">
        <v>128.25912</v>
      </c>
      <c r="H86" s="8">
        <v>132.05708999999999</v>
      </c>
      <c r="I86" s="8">
        <v>129.24478999999999</v>
      </c>
      <c r="J86" s="8">
        <v>91.521360000000001</v>
      </c>
      <c r="K86" s="8">
        <v>84.401929999999993</v>
      </c>
      <c r="L86" s="8">
        <v>84.626540000000006</v>
      </c>
      <c r="M86" s="8">
        <v>60.095689999999998</v>
      </c>
      <c r="N86" s="8">
        <v>46.237259999999999</v>
      </c>
      <c r="O86" s="8">
        <v>55.371049999999997</v>
      </c>
      <c r="P86" s="8">
        <v>56.915709999999997</v>
      </c>
      <c r="Q86" s="8">
        <v>59.867379999999997</v>
      </c>
      <c r="R86" s="8">
        <v>62.087049999999998</v>
      </c>
      <c r="S86" s="8">
        <v>64.936419999999998</v>
      </c>
      <c r="T86" s="8">
        <v>58.148530000000001</v>
      </c>
      <c r="U86" s="8">
        <v>60.302570000000003</v>
      </c>
      <c r="V86" s="8">
        <v>61.979089999999999</v>
      </c>
      <c r="W86" s="8">
        <v>65.212739999999997</v>
      </c>
      <c r="X86" s="8">
        <v>64.805009999999996</v>
      </c>
      <c r="Y86" s="8">
        <v>47.899470000000001</v>
      </c>
    </row>
    <row r="87" spans="1:25" x14ac:dyDescent="0.25">
      <c r="A87" s="9" t="s">
        <v>69</v>
      </c>
      <c r="B87" s="8">
        <v>204.23584</v>
      </c>
      <c r="C87" s="8">
        <v>210.49944000000002</v>
      </c>
      <c r="D87" s="8">
        <v>271.40875000000005</v>
      </c>
      <c r="E87" s="8">
        <v>289.42138999999997</v>
      </c>
      <c r="F87" s="8">
        <v>291.85964000000001</v>
      </c>
      <c r="G87" s="8">
        <v>282.09050999999999</v>
      </c>
      <c r="H87" s="8">
        <v>269.04223999999999</v>
      </c>
      <c r="I87" s="8">
        <v>262.64807999999999</v>
      </c>
      <c r="J87" s="8">
        <v>195.90132</v>
      </c>
      <c r="K87" s="8">
        <v>92.430956051866019</v>
      </c>
      <c r="L87" s="8">
        <v>117.26486000000001</v>
      </c>
      <c r="M87" s="8">
        <v>174.39639</v>
      </c>
      <c r="N87" s="8">
        <v>187.56402</v>
      </c>
      <c r="O87" s="8">
        <v>189.46094000000002</v>
      </c>
      <c r="P87" s="8">
        <v>191.42376000000002</v>
      </c>
      <c r="Q87" s="8">
        <v>192.69308000000001</v>
      </c>
      <c r="R87" s="8">
        <v>198.07470999999998</v>
      </c>
      <c r="S87" s="8">
        <v>205.08207000000002</v>
      </c>
      <c r="T87" s="8">
        <v>202.17856999999998</v>
      </c>
      <c r="U87" s="8">
        <v>178.37725</v>
      </c>
      <c r="V87" s="8">
        <v>134.22504000000001</v>
      </c>
      <c r="W87" s="8">
        <v>122.03813</v>
      </c>
      <c r="X87" s="8">
        <v>85.450410000000005</v>
      </c>
      <c r="Y87" s="8">
        <v>50.768470000000001</v>
      </c>
    </row>
    <row r="88" spans="1:25" x14ac:dyDescent="0.25">
      <c r="A88" s="9" t="s">
        <v>65</v>
      </c>
      <c r="B88" s="8">
        <v>14.1412</v>
      </c>
      <c r="C88" s="8">
        <v>23.236789999999999</v>
      </c>
      <c r="D88" s="8">
        <v>23.75328</v>
      </c>
      <c r="E88" s="8">
        <v>18.704440000000002</v>
      </c>
      <c r="F88" s="8">
        <v>27.8324</v>
      </c>
      <c r="G88" s="8">
        <v>24.910080000000001</v>
      </c>
      <c r="H88" s="8">
        <v>26.48638</v>
      </c>
      <c r="I88" s="8">
        <v>22.197289999999999</v>
      </c>
      <c r="J88" s="8">
        <v>19.752839999999999</v>
      </c>
      <c r="K88" s="8">
        <v>17.127050000000001</v>
      </c>
      <c r="L88" s="8">
        <v>14.813409999999999</v>
      </c>
      <c r="M88" s="8">
        <v>16.682020000000001</v>
      </c>
      <c r="N88" s="8">
        <v>20.415019999999998</v>
      </c>
      <c r="O88" s="8">
        <v>17.848559999999999</v>
      </c>
      <c r="P88" s="8">
        <v>23.588899999999999</v>
      </c>
      <c r="Q88" s="8">
        <v>25.6509</v>
      </c>
      <c r="R88" s="8">
        <v>26.16506</v>
      </c>
      <c r="S88" s="8">
        <v>31.329460000000001</v>
      </c>
      <c r="T88" s="8">
        <v>33.781280000000002</v>
      </c>
      <c r="U88" s="8">
        <v>32.75759</v>
      </c>
      <c r="V88" s="8">
        <v>31.012869999999999</v>
      </c>
      <c r="W88" s="8">
        <v>34.599890000000002</v>
      </c>
      <c r="X88" s="8">
        <v>14.60188</v>
      </c>
      <c r="Y88" s="8">
        <v>14.787570000000001</v>
      </c>
    </row>
    <row r="89" spans="1:25" x14ac:dyDescent="0.25">
      <c r="A89" s="18" t="s">
        <v>40</v>
      </c>
      <c r="B89" s="16">
        <f t="shared" ref="B89:W89" si="48">B42</f>
        <v>33.375340000000001</v>
      </c>
      <c r="C89" s="16">
        <f t="shared" si="48"/>
        <v>33.035550000000001</v>
      </c>
      <c r="D89" s="16">
        <f t="shared" si="48"/>
        <v>32.001139999999999</v>
      </c>
      <c r="E89" s="16">
        <f t="shared" si="48"/>
        <v>33.507379999999998</v>
      </c>
      <c r="F89" s="16">
        <f t="shared" si="48"/>
        <v>28.400749999999999</v>
      </c>
      <c r="G89" s="16">
        <f t="shared" si="48"/>
        <v>29.067270000000001</v>
      </c>
      <c r="H89" s="16">
        <f t="shared" si="48"/>
        <v>28.71199</v>
      </c>
      <c r="I89" s="16">
        <f t="shared" si="48"/>
        <v>27.37209</v>
      </c>
      <c r="J89" s="16">
        <f t="shared" si="48"/>
        <v>22.886939999999999</v>
      </c>
      <c r="K89" s="16">
        <f t="shared" si="48"/>
        <v>30.238689999999998</v>
      </c>
      <c r="L89" s="16">
        <f t="shared" si="48"/>
        <v>27.83455</v>
      </c>
      <c r="M89" s="16">
        <f t="shared" si="48"/>
        <v>24.780270000000002</v>
      </c>
      <c r="N89" s="16">
        <f t="shared" si="48"/>
        <v>26.998830000000002</v>
      </c>
      <c r="O89" s="16">
        <f t="shared" si="48"/>
        <v>26.379629999999999</v>
      </c>
      <c r="P89" s="16">
        <f t="shared" si="48"/>
        <v>25.301760000000002</v>
      </c>
      <c r="Q89" s="16">
        <f t="shared" si="48"/>
        <v>24.264700000000001</v>
      </c>
      <c r="R89" s="16">
        <f t="shared" si="48"/>
        <v>24.35378</v>
      </c>
      <c r="S89" s="16">
        <f t="shared" si="48"/>
        <v>23.066199999999998</v>
      </c>
      <c r="T89" s="16">
        <f t="shared" si="48"/>
        <v>26.355889999999999</v>
      </c>
      <c r="U89" s="16">
        <f t="shared" si="48"/>
        <v>28.182259999999999</v>
      </c>
      <c r="V89" s="16">
        <f t="shared" si="48"/>
        <v>30.619779999999999</v>
      </c>
      <c r="W89" s="16">
        <f t="shared" si="48"/>
        <v>28.889900000000001</v>
      </c>
      <c r="X89" s="16">
        <f t="shared" ref="X89:Y89" si="49">X42</f>
        <v>32.639389999999999</v>
      </c>
      <c r="Y89" s="16">
        <f t="shared" si="49"/>
        <v>40.675879999999999</v>
      </c>
    </row>
    <row r="90" spans="1:25" x14ac:dyDescent="0.25">
      <c r="A90" s="18" t="s">
        <v>63</v>
      </c>
      <c r="B90" s="16">
        <f t="shared" ref="B90:W90" si="50">B43</f>
        <v>3.1497999999999999</v>
      </c>
      <c r="C90" s="16">
        <f t="shared" si="50"/>
        <v>3.0737800000000002</v>
      </c>
      <c r="D90" s="16">
        <f t="shared" si="50"/>
        <v>2.5684499999999999</v>
      </c>
      <c r="E90" s="16">
        <f t="shared" si="50"/>
        <v>3.6891600000000002</v>
      </c>
      <c r="F90" s="16">
        <f t="shared" si="50"/>
        <v>3.42441</v>
      </c>
      <c r="G90" s="16">
        <f t="shared" si="50"/>
        <v>3.30877</v>
      </c>
      <c r="H90" s="16">
        <f t="shared" si="50"/>
        <v>4.0191999999999997</v>
      </c>
      <c r="I90" s="16">
        <f t="shared" si="50"/>
        <v>4.9565400000000004</v>
      </c>
      <c r="J90" s="16">
        <f t="shared" si="50"/>
        <v>5.2071199999999997</v>
      </c>
      <c r="K90" s="16">
        <f t="shared" si="50"/>
        <v>6.4402200000000001</v>
      </c>
      <c r="L90" s="16">
        <f t="shared" si="50"/>
        <v>7.3282800000000003</v>
      </c>
      <c r="M90" s="16">
        <f t="shared" si="50"/>
        <v>7.3820600000000001</v>
      </c>
      <c r="N90" s="16">
        <f t="shared" si="50"/>
        <v>7.6634799999999998</v>
      </c>
      <c r="O90" s="16">
        <f t="shared" si="50"/>
        <v>17.152370000000001</v>
      </c>
      <c r="P90" s="16">
        <f t="shared" si="50"/>
        <v>20.317029999999999</v>
      </c>
      <c r="Q90" s="16">
        <f t="shared" si="50"/>
        <v>27.315519999999999</v>
      </c>
      <c r="R90" s="16">
        <f t="shared" si="50"/>
        <v>23.591819999999998</v>
      </c>
      <c r="S90" s="16">
        <f t="shared" si="50"/>
        <v>27.46396</v>
      </c>
      <c r="T90" s="16">
        <f t="shared" si="50"/>
        <v>20.674499999999998</v>
      </c>
      <c r="U90" s="16">
        <f t="shared" si="50"/>
        <v>20.56081</v>
      </c>
      <c r="V90" s="16">
        <f t="shared" si="50"/>
        <v>19.607089999999999</v>
      </c>
      <c r="W90" s="16">
        <f t="shared" si="50"/>
        <v>13.955970000000001</v>
      </c>
      <c r="X90" s="16">
        <f t="shared" ref="X90:Y90" si="51">X43</f>
        <v>13.97289</v>
      </c>
      <c r="Y90" s="16">
        <f t="shared" si="51"/>
        <v>16.842759999999998</v>
      </c>
    </row>
    <row r="91" spans="1:25" x14ac:dyDescent="0.25">
      <c r="A91" s="18" t="s">
        <v>64</v>
      </c>
      <c r="B91" s="16">
        <f t="shared" ref="B91:W91" si="52">B44</f>
        <v>0</v>
      </c>
      <c r="C91" s="16">
        <f t="shared" si="52"/>
        <v>0</v>
      </c>
      <c r="D91" s="16">
        <f t="shared" si="52"/>
        <v>0</v>
      </c>
      <c r="E91" s="16">
        <f t="shared" si="52"/>
        <v>0</v>
      </c>
      <c r="F91" s="16">
        <f t="shared" si="52"/>
        <v>0</v>
      </c>
      <c r="G91" s="16">
        <f t="shared" si="52"/>
        <v>0</v>
      </c>
      <c r="H91" s="16">
        <f t="shared" si="52"/>
        <v>0</v>
      </c>
      <c r="I91" s="16">
        <f t="shared" si="52"/>
        <v>0</v>
      </c>
      <c r="J91" s="16">
        <f t="shared" si="52"/>
        <v>0</v>
      </c>
      <c r="K91" s="16">
        <f t="shared" si="52"/>
        <v>0</v>
      </c>
      <c r="L91" s="16">
        <f t="shared" si="52"/>
        <v>0</v>
      </c>
      <c r="M91" s="16">
        <f t="shared" si="52"/>
        <v>0</v>
      </c>
      <c r="N91" s="16">
        <f t="shared" si="52"/>
        <v>0</v>
      </c>
      <c r="O91" s="16">
        <f t="shared" si="52"/>
        <v>0</v>
      </c>
      <c r="P91" s="16">
        <f t="shared" si="52"/>
        <v>0</v>
      </c>
      <c r="Q91" s="16">
        <f t="shared" si="52"/>
        <v>0</v>
      </c>
      <c r="R91" s="16">
        <f t="shared" si="52"/>
        <v>0</v>
      </c>
      <c r="S91" s="16">
        <f t="shared" si="52"/>
        <v>0</v>
      </c>
      <c r="T91" s="16">
        <f t="shared" si="52"/>
        <v>0</v>
      </c>
      <c r="U91" s="16">
        <f t="shared" si="52"/>
        <v>0</v>
      </c>
      <c r="V91" s="16">
        <f t="shared" si="52"/>
        <v>0</v>
      </c>
      <c r="W91" s="16">
        <f t="shared" si="52"/>
        <v>0</v>
      </c>
      <c r="X91" s="16">
        <f t="shared" ref="X91:Y91" si="53">X44</f>
        <v>0</v>
      </c>
      <c r="Y91" s="16">
        <f t="shared" si="53"/>
        <v>0</v>
      </c>
    </row>
    <row r="92" spans="1:25" x14ac:dyDescent="0.25">
      <c r="A92" s="18" t="s">
        <v>70</v>
      </c>
      <c r="B92" s="16">
        <f>SUM(B93:B94)</f>
        <v>76.098959999999977</v>
      </c>
      <c r="C92" s="16">
        <f t="shared" ref="C92:W92" si="54">SUM(C93:C94)</f>
        <v>82.440539999999999</v>
      </c>
      <c r="D92" s="16">
        <f t="shared" si="54"/>
        <v>88.782120000000006</v>
      </c>
      <c r="E92" s="16">
        <f t="shared" si="54"/>
        <v>79.269749999999988</v>
      </c>
      <c r="F92" s="16">
        <f t="shared" si="54"/>
        <v>60.245010000000001</v>
      </c>
      <c r="G92" s="16">
        <f t="shared" si="54"/>
        <v>138.55053095999997</v>
      </c>
      <c r="H92" s="16">
        <f t="shared" si="54"/>
        <v>169.90785288000004</v>
      </c>
      <c r="I92" s="16">
        <f t="shared" si="54"/>
        <v>253.21795344000003</v>
      </c>
      <c r="J92" s="16">
        <f t="shared" si="54"/>
        <v>319.67798219999997</v>
      </c>
      <c r="K92" s="16">
        <f t="shared" si="54"/>
        <v>189.71386704000003</v>
      </c>
      <c r="L92" s="16">
        <f t="shared" si="54"/>
        <v>145.05707016000002</v>
      </c>
      <c r="M92" s="16">
        <f t="shared" si="54"/>
        <v>177.01532640000005</v>
      </c>
      <c r="N92" s="16">
        <f t="shared" si="54"/>
        <v>234.20869416000002</v>
      </c>
      <c r="O92" s="16">
        <f t="shared" si="54"/>
        <v>275.43630852000001</v>
      </c>
      <c r="P92" s="16">
        <f t="shared" si="54"/>
        <v>262.64812572</v>
      </c>
      <c r="Q92" s="16">
        <f t="shared" si="54"/>
        <v>284.75542332000003</v>
      </c>
      <c r="R92" s="16">
        <f t="shared" si="54"/>
        <v>459.63593748000011</v>
      </c>
      <c r="S92" s="16">
        <f t="shared" si="54"/>
        <v>579.04060032000018</v>
      </c>
      <c r="T92" s="16">
        <f t="shared" si="54"/>
        <v>834.7454092800001</v>
      </c>
      <c r="U92" s="16">
        <f t="shared" si="54"/>
        <v>695.97296459999995</v>
      </c>
      <c r="V92" s="16">
        <f t="shared" si="54"/>
        <v>402.82177283999988</v>
      </c>
      <c r="W92" s="16">
        <f t="shared" si="54"/>
        <v>308.61365292000005</v>
      </c>
      <c r="X92" s="16">
        <f t="shared" ref="X92:Y92" si="55">SUM(X93:X94)</f>
        <v>66.852418679999985</v>
      </c>
      <c r="Y92" s="16">
        <f t="shared" si="55"/>
        <v>59.361071400000014</v>
      </c>
    </row>
    <row r="93" spans="1:25" x14ac:dyDescent="0.25">
      <c r="A93" s="9" t="s">
        <v>71</v>
      </c>
      <c r="B93" s="8">
        <v>76.098959999999977</v>
      </c>
      <c r="C93" s="8">
        <v>82.440539999999999</v>
      </c>
      <c r="D93" s="8">
        <v>88.782120000000006</v>
      </c>
      <c r="E93" s="8">
        <v>79.269749999999988</v>
      </c>
      <c r="F93" s="8">
        <v>60.245010000000001</v>
      </c>
      <c r="G93" s="8">
        <v>69.757379999999984</v>
      </c>
      <c r="H93" s="8">
        <v>76.098960000000019</v>
      </c>
      <c r="I93" s="8">
        <v>97.046363519999986</v>
      </c>
      <c r="J93" s="8">
        <v>106.43785524</v>
      </c>
      <c r="K93" s="8">
        <v>84.524202000000017</v>
      </c>
      <c r="L93" s="8">
        <v>84.524202000000017</v>
      </c>
      <c r="M93" s="8">
        <v>72.002040480000019</v>
      </c>
      <c r="N93" s="8">
        <v>72.002040480000005</v>
      </c>
      <c r="O93" s="8">
        <v>78.263121240000004</v>
      </c>
      <c r="P93" s="8">
        <v>78.26312123999999</v>
      </c>
      <c r="Q93" s="8">
        <v>78.26312123999999</v>
      </c>
      <c r="R93" s="8">
        <v>65.740959719999992</v>
      </c>
      <c r="S93" s="8">
        <v>79.361897039999974</v>
      </c>
      <c r="T93" s="8">
        <v>107.01066816000004</v>
      </c>
      <c r="U93" s="8">
        <v>82.78350300000001</v>
      </c>
      <c r="V93" s="8">
        <v>29.94338772</v>
      </c>
      <c r="W93" s="8">
        <v>32.18804819999999</v>
      </c>
      <c r="X93" s="8">
        <v>66.852418679999985</v>
      </c>
      <c r="Y93" s="8">
        <v>59.361071400000014</v>
      </c>
    </row>
    <row r="94" spans="1:25" x14ac:dyDescent="0.25">
      <c r="A94" s="11" t="s">
        <v>72</v>
      </c>
      <c r="B94" s="12">
        <v>0</v>
      </c>
      <c r="C94" s="12">
        <v>0</v>
      </c>
      <c r="D94" s="12">
        <v>0</v>
      </c>
      <c r="E94" s="12">
        <v>0</v>
      </c>
      <c r="F94" s="12">
        <v>0</v>
      </c>
      <c r="G94" s="12">
        <v>68.793150959999991</v>
      </c>
      <c r="H94" s="12">
        <v>93.808892880000016</v>
      </c>
      <c r="I94" s="12">
        <v>156.17158992000003</v>
      </c>
      <c r="J94" s="12">
        <v>213.24012696</v>
      </c>
      <c r="K94" s="12">
        <v>105.18966504000002</v>
      </c>
      <c r="L94" s="12">
        <v>60.532868160000007</v>
      </c>
      <c r="M94" s="12">
        <v>105.01328592000002</v>
      </c>
      <c r="N94" s="12">
        <v>162.20665368000002</v>
      </c>
      <c r="O94" s="12">
        <v>197.17318728000001</v>
      </c>
      <c r="P94" s="12">
        <v>184.38500448000002</v>
      </c>
      <c r="Q94" s="12">
        <v>206.49230208000003</v>
      </c>
      <c r="R94" s="12">
        <v>393.89497776000013</v>
      </c>
      <c r="S94" s="12">
        <v>499.67870328000021</v>
      </c>
      <c r="T94" s="12">
        <v>727.73474112000008</v>
      </c>
      <c r="U94" s="12">
        <v>613.18946159999996</v>
      </c>
      <c r="V94" s="12">
        <v>372.8783851199999</v>
      </c>
      <c r="W94" s="12">
        <v>276.42560472000008</v>
      </c>
      <c r="X94" s="12">
        <v>0</v>
      </c>
      <c r="Y94" s="12">
        <v>0</v>
      </c>
    </row>
    <row r="96" spans="1:25" x14ac:dyDescent="0.25">
      <c r="A96" s="4" t="s">
        <v>112</v>
      </c>
      <c r="B96" s="5">
        <f>SUM(B97,B131,B136,B137,B138,B139)</f>
        <v>-68.195291166628195</v>
      </c>
      <c r="C96" s="5">
        <f t="shared" ref="C96:W96" si="56">SUM(C97,C131,C136,C137,C138,C139)</f>
        <v>232.12564746061781</v>
      </c>
      <c r="D96" s="5">
        <f t="shared" si="56"/>
        <v>39.687024956469614</v>
      </c>
      <c r="E96" s="5">
        <f t="shared" si="56"/>
        <v>-125.80733340489429</v>
      </c>
      <c r="F96" s="5">
        <f t="shared" si="56"/>
        <v>21.205534326270865</v>
      </c>
      <c r="G96" s="5">
        <f t="shared" si="56"/>
        <v>-81.870047727998411</v>
      </c>
      <c r="H96" s="5">
        <f t="shared" si="56"/>
        <v>-80.382357980604624</v>
      </c>
      <c r="I96" s="5">
        <f t="shared" si="56"/>
        <v>-19.871791280332992</v>
      </c>
      <c r="J96" s="5">
        <f t="shared" si="56"/>
        <v>17.687563922430776</v>
      </c>
      <c r="K96" s="5">
        <f t="shared" si="56"/>
        <v>8.10328697562624</v>
      </c>
      <c r="L96" s="5">
        <f t="shared" si="56"/>
        <v>-26.355239542769397</v>
      </c>
      <c r="M96" s="5">
        <f t="shared" si="56"/>
        <v>-56.831428226292708</v>
      </c>
      <c r="N96" s="5">
        <f t="shared" si="56"/>
        <v>-53.910279152460163</v>
      </c>
      <c r="O96" s="5">
        <f t="shared" si="56"/>
        <v>-14.465515045228919</v>
      </c>
      <c r="P96" s="5">
        <f t="shared" si="56"/>
        <v>-161.58840357596927</v>
      </c>
      <c r="Q96" s="5">
        <f t="shared" si="56"/>
        <v>-77.240259068594213</v>
      </c>
      <c r="R96" s="5">
        <f t="shared" si="56"/>
        <v>-84.487429668808403</v>
      </c>
      <c r="S96" s="5">
        <f t="shared" si="56"/>
        <v>-128.30838504817703</v>
      </c>
      <c r="T96" s="5">
        <f t="shared" si="56"/>
        <v>-125.00228194996588</v>
      </c>
      <c r="U96" s="5">
        <f t="shared" si="56"/>
        <v>-181.19142339186646</v>
      </c>
      <c r="V96" s="5">
        <f t="shared" si="56"/>
        <v>-155.78145954160888</v>
      </c>
      <c r="W96" s="5">
        <f t="shared" si="56"/>
        <v>-150.73400204431874</v>
      </c>
      <c r="X96" s="5">
        <f t="shared" ref="X96:Y96" si="57">SUM(X97,X131,X136,X137,X138,X139)</f>
        <v>-130.01815054976169</v>
      </c>
      <c r="Y96" s="5">
        <f t="shared" si="57"/>
        <v>-131.09338077516259</v>
      </c>
    </row>
    <row r="97" spans="1:25" x14ac:dyDescent="0.25">
      <c r="A97" s="13" t="s">
        <v>77</v>
      </c>
      <c r="B97" s="14">
        <f>SUM(B98,B129,B130)</f>
        <v>-60.864931166628224</v>
      </c>
      <c r="C97" s="14">
        <f t="shared" ref="C97:W97" si="58">SUM(C98,C129,C130)</f>
        <v>236.70217746061786</v>
      </c>
      <c r="D97" s="14">
        <f t="shared" si="58"/>
        <v>48.197044956469625</v>
      </c>
      <c r="E97" s="14">
        <f t="shared" si="58"/>
        <v>-123.0648334048943</v>
      </c>
      <c r="F97" s="14">
        <f t="shared" si="58"/>
        <v>24.204044326270896</v>
      </c>
      <c r="G97" s="14">
        <f t="shared" si="58"/>
        <v>-72.319206767998452</v>
      </c>
      <c r="H97" s="14">
        <f t="shared" si="58"/>
        <v>-74.291085100604619</v>
      </c>
      <c r="I97" s="14">
        <f t="shared" si="58"/>
        <v>-16.615477840332993</v>
      </c>
      <c r="J97" s="14">
        <f t="shared" si="58"/>
        <v>22.344526122430771</v>
      </c>
      <c r="K97" s="14">
        <f t="shared" si="58"/>
        <v>16.382330067492298</v>
      </c>
      <c r="L97" s="14">
        <f t="shared" si="58"/>
        <v>-13.506429382769355</v>
      </c>
      <c r="M97" s="14">
        <f t="shared" si="58"/>
        <v>-52.918421826292679</v>
      </c>
      <c r="N97" s="14">
        <f t="shared" si="58"/>
        <v>-47.737034992460124</v>
      </c>
      <c r="O97" s="14">
        <f t="shared" si="58"/>
        <v>-11.666026525228865</v>
      </c>
      <c r="P97" s="14">
        <f t="shared" si="58"/>
        <v>-154.93953785596926</v>
      </c>
      <c r="Q97" s="14">
        <f t="shared" si="58"/>
        <v>-73.1128557485942</v>
      </c>
      <c r="R97" s="14">
        <f t="shared" si="58"/>
        <v>-81.877562188808298</v>
      </c>
      <c r="S97" s="14">
        <f t="shared" si="58"/>
        <v>-122.62870472817684</v>
      </c>
      <c r="T97" s="14">
        <f t="shared" si="58"/>
        <v>-118.77071266996577</v>
      </c>
      <c r="U97" s="14">
        <f t="shared" si="58"/>
        <v>-175.6493087918665</v>
      </c>
      <c r="V97" s="14">
        <f t="shared" si="58"/>
        <v>-157.26139670160902</v>
      </c>
      <c r="W97" s="14">
        <f t="shared" si="58"/>
        <v>-149.07070912431871</v>
      </c>
      <c r="X97" s="14">
        <f t="shared" ref="X97:Y97" si="59">SUM(X98,X129,X130)</f>
        <v>-124.25150186976171</v>
      </c>
      <c r="Y97" s="14">
        <f t="shared" si="59"/>
        <v>-125.64103937516256</v>
      </c>
    </row>
    <row r="98" spans="1:25" x14ac:dyDescent="0.25">
      <c r="A98" s="9" t="s">
        <v>78</v>
      </c>
      <c r="B98" s="8">
        <f>SUM(B99,B116,B122,B126)</f>
        <v>-60.864931166628224</v>
      </c>
      <c r="C98" s="8">
        <f t="shared" ref="C98:W98" si="60">SUM(C99,C116,C122,C126)</f>
        <v>236.70217746061786</v>
      </c>
      <c r="D98" s="8">
        <f t="shared" si="60"/>
        <v>48.197044956469625</v>
      </c>
      <c r="E98" s="8">
        <f t="shared" si="60"/>
        <v>-123.0648334048943</v>
      </c>
      <c r="F98" s="8">
        <f t="shared" si="60"/>
        <v>24.204044326270896</v>
      </c>
      <c r="G98" s="8">
        <f t="shared" si="60"/>
        <v>-72.319206767998452</v>
      </c>
      <c r="H98" s="8">
        <f t="shared" si="60"/>
        <v>-74.291085100604619</v>
      </c>
      <c r="I98" s="8">
        <f t="shared" si="60"/>
        <v>-16.615477840332993</v>
      </c>
      <c r="J98" s="8">
        <f t="shared" si="60"/>
        <v>22.344526122430771</v>
      </c>
      <c r="K98" s="8">
        <f t="shared" si="60"/>
        <v>16.382330067492298</v>
      </c>
      <c r="L98" s="8">
        <f t="shared" si="60"/>
        <v>-13.506429382769355</v>
      </c>
      <c r="M98" s="8">
        <f t="shared" si="60"/>
        <v>-52.918421826292679</v>
      </c>
      <c r="N98" s="8">
        <f t="shared" si="60"/>
        <v>-47.737034992460124</v>
      </c>
      <c r="O98" s="8">
        <f t="shared" si="60"/>
        <v>-11.666026525228865</v>
      </c>
      <c r="P98" s="8">
        <f t="shared" si="60"/>
        <v>-154.93953785596926</v>
      </c>
      <c r="Q98" s="8">
        <f t="shared" si="60"/>
        <v>-73.1128557485942</v>
      </c>
      <c r="R98" s="8">
        <f t="shared" si="60"/>
        <v>-81.877562188808298</v>
      </c>
      <c r="S98" s="8">
        <f t="shared" si="60"/>
        <v>-122.62870472817684</v>
      </c>
      <c r="T98" s="8">
        <f t="shared" si="60"/>
        <v>-118.77071266996577</v>
      </c>
      <c r="U98" s="8">
        <f t="shared" si="60"/>
        <v>-175.6493087918665</v>
      </c>
      <c r="V98" s="8">
        <f t="shared" si="60"/>
        <v>-157.26139670160902</v>
      </c>
      <c r="W98" s="8">
        <f t="shared" si="60"/>
        <v>-149.07070912431871</v>
      </c>
      <c r="X98" s="8">
        <f t="shared" ref="X98:Y98" si="61">SUM(X99,X116,X122,X126)</f>
        <v>-124.25150186976171</v>
      </c>
      <c r="Y98" s="8">
        <f t="shared" si="61"/>
        <v>-125.64103937516256</v>
      </c>
    </row>
    <row r="99" spans="1:25" x14ac:dyDescent="0.25">
      <c r="A99" s="15" t="s">
        <v>79</v>
      </c>
      <c r="B99" s="16">
        <f t="shared" ref="B99:W99" si="62">(B6+B10)-B52</f>
        <v>-125.89161959631838</v>
      </c>
      <c r="C99" s="16">
        <f t="shared" si="62"/>
        <v>220.42881247655168</v>
      </c>
      <c r="D99" s="16">
        <f t="shared" si="62"/>
        <v>191.44315007750993</v>
      </c>
      <c r="E99" s="16">
        <f t="shared" si="62"/>
        <v>-80.643326831605009</v>
      </c>
      <c r="F99" s="16">
        <f t="shared" si="62"/>
        <v>59.266661406270941</v>
      </c>
      <c r="G99" s="16">
        <f t="shared" si="62"/>
        <v>-51.933535527998174</v>
      </c>
      <c r="H99" s="16">
        <f t="shared" si="62"/>
        <v>-98.436179060605355</v>
      </c>
      <c r="I99" s="16">
        <f t="shared" si="62"/>
        <v>-70.850906480332924</v>
      </c>
      <c r="J99" s="16">
        <f t="shared" si="62"/>
        <v>-32.406755397569214</v>
      </c>
      <c r="K99" s="16">
        <f t="shared" si="62"/>
        <v>-34.982106492507228</v>
      </c>
      <c r="L99" s="16">
        <f t="shared" si="62"/>
        <v>9.1944441372306756</v>
      </c>
      <c r="M99" s="16">
        <f t="shared" si="62"/>
        <v>-64.20696554629194</v>
      </c>
      <c r="N99" s="16">
        <f t="shared" si="62"/>
        <v>-72.447083472459781</v>
      </c>
      <c r="O99" s="16">
        <f t="shared" si="62"/>
        <v>-76.172835525226219</v>
      </c>
      <c r="P99" s="16">
        <f t="shared" si="62"/>
        <v>-183.72338169597151</v>
      </c>
      <c r="Q99" s="16">
        <f t="shared" si="62"/>
        <v>-98.38188302859362</v>
      </c>
      <c r="R99" s="16">
        <f t="shared" si="62"/>
        <v>-110.8054055088096</v>
      </c>
      <c r="S99" s="16">
        <f t="shared" si="62"/>
        <v>-150.74955880817743</v>
      </c>
      <c r="T99" s="16">
        <f t="shared" si="62"/>
        <v>-130.82819086996551</v>
      </c>
      <c r="U99" s="16">
        <f t="shared" si="62"/>
        <v>-216.89571611186511</v>
      </c>
      <c r="V99" s="16">
        <f t="shared" si="62"/>
        <v>-194.49287610160809</v>
      </c>
      <c r="W99" s="16">
        <f t="shared" si="62"/>
        <v>-187.20956040431884</v>
      </c>
      <c r="X99" s="16">
        <f t="shared" ref="X99:Y99" si="63">(X6+X10)-X52</f>
        <v>-165.99786622976171</v>
      </c>
      <c r="Y99" s="16">
        <f t="shared" si="63"/>
        <v>-156.54546545516314</v>
      </c>
    </row>
    <row r="100" spans="1:25" x14ac:dyDescent="0.25">
      <c r="A100" s="19" t="s">
        <v>75</v>
      </c>
      <c r="B100" s="16">
        <f>SUM(B101:B103)</f>
        <v>-88.27316353658621</v>
      </c>
      <c r="C100" s="16">
        <f t="shared" ref="C100:W100" si="64">SUM(C101:C103)</f>
        <v>164.01185576454122</v>
      </c>
      <c r="D100" s="16">
        <f t="shared" si="64"/>
        <v>149.90163294978552</v>
      </c>
      <c r="E100" s="16">
        <f t="shared" si="64"/>
        <v>-60.168720353312423</v>
      </c>
      <c r="F100" s="16">
        <f t="shared" si="64"/>
        <v>44.027609275494619</v>
      </c>
      <c r="G100" s="16">
        <f t="shared" si="64"/>
        <v>-38.093018472317169</v>
      </c>
      <c r="H100" s="16">
        <f t="shared" si="64"/>
        <v>-70.968328468905653</v>
      </c>
      <c r="I100" s="16">
        <f t="shared" si="64"/>
        <v>-53.118678192480523</v>
      </c>
      <c r="J100" s="16">
        <f t="shared" si="64"/>
        <v>-24.291214328199018</v>
      </c>
      <c r="K100" s="16">
        <f t="shared" si="64"/>
        <v>-26.927978272475713</v>
      </c>
      <c r="L100" s="16">
        <f t="shared" si="64"/>
        <v>7.1220553255027612</v>
      </c>
      <c r="M100" s="16">
        <f t="shared" si="64"/>
        <v>-50.783252644034782</v>
      </c>
      <c r="N100" s="16">
        <f t="shared" si="64"/>
        <v>-57.26123248008534</v>
      </c>
      <c r="O100" s="16">
        <f t="shared" si="64"/>
        <v>-59.63148260128586</v>
      </c>
      <c r="P100" s="16">
        <f t="shared" si="64"/>
        <v>-135.7932690737949</v>
      </c>
      <c r="Q100" s="16">
        <f t="shared" si="64"/>
        <v>-73.187099093425061</v>
      </c>
      <c r="R100" s="16">
        <f t="shared" si="64"/>
        <v>-83.605262467136413</v>
      </c>
      <c r="S100" s="16">
        <f t="shared" si="64"/>
        <v>-111.77188005128565</v>
      </c>
      <c r="T100" s="16">
        <f t="shared" si="64"/>
        <v>-94.645585640992124</v>
      </c>
      <c r="U100" s="16">
        <f t="shared" si="64"/>
        <v>-154.9093027668126</v>
      </c>
      <c r="V100" s="16">
        <f t="shared" si="64"/>
        <v>-140.27694325623986</v>
      </c>
      <c r="W100" s="16">
        <f t="shared" si="64"/>
        <v>-131.29631189665307</v>
      </c>
      <c r="X100" s="16">
        <f t="shared" ref="X100:Y100" si="65">SUM(X101:X103)</f>
        <v>-111.70387932902207</v>
      </c>
      <c r="Y100" s="16">
        <f t="shared" si="65"/>
        <v>-105.93730908020376</v>
      </c>
    </row>
    <row r="101" spans="1:25" x14ac:dyDescent="0.25">
      <c r="A101" s="20" t="s">
        <v>41</v>
      </c>
      <c r="B101" s="8">
        <f>B99-SUM(B102:B104)</f>
        <v>-87.150931625872147</v>
      </c>
      <c r="C101" s="8">
        <f t="shared" ref="C101:W101" si="66">C99-SUM(C102:C104)</f>
        <v>163.6882457438841</v>
      </c>
      <c r="D101" s="8">
        <f t="shared" si="66"/>
        <v>149.63082140873561</v>
      </c>
      <c r="E101" s="8">
        <f t="shared" si="66"/>
        <v>-60.073356362592264</v>
      </c>
      <c r="F101" s="8">
        <f t="shared" si="66"/>
        <v>43.957972809122602</v>
      </c>
      <c r="G101" s="8">
        <f t="shared" si="66"/>
        <v>-38.045943759768619</v>
      </c>
      <c r="H101" s="8">
        <f t="shared" si="66"/>
        <v>-70.881367581153185</v>
      </c>
      <c r="I101" s="8">
        <f t="shared" si="66"/>
        <v>-53.071532292133689</v>
      </c>
      <c r="J101" s="8">
        <f t="shared" si="66"/>
        <v>-24.268923227463151</v>
      </c>
      <c r="K101" s="8">
        <f t="shared" si="66"/>
        <v>-26.901995418075835</v>
      </c>
      <c r="L101" s="8">
        <f t="shared" si="66"/>
        <v>7.1063011909754348</v>
      </c>
      <c r="M101" s="8">
        <f t="shared" si="66"/>
        <v>-50.751299820995904</v>
      </c>
      <c r="N101" s="8">
        <f t="shared" si="66"/>
        <v>-57.223475525883643</v>
      </c>
      <c r="O101" s="8">
        <f t="shared" si="66"/>
        <v>-59.569702812903415</v>
      </c>
      <c r="P101" s="8">
        <f t="shared" si="66"/>
        <v>-135.61547640064975</v>
      </c>
      <c r="Q101" s="8">
        <f t="shared" si="66"/>
        <v>-73.09148488941733</v>
      </c>
      <c r="R101" s="8">
        <f t="shared" si="66"/>
        <v>-83.602728975836001</v>
      </c>
      <c r="S101" s="8">
        <f t="shared" si="66"/>
        <v>-111.75545172970754</v>
      </c>
      <c r="T101" s="8">
        <f t="shared" si="66"/>
        <v>-94.604419800681541</v>
      </c>
      <c r="U101" s="8">
        <f t="shared" si="66"/>
        <v>-154.84518708444537</v>
      </c>
      <c r="V101" s="8">
        <f t="shared" si="66"/>
        <v>-140.21207462976702</v>
      </c>
      <c r="W101" s="8">
        <f t="shared" si="66"/>
        <v>-131.23268360441045</v>
      </c>
      <c r="X101" s="8">
        <f t="shared" ref="X101:Y101" si="67">X99-SUM(X102:X104)</f>
        <v>-111.64599757182887</v>
      </c>
      <c r="Y101" s="8">
        <f t="shared" si="67"/>
        <v>-105.88031767970969</v>
      </c>
    </row>
    <row r="102" spans="1:25" x14ac:dyDescent="0.25">
      <c r="A102" s="20" t="s">
        <v>42</v>
      </c>
      <c r="B102" s="8">
        <f t="shared" ref="B102:B103" si="68">IF(B55=0,0,B55/B$52*B$99)</f>
        <v>-0.89801920213134923</v>
      </c>
      <c r="C102" s="8">
        <f t="shared" ref="C102:W102" si="69">IF(C55=0,0,C55/C$52*C$99)</f>
        <v>0</v>
      </c>
      <c r="D102" s="8">
        <f t="shared" si="69"/>
        <v>0</v>
      </c>
      <c r="E102" s="8">
        <f t="shared" si="69"/>
        <v>0</v>
      </c>
      <c r="F102" s="8">
        <f t="shared" si="69"/>
        <v>0</v>
      </c>
      <c r="G102" s="8">
        <f t="shared" si="69"/>
        <v>0</v>
      </c>
      <c r="H102" s="8">
        <f t="shared" si="69"/>
        <v>0</v>
      </c>
      <c r="I102" s="8">
        <f t="shared" si="69"/>
        <v>0</v>
      </c>
      <c r="J102" s="8">
        <f t="shared" si="69"/>
        <v>0</v>
      </c>
      <c r="K102" s="8">
        <f t="shared" si="69"/>
        <v>0</v>
      </c>
      <c r="L102" s="8">
        <f t="shared" si="69"/>
        <v>0</v>
      </c>
      <c r="M102" s="8">
        <f t="shared" si="69"/>
        <v>0</v>
      </c>
      <c r="N102" s="8">
        <f t="shared" si="69"/>
        <v>0</v>
      </c>
      <c r="O102" s="8">
        <f t="shared" si="69"/>
        <v>0</v>
      </c>
      <c r="P102" s="8">
        <f t="shared" si="69"/>
        <v>0</v>
      </c>
      <c r="Q102" s="8">
        <f t="shared" si="69"/>
        <v>0</v>
      </c>
      <c r="R102" s="8">
        <f t="shared" si="69"/>
        <v>0</v>
      </c>
      <c r="S102" s="8">
        <f t="shared" si="69"/>
        <v>0</v>
      </c>
      <c r="T102" s="8">
        <f t="shared" si="69"/>
        <v>0</v>
      </c>
      <c r="U102" s="8">
        <f t="shared" si="69"/>
        <v>0</v>
      </c>
      <c r="V102" s="8">
        <f t="shared" si="69"/>
        <v>0</v>
      </c>
      <c r="W102" s="8">
        <f t="shared" si="69"/>
        <v>0</v>
      </c>
      <c r="X102" s="8">
        <f t="shared" ref="X102:Y102" si="70">IF(X55=0,0,X55/X$52*X$99)</f>
        <v>0</v>
      </c>
      <c r="Y102" s="8">
        <f t="shared" si="70"/>
        <v>0</v>
      </c>
    </row>
    <row r="103" spans="1:25" x14ac:dyDescent="0.25">
      <c r="A103" s="20" t="s">
        <v>76</v>
      </c>
      <c r="B103" s="8">
        <f t="shared" si="68"/>
        <v>-0.22421270858270506</v>
      </c>
      <c r="C103" s="8">
        <f t="shared" ref="C103:W103" si="71">IF(C56=0,0,C56/C$52*C$99)</f>
        <v>0.32361002065712013</v>
      </c>
      <c r="D103" s="8">
        <f t="shared" si="71"/>
        <v>0.27081154104989752</v>
      </c>
      <c r="E103" s="8">
        <f t="shared" si="71"/>
        <v>-9.5363990720160885E-2</v>
      </c>
      <c r="F103" s="8">
        <f t="shared" si="71"/>
        <v>6.9636466372016301E-2</v>
      </c>
      <c r="G103" s="8">
        <f t="shared" si="71"/>
        <v>-4.7074712548549981E-2</v>
      </c>
      <c r="H103" s="8">
        <f t="shared" si="71"/>
        <v>-8.6960887752467339E-2</v>
      </c>
      <c r="I103" s="8">
        <f t="shared" si="71"/>
        <v>-4.7145900346837313E-2</v>
      </c>
      <c r="J103" s="8">
        <f t="shared" si="71"/>
        <v>-2.2291100735865738E-2</v>
      </c>
      <c r="K103" s="8">
        <f t="shared" si="71"/>
        <v>-2.5982854399878508E-2</v>
      </c>
      <c r="L103" s="8">
        <f t="shared" si="71"/>
        <v>1.5754134527326547E-2</v>
      </c>
      <c r="M103" s="8">
        <f t="shared" si="71"/>
        <v>-3.1952823038874957E-2</v>
      </c>
      <c r="N103" s="8">
        <f t="shared" si="71"/>
        <v>-3.7756954201694365E-2</v>
      </c>
      <c r="O103" s="8">
        <f t="shared" si="71"/>
        <v>-6.1779788382446597E-2</v>
      </c>
      <c r="P103" s="8">
        <f t="shared" si="71"/>
        <v>-0.17779267314514233</v>
      </c>
      <c r="Q103" s="8">
        <f t="shared" si="71"/>
        <v>-9.5614204007731365E-2</v>
      </c>
      <c r="R103" s="8">
        <f t="shared" si="71"/>
        <v>-2.5334913004045781E-3</v>
      </c>
      <c r="S103" s="8">
        <f t="shared" si="71"/>
        <v>-1.6428321578099682E-2</v>
      </c>
      <c r="T103" s="8">
        <f t="shared" si="71"/>
        <v>-4.1165840310586496E-2</v>
      </c>
      <c r="U103" s="8">
        <f t="shared" si="71"/>
        <v>-6.4115682367243604E-2</v>
      </c>
      <c r="V103" s="8">
        <f t="shared" si="71"/>
        <v>-6.4868626472855961E-2</v>
      </c>
      <c r="W103" s="8">
        <f t="shared" si="71"/>
        <v>-6.3628292242620177E-2</v>
      </c>
      <c r="X103" s="8">
        <f t="shared" ref="X103:Y103" si="72">IF(X56=0,0,X56/X$52*X$99)</f>
        <v>-5.7881757193198241E-2</v>
      </c>
      <c r="Y103" s="8">
        <f t="shared" si="72"/>
        <v>-5.6991400494073696E-2</v>
      </c>
    </row>
    <row r="104" spans="1:25" x14ac:dyDescent="0.25">
      <c r="A104" s="19" t="s">
        <v>43</v>
      </c>
      <c r="B104" s="16">
        <f>SUM(B105:B115)</f>
        <v>-37.618456059732182</v>
      </c>
      <c r="C104" s="16">
        <f t="shared" ref="C104:W104" si="73">SUM(C105:C115)</f>
        <v>56.416956712010467</v>
      </c>
      <c r="D104" s="16">
        <f t="shared" si="73"/>
        <v>41.541517127724418</v>
      </c>
      <c r="E104" s="16">
        <f t="shared" si="73"/>
        <v>-20.474606478292582</v>
      </c>
      <c r="F104" s="16">
        <f t="shared" si="73"/>
        <v>15.239052130776326</v>
      </c>
      <c r="G104" s="16">
        <f t="shared" si="73"/>
        <v>-13.840517055681005</v>
      </c>
      <c r="H104" s="16">
        <f t="shared" si="73"/>
        <v>-27.467850591699701</v>
      </c>
      <c r="I104" s="16">
        <f t="shared" si="73"/>
        <v>-17.732228287852397</v>
      </c>
      <c r="J104" s="16">
        <f t="shared" si="73"/>
        <v>-8.115541069370197</v>
      </c>
      <c r="K104" s="16">
        <f t="shared" si="73"/>
        <v>-8.0541282200315152</v>
      </c>
      <c r="L104" s="16">
        <f t="shared" si="73"/>
        <v>2.0723888117279148</v>
      </c>
      <c r="M104" s="16">
        <f t="shared" si="73"/>
        <v>-13.423712902257163</v>
      </c>
      <c r="N104" s="16">
        <f t="shared" si="73"/>
        <v>-15.185850992374448</v>
      </c>
      <c r="O104" s="16">
        <f t="shared" si="73"/>
        <v>-16.541352923940359</v>
      </c>
      <c r="P104" s="16">
        <f t="shared" si="73"/>
        <v>-47.930112622176608</v>
      </c>
      <c r="Q104" s="16">
        <f t="shared" si="73"/>
        <v>-25.194783935168552</v>
      </c>
      <c r="R104" s="16">
        <f t="shared" si="73"/>
        <v>-27.200143041673194</v>
      </c>
      <c r="S104" s="16">
        <f t="shared" si="73"/>
        <v>-38.977678756891791</v>
      </c>
      <c r="T104" s="16">
        <f t="shared" si="73"/>
        <v>-36.182605228973394</v>
      </c>
      <c r="U104" s="16">
        <f t="shared" si="73"/>
        <v>-61.986413345052497</v>
      </c>
      <c r="V104" s="16">
        <f t="shared" si="73"/>
        <v>-54.215932845368229</v>
      </c>
      <c r="W104" s="16">
        <f t="shared" si="73"/>
        <v>-55.913248507665756</v>
      </c>
      <c r="X104" s="16">
        <f t="shared" ref="X104:Y104" si="74">SUM(X105:X115)</f>
        <v>-54.293986900739633</v>
      </c>
      <c r="Y104" s="16">
        <f t="shared" si="74"/>
        <v>-50.608156374959378</v>
      </c>
    </row>
    <row r="105" spans="1:25" x14ac:dyDescent="0.25">
      <c r="A105" s="20" t="s">
        <v>44</v>
      </c>
      <c r="B105" s="8">
        <f>IF(B58=0,0,B58/B$52*B$99)</f>
        <v>-4.3681926187644358</v>
      </c>
      <c r="C105" s="8">
        <f t="shared" ref="C105:W105" si="75">IF(C58=0,0,C58/C$52*C$99)</f>
        <v>4.5381912626675707</v>
      </c>
      <c r="D105" s="8">
        <f t="shared" si="75"/>
        <v>3.5015224173267852</v>
      </c>
      <c r="E105" s="8">
        <f t="shared" si="75"/>
        <v>-1.6778774726075094</v>
      </c>
      <c r="F105" s="8">
        <f t="shared" si="75"/>
        <v>1.1412459907430132</v>
      </c>
      <c r="G105" s="8">
        <f t="shared" si="75"/>
        <v>-1.2408758122300889</v>
      </c>
      <c r="H105" s="8">
        <f t="shared" si="75"/>
        <v>-2.3880227078778296</v>
      </c>
      <c r="I105" s="8">
        <f t="shared" si="75"/>
        <v>-1.5918493147413681</v>
      </c>
      <c r="J105" s="8">
        <f t="shared" si="75"/>
        <v>-0.76739647097949659</v>
      </c>
      <c r="K105" s="8">
        <f t="shared" si="75"/>
        <v>-0.68205098707215939</v>
      </c>
      <c r="L105" s="8">
        <f t="shared" si="75"/>
        <v>0.22768779044155724</v>
      </c>
      <c r="M105" s="8">
        <f t="shared" si="75"/>
        <v>-1.5580248800193124</v>
      </c>
      <c r="N105" s="8">
        <f t="shared" si="75"/>
        <v>-1.8780427910581592</v>
      </c>
      <c r="O105" s="8">
        <f t="shared" si="75"/>
        <v>-2.0387858469662161</v>
      </c>
      <c r="P105" s="8">
        <f t="shared" si="75"/>
        <v>-5.7563479742070118</v>
      </c>
      <c r="Q105" s="8">
        <f t="shared" si="75"/>
        <v>-3.0480936290663512</v>
      </c>
      <c r="R105" s="8">
        <f t="shared" si="75"/>
        <v>-3.4083154023479882</v>
      </c>
      <c r="S105" s="8">
        <f t="shared" si="75"/>
        <v>-4.8548986061449044</v>
      </c>
      <c r="T105" s="8">
        <f t="shared" si="75"/>
        <v>-4.1047511998270405</v>
      </c>
      <c r="U105" s="8">
        <f t="shared" si="75"/>
        <v>-7.2745174314588441</v>
      </c>
      <c r="V105" s="8">
        <f t="shared" si="75"/>
        <v>-6.0060107581964113</v>
      </c>
      <c r="W105" s="8">
        <f t="shared" si="75"/>
        <v>-6.5326020128270059</v>
      </c>
      <c r="X105" s="8">
        <f t="shared" ref="X105:Y105" si="76">IF(X58=0,0,X58/X$52*X$99)</f>
        <v>-6.1205042219249108</v>
      </c>
      <c r="Y105" s="8">
        <f t="shared" si="76"/>
        <v>-5.1360327268119352</v>
      </c>
    </row>
    <row r="106" spans="1:25" x14ac:dyDescent="0.25">
      <c r="A106" s="20" t="s">
        <v>45</v>
      </c>
      <c r="B106" s="8">
        <f t="shared" ref="B106:B115" si="77">IF(B59=0,0,B59/B$52*B$99)</f>
        <v>-0.698983213589497</v>
      </c>
      <c r="C106" s="8">
        <f t="shared" ref="C106:W106" si="78">IF(C59=0,0,C59/C$52*C$99)</f>
        <v>1.2863735885101821</v>
      </c>
      <c r="D106" s="8">
        <f t="shared" si="78"/>
        <v>0.96917112296599717</v>
      </c>
      <c r="E106" s="8">
        <f t="shared" si="78"/>
        <v>-0.5261876481651353</v>
      </c>
      <c r="F106" s="8">
        <f t="shared" si="78"/>
        <v>0.39842255142698579</v>
      </c>
      <c r="G106" s="8">
        <f t="shared" si="78"/>
        <v>-0.33278225087570629</v>
      </c>
      <c r="H106" s="8">
        <f t="shared" si="78"/>
        <v>-0.71404260391783358</v>
      </c>
      <c r="I106" s="8">
        <f t="shared" si="78"/>
        <v>-0.66815610336097242</v>
      </c>
      <c r="J106" s="8">
        <f t="shared" si="78"/>
        <v>-0.35999489551029556</v>
      </c>
      <c r="K106" s="8">
        <f t="shared" si="78"/>
        <v>-0.48132760574331379</v>
      </c>
      <c r="L106" s="8">
        <f t="shared" si="78"/>
        <v>9.4400353537385767E-2</v>
      </c>
      <c r="M106" s="8">
        <f t="shared" si="78"/>
        <v>-0.69153435056610657</v>
      </c>
      <c r="N106" s="8">
        <f t="shared" si="78"/>
        <v>-0.86350095369194901</v>
      </c>
      <c r="O106" s="8">
        <f t="shared" si="78"/>
        <v>-0.94261652646220273</v>
      </c>
      <c r="P106" s="8">
        <f t="shared" si="78"/>
        <v>-2.7745795312984298</v>
      </c>
      <c r="Q106" s="8">
        <f t="shared" si="78"/>
        <v>-1.6648510524068416</v>
      </c>
      <c r="R106" s="8">
        <f t="shared" si="78"/>
        <v>-1.7349693570081637</v>
      </c>
      <c r="S106" s="8">
        <f t="shared" si="78"/>
        <v>-2.8797098105957053</v>
      </c>
      <c r="T106" s="8">
        <f t="shared" si="78"/>
        <v>-2.434663332890787</v>
      </c>
      <c r="U106" s="8">
        <f t="shared" si="78"/>
        <v>-3.2874128336316706</v>
      </c>
      <c r="V106" s="8">
        <f t="shared" si="78"/>
        <v>-3.507744736183688</v>
      </c>
      <c r="W106" s="8">
        <f t="shared" si="78"/>
        <v>-4.2002570820409861</v>
      </c>
      <c r="X106" s="8">
        <f t="shared" ref="X106:Y106" si="79">IF(X59=0,0,X59/X$52*X$99)</f>
        <v>-4.1801381121396668</v>
      </c>
      <c r="Y106" s="8">
        <f t="shared" si="79"/>
        <v>-3.6993013845374079</v>
      </c>
    </row>
    <row r="107" spans="1:25" x14ac:dyDescent="0.25">
      <c r="A107" s="20" t="s">
        <v>46</v>
      </c>
      <c r="B107" s="8">
        <f t="shared" si="77"/>
        <v>-2.7646594989007003</v>
      </c>
      <c r="C107" s="8">
        <f t="shared" ref="C107:W107" si="80">IF(C60=0,0,C60/C$52*C$99)</f>
        <v>4.1027897373548141</v>
      </c>
      <c r="D107" s="8">
        <f t="shared" si="80"/>
        <v>3.7502403869262011</v>
      </c>
      <c r="E107" s="8">
        <f t="shared" si="80"/>
        <v>-1.8260549996497195</v>
      </c>
      <c r="F107" s="8">
        <f t="shared" si="80"/>
        <v>1.4173940684242041</v>
      </c>
      <c r="G107" s="8">
        <f t="shared" si="80"/>
        <v>-1.0241177180018755</v>
      </c>
      <c r="H107" s="8">
        <f t="shared" si="80"/>
        <v>-1.9963473429519529</v>
      </c>
      <c r="I107" s="8">
        <f t="shared" si="80"/>
        <v>-1.4843909946989242</v>
      </c>
      <c r="J107" s="8">
        <f t="shared" si="80"/>
        <v>-0.65926653463274287</v>
      </c>
      <c r="K107" s="8">
        <f t="shared" si="80"/>
        <v>-0.76379715672055959</v>
      </c>
      <c r="L107" s="8">
        <f t="shared" si="80"/>
        <v>0.22307518832481515</v>
      </c>
      <c r="M107" s="8">
        <f t="shared" si="80"/>
        <v>-1.2148495784815432</v>
      </c>
      <c r="N107" s="8">
        <f t="shared" si="80"/>
        <v>-1.3159461096774265</v>
      </c>
      <c r="O107" s="8">
        <f t="shared" si="80"/>
        <v>-1.4550086242786309</v>
      </c>
      <c r="P107" s="8">
        <f t="shared" si="80"/>
        <v>-3.9577819748230962</v>
      </c>
      <c r="Q107" s="8">
        <f t="shared" si="80"/>
        <v>-2.0919755010618042</v>
      </c>
      <c r="R107" s="8">
        <f t="shared" si="80"/>
        <v>-2.2430340585573698</v>
      </c>
      <c r="S107" s="8">
        <f t="shared" si="80"/>
        <v>-2.9042222867734431</v>
      </c>
      <c r="T107" s="8">
        <f t="shared" si="80"/>
        <v>-2.5012883161089974</v>
      </c>
      <c r="U107" s="8">
        <f t="shared" si="80"/>
        <v>-4.1921076317280219</v>
      </c>
      <c r="V107" s="8">
        <f t="shared" si="80"/>
        <v>-4.2563924304243903</v>
      </c>
      <c r="W107" s="8">
        <f t="shared" si="80"/>
        <v>-4.4560768279500396</v>
      </c>
      <c r="X107" s="8">
        <f t="shared" ref="X107:Y107" si="81">IF(X60=0,0,X60/X$52*X$99)</f>
        <v>-4.4720533425247133</v>
      </c>
      <c r="Y107" s="8">
        <f t="shared" si="81"/>
        <v>-4.2476902004228094</v>
      </c>
    </row>
    <row r="108" spans="1:25" x14ac:dyDescent="0.25">
      <c r="A108" s="20" t="s">
        <v>48</v>
      </c>
      <c r="B108" s="8">
        <f t="shared" si="77"/>
        <v>-4.8597559460588728</v>
      </c>
      <c r="C108" s="8">
        <f t="shared" ref="C108:W108" si="82">IF(C61=0,0,C61/C$52*C$99)</f>
        <v>7.5525899455083856</v>
      </c>
      <c r="D108" s="8">
        <f t="shared" si="82"/>
        <v>7.3503879049325107</v>
      </c>
      <c r="E108" s="8">
        <f t="shared" si="82"/>
        <v>-3.3921016641710242</v>
      </c>
      <c r="F108" s="8">
        <f t="shared" si="82"/>
        <v>2.8971761824386713</v>
      </c>
      <c r="G108" s="8">
        <f t="shared" si="82"/>
        <v>-2.7284615660595013</v>
      </c>
      <c r="H108" s="8">
        <f t="shared" si="82"/>
        <v>-4.2456127006587758</v>
      </c>
      <c r="I108" s="8">
        <f t="shared" si="82"/>
        <v>-2.8406185130710395</v>
      </c>
      <c r="J108" s="8">
        <f t="shared" si="82"/>
        <v>-1.2524297460034397</v>
      </c>
      <c r="K108" s="8">
        <f t="shared" si="82"/>
        <v>-1.4579748802272525</v>
      </c>
      <c r="L108" s="8">
        <f t="shared" si="82"/>
        <v>0.34306276123473178</v>
      </c>
      <c r="M108" s="8">
        <f t="shared" si="82"/>
        <v>-2.3318345904405837</v>
      </c>
      <c r="N108" s="8">
        <f t="shared" si="82"/>
        <v>-2.7066374384227307</v>
      </c>
      <c r="O108" s="8">
        <f t="shared" si="82"/>
        <v>-2.8850325597288826</v>
      </c>
      <c r="P108" s="8">
        <f t="shared" si="82"/>
        <v>-8.0830849445391202</v>
      </c>
      <c r="Q108" s="8">
        <f t="shared" si="82"/>
        <v>-4.1828369477685765</v>
      </c>
      <c r="R108" s="8">
        <f t="shared" si="82"/>
        <v>-4.3923406370759652</v>
      </c>
      <c r="S108" s="8">
        <f t="shared" si="82"/>
        <v>-5.8466194936868945</v>
      </c>
      <c r="T108" s="8">
        <f t="shared" si="82"/>
        <v>-5.2763671732720843</v>
      </c>
      <c r="U108" s="8">
        <f t="shared" si="82"/>
        <v>-9.0454381806745197</v>
      </c>
      <c r="V108" s="8">
        <f t="shared" si="82"/>
        <v>-7.055635185921652</v>
      </c>
      <c r="W108" s="8">
        <f t="shared" si="82"/>
        <v>-6.1727702550815042</v>
      </c>
      <c r="X108" s="8">
        <f t="shared" ref="X108:Y108" si="83">IF(X61=0,0,X61/X$52*X$99)</f>
        <v>-6.5523414767435071</v>
      </c>
      <c r="Y108" s="8">
        <f t="shared" si="83"/>
        <v>-5.3488402160990365</v>
      </c>
    </row>
    <row r="109" spans="1:25" x14ac:dyDescent="0.25">
      <c r="A109" s="20" t="s">
        <v>49</v>
      </c>
      <c r="B109" s="8">
        <f t="shared" si="77"/>
        <v>-3.0966995738606298</v>
      </c>
      <c r="C109" s="8">
        <f t="shared" ref="C109:W109" si="84">IF(C62=0,0,C62/C$52*C$99)</f>
        <v>5.1062077802682291</v>
      </c>
      <c r="D109" s="8">
        <f t="shared" si="84"/>
        <v>3.992546849041009</v>
      </c>
      <c r="E109" s="8">
        <f t="shared" si="84"/>
        <v>-2.1576836135136772</v>
      </c>
      <c r="F109" s="8">
        <f t="shared" si="84"/>
        <v>1.1996739015208184</v>
      </c>
      <c r="G109" s="8">
        <f t="shared" si="84"/>
        <v>-0.94162542033604124</v>
      </c>
      <c r="H109" s="8">
        <f t="shared" si="84"/>
        <v>-2.1809954881938376</v>
      </c>
      <c r="I109" s="8">
        <f t="shared" si="84"/>
        <v>-1.0136734060346508</v>
      </c>
      <c r="J109" s="8">
        <f t="shared" si="84"/>
        <v>-0.47719082252372391</v>
      </c>
      <c r="K109" s="8">
        <f t="shared" si="84"/>
        <v>-0.50090915245805068</v>
      </c>
      <c r="L109" s="8">
        <f t="shared" si="84"/>
        <v>0.1288507282263677</v>
      </c>
      <c r="M109" s="8">
        <f t="shared" si="84"/>
        <v>-0.81093596441720983</v>
      </c>
      <c r="N109" s="8">
        <f t="shared" si="84"/>
        <v>-0.81305305262650174</v>
      </c>
      <c r="O109" s="8">
        <f t="shared" si="84"/>
        <v>-0.92939354103069283</v>
      </c>
      <c r="P109" s="8">
        <f t="shared" si="84"/>
        <v>-3.2894653274052077</v>
      </c>
      <c r="Q109" s="8">
        <f t="shared" si="84"/>
        <v>-1.5116362556070966</v>
      </c>
      <c r="R109" s="8">
        <f t="shared" si="84"/>
        <v>-1.4987559131105148</v>
      </c>
      <c r="S109" s="8">
        <f t="shared" si="84"/>
        <v>-2.0093496598947866</v>
      </c>
      <c r="T109" s="8">
        <f t="shared" si="84"/>
        <v>-2.156036205592605</v>
      </c>
      <c r="U109" s="8">
        <f t="shared" si="84"/>
        <v>-3.0844626578476331</v>
      </c>
      <c r="V109" s="8">
        <f t="shared" si="84"/>
        <v>-2.8481963043875091</v>
      </c>
      <c r="W109" s="8">
        <f t="shared" si="84"/>
        <v>-2.95105378977359</v>
      </c>
      <c r="X109" s="8">
        <f t="shared" ref="X109:Y109" si="85">IF(X62=0,0,X62/X$52*X$99)</f>
        <v>-2.9669870781168166</v>
      </c>
      <c r="Y109" s="8">
        <f t="shared" si="85"/>
        <v>-2.8176442153552039</v>
      </c>
    </row>
    <row r="110" spans="1:25" x14ac:dyDescent="0.25">
      <c r="A110" s="20" t="s">
        <v>47</v>
      </c>
      <c r="B110" s="8">
        <f t="shared" si="77"/>
        <v>-8.2782910741734579</v>
      </c>
      <c r="C110" s="8">
        <f t="shared" ref="C110:W110" si="86">IF(C63=0,0,C63/C$52*C$99)</f>
        <v>15.075379907504907</v>
      </c>
      <c r="D110" s="8">
        <f t="shared" si="86"/>
        <v>10.520593502450273</v>
      </c>
      <c r="E110" s="8">
        <f t="shared" si="86"/>
        <v>-5.3313535878323783</v>
      </c>
      <c r="F110" s="8">
        <f t="shared" si="86"/>
        <v>4.1097505271884334</v>
      </c>
      <c r="G110" s="8">
        <f t="shared" si="86"/>
        <v>-3.6501837231083529</v>
      </c>
      <c r="H110" s="8">
        <f t="shared" si="86"/>
        <v>-7.8240757159451233</v>
      </c>
      <c r="I110" s="8">
        <f t="shared" si="86"/>
        <v>-5.6304388517639223</v>
      </c>
      <c r="J110" s="8">
        <f t="shared" si="86"/>
        <v>-2.5860921116034294</v>
      </c>
      <c r="K110" s="8">
        <f t="shared" si="86"/>
        <v>-2.2426244432041353</v>
      </c>
      <c r="L110" s="8">
        <f t="shared" si="86"/>
        <v>0.56531930441720801</v>
      </c>
      <c r="M110" s="8">
        <f t="shared" si="86"/>
        <v>-3.8698015569013209</v>
      </c>
      <c r="N110" s="8">
        <f t="shared" si="86"/>
        <v>-4.116522118719744</v>
      </c>
      <c r="O110" s="8">
        <f t="shared" si="86"/>
        <v>-4.9038787312222549</v>
      </c>
      <c r="P110" s="8">
        <f t="shared" si="86"/>
        <v>-14.720731365268064</v>
      </c>
      <c r="Q110" s="8">
        <f t="shared" si="86"/>
        <v>-7.7188326556104645</v>
      </c>
      <c r="R110" s="8">
        <f t="shared" si="86"/>
        <v>-8.5581595287418448</v>
      </c>
      <c r="S110" s="8">
        <f t="shared" si="86"/>
        <v>-12.955002378158119</v>
      </c>
      <c r="T110" s="8">
        <f t="shared" si="86"/>
        <v>-12.420806283585517</v>
      </c>
      <c r="U110" s="8">
        <f t="shared" si="86"/>
        <v>-22.228655328533012</v>
      </c>
      <c r="V110" s="8">
        <f t="shared" si="86"/>
        <v>-18.51335614215391</v>
      </c>
      <c r="W110" s="8">
        <f t="shared" si="86"/>
        <v>-19.395817085233084</v>
      </c>
      <c r="X110" s="8">
        <f t="shared" ref="X110:Y110" si="87">IF(X63=0,0,X63/X$52*X$99)</f>
        <v>-19.504144944347171</v>
      </c>
      <c r="Y110" s="8">
        <f t="shared" si="87"/>
        <v>-18.304826465430807</v>
      </c>
    </row>
    <row r="111" spans="1:25" x14ac:dyDescent="0.25">
      <c r="A111" s="20" t="s">
        <v>50</v>
      </c>
      <c r="B111" s="8">
        <f t="shared" si="77"/>
        <v>-0.51331215772658456</v>
      </c>
      <c r="C111" s="8">
        <f t="shared" ref="C111:W111" si="88">IF(C64=0,0,C64/C$52*C$99)</f>
        <v>0.77709671213679232</v>
      </c>
      <c r="D111" s="8">
        <f t="shared" si="88"/>
        <v>0.54073806901818389</v>
      </c>
      <c r="E111" s="8">
        <f t="shared" si="88"/>
        <v>-0.35104738035784516</v>
      </c>
      <c r="F111" s="8">
        <f t="shared" si="88"/>
        <v>0.20902056698068791</v>
      </c>
      <c r="G111" s="8">
        <f t="shared" si="88"/>
        <v>-0.2437060448936848</v>
      </c>
      <c r="H111" s="8">
        <f t="shared" si="88"/>
        <v>-0.39678229031911044</v>
      </c>
      <c r="I111" s="8">
        <f t="shared" si="88"/>
        <v>-0.32720530086419175</v>
      </c>
      <c r="J111" s="8">
        <f t="shared" si="88"/>
        <v>-0.15651981675989882</v>
      </c>
      <c r="K111" s="8">
        <f t="shared" si="88"/>
        <v>-0.17994052513733075</v>
      </c>
      <c r="L111" s="8">
        <f t="shared" si="88"/>
        <v>4.9468622570007684E-2</v>
      </c>
      <c r="M111" s="8">
        <f t="shared" si="88"/>
        <v>-0.29918679839259893</v>
      </c>
      <c r="N111" s="8">
        <f t="shared" si="88"/>
        <v>-0.30020145420354033</v>
      </c>
      <c r="O111" s="8">
        <f t="shared" si="88"/>
        <v>-0.33159097754586569</v>
      </c>
      <c r="P111" s="8">
        <f t="shared" si="88"/>
        <v>-0.85713660739891373</v>
      </c>
      <c r="Q111" s="8">
        <f t="shared" si="88"/>
        <v>-0.51398318671452681</v>
      </c>
      <c r="R111" s="8">
        <f t="shared" si="88"/>
        <v>-0.53293791398892409</v>
      </c>
      <c r="S111" s="8">
        <f t="shared" si="88"/>
        <v>-0.78551457367151667</v>
      </c>
      <c r="T111" s="8">
        <f t="shared" si="88"/>
        <v>-0.6214089659487505</v>
      </c>
      <c r="U111" s="8">
        <f t="shared" si="88"/>
        <v>-1.173819794848185</v>
      </c>
      <c r="V111" s="8">
        <f t="shared" si="88"/>
        <v>-0.89692579819307416</v>
      </c>
      <c r="W111" s="8">
        <f t="shared" si="88"/>
        <v>-0.82567247351508277</v>
      </c>
      <c r="X111" s="8">
        <f t="shared" ref="X111:Y111" si="89">IF(X64=0,0,X64/X$52*X$99)</f>
        <v>-0.88025123974206654</v>
      </c>
      <c r="Y111" s="8">
        <f t="shared" si="89"/>
        <v>-0.68638976385687789</v>
      </c>
    </row>
    <row r="112" spans="1:25" x14ac:dyDescent="0.25">
      <c r="A112" s="20" t="s">
        <v>51</v>
      </c>
      <c r="B112" s="8">
        <f t="shared" si="77"/>
        <v>-2.8333809124042659</v>
      </c>
      <c r="C112" s="8">
        <f t="shared" ref="C112:W112" si="90">IF(C65=0,0,C65/C$52*C$99)</f>
        <v>4.1183074531466088</v>
      </c>
      <c r="D112" s="8">
        <f t="shared" si="90"/>
        <v>2.9742140100935712</v>
      </c>
      <c r="E112" s="8">
        <f t="shared" si="90"/>
        <v>-1.811059357853519</v>
      </c>
      <c r="F112" s="8">
        <f t="shared" si="90"/>
        <v>1.3647266430538485</v>
      </c>
      <c r="G112" s="8">
        <f t="shared" si="90"/>
        <v>-1.2973654547015276</v>
      </c>
      <c r="H112" s="8">
        <f t="shared" si="90"/>
        <v>-2.679288765140829</v>
      </c>
      <c r="I112" s="8">
        <f t="shared" si="90"/>
        <v>-1.4726034943359509</v>
      </c>
      <c r="J112" s="8">
        <f t="shared" si="90"/>
        <v>-0.59414723079882958</v>
      </c>
      <c r="K112" s="8">
        <f t="shared" si="90"/>
        <v>-0.5442284774806716</v>
      </c>
      <c r="L112" s="8">
        <f t="shared" si="90"/>
        <v>0.16620622575435581</v>
      </c>
      <c r="M112" s="8">
        <f t="shared" si="90"/>
        <v>-1.082194685465045</v>
      </c>
      <c r="N112" s="8">
        <f t="shared" si="90"/>
        <v>-1.3604348932529629</v>
      </c>
      <c r="O112" s="8">
        <f t="shared" si="90"/>
        <v>-1.2512746226408908</v>
      </c>
      <c r="P112" s="8">
        <f t="shared" si="90"/>
        <v>-3.4698124682097595</v>
      </c>
      <c r="Q112" s="8">
        <f t="shared" si="90"/>
        <v>-1.8229143301639308</v>
      </c>
      <c r="R112" s="8">
        <f t="shared" si="90"/>
        <v>-1.9371387473690298</v>
      </c>
      <c r="S112" s="8">
        <f t="shared" si="90"/>
        <v>-2.6415364322486554</v>
      </c>
      <c r="T112" s="8">
        <f t="shared" si="90"/>
        <v>-3.435971434826075</v>
      </c>
      <c r="U112" s="8">
        <f t="shared" si="90"/>
        <v>-5.5517190487609733</v>
      </c>
      <c r="V112" s="8">
        <f t="shared" si="90"/>
        <v>-4.8892588523640077</v>
      </c>
      <c r="W112" s="8">
        <f t="shared" si="90"/>
        <v>-5.2289510778298824</v>
      </c>
      <c r="X112" s="8">
        <f t="shared" ref="X112:Y112" si="91">IF(X65=0,0,X65/X$52*X$99)</f>
        <v>-4.1942237461673688</v>
      </c>
      <c r="Y112" s="8">
        <f t="shared" si="91"/>
        <v>-4.210257997216333</v>
      </c>
    </row>
    <row r="113" spans="1:25" x14ac:dyDescent="0.25">
      <c r="A113" s="20" t="s">
        <v>52</v>
      </c>
      <c r="B113" s="8">
        <f t="shared" si="77"/>
        <v>-2.4939705302645971</v>
      </c>
      <c r="C113" s="8">
        <f t="shared" ref="C113:W113" si="92">IF(C66=0,0,C66/C$52*C$99)</f>
        <v>3.7507761712551067</v>
      </c>
      <c r="D113" s="8">
        <f t="shared" si="92"/>
        <v>2.4999101637816232</v>
      </c>
      <c r="E113" s="8">
        <f t="shared" si="92"/>
        <v>-1.1272305389895378</v>
      </c>
      <c r="F113" s="8">
        <f t="shared" si="92"/>
        <v>0.75225089071858264</v>
      </c>
      <c r="G113" s="8">
        <f t="shared" si="92"/>
        <v>-0.55001129781415703</v>
      </c>
      <c r="H113" s="8">
        <f t="shared" si="92"/>
        <v>-0.95519682569623166</v>
      </c>
      <c r="I113" s="8">
        <f t="shared" si="92"/>
        <v>-0.60441732524367098</v>
      </c>
      <c r="J113" s="8">
        <f t="shared" si="92"/>
        <v>-0.22423218619747667</v>
      </c>
      <c r="K113" s="8">
        <f t="shared" si="92"/>
        <v>-0.18584355176549222</v>
      </c>
      <c r="L113" s="8">
        <f t="shared" si="92"/>
        <v>4.815009816731583E-2</v>
      </c>
      <c r="M113" s="8">
        <f t="shared" si="92"/>
        <v>-0.25103685013632221</v>
      </c>
      <c r="N113" s="8">
        <f t="shared" si="92"/>
        <v>-0.2692631232582875</v>
      </c>
      <c r="O113" s="8">
        <f t="shared" si="92"/>
        <v>-0.31739836512669795</v>
      </c>
      <c r="P113" s="8">
        <f t="shared" si="92"/>
        <v>-0.80522564711853351</v>
      </c>
      <c r="Q113" s="8">
        <f t="shared" si="92"/>
        <v>-0.39316371504794734</v>
      </c>
      <c r="R113" s="8">
        <f t="shared" si="92"/>
        <v>-0.43528091963725629</v>
      </c>
      <c r="S113" s="8">
        <f t="shared" si="92"/>
        <v>-0.53028922933624734</v>
      </c>
      <c r="T113" s="8">
        <f t="shared" si="92"/>
        <v>-0.28988138863979823</v>
      </c>
      <c r="U113" s="8">
        <f t="shared" si="92"/>
        <v>-0.47659129237991538</v>
      </c>
      <c r="V113" s="8">
        <f t="shared" si="92"/>
        <v>-0.41076258255473502</v>
      </c>
      <c r="W113" s="8">
        <f t="shared" si="92"/>
        <v>-0.45445254524657958</v>
      </c>
      <c r="X113" s="8">
        <f t="shared" ref="X113:Y113" si="93">IF(X66=0,0,X66/X$52*X$99)</f>
        <v>-0.49446237887347688</v>
      </c>
      <c r="Y113" s="8">
        <f t="shared" si="93"/>
        <v>-0.4698420546897375</v>
      </c>
    </row>
    <row r="114" spans="1:25" x14ac:dyDescent="0.25">
      <c r="A114" s="20" t="s">
        <v>53</v>
      </c>
      <c r="B114" s="8">
        <f t="shared" si="77"/>
        <v>-1.1016462879800095</v>
      </c>
      <c r="C114" s="8">
        <f t="shared" ref="C114:W114" si="94">IF(C67=0,0,C67/C$52*C$99)</f>
        <v>1.4918596447892616</v>
      </c>
      <c r="D114" s="8">
        <f t="shared" si="94"/>
        <v>0.3171160665452567</v>
      </c>
      <c r="E114" s="8">
        <f t="shared" si="94"/>
        <v>-0.13983639013921373</v>
      </c>
      <c r="F114" s="8">
        <f t="shared" si="94"/>
        <v>9.25530017181415E-2</v>
      </c>
      <c r="G114" s="8">
        <f t="shared" si="94"/>
        <v>-6.2731667541036193E-2</v>
      </c>
      <c r="H114" s="8">
        <f t="shared" si="94"/>
        <v>-0.21172883526041919</v>
      </c>
      <c r="I114" s="8">
        <f t="shared" si="94"/>
        <v>-0.1893861657968364</v>
      </c>
      <c r="J114" s="8">
        <f t="shared" si="94"/>
        <v>-6.8553077705812288E-2</v>
      </c>
      <c r="K114" s="8">
        <f t="shared" si="94"/>
        <v>-4.4283171588893541E-2</v>
      </c>
      <c r="L114" s="8">
        <f t="shared" si="94"/>
        <v>1.637767974769707E-2</v>
      </c>
      <c r="M114" s="8">
        <f t="shared" si="94"/>
        <v>-8.1287477742299094E-2</v>
      </c>
      <c r="N114" s="8">
        <f t="shared" si="94"/>
        <v>-9.605309585801472E-2</v>
      </c>
      <c r="O114" s="8">
        <f t="shared" si="94"/>
        <v>-5.7930918578660173E-2</v>
      </c>
      <c r="P114" s="8">
        <f t="shared" si="94"/>
        <v>-0.23041743456228705</v>
      </c>
      <c r="Q114" s="8">
        <f t="shared" si="94"/>
        <v>-0.10399537699079836</v>
      </c>
      <c r="R114" s="8">
        <f t="shared" si="94"/>
        <v>-5.2796892917994838E-2</v>
      </c>
      <c r="S114" s="8">
        <f t="shared" si="94"/>
        <v>-8.4966801140916495E-2</v>
      </c>
      <c r="T114" s="8">
        <f t="shared" si="94"/>
        <v>-0.15636989765053269</v>
      </c>
      <c r="U114" s="8">
        <f t="shared" si="94"/>
        <v>-0.25508833560935679</v>
      </c>
      <c r="V114" s="8">
        <f t="shared" si="94"/>
        <v>-0.1807757149570875</v>
      </c>
      <c r="W114" s="8">
        <f t="shared" si="94"/>
        <v>-0.20393920512029309</v>
      </c>
      <c r="X114" s="8">
        <f t="shared" ref="X114:Y114" si="95">IF(X67=0,0,X67/X$52*X$99)</f>
        <v>-0.15155154178767652</v>
      </c>
      <c r="Y114" s="8">
        <f t="shared" si="95"/>
        <v>-0.1736771180354966</v>
      </c>
    </row>
    <row r="115" spans="1:25" x14ac:dyDescent="0.25">
      <c r="A115" s="20" t="s">
        <v>74</v>
      </c>
      <c r="B115" s="8">
        <f t="shared" si="77"/>
        <v>-6.6095642460091284</v>
      </c>
      <c r="C115" s="8">
        <f t="shared" ref="C115:W115" si="96">IF(C68=0,0,C68/C$52*C$99)</f>
        <v>8.6173845088686232</v>
      </c>
      <c r="D115" s="8">
        <f t="shared" si="96"/>
        <v>5.1250766346430137</v>
      </c>
      <c r="E115" s="8">
        <f t="shared" si="96"/>
        <v>-2.1341738250130269</v>
      </c>
      <c r="F115" s="8">
        <f t="shared" si="96"/>
        <v>1.6568378065629383</v>
      </c>
      <c r="G115" s="8">
        <f t="shared" si="96"/>
        <v>-1.7686561001190328</v>
      </c>
      <c r="H115" s="8">
        <f t="shared" si="96"/>
        <v>-3.8757573157377632</v>
      </c>
      <c r="I115" s="8">
        <f t="shared" si="96"/>
        <v>-1.9094888179408678</v>
      </c>
      <c r="J115" s="8">
        <f t="shared" si="96"/>
        <v>-0.969718176655051</v>
      </c>
      <c r="K115" s="8">
        <f t="shared" si="96"/>
        <v>-0.97114826863365533</v>
      </c>
      <c r="L115" s="8">
        <f t="shared" si="96"/>
        <v>0.2097900593064729</v>
      </c>
      <c r="M115" s="8">
        <f t="shared" si="96"/>
        <v>-1.2330261696948224</v>
      </c>
      <c r="N115" s="8">
        <f t="shared" si="96"/>
        <v>-1.4661959616051303</v>
      </c>
      <c r="O115" s="8">
        <f t="shared" si="96"/>
        <v>-1.4284422103593657</v>
      </c>
      <c r="P115" s="8">
        <f t="shared" si="96"/>
        <v>-3.9855293473461884</v>
      </c>
      <c r="Q115" s="8">
        <f t="shared" si="96"/>
        <v>-2.1425012847302134</v>
      </c>
      <c r="R115" s="8">
        <f t="shared" si="96"/>
        <v>-2.406413670918139</v>
      </c>
      <c r="S115" s="8">
        <f t="shared" si="96"/>
        <v>-3.4855694852405956</v>
      </c>
      <c r="T115" s="8">
        <f t="shared" si="96"/>
        <v>-2.7850610306312076</v>
      </c>
      <c r="U115" s="8">
        <f t="shared" si="96"/>
        <v>-5.4166008095803626</v>
      </c>
      <c r="V115" s="8">
        <f t="shared" si="96"/>
        <v>-5.6508743400317716</v>
      </c>
      <c r="W115" s="8">
        <f t="shared" si="96"/>
        <v>-5.491656153047705</v>
      </c>
      <c r="X115" s="8">
        <f t="shared" ref="X115:Y115" si="97">IF(X68=0,0,X68/X$52*X$99)</f>
        <v>-4.7773288183722586</v>
      </c>
      <c r="Y115" s="8">
        <f t="shared" si="97"/>
        <v>-5.5136542325037237</v>
      </c>
    </row>
    <row r="116" spans="1:25" x14ac:dyDescent="0.25">
      <c r="A116" s="15" t="s">
        <v>54</v>
      </c>
      <c r="B116" s="16">
        <f>SUM(B117:B121)</f>
        <v>14.309689119998836</v>
      </c>
      <c r="C116" s="16">
        <f t="shared" ref="C116:W116" si="98">SUM(C117:C121)</f>
        <v>12.583555759999832</v>
      </c>
      <c r="D116" s="16">
        <f t="shared" si="98"/>
        <v>8.9779913599997325</v>
      </c>
      <c r="E116" s="16">
        <f t="shared" si="98"/>
        <v>4.530922799999793</v>
      </c>
      <c r="F116" s="16">
        <f t="shared" si="98"/>
        <v>-1.4259268799998408</v>
      </c>
      <c r="G116" s="16">
        <f t="shared" si="98"/>
        <v>-3.7971335199996372</v>
      </c>
      <c r="H116" s="16">
        <f t="shared" si="98"/>
        <v>36.56833324000047</v>
      </c>
      <c r="I116" s="16">
        <f t="shared" si="98"/>
        <v>34.337627559999625</v>
      </c>
      <c r="J116" s="16">
        <f t="shared" si="98"/>
        <v>42.203383999999708</v>
      </c>
      <c r="K116" s="16">
        <f t="shared" si="98"/>
        <v>40.150158079999478</v>
      </c>
      <c r="L116" s="16">
        <f t="shared" si="98"/>
        <v>44.805398880000084</v>
      </c>
      <c r="M116" s="16">
        <f t="shared" si="98"/>
        <v>36.603030119999481</v>
      </c>
      <c r="N116" s="16">
        <f t="shared" si="98"/>
        <v>36.923558000000398</v>
      </c>
      <c r="O116" s="16">
        <f t="shared" si="98"/>
        <v>32.361558519997651</v>
      </c>
      <c r="P116" s="16">
        <f t="shared" si="98"/>
        <v>29.648221080002173</v>
      </c>
      <c r="Q116" s="16">
        <f t="shared" si="98"/>
        <v>27.966693599999562</v>
      </c>
      <c r="R116" s="16">
        <f t="shared" si="98"/>
        <v>26.081592360001288</v>
      </c>
      <c r="S116" s="16">
        <f t="shared" si="98"/>
        <v>27.679572520000193</v>
      </c>
      <c r="T116" s="16">
        <f t="shared" si="98"/>
        <v>32.11802419999961</v>
      </c>
      <c r="U116" s="16">
        <f t="shared" si="98"/>
        <v>35.427998959998888</v>
      </c>
      <c r="V116" s="16">
        <f t="shared" si="98"/>
        <v>29.746243559999211</v>
      </c>
      <c r="W116" s="16">
        <f t="shared" si="98"/>
        <v>33.41136212000044</v>
      </c>
      <c r="X116" s="16">
        <f t="shared" ref="X116:Y116" si="99">SUM(X117:X121)</f>
        <v>82.485755479999938</v>
      </c>
      <c r="Y116" s="16">
        <f t="shared" si="99"/>
        <v>86.470562320000482</v>
      </c>
    </row>
    <row r="117" spans="1:25" x14ac:dyDescent="0.25">
      <c r="A117" s="10" t="s">
        <v>73</v>
      </c>
      <c r="B117" s="8">
        <f t="shared" ref="B117:W117" si="100">B19-B70</f>
        <v>2.81358</v>
      </c>
      <c r="C117" s="8">
        <f t="shared" si="100"/>
        <v>2.3018999999999998</v>
      </c>
      <c r="D117" s="8">
        <f t="shared" si="100"/>
        <v>2.2913899999999998</v>
      </c>
      <c r="E117" s="8">
        <f t="shared" si="100"/>
        <v>2.3533300000000001</v>
      </c>
      <c r="F117" s="8">
        <f t="shared" si="100"/>
        <v>1.85101</v>
      </c>
      <c r="G117" s="8">
        <f t="shared" si="100"/>
        <v>2.7135199999999999</v>
      </c>
      <c r="H117" s="8">
        <f t="shared" si="100"/>
        <v>1.9906900000000001</v>
      </c>
      <c r="I117" s="8">
        <f t="shared" si="100"/>
        <v>2.1975899999999999</v>
      </c>
      <c r="J117" s="8">
        <f t="shared" si="100"/>
        <v>2.0586600000000002</v>
      </c>
      <c r="K117" s="8">
        <f t="shared" si="100"/>
        <v>1.9647300000000001</v>
      </c>
      <c r="L117" s="8">
        <f t="shared" si="100"/>
        <v>1.95194</v>
      </c>
      <c r="M117" s="8">
        <f t="shared" si="100"/>
        <v>2.7473900000000002</v>
      </c>
      <c r="N117" s="8">
        <f t="shared" si="100"/>
        <v>2.2776800000000001</v>
      </c>
      <c r="O117" s="8">
        <f t="shared" si="100"/>
        <v>1.7111400000000001</v>
      </c>
      <c r="P117" s="8">
        <f t="shared" si="100"/>
        <v>1.8514600000000001</v>
      </c>
      <c r="Q117" s="8">
        <f t="shared" si="100"/>
        <v>1.9640599999999999</v>
      </c>
      <c r="R117" s="8">
        <f t="shared" si="100"/>
        <v>2.0103900000000001</v>
      </c>
      <c r="S117" s="8">
        <f t="shared" si="100"/>
        <v>1.70211</v>
      </c>
      <c r="T117" s="8">
        <f t="shared" si="100"/>
        <v>1.9942500000000001</v>
      </c>
      <c r="U117" s="8">
        <f t="shared" si="100"/>
        <v>1.95591</v>
      </c>
      <c r="V117" s="8">
        <f t="shared" si="100"/>
        <v>1.5652699999999999</v>
      </c>
      <c r="W117" s="8">
        <f t="shared" si="100"/>
        <v>1.4567699999999999</v>
      </c>
      <c r="X117" s="8">
        <f t="shared" ref="X117:Y117" si="101">X19-X70</f>
        <v>1.68228</v>
      </c>
      <c r="Y117" s="8">
        <f t="shared" si="101"/>
        <v>1.1877899999999999</v>
      </c>
    </row>
    <row r="118" spans="1:25" x14ac:dyDescent="0.25">
      <c r="A118" s="10" t="s">
        <v>56</v>
      </c>
      <c r="B118" s="8">
        <f t="shared" ref="B118:W118" si="102">B20-B71</f>
        <v>8.2941987599988352</v>
      </c>
      <c r="C118" s="8">
        <f t="shared" si="102"/>
        <v>7.9947453999998288</v>
      </c>
      <c r="D118" s="8">
        <f t="shared" si="102"/>
        <v>5.6313724399997227</v>
      </c>
      <c r="E118" s="8">
        <f t="shared" si="102"/>
        <v>3.5186038799997732</v>
      </c>
      <c r="F118" s="8">
        <f t="shared" si="102"/>
        <v>-2.472795799999858</v>
      </c>
      <c r="G118" s="8">
        <f t="shared" si="102"/>
        <v>-5.7429824399996505</v>
      </c>
      <c r="H118" s="8">
        <f t="shared" si="102"/>
        <v>35.133313240000462</v>
      </c>
      <c r="I118" s="8">
        <f t="shared" si="102"/>
        <v>33.80575755999962</v>
      </c>
      <c r="J118" s="8">
        <f t="shared" si="102"/>
        <v>36.262255079999704</v>
      </c>
      <c r="K118" s="8">
        <f t="shared" si="102"/>
        <v>35.116858079999474</v>
      </c>
      <c r="L118" s="8">
        <f t="shared" si="102"/>
        <v>36.820128880000084</v>
      </c>
      <c r="M118" s="8">
        <f t="shared" si="102"/>
        <v>33.05831119999948</v>
      </c>
      <c r="N118" s="8">
        <f t="shared" si="102"/>
        <v>32.039738000000398</v>
      </c>
      <c r="O118" s="8">
        <f t="shared" si="102"/>
        <v>31.01799987999766</v>
      </c>
      <c r="P118" s="8">
        <f t="shared" si="102"/>
        <v>26.688884840002174</v>
      </c>
      <c r="Q118" s="8">
        <f t="shared" si="102"/>
        <v>23.813363319999553</v>
      </c>
      <c r="R118" s="8">
        <f t="shared" si="102"/>
        <v>21.742889920001289</v>
      </c>
      <c r="S118" s="8">
        <f t="shared" si="102"/>
        <v>21.532986600000186</v>
      </c>
      <c r="T118" s="8">
        <f t="shared" si="102"/>
        <v>29.500114159999612</v>
      </c>
      <c r="U118" s="8">
        <f t="shared" si="102"/>
        <v>32.906660759998886</v>
      </c>
      <c r="V118" s="8">
        <f t="shared" si="102"/>
        <v>27.185108559999208</v>
      </c>
      <c r="W118" s="8">
        <f t="shared" si="102"/>
        <v>31.017339560000437</v>
      </c>
      <c r="X118" s="8">
        <f t="shared" ref="X118:Y118" si="103">X20-X71</f>
        <v>80.29565963999994</v>
      </c>
      <c r="Y118" s="8">
        <f t="shared" si="103"/>
        <v>85.160247280000476</v>
      </c>
    </row>
    <row r="119" spans="1:25" x14ac:dyDescent="0.25">
      <c r="A119" s="10" t="s">
        <v>55</v>
      </c>
      <c r="B119" s="8">
        <f t="shared" ref="B119:W119" si="104">B21-B72</f>
        <v>3.1897403600000018</v>
      </c>
      <c r="C119" s="8">
        <f t="shared" si="104"/>
        <v>2.272640360000004</v>
      </c>
      <c r="D119" s="8">
        <f t="shared" si="104"/>
        <v>1.0384989200000092</v>
      </c>
      <c r="E119" s="8">
        <f t="shared" si="104"/>
        <v>-1.3590310799999799</v>
      </c>
      <c r="F119" s="8">
        <f t="shared" si="104"/>
        <v>-0.82723107999998291</v>
      </c>
      <c r="G119" s="8">
        <f t="shared" si="104"/>
        <v>-0.79429107999998649</v>
      </c>
      <c r="H119" s="8">
        <f t="shared" si="104"/>
        <v>-0.58552999999999145</v>
      </c>
      <c r="I119" s="8">
        <f t="shared" si="104"/>
        <v>-1.7032599999999931</v>
      </c>
      <c r="J119" s="8">
        <f t="shared" si="104"/>
        <v>1.6956389200000004</v>
      </c>
      <c r="K119" s="8">
        <f t="shared" si="104"/>
        <v>-0.39637999999999352</v>
      </c>
      <c r="L119" s="8">
        <f t="shared" si="104"/>
        <v>1.5542900000000017</v>
      </c>
      <c r="M119" s="8">
        <f t="shared" si="104"/>
        <v>-8.9691079999997925E-2</v>
      </c>
      <c r="N119" s="8">
        <f t="shared" si="104"/>
        <v>1.4050900000000013</v>
      </c>
      <c r="O119" s="8">
        <f t="shared" si="104"/>
        <v>-0.85865136000000675</v>
      </c>
      <c r="P119" s="8">
        <f t="shared" si="104"/>
        <v>-0.72426375999999948</v>
      </c>
      <c r="Q119" s="8">
        <f t="shared" si="104"/>
        <v>-0.84627971999999119</v>
      </c>
      <c r="R119" s="8">
        <f t="shared" si="104"/>
        <v>-0.53607756000000251</v>
      </c>
      <c r="S119" s="8">
        <f t="shared" si="104"/>
        <v>-0.28182407999999626</v>
      </c>
      <c r="T119" s="8">
        <f t="shared" si="104"/>
        <v>-0.24130995999999882</v>
      </c>
      <c r="U119" s="8">
        <f t="shared" si="104"/>
        <v>-0.13403179999999892</v>
      </c>
      <c r="V119" s="8">
        <f t="shared" si="104"/>
        <v>-4.4999999996520046E-5</v>
      </c>
      <c r="W119" s="8">
        <f t="shared" si="104"/>
        <v>-4.7439999995901871E-5</v>
      </c>
      <c r="X119" s="8">
        <f t="shared" ref="X119:Y119" si="105">X21-X72</f>
        <v>4.5839999998520398E-5</v>
      </c>
      <c r="Y119" s="8">
        <f t="shared" si="105"/>
        <v>-4.9599999982774534E-6</v>
      </c>
    </row>
    <row r="120" spans="1:25" x14ac:dyDescent="0.25">
      <c r="A120" s="10" t="s">
        <v>57</v>
      </c>
      <c r="B120" s="8">
        <f t="shared" ref="B120:W120" si="106">B22-B73</f>
        <v>1.217E-2</v>
      </c>
      <c r="C120" s="8">
        <f t="shared" si="106"/>
        <v>1.427E-2</v>
      </c>
      <c r="D120" s="8">
        <f t="shared" si="106"/>
        <v>1.6729999999999998E-2</v>
      </c>
      <c r="E120" s="8">
        <f t="shared" si="106"/>
        <v>1.8020000000000001E-2</v>
      </c>
      <c r="F120" s="8">
        <f t="shared" si="106"/>
        <v>2.3089999999999999E-2</v>
      </c>
      <c r="G120" s="8">
        <f t="shared" si="106"/>
        <v>2.6620000000000001E-2</v>
      </c>
      <c r="H120" s="8">
        <f t="shared" si="106"/>
        <v>2.9860000000000001E-2</v>
      </c>
      <c r="I120" s="8">
        <f t="shared" si="106"/>
        <v>3.7539999999999997E-2</v>
      </c>
      <c r="J120" s="8">
        <f t="shared" si="106"/>
        <v>4.7140000000000001E-2</v>
      </c>
      <c r="K120" s="8">
        <f t="shared" si="106"/>
        <v>3.771E-2</v>
      </c>
      <c r="L120" s="8">
        <f t="shared" si="106"/>
        <v>3.9730000000000001E-2</v>
      </c>
      <c r="M120" s="8">
        <f t="shared" si="106"/>
        <v>4.4389999999999999E-2</v>
      </c>
      <c r="N120" s="8">
        <f t="shared" si="106"/>
        <v>4.6440000000000002E-2</v>
      </c>
      <c r="O120" s="8">
        <f t="shared" si="106"/>
        <v>2.5340000000000001E-2</v>
      </c>
      <c r="P120" s="8">
        <f t="shared" si="106"/>
        <v>3.091E-2</v>
      </c>
      <c r="Q120" s="8">
        <f t="shared" si="106"/>
        <v>4.1099999999999998E-2</v>
      </c>
      <c r="R120" s="8">
        <f t="shared" si="106"/>
        <v>3.2809999999999999E-2</v>
      </c>
      <c r="S120" s="8">
        <f t="shared" si="106"/>
        <v>3.6479999999999999E-2</v>
      </c>
      <c r="T120" s="8">
        <f t="shared" si="106"/>
        <v>4.9000000000000002E-2</v>
      </c>
      <c r="U120" s="8">
        <f t="shared" si="106"/>
        <v>8.1369999999999998E-2</v>
      </c>
      <c r="V120" s="8">
        <f t="shared" si="106"/>
        <v>7.8689999999999996E-2</v>
      </c>
      <c r="W120" s="8">
        <f t="shared" si="106"/>
        <v>6.1359999999999998E-2</v>
      </c>
      <c r="X120" s="8">
        <f t="shared" ref="X120:Y120" si="107">X22-X73</f>
        <v>5.484E-2</v>
      </c>
      <c r="Y120" s="8">
        <f t="shared" si="107"/>
        <v>5.3839999999999999E-2</v>
      </c>
    </row>
    <row r="121" spans="1:25" x14ac:dyDescent="0.25">
      <c r="A121" s="10" t="s">
        <v>58</v>
      </c>
      <c r="B121" s="8">
        <f t="shared" ref="B121:W121" si="108">B23-B74</f>
        <v>0</v>
      </c>
      <c r="C121" s="8">
        <f t="shared" si="108"/>
        <v>0</v>
      </c>
      <c r="D121" s="8">
        <f t="shared" si="108"/>
        <v>0</v>
      </c>
      <c r="E121" s="8">
        <f t="shared" si="108"/>
        <v>0</v>
      </c>
      <c r="F121" s="8">
        <f t="shared" si="108"/>
        <v>0</v>
      </c>
      <c r="G121" s="8">
        <f t="shared" si="108"/>
        <v>0</v>
      </c>
      <c r="H121" s="8">
        <f t="shared" si="108"/>
        <v>0</v>
      </c>
      <c r="I121" s="8">
        <f t="shared" si="108"/>
        <v>0</v>
      </c>
      <c r="J121" s="8">
        <f t="shared" si="108"/>
        <v>2.1396899999999999</v>
      </c>
      <c r="K121" s="8">
        <f t="shared" si="108"/>
        <v>3.4272399999999998</v>
      </c>
      <c r="L121" s="8">
        <f t="shared" si="108"/>
        <v>4.4393099999999999</v>
      </c>
      <c r="M121" s="8">
        <f t="shared" si="108"/>
        <v>0.84262999999999999</v>
      </c>
      <c r="N121" s="8">
        <f t="shared" si="108"/>
        <v>1.1546099999999999</v>
      </c>
      <c r="O121" s="8">
        <f t="shared" si="108"/>
        <v>0.46572999999999998</v>
      </c>
      <c r="P121" s="8">
        <f t="shared" si="108"/>
        <v>1.8012300000000001</v>
      </c>
      <c r="Q121" s="8">
        <f t="shared" si="108"/>
        <v>2.9944500000000001</v>
      </c>
      <c r="R121" s="8">
        <f t="shared" si="108"/>
        <v>2.8315800000000002</v>
      </c>
      <c r="S121" s="8">
        <f t="shared" si="108"/>
        <v>4.6898200000000001</v>
      </c>
      <c r="T121" s="8">
        <f t="shared" si="108"/>
        <v>0.81596999999999997</v>
      </c>
      <c r="U121" s="8">
        <f t="shared" si="108"/>
        <v>0.61809000000000003</v>
      </c>
      <c r="V121" s="8">
        <f t="shared" si="108"/>
        <v>0.91722000000000004</v>
      </c>
      <c r="W121" s="8">
        <f t="shared" si="108"/>
        <v>0.87594000000000005</v>
      </c>
      <c r="X121" s="8">
        <f t="shared" ref="X121:Y121" si="109">X23-X74</f>
        <v>0.45293</v>
      </c>
      <c r="Y121" s="8">
        <f t="shared" si="109"/>
        <v>6.8690000000000001E-2</v>
      </c>
    </row>
    <row r="122" spans="1:25" x14ac:dyDescent="0.25">
      <c r="A122" s="15" t="s">
        <v>59</v>
      </c>
      <c r="B122" s="16">
        <f>SUM(B123:B125)</f>
        <v>50.716999309691317</v>
      </c>
      <c r="C122" s="16">
        <f t="shared" ref="C122:W122" si="110">SUM(C123:C125)</f>
        <v>3.6898092240663516</v>
      </c>
      <c r="D122" s="16">
        <f t="shared" si="110"/>
        <v>-152.22409648104002</v>
      </c>
      <c r="E122" s="16">
        <f t="shared" si="110"/>
        <v>-46.952429373289078</v>
      </c>
      <c r="F122" s="16">
        <f t="shared" si="110"/>
        <v>-33.636690200000203</v>
      </c>
      <c r="G122" s="16">
        <f t="shared" si="110"/>
        <v>-16.58853772000063</v>
      </c>
      <c r="H122" s="16">
        <f t="shared" si="110"/>
        <v>-12.423239279999734</v>
      </c>
      <c r="I122" s="16">
        <f t="shared" si="110"/>
        <v>19.897801080000306</v>
      </c>
      <c r="J122" s="16">
        <f t="shared" si="110"/>
        <v>12.547897520000276</v>
      </c>
      <c r="K122" s="16">
        <f t="shared" si="110"/>
        <v>11.214278480000047</v>
      </c>
      <c r="L122" s="16">
        <f t="shared" si="110"/>
        <v>-67.506272400000114</v>
      </c>
      <c r="M122" s="16">
        <f t="shared" si="110"/>
        <v>-25.31448640000022</v>
      </c>
      <c r="N122" s="16">
        <f t="shared" si="110"/>
        <v>-12.213509520000741</v>
      </c>
      <c r="O122" s="16">
        <f t="shared" si="110"/>
        <v>32.145250479999703</v>
      </c>
      <c r="P122" s="16">
        <f t="shared" si="110"/>
        <v>-0.864377239999925</v>
      </c>
      <c r="Q122" s="16">
        <f t="shared" si="110"/>
        <v>-2.6976663200001383</v>
      </c>
      <c r="R122" s="16">
        <f t="shared" si="110"/>
        <v>2.8462509600000203</v>
      </c>
      <c r="S122" s="16">
        <f t="shared" si="110"/>
        <v>0.44128156000039098</v>
      </c>
      <c r="T122" s="16">
        <f t="shared" si="110"/>
        <v>-20.060545999999874</v>
      </c>
      <c r="U122" s="16">
        <f t="shared" si="110"/>
        <v>5.8184083599997223</v>
      </c>
      <c r="V122" s="16">
        <f t="shared" si="110"/>
        <v>7.4852358399998593</v>
      </c>
      <c r="W122" s="16">
        <f t="shared" si="110"/>
        <v>4.727489159999692</v>
      </c>
      <c r="X122" s="16">
        <f t="shared" ref="X122:Y122" si="111">SUM(X123:X125)</f>
        <v>-40.739391119999937</v>
      </c>
      <c r="Y122" s="16">
        <f t="shared" si="111"/>
        <v>-55.566136239999906</v>
      </c>
    </row>
    <row r="123" spans="1:25" x14ac:dyDescent="0.25">
      <c r="A123" s="10" t="s">
        <v>60</v>
      </c>
      <c r="B123" s="8">
        <f t="shared" ref="B123:W123" si="112">B25-B76</f>
        <v>-76.424205920000077</v>
      </c>
      <c r="C123" s="8">
        <f t="shared" si="112"/>
        <v>-559.33744484000033</v>
      </c>
      <c r="D123" s="8">
        <f t="shared" si="112"/>
        <v>-384.26443831999995</v>
      </c>
      <c r="E123" s="8">
        <f t="shared" si="112"/>
        <v>-61.628884120000407</v>
      </c>
      <c r="F123" s="8">
        <f t="shared" si="112"/>
        <v>-30.433801760000165</v>
      </c>
      <c r="G123" s="8">
        <f t="shared" si="112"/>
        <v>-14.347356880000234</v>
      </c>
      <c r="H123" s="8">
        <f t="shared" si="112"/>
        <v>-20.703116759999943</v>
      </c>
      <c r="I123" s="8">
        <f t="shared" si="112"/>
        <v>7.0594411999997533</v>
      </c>
      <c r="J123" s="8">
        <f t="shared" si="112"/>
        <v>-3.9731069999999136</v>
      </c>
      <c r="K123" s="8">
        <f t="shared" si="112"/>
        <v>6.6048722799997677</v>
      </c>
      <c r="L123" s="8">
        <f t="shared" si="112"/>
        <v>-75.069185199999879</v>
      </c>
      <c r="M123" s="8">
        <f t="shared" si="112"/>
        <v>-31.720445920000202</v>
      </c>
      <c r="N123" s="8">
        <f t="shared" si="112"/>
        <v>-15.234955920000175</v>
      </c>
      <c r="O123" s="8">
        <f t="shared" si="112"/>
        <v>28.37766803999989</v>
      </c>
      <c r="P123" s="8">
        <f t="shared" si="112"/>
        <v>-3.4050893200000019</v>
      </c>
      <c r="Q123" s="8">
        <f t="shared" si="112"/>
        <v>-5.5030428000000029</v>
      </c>
      <c r="R123" s="8">
        <f t="shared" si="112"/>
        <v>-0.91096860000010338</v>
      </c>
      <c r="S123" s="8">
        <f t="shared" si="112"/>
        <v>-4.5357747599999811</v>
      </c>
      <c r="T123" s="8">
        <f t="shared" si="112"/>
        <v>-24.266206080000075</v>
      </c>
      <c r="U123" s="8">
        <f t="shared" si="112"/>
        <v>1.2755952399997454</v>
      </c>
      <c r="V123" s="8">
        <f t="shared" si="112"/>
        <v>3.1651608000000238</v>
      </c>
      <c r="W123" s="8">
        <f t="shared" si="112"/>
        <v>-0.43358340000006024</v>
      </c>
      <c r="X123" s="8">
        <f t="shared" ref="X123:Y123" si="113">X25-X76</f>
        <v>-49.47153123999999</v>
      </c>
      <c r="Y123" s="8">
        <f t="shared" si="113"/>
        <v>-57.455556880000131</v>
      </c>
    </row>
    <row r="124" spans="1:25" x14ac:dyDescent="0.25">
      <c r="A124" s="10" t="s">
        <v>61</v>
      </c>
      <c r="B124" s="8">
        <f t="shared" ref="B124:W124" si="114">B26-B77</f>
        <v>153.18723952000005</v>
      </c>
      <c r="C124" s="8">
        <f t="shared" si="114"/>
        <v>580.19685059999983</v>
      </c>
      <c r="D124" s="8">
        <f t="shared" si="114"/>
        <v>267.72472988000004</v>
      </c>
      <c r="E124" s="8">
        <f t="shared" si="114"/>
        <v>41.191190959999858</v>
      </c>
      <c r="F124" s="8">
        <f t="shared" si="114"/>
        <v>1.1366990399999395</v>
      </c>
      <c r="G124" s="8">
        <f t="shared" si="114"/>
        <v>-0.45020108000039727</v>
      </c>
      <c r="H124" s="8">
        <f t="shared" si="114"/>
        <v>10.186169400000153</v>
      </c>
      <c r="I124" s="8">
        <f t="shared" si="114"/>
        <v>12.38078072000053</v>
      </c>
      <c r="J124" s="8">
        <f t="shared" si="114"/>
        <v>15.909684280000192</v>
      </c>
      <c r="K124" s="8">
        <f t="shared" si="114"/>
        <v>12.663855360000298</v>
      </c>
      <c r="L124" s="8">
        <f t="shared" si="114"/>
        <v>8.4831249999997453</v>
      </c>
      <c r="M124" s="8">
        <f t="shared" si="114"/>
        <v>7.638740719999987</v>
      </c>
      <c r="N124" s="8">
        <f t="shared" si="114"/>
        <v>4.1667567999994617</v>
      </c>
      <c r="O124" s="8">
        <f t="shared" si="114"/>
        <v>4.7936910799998032</v>
      </c>
      <c r="P124" s="8">
        <f t="shared" si="114"/>
        <v>3.7913650400000733</v>
      </c>
      <c r="Q124" s="8">
        <f t="shared" si="114"/>
        <v>4.0770141599998624</v>
      </c>
      <c r="R124" s="8">
        <f t="shared" si="114"/>
        <v>3.0904813600001262</v>
      </c>
      <c r="S124" s="8">
        <f t="shared" si="114"/>
        <v>5.1580124800003659</v>
      </c>
      <c r="T124" s="8">
        <f t="shared" si="114"/>
        <v>4.179667960000188</v>
      </c>
      <c r="U124" s="8">
        <f t="shared" si="114"/>
        <v>4.4056090399999448</v>
      </c>
      <c r="V124" s="8">
        <f t="shared" si="114"/>
        <v>4.1387001199998394</v>
      </c>
      <c r="W124" s="8">
        <f t="shared" si="114"/>
        <v>4.8755517599997802</v>
      </c>
      <c r="X124" s="8">
        <f t="shared" ref="X124:Y124" si="115">X26-X77</f>
        <v>6.6793886000000384</v>
      </c>
      <c r="Y124" s="8">
        <f t="shared" si="115"/>
        <v>0.63611300000025039</v>
      </c>
    </row>
    <row r="125" spans="1:25" x14ac:dyDescent="0.25">
      <c r="A125" s="10" t="s">
        <v>62</v>
      </c>
      <c r="B125" s="8">
        <f t="shared" ref="B125:W125" si="116">B27-B78</f>
        <v>-26.046034290308654</v>
      </c>
      <c r="C125" s="8">
        <f t="shared" si="116"/>
        <v>-17.169596535933152</v>
      </c>
      <c r="D125" s="8">
        <f t="shared" si="116"/>
        <v>-35.684388041040108</v>
      </c>
      <c r="E125" s="8">
        <f t="shared" si="116"/>
        <v>-26.514736213288529</v>
      </c>
      <c r="F125" s="8">
        <f t="shared" si="116"/>
        <v>-4.3395874799999774</v>
      </c>
      <c r="G125" s="8">
        <f t="shared" si="116"/>
        <v>-1.790979759999999</v>
      </c>
      <c r="H125" s="8">
        <f t="shared" si="116"/>
        <v>-1.9062919199999442</v>
      </c>
      <c r="I125" s="8">
        <f t="shared" si="116"/>
        <v>0.45757916000002297</v>
      </c>
      <c r="J125" s="8">
        <f t="shared" si="116"/>
        <v>0.61132023999999774</v>
      </c>
      <c r="K125" s="8">
        <f t="shared" si="116"/>
        <v>-8.0544491600000185</v>
      </c>
      <c r="L125" s="8">
        <f t="shared" si="116"/>
        <v>-0.92021219999998038</v>
      </c>
      <c r="M125" s="8">
        <f t="shared" si="116"/>
        <v>-1.2327812000000051</v>
      </c>
      <c r="N125" s="8">
        <f t="shared" si="116"/>
        <v>-1.145310400000028</v>
      </c>
      <c r="O125" s="8">
        <f t="shared" si="116"/>
        <v>-1.0261086399999897</v>
      </c>
      <c r="P125" s="8">
        <f t="shared" si="116"/>
        <v>-1.2506529599999965</v>
      </c>
      <c r="Q125" s="8">
        <f t="shared" si="116"/>
        <v>-1.2716376799999978</v>
      </c>
      <c r="R125" s="8">
        <f t="shared" si="116"/>
        <v>0.66673819999999751</v>
      </c>
      <c r="S125" s="8">
        <f t="shared" si="116"/>
        <v>-0.18095615999999382</v>
      </c>
      <c r="T125" s="8">
        <f t="shared" si="116"/>
        <v>2.5992120000012164E-2</v>
      </c>
      <c r="U125" s="8">
        <f t="shared" si="116"/>
        <v>0.13720408000003204</v>
      </c>
      <c r="V125" s="8">
        <f t="shared" si="116"/>
        <v>0.18137491999999611</v>
      </c>
      <c r="W125" s="8">
        <f t="shared" si="116"/>
        <v>0.28552079999997204</v>
      </c>
      <c r="X125" s="8">
        <f t="shared" ref="X125:Y125" si="117">X27-X78</f>
        <v>2.0527515200000153</v>
      </c>
      <c r="Y125" s="8">
        <f t="shared" si="117"/>
        <v>1.2533076399999743</v>
      </c>
    </row>
    <row r="126" spans="1:25" x14ac:dyDescent="0.25">
      <c r="A126" s="15" t="s">
        <v>35</v>
      </c>
      <c r="B126" s="16">
        <f>SUM(B127:B128)</f>
        <v>0</v>
      </c>
      <c r="C126" s="16">
        <f t="shared" ref="C126:W126" si="118">SUM(C127:C128)</f>
        <v>0</v>
      </c>
      <c r="D126" s="16">
        <f t="shared" si="118"/>
        <v>0</v>
      </c>
      <c r="E126" s="16">
        <f t="shared" si="118"/>
        <v>0</v>
      </c>
      <c r="F126" s="16">
        <f t="shared" si="118"/>
        <v>0</v>
      </c>
      <c r="G126" s="16">
        <f t="shared" si="118"/>
        <v>0</v>
      </c>
      <c r="H126" s="16">
        <f t="shared" si="118"/>
        <v>0</v>
      </c>
      <c r="I126" s="16">
        <f t="shared" si="118"/>
        <v>0</v>
      </c>
      <c r="J126" s="16">
        <f t="shared" si="118"/>
        <v>0</v>
      </c>
      <c r="K126" s="16">
        <f t="shared" si="118"/>
        <v>0</v>
      </c>
      <c r="L126" s="16">
        <f t="shared" si="118"/>
        <v>0</v>
      </c>
      <c r="M126" s="16">
        <f t="shared" si="118"/>
        <v>0</v>
      </c>
      <c r="N126" s="16">
        <f t="shared" si="118"/>
        <v>0</v>
      </c>
      <c r="O126" s="16">
        <f t="shared" si="118"/>
        <v>0</v>
      </c>
      <c r="P126" s="16">
        <f t="shared" si="118"/>
        <v>0</v>
      </c>
      <c r="Q126" s="16">
        <f t="shared" si="118"/>
        <v>0</v>
      </c>
      <c r="R126" s="16">
        <f t="shared" si="118"/>
        <v>0</v>
      </c>
      <c r="S126" s="16">
        <f t="shared" si="118"/>
        <v>0</v>
      </c>
      <c r="T126" s="16">
        <f t="shared" si="118"/>
        <v>0</v>
      </c>
      <c r="U126" s="16">
        <f t="shared" si="118"/>
        <v>0</v>
      </c>
      <c r="V126" s="16">
        <f t="shared" si="118"/>
        <v>0</v>
      </c>
      <c r="W126" s="16">
        <f t="shared" si="118"/>
        <v>0</v>
      </c>
      <c r="X126" s="16">
        <f t="shared" ref="X126:Y126" si="119">SUM(X127:X128)</f>
        <v>0</v>
      </c>
      <c r="Y126" s="16">
        <f t="shared" si="119"/>
        <v>0</v>
      </c>
    </row>
    <row r="127" spans="1:25" x14ac:dyDescent="0.25">
      <c r="A127" s="10" t="s">
        <v>36</v>
      </c>
      <c r="B127" s="8">
        <f t="shared" ref="B127:W127" si="120">B29-B80</f>
        <v>0</v>
      </c>
      <c r="C127" s="8">
        <f t="shared" si="120"/>
        <v>0</v>
      </c>
      <c r="D127" s="8">
        <f t="shared" si="120"/>
        <v>0</v>
      </c>
      <c r="E127" s="8">
        <f t="shared" si="120"/>
        <v>0</v>
      </c>
      <c r="F127" s="8">
        <f t="shared" si="120"/>
        <v>0</v>
      </c>
      <c r="G127" s="8">
        <f t="shared" si="120"/>
        <v>0</v>
      </c>
      <c r="H127" s="8">
        <f t="shared" si="120"/>
        <v>0</v>
      </c>
      <c r="I127" s="8">
        <f t="shared" si="120"/>
        <v>0</v>
      </c>
      <c r="J127" s="8">
        <f t="shared" si="120"/>
        <v>0</v>
      </c>
      <c r="K127" s="8">
        <f t="shared" si="120"/>
        <v>0</v>
      </c>
      <c r="L127" s="8">
        <f t="shared" si="120"/>
        <v>0</v>
      </c>
      <c r="M127" s="8">
        <f t="shared" si="120"/>
        <v>0</v>
      </c>
      <c r="N127" s="8">
        <f t="shared" si="120"/>
        <v>0</v>
      </c>
      <c r="O127" s="8">
        <f t="shared" si="120"/>
        <v>0</v>
      </c>
      <c r="P127" s="8">
        <f t="shared" si="120"/>
        <v>0</v>
      </c>
      <c r="Q127" s="8">
        <f t="shared" si="120"/>
        <v>0</v>
      </c>
      <c r="R127" s="8">
        <f t="shared" si="120"/>
        <v>0</v>
      </c>
      <c r="S127" s="8">
        <f t="shared" si="120"/>
        <v>0</v>
      </c>
      <c r="T127" s="8">
        <f t="shared" si="120"/>
        <v>0</v>
      </c>
      <c r="U127" s="8">
        <f t="shared" si="120"/>
        <v>0</v>
      </c>
      <c r="V127" s="8">
        <f t="shared" si="120"/>
        <v>0</v>
      </c>
      <c r="W127" s="8">
        <f t="shared" si="120"/>
        <v>0</v>
      </c>
      <c r="X127" s="8">
        <f t="shared" ref="X127:Y127" si="121">X29-X80</f>
        <v>0</v>
      </c>
      <c r="Y127" s="8">
        <f t="shared" si="121"/>
        <v>0</v>
      </c>
    </row>
    <row r="128" spans="1:25" x14ac:dyDescent="0.25">
      <c r="A128" s="10" t="s">
        <v>37</v>
      </c>
      <c r="B128" s="8">
        <f t="shared" ref="B128:W128" si="122">B30-B81</f>
        <v>0</v>
      </c>
      <c r="C128" s="8">
        <f t="shared" si="122"/>
        <v>0</v>
      </c>
      <c r="D128" s="8">
        <f t="shared" si="122"/>
        <v>0</v>
      </c>
      <c r="E128" s="8">
        <f t="shared" si="122"/>
        <v>0</v>
      </c>
      <c r="F128" s="8">
        <f t="shared" si="122"/>
        <v>0</v>
      </c>
      <c r="G128" s="8">
        <f t="shared" si="122"/>
        <v>0</v>
      </c>
      <c r="H128" s="8">
        <f t="shared" si="122"/>
        <v>0</v>
      </c>
      <c r="I128" s="8">
        <f t="shared" si="122"/>
        <v>0</v>
      </c>
      <c r="J128" s="8">
        <f t="shared" si="122"/>
        <v>0</v>
      </c>
      <c r="K128" s="8">
        <f t="shared" si="122"/>
        <v>0</v>
      </c>
      <c r="L128" s="8">
        <f t="shared" si="122"/>
        <v>0</v>
      </c>
      <c r="M128" s="8">
        <f t="shared" si="122"/>
        <v>0</v>
      </c>
      <c r="N128" s="8">
        <f t="shared" si="122"/>
        <v>0</v>
      </c>
      <c r="O128" s="8">
        <f t="shared" si="122"/>
        <v>0</v>
      </c>
      <c r="P128" s="8">
        <f t="shared" si="122"/>
        <v>0</v>
      </c>
      <c r="Q128" s="8">
        <f t="shared" si="122"/>
        <v>0</v>
      </c>
      <c r="R128" s="8">
        <f t="shared" si="122"/>
        <v>0</v>
      </c>
      <c r="S128" s="8">
        <f t="shared" si="122"/>
        <v>0</v>
      </c>
      <c r="T128" s="8">
        <f t="shared" si="122"/>
        <v>0</v>
      </c>
      <c r="U128" s="8">
        <f t="shared" si="122"/>
        <v>0</v>
      </c>
      <c r="V128" s="8">
        <f t="shared" si="122"/>
        <v>0</v>
      </c>
      <c r="W128" s="8">
        <f t="shared" si="122"/>
        <v>0</v>
      </c>
      <c r="X128" s="8">
        <f t="shared" ref="X128:Y128" si="123">X30-X81</f>
        <v>0</v>
      </c>
      <c r="Y128" s="8">
        <f t="shared" si="123"/>
        <v>0</v>
      </c>
    </row>
    <row r="129" spans="1:25" x14ac:dyDescent="0.25">
      <c r="A129" s="17" t="s">
        <v>38</v>
      </c>
      <c r="B129" s="16">
        <f t="shared" ref="B129:W129" si="124">B31-B82</f>
        <v>0</v>
      </c>
      <c r="C129" s="16">
        <f t="shared" si="124"/>
        <v>0</v>
      </c>
      <c r="D129" s="16">
        <f t="shared" si="124"/>
        <v>0</v>
      </c>
      <c r="E129" s="16">
        <f t="shared" si="124"/>
        <v>0</v>
      </c>
      <c r="F129" s="16">
        <f t="shared" si="124"/>
        <v>0</v>
      </c>
      <c r="G129" s="16">
        <f t="shared" si="124"/>
        <v>0</v>
      </c>
      <c r="H129" s="16">
        <f t="shared" si="124"/>
        <v>0</v>
      </c>
      <c r="I129" s="16">
        <f t="shared" si="124"/>
        <v>0</v>
      </c>
      <c r="J129" s="16">
        <f t="shared" si="124"/>
        <v>0</v>
      </c>
      <c r="K129" s="16">
        <f t="shared" si="124"/>
        <v>0</v>
      </c>
      <c r="L129" s="16">
        <f t="shared" si="124"/>
        <v>0</v>
      </c>
      <c r="M129" s="16">
        <f t="shared" si="124"/>
        <v>0</v>
      </c>
      <c r="N129" s="16">
        <f t="shared" si="124"/>
        <v>0</v>
      </c>
      <c r="O129" s="16">
        <f t="shared" si="124"/>
        <v>0</v>
      </c>
      <c r="P129" s="16">
        <f t="shared" si="124"/>
        <v>0</v>
      </c>
      <c r="Q129" s="16">
        <f t="shared" si="124"/>
        <v>0</v>
      </c>
      <c r="R129" s="16">
        <f t="shared" si="124"/>
        <v>0</v>
      </c>
      <c r="S129" s="16">
        <f t="shared" si="124"/>
        <v>0</v>
      </c>
      <c r="T129" s="16">
        <f t="shared" si="124"/>
        <v>0</v>
      </c>
      <c r="U129" s="16">
        <f t="shared" si="124"/>
        <v>0</v>
      </c>
      <c r="V129" s="16">
        <f t="shared" si="124"/>
        <v>0</v>
      </c>
      <c r="W129" s="16">
        <f t="shared" si="124"/>
        <v>0</v>
      </c>
      <c r="X129" s="16">
        <f t="shared" ref="X129:Y129" si="125">X31-X82</f>
        <v>0</v>
      </c>
      <c r="Y129" s="16">
        <f t="shared" si="125"/>
        <v>0</v>
      </c>
    </row>
    <row r="130" spans="1:25" x14ac:dyDescent="0.25">
      <c r="A130" s="9" t="s">
        <v>39</v>
      </c>
      <c r="B130" s="8">
        <f t="shared" ref="B130:W130" si="126">B32-B83</f>
        <v>0</v>
      </c>
      <c r="C130" s="8">
        <f t="shared" si="126"/>
        <v>0</v>
      </c>
      <c r="D130" s="8">
        <f t="shared" si="126"/>
        <v>0</v>
      </c>
      <c r="E130" s="8">
        <f t="shared" si="126"/>
        <v>0</v>
      </c>
      <c r="F130" s="8">
        <f t="shared" si="126"/>
        <v>0</v>
      </c>
      <c r="G130" s="8">
        <f t="shared" si="126"/>
        <v>0</v>
      </c>
      <c r="H130" s="8">
        <f t="shared" si="126"/>
        <v>0</v>
      </c>
      <c r="I130" s="8">
        <f t="shared" si="126"/>
        <v>0</v>
      </c>
      <c r="J130" s="8">
        <f t="shared" si="126"/>
        <v>0</v>
      </c>
      <c r="K130" s="8">
        <f t="shared" si="126"/>
        <v>0</v>
      </c>
      <c r="L130" s="8">
        <f t="shared" si="126"/>
        <v>0</v>
      </c>
      <c r="M130" s="8">
        <f t="shared" si="126"/>
        <v>0</v>
      </c>
      <c r="N130" s="8">
        <f t="shared" si="126"/>
        <v>0</v>
      </c>
      <c r="O130" s="8">
        <f t="shared" si="126"/>
        <v>0</v>
      </c>
      <c r="P130" s="8">
        <f t="shared" si="126"/>
        <v>0</v>
      </c>
      <c r="Q130" s="8">
        <f t="shared" si="126"/>
        <v>0</v>
      </c>
      <c r="R130" s="8">
        <f t="shared" si="126"/>
        <v>0</v>
      </c>
      <c r="S130" s="8">
        <f t="shared" si="126"/>
        <v>0</v>
      </c>
      <c r="T130" s="8">
        <f t="shared" si="126"/>
        <v>0</v>
      </c>
      <c r="U130" s="8">
        <f t="shared" si="126"/>
        <v>0</v>
      </c>
      <c r="V130" s="8">
        <f t="shared" si="126"/>
        <v>0</v>
      </c>
      <c r="W130" s="8">
        <f t="shared" si="126"/>
        <v>0</v>
      </c>
      <c r="X130" s="8">
        <f t="shared" ref="X130:Y130" si="127">X32-X83</f>
        <v>0</v>
      </c>
      <c r="Y130" s="8">
        <f t="shared" si="127"/>
        <v>0</v>
      </c>
    </row>
    <row r="131" spans="1:25" x14ac:dyDescent="0.25">
      <c r="A131" s="18" t="s">
        <v>66</v>
      </c>
      <c r="B131" s="16">
        <f>SUM(B132:B135)</f>
        <v>0</v>
      </c>
      <c r="C131" s="16">
        <f t="shared" ref="C131:W131" si="128">SUM(C132:C135)</f>
        <v>-1.0000000031595846E-5</v>
      </c>
      <c r="D131" s="16">
        <f t="shared" si="128"/>
        <v>0</v>
      </c>
      <c r="E131" s="16">
        <f t="shared" si="128"/>
        <v>0</v>
      </c>
      <c r="F131" s="16">
        <f t="shared" si="128"/>
        <v>-1.0000000031595846E-5</v>
      </c>
      <c r="G131" s="16">
        <f t="shared" si="128"/>
        <v>-9.9999999747524271E-6</v>
      </c>
      <c r="H131" s="16">
        <f t="shared" si="128"/>
        <v>1.0000000031595846E-5</v>
      </c>
      <c r="I131" s="16">
        <f t="shared" si="128"/>
        <v>0</v>
      </c>
      <c r="J131" s="16">
        <f t="shared" si="128"/>
        <v>-1.0000000003174137E-5</v>
      </c>
      <c r="K131" s="16">
        <f t="shared" si="128"/>
        <v>-0.10658605186601733</v>
      </c>
      <c r="L131" s="16">
        <f t="shared" si="128"/>
        <v>-1.0000000017384991E-5</v>
      </c>
      <c r="M131" s="16">
        <f t="shared" si="128"/>
        <v>0</v>
      </c>
      <c r="N131" s="16">
        <f t="shared" si="128"/>
        <v>0</v>
      </c>
      <c r="O131" s="16">
        <f t="shared" si="128"/>
        <v>-1.0000000031595846E-5</v>
      </c>
      <c r="P131" s="16">
        <f t="shared" si="128"/>
        <v>-1.0000000003174137E-5</v>
      </c>
      <c r="Q131" s="16">
        <f t="shared" si="128"/>
        <v>1.0000000003174137E-5</v>
      </c>
      <c r="R131" s="16">
        <f t="shared" si="128"/>
        <v>0</v>
      </c>
      <c r="S131" s="16">
        <f t="shared" si="128"/>
        <v>0</v>
      </c>
      <c r="T131" s="16">
        <f t="shared" si="128"/>
        <v>0</v>
      </c>
      <c r="U131" s="16">
        <f t="shared" si="128"/>
        <v>0</v>
      </c>
      <c r="V131" s="16">
        <f t="shared" si="128"/>
        <v>0</v>
      </c>
      <c r="W131" s="16">
        <f t="shared" si="128"/>
        <v>0</v>
      </c>
      <c r="X131" s="16">
        <f t="shared" ref="X131:Y131" si="129">SUM(X132:X135)</f>
        <v>0</v>
      </c>
      <c r="Y131" s="16">
        <f t="shared" si="129"/>
        <v>9.9999999960687092E-6</v>
      </c>
    </row>
    <row r="132" spans="1:25" x14ac:dyDescent="0.25">
      <c r="A132" s="9" t="s">
        <v>67</v>
      </c>
      <c r="B132" s="8">
        <f t="shared" ref="B132:W132" si="130">B34-B85</f>
        <v>0</v>
      </c>
      <c r="C132" s="8">
        <f t="shared" si="130"/>
        <v>0</v>
      </c>
      <c r="D132" s="8">
        <f t="shared" si="130"/>
        <v>0</v>
      </c>
      <c r="E132" s="8">
        <f t="shared" si="130"/>
        <v>0</v>
      </c>
      <c r="F132" s="8">
        <f t="shared" si="130"/>
        <v>0</v>
      </c>
      <c r="G132" s="8">
        <f t="shared" si="130"/>
        <v>0</v>
      </c>
      <c r="H132" s="8">
        <f t="shared" si="130"/>
        <v>0</v>
      </c>
      <c r="I132" s="8">
        <f t="shared" si="130"/>
        <v>0</v>
      </c>
      <c r="J132" s="8">
        <f t="shared" si="130"/>
        <v>0</v>
      </c>
      <c r="K132" s="8">
        <f t="shared" si="130"/>
        <v>0</v>
      </c>
      <c r="L132" s="8">
        <f t="shared" si="130"/>
        <v>0</v>
      </c>
      <c r="M132" s="8">
        <f t="shared" si="130"/>
        <v>0</v>
      </c>
      <c r="N132" s="8">
        <f t="shared" si="130"/>
        <v>0</v>
      </c>
      <c r="O132" s="8">
        <f t="shared" si="130"/>
        <v>0</v>
      </c>
      <c r="P132" s="8">
        <f t="shared" si="130"/>
        <v>0</v>
      </c>
      <c r="Q132" s="8">
        <f t="shared" si="130"/>
        <v>0</v>
      </c>
      <c r="R132" s="8">
        <f t="shared" si="130"/>
        <v>0</v>
      </c>
      <c r="S132" s="8">
        <f t="shared" si="130"/>
        <v>0</v>
      </c>
      <c r="T132" s="8">
        <f t="shared" si="130"/>
        <v>0</v>
      </c>
      <c r="U132" s="8">
        <f t="shared" si="130"/>
        <v>0</v>
      </c>
      <c r="V132" s="8">
        <f t="shared" si="130"/>
        <v>0</v>
      </c>
      <c r="W132" s="8">
        <f t="shared" si="130"/>
        <v>0</v>
      </c>
      <c r="X132" s="8">
        <f t="shared" ref="X132:Y132" si="131">X34-X85</f>
        <v>0</v>
      </c>
      <c r="Y132" s="8">
        <f t="shared" si="131"/>
        <v>0</v>
      </c>
    </row>
    <row r="133" spans="1:25" x14ac:dyDescent="0.25">
      <c r="A133" s="9" t="s">
        <v>68</v>
      </c>
      <c r="B133" s="8">
        <f t="shared" ref="B133:W133" si="132">B35-B86</f>
        <v>0</v>
      </c>
      <c r="C133" s="8">
        <f t="shared" si="132"/>
        <v>0</v>
      </c>
      <c r="D133" s="8">
        <f t="shared" si="132"/>
        <v>0</v>
      </c>
      <c r="E133" s="8">
        <f t="shared" si="132"/>
        <v>0</v>
      </c>
      <c r="F133" s="8">
        <f t="shared" si="132"/>
        <v>0</v>
      </c>
      <c r="G133" s="8">
        <f t="shared" si="132"/>
        <v>0</v>
      </c>
      <c r="H133" s="8">
        <f t="shared" si="132"/>
        <v>0</v>
      </c>
      <c r="I133" s="8">
        <f t="shared" si="132"/>
        <v>0</v>
      </c>
      <c r="J133" s="8">
        <f t="shared" si="132"/>
        <v>0</v>
      </c>
      <c r="K133" s="8">
        <f t="shared" si="132"/>
        <v>0</v>
      </c>
      <c r="L133" s="8">
        <f t="shared" si="132"/>
        <v>0</v>
      </c>
      <c r="M133" s="8">
        <f t="shared" si="132"/>
        <v>0</v>
      </c>
      <c r="N133" s="8">
        <f t="shared" si="132"/>
        <v>0</v>
      </c>
      <c r="O133" s="8">
        <f t="shared" si="132"/>
        <v>0</v>
      </c>
      <c r="P133" s="8">
        <f t="shared" si="132"/>
        <v>0</v>
      </c>
      <c r="Q133" s="8">
        <f t="shared" si="132"/>
        <v>0</v>
      </c>
      <c r="R133" s="8">
        <f t="shared" si="132"/>
        <v>0</v>
      </c>
      <c r="S133" s="8">
        <f t="shared" si="132"/>
        <v>0</v>
      </c>
      <c r="T133" s="8">
        <f t="shared" si="132"/>
        <v>0</v>
      </c>
      <c r="U133" s="8">
        <f t="shared" si="132"/>
        <v>0</v>
      </c>
      <c r="V133" s="8">
        <f t="shared" si="132"/>
        <v>0</v>
      </c>
      <c r="W133" s="8">
        <f t="shared" si="132"/>
        <v>0</v>
      </c>
      <c r="X133" s="8">
        <f t="shared" ref="X133:Y133" si="133">X35-X86</f>
        <v>0</v>
      </c>
      <c r="Y133" s="8">
        <f t="shared" si="133"/>
        <v>0</v>
      </c>
    </row>
    <row r="134" spans="1:25" x14ac:dyDescent="0.25">
      <c r="A134" s="9" t="s">
        <v>69</v>
      </c>
      <c r="B134" s="8">
        <f t="shared" ref="B134:W134" si="134">B36-B87</f>
        <v>0</v>
      </c>
      <c r="C134" s="8">
        <f t="shared" si="134"/>
        <v>-1.0000000031595846E-5</v>
      </c>
      <c r="D134" s="8">
        <f t="shared" si="134"/>
        <v>0</v>
      </c>
      <c r="E134" s="8">
        <f t="shared" si="134"/>
        <v>0</v>
      </c>
      <c r="F134" s="8">
        <f t="shared" si="134"/>
        <v>-1.0000000031595846E-5</v>
      </c>
      <c r="G134" s="8">
        <f t="shared" si="134"/>
        <v>-9.9999999747524271E-6</v>
      </c>
      <c r="H134" s="8">
        <f t="shared" si="134"/>
        <v>1.0000000031595846E-5</v>
      </c>
      <c r="I134" s="8">
        <f t="shared" si="134"/>
        <v>0</v>
      </c>
      <c r="J134" s="8">
        <f t="shared" si="134"/>
        <v>-1.0000000003174137E-5</v>
      </c>
      <c r="K134" s="8">
        <f t="shared" si="134"/>
        <v>-0.10658605186601733</v>
      </c>
      <c r="L134" s="8">
        <f t="shared" si="134"/>
        <v>-1.0000000017384991E-5</v>
      </c>
      <c r="M134" s="8">
        <f t="shared" si="134"/>
        <v>0</v>
      </c>
      <c r="N134" s="8">
        <f t="shared" si="134"/>
        <v>0</v>
      </c>
      <c r="O134" s="8">
        <f t="shared" si="134"/>
        <v>-1.0000000031595846E-5</v>
      </c>
      <c r="P134" s="8">
        <f t="shared" si="134"/>
        <v>-1.0000000003174137E-5</v>
      </c>
      <c r="Q134" s="8">
        <f t="shared" si="134"/>
        <v>1.0000000003174137E-5</v>
      </c>
      <c r="R134" s="8">
        <f t="shared" si="134"/>
        <v>0</v>
      </c>
      <c r="S134" s="8">
        <f t="shared" si="134"/>
        <v>0</v>
      </c>
      <c r="T134" s="8">
        <f t="shared" si="134"/>
        <v>0</v>
      </c>
      <c r="U134" s="8">
        <f t="shared" si="134"/>
        <v>0</v>
      </c>
      <c r="V134" s="8">
        <f t="shared" si="134"/>
        <v>0</v>
      </c>
      <c r="W134" s="8">
        <f t="shared" si="134"/>
        <v>0</v>
      </c>
      <c r="X134" s="8">
        <f t="shared" ref="X134:Y134" si="135">X36-X87</f>
        <v>0</v>
      </c>
      <c r="Y134" s="8">
        <f t="shared" si="135"/>
        <v>9.9999999960687092E-6</v>
      </c>
    </row>
    <row r="135" spans="1:25" x14ac:dyDescent="0.25">
      <c r="A135" s="9" t="s">
        <v>65</v>
      </c>
      <c r="B135" s="8">
        <f t="shared" ref="B135:W135" si="136">SUM(B37:B41)-B88</f>
        <v>0</v>
      </c>
      <c r="C135" s="8">
        <f t="shared" si="136"/>
        <v>0</v>
      </c>
      <c r="D135" s="8">
        <f t="shared" si="136"/>
        <v>0</v>
      </c>
      <c r="E135" s="8">
        <f t="shared" si="136"/>
        <v>0</v>
      </c>
      <c r="F135" s="8">
        <f t="shared" si="136"/>
        <v>0</v>
      </c>
      <c r="G135" s="8">
        <f t="shared" si="136"/>
        <v>0</v>
      </c>
      <c r="H135" s="8">
        <f t="shared" si="136"/>
        <v>0</v>
      </c>
      <c r="I135" s="8">
        <f t="shared" si="136"/>
        <v>0</v>
      </c>
      <c r="J135" s="8">
        <f t="shared" si="136"/>
        <v>0</v>
      </c>
      <c r="K135" s="8">
        <f t="shared" si="136"/>
        <v>0</v>
      </c>
      <c r="L135" s="8">
        <f t="shared" si="136"/>
        <v>0</v>
      </c>
      <c r="M135" s="8">
        <f t="shared" si="136"/>
        <v>0</v>
      </c>
      <c r="N135" s="8">
        <f t="shared" si="136"/>
        <v>0</v>
      </c>
      <c r="O135" s="8">
        <f t="shared" si="136"/>
        <v>0</v>
      </c>
      <c r="P135" s="8">
        <f t="shared" si="136"/>
        <v>0</v>
      </c>
      <c r="Q135" s="8">
        <f t="shared" si="136"/>
        <v>0</v>
      </c>
      <c r="R135" s="8">
        <f t="shared" si="136"/>
        <v>0</v>
      </c>
      <c r="S135" s="8">
        <f t="shared" si="136"/>
        <v>0</v>
      </c>
      <c r="T135" s="8">
        <f t="shared" si="136"/>
        <v>0</v>
      </c>
      <c r="U135" s="8">
        <f t="shared" si="136"/>
        <v>0</v>
      </c>
      <c r="V135" s="8">
        <f t="shared" si="136"/>
        <v>0</v>
      </c>
      <c r="W135" s="8">
        <f t="shared" si="136"/>
        <v>0</v>
      </c>
      <c r="X135" s="8">
        <f t="shared" ref="X135:Y135" si="137">SUM(X37:X41)-X88</f>
        <v>0</v>
      </c>
      <c r="Y135" s="8">
        <f t="shared" si="137"/>
        <v>0</v>
      </c>
    </row>
    <row r="136" spans="1:25" x14ac:dyDescent="0.25">
      <c r="A136" s="18" t="s">
        <v>40</v>
      </c>
      <c r="B136" s="16">
        <f t="shared" ref="B136:W136" si="138">B42-B89</f>
        <v>0</v>
      </c>
      <c r="C136" s="16">
        <f t="shared" si="138"/>
        <v>0</v>
      </c>
      <c r="D136" s="16">
        <f t="shared" si="138"/>
        <v>0</v>
      </c>
      <c r="E136" s="16">
        <f t="shared" si="138"/>
        <v>0</v>
      </c>
      <c r="F136" s="16">
        <f t="shared" si="138"/>
        <v>0</v>
      </c>
      <c r="G136" s="16">
        <f t="shared" si="138"/>
        <v>0</v>
      </c>
      <c r="H136" s="16">
        <f t="shared" si="138"/>
        <v>0</v>
      </c>
      <c r="I136" s="16">
        <f t="shared" si="138"/>
        <v>0</v>
      </c>
      <c r="J136" s="16">
        <f t="shared" si="138"/>
        <v>0</v>
      </c>
      <c r="K136" s="16">
        <f t="shared" si="138"/>
        <v>0</v>
      </c>
      <c r="L136" s="16">
        <f t="shared" si="138"/>
        <v>0</v>
      </c>
      <c r="M136" s="16">
        <f t="shared" si="138"/>
        <v>0</v>
      </c>
      <c r="N136" s="16">
        <f t="shared" si="138"/>
        <v>0</v>
      </c>
      <c r="O136" s="16">
        <f t="shared" si="138"/>
        <v>0</v>
      </c>
      <c r="P136" s="16">
        <f t="shared" si="138"/>
        <v>0</v>
      </c>
      <c r="Q136" s="16">
        <f t="shared" si="138"/>
        <v>0</v>
      </c>
      <c r="R136" s="16">
        <f t="shared" si="138"/>
        <v>0</v>
      </c>
      <c r="S136" s="16">
        <f t="shared" si="138"/>
        <v>0</v>
      </c>
      <c r="T136" s="16">
        <f t="shared" si="138"/>
        <v>0</v>
      </c>
      <c r="U136" s="16">
        <f t="shared" si="138"/>
        <v>0</v>
      </c>
      <c r="V136" s="16">
        <f t="shared" si="138"/>
        <v>0</v>
      </c>
      <c r="W136" s="16">
        <f t="shared" si="138"/>
        <v>0</v>
      </c>
      <c r="X136" s="16">
        <f t="shared" ref="X136:Y136" si="139">X42-X89</f>
        <v>0</v>
      </c>
      <c r="Y136" s="16">
        <f t="shared" si="139"/>
        <v>0</v>
      </c>
    </row>
    <row r="137" spans="1:25" x14ac:dyDescent="0.25">
      <c r="A137" s="18" t="s">
        <v>63</v>
      </c>
      <c r="B137" s="16">
        <f t="shared" ref="B137:W137" si="140">B43-B90</f>
        <v>0</v>
      </c>
      <c r="C137" s="16">
        <f t="shared" si="140"/>
        <v>0</v>
      </c>
      <c r="D137" s="16">
        <f t="shared" si="140"/>
        <v>0</v>
      </c>
      <c r="E137" s="16">
        <f t="shared" si="140"/>
        <v>0</v>
      </c>
      <c r="F137" s="16">
        <f t="shared" si="140"/>
        <v>0</v>
      </c>
      <c r="G137" s="16">
        <f t="shared" si="140"/>
        <v>0</v>
      </c>
      <c r="H137" s="16">
        <f t="shared" si="140"/>
        <v>0</v>
      </c>
      <c r="I137" s="16">
        <f t="shared" si="140"/>
        <v>0</v>
      </c>
      <c r="J137" s="16">
        <f t="shared" si="140"/>
        <v>0</v>
      </c>
      <c r="K137" s="16">
        <f t="shared" si="140"/>
        <v>0</v>
      </c>
      <c r="L137" s="16">
        <f t="shared" si="140"/>
        <v>0</v>
      </c>
      <c r="M137" s="16">
        <f t="shared" si="140"/>
        <v>0</v>
      </c>
      <c r="N137" s="16">
        <f t="shared" si="140"/>
        <v>0</v>
      </c>
      <c r="O137" s="16">
        <f t="shared" si="140"/>
        <v>0</v>
      </c>
      <c r="P137" s="16">
        <f t="shared" si="140"/>
        <v>0</v>
      </c>
      <c r="Q137" s="16">
        <f t="shared" si="140"/>
        <v>0</v>
      </c>
      <c r="R137" s="16">
        <f t="shared" si="140"/>
        <v>0</v>
      </c>
      <c r="S137" s="16">
        <f t="shared" si="140"/>
        <v>0</v>
      </c>
      <c r="T137" s="16">
        <f t="shared" si="140"/>
        <v>0</v>
      </c>
      <c r="U137" s="16">
        <f t="shared" si="140"/>
        <v>0</v>
      </c>
      <c r="V137" s="16">
        <f t="shared" si="140"/>
        <v>0</v>
      </c>
      <c r="W137" s="16">
        <f t="shared" si="140"/>
        <v>0</v>
      </c>
      <c r="X137" s="16">
        <f t="shared" ref="X137:Y137" si="141">X43-X90</f>
        <v>0</v>
      </c>
      <c r="Y137" s="16">
        <f t="shared" si="141"/>
        <v>0</v>
      </c>
    </row>
    <row r="138" spans="1:25" x14ac:dyDescent="0.25">
      <c r="A138" s="18" t="s">
        <v>64</v>
      </c>
      <c r="B138" s="16">
        <f t="shared" ref="B138:W138" si="142">B44-B91</f>
        <v>0</v>
      </c>
      <c r="C138" s="16">
        <f t="shared" si="142"/>
        <v>0</v>
      </c>
      <c r="D138" s="16">
        <f t="shared" si="142"/>
        <v>0</v>
      </c>
      <c r="E138" s="16">
        <f t="shared" si="142"/>
        <v>0</v>
      </c>
      <c r="F138" s="16">
        <f t="shared" si="142"/>
        <v>0</v>
      </c>
      <c r="G138" s="16">
        <f t="shared" si="142"/>
        <v>0</v>
      </c>
      <c r="H138" s="16">
        <f t="shared" si="142"/>
        <v>0</v>
      </c>
      <c r="I138" s="16">
        <f t="shared" si="142"/>
        <v>0</v>
      </c>
      <c r="J138" s="16">
        <f t="shared" si="142"/>
        <v>0</v>
      </c>
      <c r="K138" s="16">
        <f t="shared" si="142"/>
        <v>0</v>
      </c>
      <c r="L138" s="16">
        <f t="shared" si="142"/>
        <v>0</v>
      </c>
      <c r="M138" s="16">
        <f t="shared" si="142"/>
        <v>0</v>
      </c>
      <c r="N138" s="16">
        <f t="shared" si="142"/>
        <v>0</v>
      </c>
      <c r="O138" s="16">
        <f t="shared" si="142"/>
        <v>0</v>
      </c>
      <c r="P138" s="16">
        <f t="shared" si="142"/>
        <v>0</v>
      </c>
      <c r="Q138" s="16">
        <f t="shared" si="142"/>
        <v>0</v>
      </c>
      <c r="R138" s="16">
        <f t="shared" si="142"/>
        <v>0</v>
      </c>
      <c r="S138" s="16">
        <f t="shared" si="142"/>
        <v>0</v>
      </c>
      <c r="T138" s="16">
        <f t="shared" si="142"/>
        <v>0</v>
      </c>
      <c r="U138" s="16">
        <f t="shared" si="142"/>
        <v>0</v>
      </c>
      <c r="V138" s="16">
        <f t="shared" si="142"/>
        <v>0</v>
      </c>
      <c r="W138" s="16">
        <f t="shared" si="142"/>
        <v>0</v>
      </c>
      <c r="X138" s="16">
        <f t="shared" ref="X138:Y138" si="143">X44-X91</f>
        <v>0</v>
      </c>
      <c r="Y138" s="16">
        <f t="shared" si="143"/>
        <v>0</v>
      </c>
    </row>
    <row r="139" spans="1:25" x14ac:dyDescent="0.25">
      <c r="A139" s="18" t="s">
        <v>70</v>
      </c>
      <c r="B139" s="16">
        <f>SUM(B140:B141)</f>
        <v>-7.3303599999999705</v>
      </c>
      <c r="C139" s="16">
        <f t="shared" ref="C139:W139" si="144">SUM(C140:C141)</f>
        <v>-4.5765200000000021</v>
      </c>
      <c r="D139" s="16">
        <f t="shared" si="144"/>
        <v>-8.5100200000000115</v>
      </c>
      <c r="E139" s="16">
        <f t="shared" si="144"/>
        <v>-2.7424999999999926</v>
      </c>
      <c r="F139" s="16">
        <f t="shared" si="144"/>
        <v>-2.9984999999999999</v>
      </c>
      <c r="G139" s="16">
        <f t="shared" si="144"/>
        <v>-9.5508309599999777</v>
      </c>
      <c r="H139" s="16">
        <f t="shared" si="144"/>
        <v>-6.0912828800000369</v>
      </c>
      <c r="I139" s="16">
        <f t="shared" si="144"/>
        <v>-3.2563134399999996</v>
      </c>
      <c r="J139" s="16">
        <f t="shared" si="144"/>
        <v>-4.6569521999999921</v>
      </c>
      <c r="K139" s="16">
        <f t="shared" si="144"/>
        <v>-8.1724570400000403</v>
      </c>
      <c r="L139" s="16">
        <f t="shared" si="144"/>
        <v>-12.848800160000025</v>
      </c>
      <c r="M139" s="16">
        <f t="shared" si="144"/>
        <v>-3.9130064000000289</v>
      </c>
      <c r="N139" s="16">
        <f t="shared" si="144"/>
        <v>-6.1732441600000385</v>
      </c>
      <c r="O139" s="16">
        <f t="shared" si="144"/>
        <v>-2.7994785200000223</v>
      </c>
      <c r="P139" s="16">
        <f t="shared" si="144"/>
        <v>-6.6488557200000145</v>
      </c>
      <c r="Q139" s="16">
        <f t="shared" si="144"/>
        <v>-4.1274133200000165</v>
      </c>
      <c r="R139" s="16">
        <f t="shared" si="144"/>
        <v>-2.6098674800000978</v>
      </c>
      <c r="S139" s="16">
        <f t="shared" si="144"/>
        <v>-5.6796803200001875</v>
      </c>
      <c r="T139" s="16">
        <f t="shared" si="144"/>
        <v>-6.2315692800001017</v>
      </c>
      <c r="U139" s="16">
        <f t="shared" si="144"/>
        <v>-5.5421145999999624</v>
      </c>
      <c r="V139" s="16">
        <f t="shared" si="144"/>
        <v>1.479937160000123</v>
      </c>
      <c r="W139" s="16">
        <f t="shared" si="144"/>
        <v>-1.6632929200000461</v>
      </c>
      <c r="X139" s="16">
        <f t="shared" ref="X139:Y139" si="145">SUM(X140:X141)</f>
        <v>-5.7666486799999888</v>
      </c>
      <c r="Y139" s="16">
        <f t="shared" si="145"/>
        <v>-5.4523514000000119</v>
      </c>
    </row>
    <row r="140" spans="1:25" x14ac:dyDescent="0.25">
      <c r="A140" s="9" t="s">
        <v>71</v>
      </c>
      <c r="B140" s="8">
        <f t="shared" ref="B140:W140" si="146">B46-B93</f>
        <v>-7.3303599999999705</v>
      </c>
      <c r="C140" s="8">
        <f t="shared" si="146"/>
        <v>-4.5765200000000021</v>
      </c>
      <c r="D140" s="8">
        <f t="shared" si="146"/>
        <v>-8.5100200000000115</v>
      </c>
      <c r="E140" s="8">
        <f t="shared" si="146"/>
        <v>-2.7424999999999926</v>
      </c>
      <c r="F140" s="8">
        <f t="shared" si="146"/>
        <v>-2.9984999999999999</v>
      </c>
      <c r="G140" s="8">
        <f t="shared" si="146"/>
        <v>-8.8696799999999811</v>
      </c>
      <c r="H140" s="8">
        <f t="shared" si="146"/>
        <v>-5.5989300000000242</v>
      </c>
      <c r="I140" s="8">
        <f t="shared" si="146"/>
        <v>-4.1742135199999808</v>
      </c>
      <c r="J140" s="8">
        <f t="shared" si="146"/>
        <v>-3.2711752400000051</v>
      </c>
      <c r="K140" s="8">
        <f t="shared" si="146"/>
        <v>-7.2039420000000121</v>
      </c>
      <c r="L140" s="8">
        <f t="shared" si="146"/>
        <v>-11.773902000000021</v>
      </c>
      <c r="M140" s="8">
        <f t="shared" si="146"/>
        <v>-3.7240904800000152</v>
      </c>
      <c r="N140" s="8">
        <f t="shared" si="146"/>
        <v>-6.1750904800000086</v>
      </c>
      <c r="O140" s="8">
        <f t="shared" si="146"/>
        <v>-5.7455412400000085</v>
      </c>
      <c r="P140" s="8">
        <f t="shared" si="146"/>
        <v>-6.7003612399999923</v>
      </c>
      <c r="Q140" s="8">
        <f t="shared" si="146"/>
        <v>-4.1073512399999856</v>
      </c>
      <c r="R140" s="8">
        <f t="shared" si="146"/>
        <v>-5.1511197199999899</v>
      </c>
      <c r="S140" s="8">
        <f t="shared" si="146"/>
        <v>-5.679677039999973</v>
      </c>
      <c r="T140" s="8">
        <f t="shared" si="146"/>
        <v>-5.5812081600000312</v>
      </c>
      <c r="U140" s="8">
        <f t="shared" si="146"/>
        <v>-5.5421330000000069</v>
      </c>
      <c r="V140" s="8">
        <f t="shared" si="146"/>
        <v>-3.9833677200000004</v>
      </c>
      <c r="W140" s="8">
        <f t="shared" si="146"/>
        <v>-5.4434381999999886</v>
      </c>
      <c r="X140" s="8">
        <f t="shared" ref="X140:Y140" si="147">X46-X93</f>
        <v>-5.7666486799999888</v>
      </c>
      <c r="Y140" s="8">
        <f t="shared" si="147"/>
        <v>-5.4523514000000119</v>
      </c>
    </row>
    <row r="141" spans="1:25" x14ac:dyDescent="0.25">
      <c r="A141" s="11" t="s">
        <v>72</v>
      </c>
      <c r="B141" s="12">
        <f t="shared" ref="B141:W141" si="148">B47-B94</f>
        <v>0</v>
      </c>
      <c r="C141" s="12">
        <f t="shared" si="148"/>
        <v>0</v>
      </c>
      <c r="D141" s="12">
        <f t="shared" si="148"/>
        <v>0</v>
      </c>
      <c r="E141" s="12">
        <f t="shared" si="148"/>
        <v>0</v>
      </c>
      <c r="F141" s="12">
        <f t="shared" si="148"/>
        <v>0</v>
      </c>
      <c r="G141" s="12">
        <f t="shared" si="148"/>
        <v>-0.68115095999999653</v>
      </c>
      <c r="H141" s="12">
        <f t="shared" si="148"/>
        <v>-0.49235288000001276</v>
      </c>
      <c r="I141" s="12">
        <f t="shared" si="148"/>
        <v>0.91790007999998124</v>
      </c>
      <c r="J141" s="12">
        <f t="shared" si="148"/>
        <v>-1.385776959999987</v>
      </c>
      <c r="K141" s="12">
        <f t="shared" si="148"/>
        <v>-0.96851504000002819</v>
      </c>
      <c r="L141" s="12">
        <f t="shared" si="148"/>
        <v>-1.0748981600000036</v>
      </c>
      <c r="M141" s="12">
        <f t="shared" si="148"/>
        <v>-0.18891592000001367</v>
      </c>
      <c r="N141" s="12">
        <f t="shared" si="148"/>
        <v>1.8463199999700919E-3</v>
      </c>
      <c r="O141" s="12">
        <f t="shared" si="148"/>
        <v>2.9460627199999863</v>
      </c>
      <c r="P141" s="12">
        <f t="shared" si="148"/>
        <v>5.1505519999977878E-2</v>
      </c>
      <c r="Q141" s="12">
        <f t="shared" si="148"/>
        <v>-2.0062080000030846E-2</v>
      </c>
      <c r="R141" s="12">
        <f t="shared" si="148"/>
        <v>2.541252239999892</v>
      </c>
      <c r="S141" s="12">
        <f t="shared" si="148"/>
        <v>-3.280000214544998E-6</v>
      </c>
      <c r="T141" s="12">
        <f t="shared" si="148"/>
        <v>-0.65036112000007051</v>
      </c>
      <c r="U141" s="12">
        <f t="shared" si="148"/>
        <v>1.8400000044493936E-5</v>
      </c>
      <c r="V141" s="12">
        <f t="shared" si="148"/>
        <v>5.4633048800001234</v>
      </c>
      <c r="W141" s="12">
        <f t="shared" si="148"/>
        <v>3.7801452799999424</v>
      </c>
      <c r="X141" s="12">
        <f t="shared" ref="X141:Y141" si="149">X47-X94</f>
        <v>0</v>
      </c>
      <c r="Y141" s="12">
        <f t="shared" si="149"/>
        <v>0</v>
      </c>
    </row>
  </sheetData>
  <pageMargins left="0.7" right="0.7" top="0.75" bottom="0.75" header="0.3" footer="0.3"/>
  <pageSetup paperSize="9" scale="89" fitToHeight="0" orientation="landscape" r:id="rId1"/>
  <headerFooter alignWithMargins="0"/>
  <ignoredErrors>
    <ignoredError sqref="B104:V104 B122:V122 B126:V126 B131:V131 B139:V139" formula="1"/>
    <ignoredError sqref="B28:Y28 B33:Y33 B135:Y135" formulaRange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pageSetUpPr fitToPage="1"/>
  </sheetPr>
  <dimension ref="A1:Y141"/>
  <sheetViews>
    <sheetView showGridLines="0" zoomScaleNormal="100" workbookViewId="0">
      <pane xSplit="1" ySplit="1" topLeftCell="D2" activePane="bottomRight" state="frozen"/>
      <selection activeCell="Y1" sqref="Y1"/>
      <selection pane="topRight" activeCell="Y1" sqref="Y1"/>
      <selection pane="bottomLeft" activeCell="Y1" sqref="Y1"/>
      <selection pane="bottomRight" activeCell="Y2" sqref="Y2"/>
    </sheetView>
  </sheetViews>
  <sheetFormatPr defaultRowHeight="11.25" x14ac:dyDescent="0.25"/>
  <cols>
    <col min="1" max="1" width="56" style="1" bestFit="1" customWidth="1"/>
    <col min="2" max="25" width="9.28515625" style="1" customWidth="1"/>
    <col min="26" max="16384" width="9.140625" style="1"/>
  </cols>
  <sheetData>
    <row r="1" spans="1:25" ht="12.75" x14ac:dyDescent="0.25">
      <c r="A1" s="2" t="s">
        <v>27</v>
      </c>
      <c r="B1" s="3">
        <v>2000</v>
      </c>
      <c r="C1" s="3">
        <v>2001</v>
      </c>
      <c r="D1" s="3">
        <v>2002</v>
      </c>
      <c r="E1" s="3">
        <v>2003</v>
      </c>
      <c r="F1" s="3">
        <v>2004</v>
      </c>
      <c r="G1" s="3">
        <v>2005</v>
      </c>
      <c r="H1" s="3">
        <v>2006</v>
      </c>
      <c r="I1" s="3">
        <v>2007</v>
      </c>
      <c r="J1" s="3">
        <v>2008</v>
      </c>
      <c r="K1" s="3">
        <v>2009</v>
      </c>
      <c r="L1" s="3">
        <v>2010</v>
      </c>
      <c r="M1" s="3">
        <v>2011</v>
      </c>
      <c r="N1" s="3">
        <v>2012</v>
      </c>
      <c r="O1" s="3">
        <v>2013</v>
      </c>
      <c r="P1" s="3">
        <v>2014</v>
      </c>
      <c r="Q1" s="3">
        <v>2015</v>
      </c>
      <c r="R1" s="3">
        <v>2016</v>
      </c>
      <c r="S1" s="3">
        <v>2017</v>
      </c>
      <c r="T1" s="3">
        <v>2018</v>
      </c>
      <c r="U1" s="3">
        <v>2019</v>
      </c>
      <c r="V1" s="3">
        <v>2020</v>
      </c>
      <c r="W1" s="3">
        <v>2021</v>
      </c>
      <c r="X1" s="3">
        <v>2022</v>
      </c>
      <c r="Y1" s="3">
        <v>2023</v>
      </c>
    </row>
    <row r="2" spans="1:25" x14ac:dyDescent="0.25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 x14ac:dyDescent="0.25">
      <c r="A3" s="4" t="s">
        <v>110</v>
      </c>
      <c r="B3" s="5">
        <f>SUM(B4,B33,B42,B43,B44,B45)</f>
        <v>41234.380000000005</v>
      </c>
      <c r="C3" s="5">
        <f t="shared" ref="C3:W3" si="0">SUM(C4,C33,C42,C43,C44,C45)</f>
        <v>43343.453029999997</v>
      </c>
      <c r="D3" s="5">
        <f t="shared" si="0"/>
        <v>42108.40795999999</v>
      </c>
      <c r="E3" s="5">
        <f t="shared" si="0"/>
        <v>42441.540050000011</v>
      </c>
      <c r="F3" s="5">
        <f t="shared" si="0"/>
        <v>42947.119239999993</v>
      </c>
      <c r="G3" s="5">
        <f t="shared" si="0"/>
        <v>42997.370609999991</v>
      </c>
      <c r="H3" s="5">
        <f t="shared" si="0"/>
        <v>42835.11954</v>
      </c>
      <c r="I3" s="5">
        <f t="shared" si="0"/>
        <v>41237.209459999991</v>
      </c>
      <c r="J3" s="5">
        <f t="shared" si="0"/>
        <v>41653.727179999987</v>
      </c>
      <c r="K3" s="5">
        <f t="shared" si="0"/>
        <v>37855.33569</v>
      </c>
      <c r="L3" s="5">
        <f t="shared" si="0"/>
        <v>38629.211009999999</v>
      </c>
      <c r="M3" s="5">
        <f t="shared" si="0"/>
        <v>38208.654970000003</v>
      </c>
      <c r="N3" s="5">
        <f t="shared" si="0"/>
        <v>36090.726549999992</v>
      </c>
      <c r="O3" s="5">
        <f t="shared" si="0"/>
        <v>35746.490740000001</v>
      </c>
      <c r="P3" s="5">
        <f t="shared" si="0"/>
        <v>33840.873</v>
      </c>
      <c r="Q3" s="5">
        <f t="shared" si="0"/>
        <v>34694.138240000007</v>
      </c>
      <c r="R3" s="5">
        <f t="shared" si="0"/>
        <v>35150.281639999994</v>
      </c>
      <c r="S3" s="5">
        <f t="shared" si="0"/>
        <v>36367.434009999997</v>
      </c>
      <c r="T3" s="5">
        <f t="shared" si="0"/>
        <v>36379.425690000004</v>
      </c>
      <c r="U3" s="5">
        <f t="shared" si="0"/>
        <v>34054.590450000003</v>
      </c>
      <c r="V3" s="5">
        <f t="shared" si="0"/>
        <v>31245.670540000003</v>
      </c>
      <c r="W3" s="5">
        <f t="shared" si="0"/>
        <v>35333.599549999992</v>
      </c>
      <c r="X3" s="5">
        <f t="shared" ref="X3:Y3" si="1">SUM(X4,X33,X42,X43,X44,X45)</f>
        <v>31737.479319999991</v>
      </c>
      <c r="Y3" s="5">
        <f t="shared" si="1"/>
        <v>30935.904850000003</v>
      </c>
    </row>
    <row r="4" spans="1:25" x14ac:dyDescent="0.25">
      <c r="A4" s="13" t="s">
        <v>115</v>
      </c>
      <c r="B4" s="14">
        <f>SUM(B5,B31,B32)</f>
        <v>34008.599840000003</v>
      </c>
      <c r="C4" s="14">
        <f t="shared" ref="C4:W4" si="2">SUM(C5,C31,C32)</f>
        <v>36044.532330000002</v>
      </c>
      <c r="D4" s="14">
        <f t="shared" si="2"/>
        <v>33830.477349999994</v>
      </c>
      <c r="E4" s="14">
        <f t="shared" si="2"/>
        <v>34758.757480000007</v>
      </c>
      <c r="F4" s="14">
        <f t="shared" si="2"/>
        <v>34234.144029999996</v>
      </c>
      <c r="G4" s="14">
        <f t="shared" si="2"/>
        <v>34737.219719999994</v>
      </c>
      <c r="H4" s="14">
        <f t="shared" si="2"/>
        <v>34005.245060000001</v>
      </c>
      <c r="I4" s="14">
        <f t="shared" si="2"/>
        <v>32470.437209999996</v>
      </c>
      <c r="J4" s="14">
        <f t="shared" si="2"/>
        <v>32942.461149999996</v>
      </c>
      <c r="K4" s="14">
        <f t="shared" si="2"/>
        <v>30557.54552</v>
      </c>
      <c r="L4" s="14">
        <f t="shared" si="2"/>
        <v>30895.646489999999</v>
      </c>
      <c r="M4" s="14">
        <f t="shared" si="2"/>
        <v>30420.47595</v>
      </c>
      <c r="N4" s="14">
        <f t="shared" si="2"/>
        <v>28355.297370000004</v>
      </c>
      <c r="O4" s="14">
        <f t="shared" si="2"/>
        <v>28183.941240000004</v>
      </c>
      <c r="P4" s="14">
        <f t="shared" si="2"/>
        <v>26007.738590000001</v>
      </c>
      <c r="Q4" s="14">
        <f t="shared" si="2"/>
        <v>26694.713440000003</v>
      </c>
      <c r="R4" s="14">
        <f t="shared" si="2"/>
        <v>26875.256809999995</v>
      </c>
      <c r="S4" s="14">
        <f t="shared" si="2"/>
        <v>27850.700400000002</v>
      </c>
      <c r="T4" s="14">
        <f t="shared" si="2"/>
        <v>27784.532370000001</v>
      </c>
      <c r="U4" s="14">
        <f t="shared" si="2"/>
        <v>26289.216359999999</v>
      </c>
      <c r="V4" s="14">
        <f t="shared" si="2"/>
        <v>24110.896640000006</v>
      </c>
      <c r="W4" s="14">
        <f t="shared" si="2"/>
        <v>26792.740379999999</v>
      </c>
      <c r="X4" s="14">
        <f t="shared" ref="X4:Y4" si="3">SUM(X5,X31,X32)</f>
        <v>24609.404509999993</v>
      </c>
      <c r="Y4" s="14">
        <f t="shared" si="3"/>
        <v>23972.406670000004</v>
      </c>
    </row>
    <row r="5" spans="1:25" x14ac:dyDescent="0.25">
      <c r="A5" s="9" t="s">
        <v>116</v>
      </c>
      <c r="B5" s="8">
        <f>SUM(B6,B10,B18,B24,B28)</f>
        <v>33938.441470000005</v>
      </c>
      <c r="C5" s="8">
        <f t="shared" ref="C5:W5" si="4">SUM(C6,C10,C18,C24,C28)</f>
        <v>35974.39503</v>
      </c>
      <c r="D5" s="8">
        <f t="shared" si="4"/>
        <v>33759.875269999997</v>
      </c>
      <c r="E5" s="8">
        <f t="shared" si="4"/>
        <v>34683.361150000004</v>
      </c>
      <c r="F5" s="8">
        <f t="shared" si="4"/>
        <v>34154.172859999999</v>
      </c>
      <c r="G5" s="8">
        <f t="shared" si="4"/>
        <v>34662.236979999994</v>
      </c>
      <c r="H5" s="8">
        <f t="shared" si="4"/>
        <v>33920.567710000003</v>
      </c>
      <c r="I5" s="8">
        <f t="shared" si="4"/>
        <v>32395.133409999995</v>
      </c>
      <c r="J5" s="8">
        <f t="shared" si="4"/>
        <v>32867.344939999995</v>
      </c>
      <c r="K5" s="8">
        <f t="shared" si="4"/>
        <v>30483.66043</v>
      </c>
      <c r="L5" s="8">
        <f t="shared" si="4"/>
        <v>30823.98288</v>
      </c>
      <c r="M5" s="8">
        <f t="shared" si="4"/>
        <v>30348.161599999999</v>
      </c>
      <c r="N5" s="8">
        <f t="shared" si="4"/>
        <v>28291.472520000003</v>
      </c>
      <c r="O5" s="8">
        <f t="shared" si="4"/>
        <v>28115.690260000003</v>
      </c>
      <c r="P5" s="8">
        <f t="shared" si="4"/>
        <v>25933.78904</v>
      </c>
      <c r="Q5" s="8">
        <f t="shared" si="4"/>
        <v>26622.873630000002</v>
      </c>
      <c r="R5" s="8">
        <f t="shared" si="4"/>
        <v>26793.214699999997</v>
      </c>
      <c r="S5" s="8">
        <f t="shared" si="4"/>
        <v>27760.24727</v>
      </c>
      <c r="T5" s="8">
        <f t="shared" si="4"/>
        <v>27689.53872</v>
      </c>
      <c r="U5" s="8">
        <f t="shared" si="4"/>
        <v>26205.629099999998</v>
      </c>
      <c r="V5" s="8">
        <f t="shared" si="4"/>
        <v>24030.512410000007</v>
      </c>
      <c r="W5" s="8">
        <f t="shared" si="4"/>
        <v>26715.90943</v>
      </c>
      <c r="X5" s="8">
        <f t="shared" ref="X5:Y5" si="5">SUM(X6,X10,X18,X24,X28)</f>
        <v>24521.204999999994</v>
      </c>
      <c r="Y5" s="8">
        <f t="shared" si="5"/>
        <v>23890.862010000004</v>
      </c>
    </row>
    <row r="6" spans="1:25" x14ac:dyDescent="0.25">
      <c r="A6" s="15" t="s">
        <v>117</v>
      </c>
      <c r="B6" s="16">
        <f>SUM(B7:B9)</f>
        <v>12306.02865</v>
      </c>
      <c r="C6" s="16">
        <f t="shared" ref="C6:W6" si="6">SUM(C7:C9)</f>
        <v>13406.352989999999</v>
      </c>
      <c r="D6" s="16">
        <f t="shared" si="6"/>
        <v>12727.458850000001</v>
      </c>
      <c r="E6" s="16">
        <f t="shared" si="6"/>
        <v>13323.448420000001</v>
      </c>
      <c r="F6" s="16">
        <f t="shared" si="6"/>
        <v>13013.887139999999</v>
      </c>
      <c r="G6" s="16">
        <f t="shared" si="6"/>
        <v>12088.470819999999</v>
      </c>
      <c r="H6" s="16">
        <f t="shared" si="6"/>
        <v>11560.009540000001</v>
      </c>
      <c r="I6" s="16">
        <f t="shared" si="6"/>
        <v>10842.79983</v>
      </c>
      <c r="J6" s="16">
        <f t="shared" si="6"/>
        <v>10892.64524</v>
      </c>
      <c r="K6" s="16">
        <f t="shared" si="6"/>
        <v>9775.8029199999983</v>
      </c>
      <c r="L6" s="16">
        <f t="shared" si="6"/>
        <v>9455.3630300000004</v>
      </c>
      <c r="M6" s="16">
        <f t="shared" si="6"/>
        <v>9596.8080400000017</v>
      </c>
      <c r="N6" s="16">
        <f t="shared" si="6"/>
        <v>9195.5611900000004</v>
      </c>
      <c r="O6" s="16">
        <f t="shared" si="6"/>
        <v>8671.7825599999996</v>
      </c>
      <c r="P6" s="16">
        <f t="shared" si="6"/>
        <v>7508.6664799999999</v>
      </c>
      <c r="Q6" s="16">
        <f t="shared" si="6"/>
        <v>8024.5478600000006</v>
      </c>
      <c r="R6" s="16">
        <f t="shared" si="6"/>
        <v>7972.8435699999991</v>
      </c>
      <c r="S6" s="16">
        <f t="shared" si="6"/>
        <v>7942.683469999999</v>
      </c>
      <c r="T6" s="16">
        <f t="shared" si="6"/>
        <v>7711.8417599999993</v>
      </c>
      <c r="U6" s="16">
        <f t="shared" si="6"/>
        <v>7332.88483</v>
      </c>
      <c r="V6" s="16">
        <f t="shared" si="6"/>
        <v>6710.7084700000005</v>
      </c>
      <c r="W6" s="16">
        <f t="shared" si="6"/>
        <v>7263.5070100000003</v>
      </c>
      <c r="X6" s="16">
        <f t="shared" ref="X6:Y6" si="7">SUM(X7:X9)</f>
        <v>6366.0748000000003</v>
      </c>
      <c r="Y6" s="16">
        <f t="shared" si="7"/>
        <v>6353.1581000000006</v>
      </c>
    </row>
    <row r="7" spans="1:25" x14ac:dyDescent="0.25">
      <c r="A7" s="10" t="s">
        <v>118</v>
      </c>
      <c r="B7" s="8">
        <v>8893.6155299999991</v>
      </c>
      <c r="C7" s="8">
        <v>9882.1980500000009</v>
      </c>
      <c r="D7" s="8">
        <v>9178.6388100000004</v>
      </c>
      <c r="E7" s="8">
        <v>9686.4697400000005</v>
      </c>
      <c r="F7" s="8">
        <v>9589.1451699999998</v>
      </c>
      <c r="G7" s="8">
        <v>8645.4483999999993</v>
      </c>
      <c r="H7" s="8">
        <v>8005.76577</v>
      </c>
      <c r="I7" s="8">
        <v>7340.4293299999999</v>
      </c>
      <c r="J7" s="8">
        <v>7414.8998600000004</v>
      </c>
      <c r="K7" s="8">
        <v>6498.9540299999999</v>
      </c>
      <c r="L7" s="8">
        <v>6235.8572100000001</v>
      </c>
      <c r="M7" s="8">
        <v>6397.8111900000004</v>
      </c>
      <c r="N7" s="8">
        <v>6103.7245999999996</v>
      </c>
      <c r="O7" s="8">
        <v>5646.6378400000003</v>
      </c>
      <c r="P7" s="8">
        <v>4688.5632900000001</v>
      </c>
      <c r="Q7" s="8">
        <v>4921.4084800000001</v>
      </c>
      <c r="R7" s="8">
        <v>4802.7223100000001</v>
      </c>
      <c r="S7" s="8">
        <v>4876.5641699999996</v>
      </c>
      <c r="T7" s="8">
        <v>4712.3721999999998</v>
      </c>
      <c r="U7" s="8">
        <v>4428.1739600000001</v>
      </c>
      <c r="V7" s="8">
        <v>3922.5835900000002</v>
      </c>
      <c r="W7" s="8">
        <v>4341.7308000000003</v>
      </c>
      <c r="X7" s="8">
        <v>3286.2775499999998</v>
      </c>
      <c r="Y7" s="8">
        <v>3202.9523899999999</v>
      </c>
    </row>
    <row r="8" spans="1:25" x14ac:dyDescent="0.25">
      <c r="A8" s="10" t="s">
        <v>119</v>
      </c>
      <c r="B8" s="8">
        <v>2163.8126000000002</v>
      </c>
      <c r="C8" s="8">
        <v>2327.4103799999998</v>
      </c>
      <c r="D8" s="8">
        <v>2284.3624500000001</v>
      </c>
      <c r="E8" s="8">
        <v>2279.46558</v>
      </c>
      <c r="F8" s="8">
        <v>2201.60646</v>
      </c>
      <c r="G8" s="8">
        <v>2094.5293200000001</v>
      </c>
      <c r="H8" s="8">
        <v>2192.4469800000002</v>
      </c>
      <c r="I8" s="8">
        <v>2126.9639900000002</v>
      </c>
      <c r="J8" s="8">
        <v>2211.2175699999998</v>
      </c>
      <c r="K8" s="8">
        <v>2074.4768800000002</v>
      </c>
      <c r="L8" s="8">
        <v>1911.3096499999999</v>
      </c>
      <c r="M8" s="8">
        <v>1922.2203</v>
      </c>
      <c r="N8" s="8">
        <v>1816.9736</v>
      </c>
      <c r="O8" s="8">
        <v>1839.0897500000001</v>
      </c>
      <c r="P8" s="8">
        <v>1569.44227</v>
      </c>
      <c r="Q8" s="8">
        <v>1813.443</v>
      </c>
      <c r="R8" s="8">
        <v>1866.6502599999999</v>
      </c>
      <c r="S8" s="8">
        <v>1847.6512299999999</v>
      </c>
      <c r="T8" s="8">
        <v>1817.7158899999999</v>
      </c>
      <c r="U8" s="8">
        <v>1731.57745</v>
      </c>
      <c r="V8" s="8">
        <v>1810.6306500000001</v>
      </c>
      <c r="W8" s="8">
        <v>1838.0183999999999</v>
      </c>
      <c r="X8" s="8">
        <v>1893.3917200000001</v>
      </c>
      <c r="Y8" s="8">
        <v>1882.9409700000001</v>
      </c>
    </row>
    <row r="9" spans="1:25" x14ac:dyDescent="0.25">
      <c r="A9" s="10" t="s">
        <v>120</v>
      </c>
      <c r="B9" s="8">
        <v>1248.60052</v>
      </c>
      <c r="C9" s="8">
        <v>1196.7445600000001</v>
      </c>
      <c r="D9" s="8">
        <v>1264.45759</v>
      </c>
      <c r="E9" s="8">
        <v>1357.5130999999999</v>
      </c>
      <c r="F9" s="8">
        <v>1223.1355100000001</v>
      </c>
      <c r="G9" s="8">
        <v>1348.4930999999999</v>
      </c>
      <c r="H9" s="8">
        <v>1361.7967900000001</v>
      </c>
      <c r="I9" s="8">
        <v>1375.40651</v>
      </c>
      <c r="J9" s="8">
        <v>1266.52781</v>
      </c>
      <c r="K9" s="8">
        <v>1202.37201</v>
      </c>
      <c r="L9" s="8">
        <v>1308.1961699999999</v>
      </c>
      <c r="M9" s="8">
        <v>1276.77655</v>
      </c>
      <c r="N9" s="8">
        <v>1274.8629900000001</v>
      </c>
      <c r="O9" s="8">
        <v>1186.0549699999999</v>
      </c>
      <c r="P9" s="8">
        <v>1250.66092</v>
      </c>
      <c r="Q9" s="8">
        <v>1289.6963800000001</v>
      </c>
      <c r="R9" s="8">
        <v>1303.471</v>
      </c>
      <c r="S9" s="8">
        <v>1218.4680699999999</v>
      </c>
      <c r="T9" s="8">
        <v>1181.7536700000001</v>
      </c>
      <c r="U9" s="8">
        <v>1173.1334199999999</v>
      </c>
      <c r="V9" s="8">
        <v>977.49423000000002</v>
      </c>
      <c r="W9" s="8">
        <v>1083.7578100000001</v>
      </c>
      <c r="X9" s="8">
        <v>1186.40553</v>
      </c>
      <c r="Y9" s="8">
        <v>1267.2647400000001</v>
      </c>
    </row>
    <row r="10" spans="1:25" x14ac:dyDescent="0.25">
      <c r="A10" s="15" t="s">
        <v>121</v>
      </c>
      <c r="B10" s="16">
        <f>SUM(B11:B17)</f>
        <v>9389.7199599999985</v>
      </c>
      <c r="C10" s="16">
        <f t="shared" ref="C10:W10" si="8">SUM(C11:C17)</f>
        <v>9449.4652000000006</v>
      </c>
      <c r="D10" s="16">
        <f t="shared" si="8"/>
        <v>8329.541940000001</v>
      </c>
      <c r="E10" s="16">
        <f t="shared" si="8"/>
        <v>9186.6591200000003</v>
      </c>
      <c r="F10" s="16">
        <f t="shared" si="8"/>
        <v>8516.4288500000002</v>
      </c>
      <c r="G10" s="16">
        <f t="shared" si="8"/>
        <v>8530.1711600000017</v>
      </c>
      <c r="H10" s="16">
        <f t="shared" si="8"/>
        <v>9155.1654999999992</v>
      </c>
      <c r="I10" s="16">
        <f t="shared" si="8"/>
        <v>8266.0975999999991</v>
      </c>
      <c r="J10" s="16">
        <f t="shared" si="8"/>
        <v>8091.1373499999991</v>
      </c>
      <c r="K10" s="16">
        <f t="shared" si="8"/>
        <v>7657.2372100000002</v>
      </c>
      <c r="L10" s="16">
        <f t="shared" si="8"/>
        <v>7612.5108700000001</v>
      </c>
      <c r="M10" s="16">
        <f t="shared" si="8"/>
        <v>8748.5862399999987</v>
      </c>
      <c r="N10" s="16">
        <f t="shared" si="8"/>
        <v>6985.8528400000005</v>
      </c>
      <c r="O10" s="16">
        <f t="shared" si="8"/>
        <v>7130.72786</v>
      </c>
      <c r="P10" s="16">
        <f t="shared" si="8"/>
        <v>7249.28953</v>
      </c>
      <c r="Q10" s="16">
        <f t="shared" si="8"/>
        <v>6713.2271500000006</v>
      </c>
      <c r="R10" s="16">
        <f t="shared" si="8"/>
        <v>6660.3306699999994</v>
      </c>
      <c r="S10" s="16">
        <f t="shared" si="8"/>
        <v>7082.91104</v>
      </c>
      <c r="T10" s="16">
        <f t="shared" si="8"/>
        <v>7580.5429799999993</v>
      </c>
      <c r="U10" s="16">
        <f t="shared" si="8"/>
        <v>6278.5490500000005</v>
      </c>
      <c r="V10" s="16">
        <f t="shared" si="8"/>
        <v>5882.1173799999997</v>
      </c>
      <c r="W10" s="16">
        <f t="shared" si="8"/>
        <v>6983.4360700000007</v>
      </c>
      <c r="X10" s="16">
        <f t="shared" ref="X10:Y10" si="9">SUM(X11:X17)</f>
        <v>5873.9203099999995</v>
      </c>
      <c r="Y10" s="16">
        <f t="shared" si="9"/>
        <v>5627.0401600000005</v>
      </c>
    </row>
    <row r="11" spans="1:25" x14ac:dyDescent="0.25">
      <c r="A11" s="10" t="s">
        <v>122</v>
      </c>
      <c r="B11" s="8">
        <v>2774.13004</v>
      </c>
      <c r="C11" s="8">
        <v>3072.75513</v>
      </c>
      <c r="D11" s="8">
        <v>2934.7227499999999</v>
      </c>
      <c r="E11" s="8">
        <v>3321.3968199999999</v>
      </c>
      <c r="F11" s="8">
        <v>3165.2635300000002</v>
      </c>
      <c r="G11" s="8">
        <v>3387.0029500000001</v>
      </c>
      <c r="H11" s="8">
        <v>3911.8223499999999</v>
      </c>
      <c r="I11" s="8">
        <v>3392.14237</v>
      </c>
      <c r="J11" s="8">
        <v>3583.8073199999999</v>
      </c>
      <c r="K11" s="8">
        <v>3637.46677</v>
      </c>
      <c r="L11" s="8">
        <v>3742.4297200000001</v>
      </c>
      <c r="M11" s="8">
        <v>4773.4380499999997</v>
      </c>
      <c r="N11" s="8">
        <v>3354.4855600000001</v>
      </c>
      <c r="O11" s="8">
        <v>3173.8078399999999</v>
      </c>
      <c r="P11" s="8">
        <v>3188.86877</v>
      </c>
      <c r="Q11" s="8">
        <v>2866.94679</v>
      </c>
      <c r="R11" s="8">
        <v>2786.4093800000001</v>
      </c>
      <c r="S11" s="8">
        <v>3087.7050300000001</v>
      </c>
      <c r="T11" s="8">
        <v>3424.0788600000001</v>
      </c>
      <c r="U11" s="8">
        <v>2442.2437399999999</v>
      </c>
      <c r="V11" s="8">
        <v>2178.87698</v>
      </c>
      <c r="W11" s="8">
        <v>3163.9100800000001</v>
      </c>
      <c r="X11" s="8">
        <v>2474.0927000000001</v>
      </c>
      <c r="Y11" s="8">
        <v>2633.2307500000002</v>
      </c>
    </row>
    <row r="12" spans="1:25" x14ac:dyDescent="0.25">
      <c r="A12" s="10" t="s">
        <v>123</v>
      </c>
      <c r="B12" s="8">
        <v>285.82749000000001</v>
      </c>
      <c r="C12" s="8">
        <v>276.27643</v>
      </c>
      <c r="D12" s="8">
        <v>277.61797000000001</v>
      </c>
      <c r="E12" s="8">
        <v>241.64843999999999</v>
      </c>
      <c r="F12" s="8">
        <v>198.08132000000001</v>
      </c>
      <c r="G12" s="8">
        <v>187.72748999999999</v>
      </c>
      <c r="H12" s="8">
        <v>185.81912</v>
      </c>
      <c r="I12" s="8">
        <v>173.49052</v>
      </c>
      <c r="J12" s="8">
        <v>186.75366</v>
      </c>
      <c r="K12" s="8">
        <v>157.61420000000001</v>
      </c>
      <c r="L12" s="8">
        <v>198.70500000000001</v>
      </c>
      <c r="M12" s="8">
        <v>245.89556999999999</v>
      </c>
      <c r="N12" s="8">
        <v>225.46939</v>
      </c>
      <c r="O12" s="8">
        <v>186.42461</v>
      </c>
      <c r="P12" s="8">
        <v>148.25431</v>
      </c>
      <c r="Q12" s="8">
        <v>137.18030999999999</v>
      </c>
      <c r="R12" s="8">
        <v>112.65888</v>
      </c>
      <c r="S12" s="8">
        <v>123.11857999999999</v>
      </c>
      <c r="T12" s="8">
        <v>94.441289999999995</v>
      </c>
      <c r="U12" s="8">
        <v>98.965429999999998</v>
      </c>
      <c r="V12" s="8">
        <v>95.262960000000007</v>
      </c>
      <c r="W12" s="8">
        <v>113.76587000000001</v>
      </c>
      <c r="X12" s="8">
        <v>78.936120000000003</v>
      </c>
      <c r="Y12" s="8">
        <v>48.91536</v>
      </c>
    </row>
    <row r="13" spans="1:25" x14ac:dyDescent="0.25">
      <c r="A13" s="10" t="s">
        <v>124</v>
      </c>
      <c r="B13" s="8">
        <v>1656.15293</v>
      </c>
      <c r="C13" s="8">
        <v>1462.7971399999999</v>
      </c>
      <c r="D13" s="8">
        <v>757.63699999999994</v>
      </c>
      <c r="E13" s="8">
        <v>760.96249999999998</v>
      </c>
      <c r="F13" s="8">
        <v>786.64661999999998</v>
      </c>
      <c r="G13" s="8">
        <v>871.79705999999999</v>
      </c>
      <c r="H13" s="8">
        <v>694.31516999999997</v>
      </c>
      <c r="I13" s="8">
        <v>770.61855000000003</v>
      </c>
      <c r="J13" s="8">
        <v>737.84550999999999</v>
      </c>
      <c r="K13" s="8">
        <v>629.87489000000005</v>
      </c>
      <c r="L13" s="8">
        <v>560.54011000000003</v>
      </c>
      <c r="M13" s="8">
        <v>592.74896999999999</v>
      </c>
      <c r="N13" s="8">
        <v>553.81300999999996</v>
      </c>
      <c r="O13" s="8">
        <v>570.94762000000003</v>
      </c>
      <c r="P13" s="8">
        <v>515.71109999999999</v>
      </c>
      <c r="Q13" s="8">
        <v>483.12457999999998</v>
      </c>
      <c r="R13" s="8">
        <v>501.50785999999999</v>
      </c>
      <c r="S13" s="8">
        <v>514.06780000000003</v>
      </c>
      <c r="T13" s="8">
        <v>525.02741000000003</v>
      </c>
      <c r="U13" s="8">
        <v>472.53908999999999</v>
      </c>
      <c r="V13" s="8">
        <v>473.37578000000002</v>
      </c>
      <c r="W13" s="8">
        <v>475.96006999999997</v>
      </c>
      <c r="X13" s="8">
        <v>449.57101</v>
      </c>
      <c r="Y13" s="8">
        <v>398.43682999999999</v>
      </c>
    </row>
    <row r="14" spans="1:25" x14ac:dyDescent="0.25">
      <c r="A14" s="10" t="s">
        <v>125</v>
      </c>
      <c r="B14" s="8">
        <v>690.69939999999997</v>
      </c>
      <c r="C14" s="8">
        <v>604.29655000000002</v>
      </c>
      <c r="D14" s="8">
        <v>628.66715999999997</v>
      </c>
      <c r="E14" s="8">
        <v>599.32847000000004</v>
      </c>
      <c r="F14" s="8">
        <v>534.21487000000002</v>
      </c>
      <c r="G14" s="8">
        <v>528.88053000000002</v>
      </c>
      <c r="H14" s="8">
        <v>521.32622000000003</v>
      </c>
      <c r="I14" s="8">
        <v>485.60111999999998</v>
      </c>
      <c r="J14" s="8">
        <v>518.60924</v>
      </c>
      <c r="K14" s="8">
        <v>622.35996999999998</v>
      </c>
      <c r="L14" s="8">
        <v>396.20154000000002</v>
      </c>
      <c r="M14" s="8">
        <v>378.01522999999997</v>
      </c>
      <c r="N14" s="8">
        <v>305.39780999999999</v>
      </c>
      <c r="O14" s="8">
        <v>426.21879999999999</v>
      </c>
      <c r="P14" s="8">
        <v>479.69598999999999</v>
      </c>
      <c r="Q14" s="8">
        <v>475.66208</v>
      </c>
      <c r="R14" s="8">
        <v>401.88110999999998</v>
      </c>
      <c r="S14" s="8">
        <v>377.23316</v>
      </c>
      <c r="T14" s="8">
        <v>345.55831999999998</v>
      </c>
      <c r="U14" s="8">
        <v>434.44920000000002</v>
      </c>
      <c r="V14" s="8">
        <v>390.48513000000003</v>
      </c>
      <c r="W14" s="8">
        <v>296.09154999999998</v>
      </c>
      <c r="X14" s="8">
        <v>243.5334</v>
      </c>
      <c r="Y14" s="8">
        <v>177.25658999999999</v>
      </c>
    </row>
    <row r="15" spans="1:25" x14ac:dyDescent="0.25">
      <c r="A15" s="10" t="s">
        <v>126</v>
      </c>
      <c r="B15" s="8">
        <v>569.22065999999995</v>
      </c>
      <c r="C15" s="8">
        <v>559.53336999999999</v>
      </c>
      <c r="D15" s="8">
        <v>551.04596000000004</v>
      </c>
      <c r="E15" s="8">
        <v>495.87871000000001</v>
      </c>
      <c r="F15" s="8">
        <v>478.85320000000002</v>
      </c>
      <c r="G15" s="8">
        <v>436.18972000000002</v>
      </c>
      <c r="H15" s="8">
        <v>416.81509</v>
      </c>
      <c r="I15" s="8">
        <v>359.35399000000001</v>
      </c>
      <c r="J15" s="8">
        <v>335.11029000000002</v>
      </c>
      <c r="K15" s="8">
        <v>303.73266999999998</v>
      </c>
      <c r="L15" s="8">
        <v>305.99696999999998</v>
      </c>
      <c r="M15" s="8">
        <v>312.03098</v>
      </c>
      <c r="N15" s="8">
        <v>295.85617999999999</v>
      </c>
      <c r="O15" s="8">
        <v>309.59854000000001</v>
      </c>
      <c r="P15" s="8">
        <v>326.30122</v>
      </c>
      <c r="Q15" s="8">
        <v>329.00792999999999</v>
      </c>
      <c r="R15" s="8">
        <v>319.76555999999999</v>
      </c>
      <c r="S15" s="8">
        <v>324.07956999999999</v>
      </c>
      <c r="T15" s="8">
        <v>322.73279000000002</v>
      </c>
      <c r="U15" s="8">
        <v>345.12234999999998</v>
      </c>
      <c r="V15" s="8">
        <v>342.00880000000001</v>
      </c>
      <c r="W15" s="8">
        <v>321.31437</v>
      </c>
      <c r="X15" s="8">
        <v>310.02395000000001</v>
      </c>
      <c r="Y15" s="8">
        <v>307.42520000000002</v>
      </c>
    </row>
    <row r="16" spans="1:25" x14ac:dyDescent="0.25">
      <c r="A16" s="10" t="s">
        <v>127</v>
      </c>
      <c r="B16" s="8">
        <v>1492.42282</v>
      </c>
      <c r="C16" s="8">
        <v>1442.06954</v>
      </c>
      <c r="D16" s="8">
        <v>1326.3569600000001</v>
      </c>
      <c r="E16" s="8">
        <v>1699.12293</v>
      </c>
      <c r="F16" s="8">
        <v>1493.65825</v>
      </c>
      <c r="G16" s="8">
        <v>1381.45463</v>
      </c>
      <c r="H16" s="8">
        <v>1615.9346</v>
      </c>
      <c r="I16" s="8">
        <v>1408.1271400000001</v>
      </c>
      <c r="J16" s="8">
        <v>1278.47307</v>
      </c>
      <c r="K16" s="8">
        <v>1153.0118399999999</v>
      </c>
      <c r="L16" s="8">
        <v>1171.6147800000001</v>
      </c>
      <c r="M16" s="8">
        <v>1211.9819299999999</v>
      </c>
      <c r="N16" s="8">
        <v>1139.49917</v>
      </c>
      <c r="O16" s="8">
        <v>1232.3003699999999</v>
      </c>
      <c r="P16" s="8">
        <v>1366.2565099999999</v>
      </c>
      <c r="Q16" s="8">
        <v>1234.6290200000001</v>
      </c>
      <c r="R16" s="8">
        <v>1349.18398</v>
      </c>
      <c r="S16" s="8">
        <v>1310.93597</v>
      </c>
      <c r="T16" s="8">
        <v>1495.5084099999999</v>
      </c>
      <c r="U16" s="8">
        <v>1445.9960100000001</v>
      </c>
      <c r="V16" s="8">
        <v>1408.2374299999999</v>
      </c>
      <c r="W16" s="8">
        <v>1423.8954000000001</v>
      </c>
      <c r="X16" s="8">
        <v>1310.3536300000001</v>
      </c>
      <c r="Y16" s="8">
        <v>1102.70137</v>
      </c>
    </row>
    <row r="17" spans="1:25" x14ac:dyDescent="0.25">
      <c r="A17" s="10" t="s">
        <v>128</v>
      </c>
      <c r="B17" s="8">
        <v>1921.2666200000001</v>
      </c>
      <c r="C17" s="8">
        <v>2031.73704</v>
      </c>
      <c r="D17" s="8">
        <v>1853.49414</v>
      </c>
      <c r="E17" s="8">
        <v>2068.32125</v>
      </c>
      <c r="F17" s="8">
        <v>1859.7110600000001</v>
      </c>
      <c r="G17" s="8">
        <v>1737.11878</v>
      </c>
      <c r="H17" s="8">
        <v>1809.1329499999999</v>
      </c>
      <c r="I17" s="8">
        <v>1676.7639099999999</v>
      </c>
      <c r="J17" s="8">
        <v>1450.53826</v>
      </c>
      <c r="K17" s="8">
        <v>1153.17687</v>
      </c>
      <c r="L17" s="8">
        <v>1237.0227500000001</v>
      </c>
      <c r="M17" s="8">
        <v>1234.47551</v>
      </c>
      <c r="N17" s="8">
        <v>1111.3317199999999</v>
      </c>
      <c r="O17" s="8">
        <v>1231.4300800000001</v>
      </c>
      <c r="P17" s="8">
        <v>1224.20163</v>
      </c>
      <c r="Q17" s="8">
        <v>1186.67644</v>
      </c>
      <c r="R17" s="8">
        <v>1188.9239</v>
      </c>
      <c r="S17" s="8">
        <v>1345.7709299999999</v>
      </c>
      <c r="T17" s="8">
        <v>1373.1958999999999</v>
      </c>
      <c r="U17" s="8">
        <v>1039.23323</v>
      </c>
      <c r="V17" s="8">
        <v>993.87030000000004</v>
      </c>
      <c r="W17" s="8">
        <v>1188.49873</v>
      </c>
      <c r="X17" s="8">
        <v>1007.4095</v>
      </c>
      <c r="Y17" s="8">
        <v>959.07406000000003</v>
      </c>
    </row>
    <row r="18" spans="1:25" x14ac:dyDescent="0.25">
      <c r="A18" s="15" t="s">
        <v>129</v>
      </c>
      <c r="B18" s="16">
        <f>SUM(B19:B23)</f>
        <v>5639.5669000000007</v>
      </c>
      <c r="C18" s="16">
        <f t="shared" ref="C18:W18" si="10">SUM(C19:C23)</f>
        <v>6052.4737699999996</v>
      </c>
      <c r="D18" s="16">
        <f t="shared" si="10"/>
        <v>6070.9829099999997</v>
      </c>
      <c r="E18" s="16">
        <f t="shared" si="10"/>
        <v>5992.4751699999997</v>
      </c>
      <c r="F18" s="16">
        <f t="shared" si="10"/>
        <v>6730.4521400000012</v>
      </c>
      <c r="G18" s="16">
        <f t="shared" si="10"/>
        <v>7600.0550800000001</v>
      </c>
      <c r="H18" s="16">
        <f t="shared" si="10"/>
        <v>6759.2109900000005</v>
      </c>
      <c r="I18" s="16">
        <f t="shared" si="10"/>
        <v>7457.4869200000003</v>
      </c>
      <c r="J18" s="16">
        <f t="shared" si="10"/>
        <v>7810.0359999999991</v>
      </c>
      <c r="K18" s="16">
        <f t="shared" si="10"/>
        <v>6924.500500000001</v>
      </c>
      <c r="L18" s="16">
        <f t="shared" si="10"/>
        <v>7347.6417700000002</v>
      </c>
      <c r="M18" s="16">
        <f t="shared" si="10"/>
        <v>6982.9377999999997</v>
      </c>
      <c r="N18" s="16">
        <f t="shared" si="10"/>
        <v>6856.7016900000008</v>
      </c>
      <c r="O18" s="16">
        <f t="shared" si="10"/>
        <v>6785.4734799999997</v>
      </c>
      <c r="P18" s="16">
        <f t="shared" si="10"/>
        <v>6529.708239999999</v>
      </c>
      <c r="Q18" s="16">
        <f t="shared" si="10"/>
        <v>7209.5827200000003</v>
      </c>
      <c r="R18" s="16">
        <f t="shared" si="10"/>
        <v>7456.9715300000007</v>
      </c>
      <c r="S18" s="16">
        <f t="shared" si="10"/>
        <v>7594.3184199999987</v>
      </c>
      <c r="T18" s="16">
        <f t="shared" si="10"/>
        <v>7722.3389100000004</v>
      </c>
      <c r="U18" s="16">
        <f t="shared" si="10"/>
        <v>8035.3155299999999</v>
      </c>
      <c r="V18" s="16">
        <f t="shared" si="10"/>
        <v>6990.3864400000002</v>
      </c>
      <c r="W18" s="16">
        <f t="shared" si="10"/>
        <v>7437.4829799999989</v>
      </c>
      <c r="X18" s="16">
        <f t="shared" ref="X18:Y18" si="11">SUM(X19:X23)</f>
        <v>7689.1214999999993</v>
      </c>
      <c r="Y18" s="16">
        <f t="shared" si="11"/>
        <v>7647.8237800000006</v>
      </c>
    </row>
    <row r="19" spans="1:25" x14ac:dyDescent="0.25">
      <c r="A19" s="10" t="s">
        <v>130</v>
      </c>
      <c r="B19" s="8">
        <v>2.6500400000000002</v>
      </c>
      <c r="C19" s="8">
        <v>2.5108000000000001</v>
      </c>
      <c r="D19" s="8">
        <v>2.6146400000000001</v>
      </c>
      <c r="E19" s="8">
        <v>3.3854600000000001</v>
      </c>
      <c r="F19" s="8">
        <v>4.4561000000000002</v>
      </c>
      <c r="G19" s="8">
        <v>7.7926500000000001</v>
      </c>
      <c r="H19" s="8">
        <v>10.215780000000001</v>
      </c>
      <c r="I19" s="8">
        <v>12.32579</v>
      </c>
      <c r="J19" s="8">
        <v>14.593540000000001</v>
      </c>
      <c r="K19" s="8">
        <v>10.86355</v>
      </c>
      <c r="L19" s="8">
        <v>5.1318400000000004</v>
      </c>
      <c r="M19" s="8">
        <v>4.2468700000000004</v>
      </c>
      <c r="N19" s="8">
        <v>3.92014</v>
      </c>
      <c r="O19" s="8">
        <v>3.39507</v>
      </c>
      <c r="P19" s="8">
        <v>3.43737</v>
      </c>
      <c r="Q19" s="8">
        <v>3.6560000000000001</v>
      </c>
      <c r="R19" s="8">
        <v>3.5592199999999998</v>
      </c>
      <c r="S19" s="8">
        <v>3.4199700000000002</v>
      </c>
      <c r="T19" s="8">
        <v>2.8538600000000001</v>
      </c>
      <c r="U19" s="8">
        <v>1.82931</v>
      </c>
      <c r="V19" s="8">
        <v>0.87988</v>
      </c>
      <c r="W19" s="8">
        <v>1.29095</v>
      </c>
      <c r="X19" s="8">
        <v>1.48146</v>
      </c>
      <c r="Y19" s="8">
        <v>1.5573699999999999</v>
      </c>
    </row>
    <row r="20" spans="1:25" x14ac:dyDescent="0.25">
      <c r="A20" s="10" t="s">
        <v>131</v>
      </c>
      <c r="B20" s="8">
        <v>4077.90274</v>
      </c>
      <c r="C20" s="8">
        <v>4628.5457900000001</v>
      </c>
      <c r="D20" s="8">
        <v>4849.8792100000001</v>
      </c>
      <c r="E20" s="8">
        <v>4918.1003199999996</v>
      </c>
      <c r="F20" s="8">
        <v>5201.9254600000004</v>
      </c>
      <c r="G20" s="8">
        <v>6159.7362999999996</v>
      </c>
      <c r="H20" s="8">
        <v>5734.8480600000003</v>
      </c>
      <c r="I20" s="8">
        <v>6297.2138000000004</v>
      </c>
      <c r="J20" s="8">
        <v>6503.1897799999997</v>
      </c>
      <c r="K20" s="8">
        <v>5968.5727200000001</v>
      </c>
      <c r="L20" s="8">
        <v>6435.3863700000002</v>
      </c>
      <c r="M20" s="8">
        <v>5989.1781000000001</v>
      </c>
      <c r="N20" s="8">
        <v>6379.9129400000002</v>
      </c>
      <c r="O20" s="8">
        <v>6215.2138400000003</v>
      </c>
      <c r="P20" s="8">
        <v>6267.4501099999998</v>
      </c>
      <c r="Q20" s="8">
        <v>6930.9792799999996</v>
      </c>
      <c r="R20" s="8">
        <v>7063.7084400000003</v>
      </c>
      <c r="S20" s="8">
        <v>7182.7493199999999</v>
      </c>
      <c r="T20" s="8">
        <v>7338.0217899999998</v>
      </c>
      <c r="U20" s="8">
        <v>7550.0089799999996</v>
      </c>
      <c r="V20" s="8">
        <v>6743.79702</v>
      </c>
      <c r="W20" s="8">
        <v>7227.2867299999998</v>
      </c>
      <c r="X20" s="8">
        <v>7583.9305199999999</v>
      </c>
      <c r="Y20" s="8">
        <v>7538.7210800000003</v>
      </c>
    </row>
    <row r="21" spans="1:25" x14ac:dyDescent="0.25">
      <c r="A21" s="10" t="s">
        <v>132</v>
      </c>
      <c r="B21" s="8">
        <v>154.17859999999999</v>
      </c>
      <c r="C21" s="8">
        <v>150.70893000000001</v>
      </c>
      <c r="D21" s="8">
        <v>140.96035000000001</v>
      </c>
      <c r="E21" s="8">
        <v>111.42883</v>
      </c>
      <c r="F21" s="8">
        <v>106.86121</v>
      </c>
      <c r="G21" s="8">
        <v>104.57037</v>
      </c>
      <c r="H21" s="8">
        <v>111.09296999999999</v>
      </c>
      <c r="I21" s="8">
        <v>102.9015</v>
      </c>
      <c r="J21" s="8">
        <v>93.911910000000006</v>
      </c>
      <c r="K21" s="8">
        <v>80.626390000000001</v>
      </c>
      <c r="L21" s="8">
        <v>82.319919999999996</v>
      </c>
      <c r="M21" s="8">
        <v>78.903090000000006</v>
      </c>
      <c r="N21" s="8">
        <v>66.965059999999994</v>
      </c>
      <c r="O21" s="8">
        <v>81.615489999999994</v>
      </c>
      <c r="P21" s="8">
        <v>76.661940000000001</v>
      </c>
      <c r="Q21" s="8">
        <v>84.331779999999995</v>
      </c>
      <c r="R21" s="8">
        <v>86.533429999999996</v>
      </c>
      <c r="S21" s="8">
        <v>84.35248</v>
      </c>
      <c r="T21" s="8">
        <v>82.932730000000006</v>
      </c>
      <c r="U21" s="8">
        <v>81.024150000000006</v>
      </c>
      <c r="V21" s="8">
        <v>72.532300000000006</v>
      </c>
      <c r="W21" s="8">
        <v>82.148979999999995</v>
      </c>
      <c r="X21" s="8">
        <v>82.2941</v>
      </c>
      <c r="Y21" s="8">
        <v>81.291179999999997</v>
      </c>
    </row>
    <row r="22" spans="1:25" x14ac:dyDescent="0.25">
      <c r="A22" s="10" t="s">
        <v>133</v>
      </c>
      <c r="B22" s="8">
        <v>2.4289999999999999E-2</v>
      </c>
      <c r="C22" s="8">
        <v>2.4889999999999999E-2</v>
      </c>
      <c r="D22" s="8">
        <v>2.6249999999999999E-2</v>
      </c>
      <c r="E22" s="8">
        <v>2.717E-2</v>
      </c>
      <c r="F22" s="8">
        <v>2.8570000000000002E-2</v>
      </c>
      <c r="G22" s="8">
        <v>3.4660000000000003E-2</v>
      </c>
      <c r="H22" s="8">
        <v>0.31740000000000002</v>
      </c>
      <c r="I22" s="8">
        <v>0.33334000000000003</v>
      </c>
      <c r="J22" s="8">
        <v>0.35336000000000001</v>
      </c>
      <c r="K22" s="8">
        <v>0.32473000000000002</v>
      </c>
      <c r="L22" s="8">
        <v>0.33080999999999999</v>
      </c>
      <c r="M22" s="8">
        <v>0.83326999999999996</v>
      </c>
      <c r="N22" s="8">
        <v>1.1063099999999999</v>
      </c>
      <c r="O22" s="8">
        <v>3.4075199999999999</v>
      </c>
      <c r="P22" s="8">
        <v>4.3781400000000001</v>
      </c>
      <c r="Q22" s="8">
        <v>6.2180299999999997</v>
      </c>
      <c r="R22" s="8">
        <v>4.7571199999999996</v>
      </c>
      <c r="S22" s="8">
        <v>4.6889900000000004</v>
      </c>
      <c r="T22" s="8">
        <v>2.5558100000000001</v>
      </c>
      <c r="U22" s="8">
        <v>4.1715799999999996</v>
      </c>
      <c r="V22" s="8">
        <v>5.3503499999999997</v>
      </c>
      <c r="W22" s="8">
        <v>5.82273</v>
      </c>
      <c r="X22" s="8">
        <v>5.2932899999999998</v>
      </c>
      <c r="Y22" s="8">
        <v>5.3206899999999999</v>
      </c>
    </row>
    <row r="23" spans="1:25" x14ac:dyDescent="0.25">
      <c r="A23" s="10" t="s">
        <v>134</v>
      </c>
      <c r="B23" s="8">
        <v>1404.81123</v>
      </c>
      <c r="C23" s="8">
        <v>1270.68336</v>
      </c>
      <c r="D23" s="8">
        <v>1077.5024599999999</v>
      </c>
      <c r="E23" s="8">
        <v>959.53339000000005</v>
      </c>
      <c r="F23" s="8">
        <v>1417.1808000000001</v>
      </c>
      <c r="G23" s="8">
        <v>1327.9211</v>
      </c>
      <c r="H23" s="8">
        <v>902.73677999999995</v>
      </c>
      <c r="I23" s="8">
        <v>1044.7124899999999</v>
      </c>
      <c r="J23" s="8">
        <v>1197.98741</v>
      </c>
      <c r="K23" s="8">
        <v>864.11311000000001</v>
      </c>
      <c r="L23" s="8">
        <v>824.47283000000004</v>
      </c>
      <c r="M23" s="8">
        <v>909.77647000000002</v>
      </c>
      <c r="N23" s="8">
        <v>404.79723999999999</v>
      </c>
      <c r="O23" s="8">
        <v>481.84156000000002</v>
      </c>
      <c r="P23" s="8">
        <v>177.78067999999999</v>
      </c>
      <c r="Q23" s="8">
        <v>184.39762999999999</v>
      </c>
      <c r="R23" s="8">
        <v>298.41332</v>
      </c>
      <c r="S23" s="8">
        <v>319.10766000000001</v>
      </c>
      <c r="T23" s="8">
        <v>295.97471999999999</v>
      </c>
      <c r="U23" s="8">
        <v>398.28151000000003</v>
      </c>
      <c r="V23" s="8">
        <v>167.82688999999999</v>
      </c>
      <c r="W23" s="8">
        <v>120.93359</v>
      </c>
      <c r="X23" s="8">
        <v>16.122129999999999</v>
      </c>
      <c r="Y23" s="8">
        <v>20.93346</v>
      </c>
    </row>
    <row r="24" spans="1:25" x14ac:dyDescent="0.25">
      <c r="A24" s="15" t="s">
        <v>135</v>
      </c>
      <c r="B24" s="16">
        <f>SUM(B25:B27)</f>
        <v>6456.2660600000008</v>
      </c>
      <c r="C24" s="16">
        <f t="shared" ref="C24:W24" si="12">SUM(C25:C27)</f>
        <v>6913.1651000000002</v>
      </c>
      <c r="D24" s="16">
        <f t="shared" si="12"/>
        <v>6520.1338200000009</v>
      </c>
      <c r="E24" s="16">
        <f t="shared" si="12"/>
        <v>6065.2387400000007</v>
      </c>
      <c r="F24" s="16">
        <f t="shared" si="12"/>
        <v>5791.5784100000001</v>
      </c>
      <c r="G24" s="16">
        <f t="shared" si="12"/>
        <v>6349.2422999999999</v>
      </c>
      <c r="H24" s="16">
        <f t="shared" si="12"/>
        <v>6315.5622899999998</v>
      </c>
      <c r="I24" s="16">
        <f t="shared" si="12"/>
        <v>5719.4307699999999</v>
      </c>
      <c r="J24" s="16">
        <f t="shared" si="12"/>
        <v>5998.6650899999995</v>
      </c>
      <c r="K24" s="16">
        <f t="shared" si="12"/>
        <v>6044.3139300000003</v>
      </c>
      <c r="L24" s="16">
        <f t="shared" si="12"/>
        <v>6339.3952199999994</v>
      </c>
      <c r="M24" s="16">
        <f t="shared" si="12"/>
        <v>4937.9456399999999</v>
      </c>
      <c r="N24" s="16">
        <f t="shared" si="12"/>
        <v>5174.0718200000001</v>
      </c>
      <c r="O24" s="16">
        <f t="shared" si="12"/>
        <v>5461.1831000000002</v>
      </c>
      <c r="P24" s="16">
        <f t="shared" si="12"/>
        <v>4581.98153</v>
      </c>
      <c r="Q24" s="16">
        <f t="shared" si="12"/>
        <v>4612.9224299999996</v>
      </c>
      <c r="R24" s="16">
        <f t="shared" si="12"/>
        <v>4638.3005700000003</v>
      </c>
      <c r="S24" s="16">
        <f t="shared" si="12"/>
        <v>5075.1131699999996</v>
      </c>
      <c r="T24" s="16">
        <f t="shared" si="12"/>
        <v>4586.8245399999996</v>
      </c>
      <c r="U24" s="16">
        <f t="shared" si="12"/>
        <v>4476.2110299999995</v>
      </c>
      <c r="V24" s="16">
        <f t="shared" si="12"/>
        <v>4379.1305300000004</v>
      </c>
      <c r="W24" s="16">
        <f t="shared" si="12"/>
        <v>4968.2673699999996</v>
      </c>
      <c r="X24" s="16">
        <f t="shared" ref="X24:Y24" si="13">SUM(X25:X27)</f>
        <v>4530.2340699999995</v>
      </c>
      <c r="Y24" s="16">
        <f t="shared" si="13"/>
        <v>4197.52711</v>
      </c>
    </row>
    <row r="25" spans="1:25" x14ac:dyDescent="0.25">
      <c r="A25" s="10" t="s">
        <v>136</v>
      </c>
      <c r="B25" s="8">
        <v>1564.37564</v>
      </c>
      <c r="C25" s="8">
        <v>1613.3388299999999</v>
      </c>
      <c r="D25" s="8">
        <v>1806.4226100000001</v>
      </c>
      <c r="E25" s="8">
        <v>1363.05863</v>
      </c>
      <c r="F25" s="8">
        <v>1511.35799</v>
      </c>
      <c r="G25" s="8">
        <v>2252.7579500000002</v>
      </c>
      <c r="H25" s="8">
        <v>2500.3429000000001</v>
      </c>
      <c r="I25" s="8">
        <v>2446.2743300000002</v>
      </c>
      <c r="J25" s="8">
        <v>2544.6587599999998</v>
      </c>
      <c r="K25" s="8">
        <v>2586.6406200000001</v>
      </c>
      <c r="L25" s="8">
        <v>2560.22991</v>
      </c>
      <c r="M25" s="8">
        <v>1556.90211</v>
      </c>
      <c r="N25" s="8">
        <v>1863.2527</v>
      </c>
      <c r="O25" s="8">
        <v>2084.2938399999998</v>
      </c>
      <c r="P25" s="8">
        <v>1469.6769400000001</v>
      </c>
      <c r="Q25" s="8">
        <v>1486.9221299999999</v>
      </c>
      <c r="R25" s="8">
        <v>1438.93121</v>
      </c>
      <c r="S25" s="8">
        <v>1596.0557699999999</v>
      </c>
      <c r="T25" s="8">
        <v>1444.2301</v>
      </c>
      <c r="U25" s="8">
        <v>1334.8391799999999</v>
      </c>
      <c r="V25" s="8">
        <v>1149.8155200000001</v>
      </c>
      <c r="W25" s="8">
        <v>1450.3655900000001</v>
      </c>
      <c r="X25" s="8">
        <v>1365.01855</v>
      </c>
      <c r="Y25" s="8">
        <v>1332.67815</v>
      </c>
    </row>
    <row r="26" spans="1:25" x14ac:dyDescent="0.25">
      <c r="A26" s="10" t="s">
        <v>137</v>
      </c>
      <c r="B26" s="8">
        <v>4544.9981500000004</v>
      </c>
      <c r="C26" s="8">
        <v>4954.55591</v>
      </c>
      <c r="D26" s="8">
        <v>4363.2190000000001</v>
      </c>
      <c r="E26" s="8">
        <v>4344.6846500000001</v>
      </c>
      <c r="F26" s="8">
        <v>3881.2406299999998</v>
      </c>
      <c r="G26" s="8">
        <v>3671.62916</v>
      </c>
      <c r="H26" s="8">
        <v>3424.2036199999998</v>
      </c>
      <c r="I26" s="8">
        <v>2911.0891099999999</v>
      </c>
      <c r="J26" s="8">
        <v>3064.3916100000001</v>
      </c>
      <c r="K26" s="8">
        <v>3086.8267700000001</v>
      </c>
      <c r="L26" s="8">
        <v>3399.8382200000001</v>
      </c>
      <c r="M26" s="8">
        <v>3013.0369300000002</v>
      </c>
      <c r="N26" s="8">
        <v>2942.4677900000002</v>
      </c>
      <c r="O26" s="8">
        <v>2990.1970000000001</v>
      </c>
      <c r="P26" s="8">
        <v>2662.2774300000001</v>
      </c>
      <c r="Q26" s="8">
        <v>2722.91615</v>
      </c>
      <c r="R26" s="8">
        <v>2782.4193100000002</v>
      </c>
      <c r="S26" s="8">
        <v>3092.0921699999999</v>
      </c>
      <c r="T26" s="8">
        <v>2808.8972899999999</v>
      </c>
      <c r="U26" s="8">
        <v>2841.0148899999999</v>
      </c>
      <c r="V26" s="8">
        <v>2894.0300200000001</v>
      </c>
      <c r="W26" s="8">
        <v>3173.0363499999999</v>
      </c>
      <c r="X26" s="8">
        <v>2869.42263</v>
      </c>
      <c r="Y26" s="8">
        <v>2611.4383800000001</v>
      </c>
    </row>
    <row r="27" spans="1:25" x14ac:dyDescent="0.25">
      <c r="A27" s="10" t="s">
        <v>138</v>
      </c>
      <c r="B27" s="8">
        <v>346.89227</v>
      </c>
      <c r="C27" s="8">
        <v>345.27035999999998</v>
      </c>
      <c r="D27" s="8">
        <v>350.49221</v>
      </c>
      <c r="E27" s="8">
        <v>357.49545999999998</v>
      </c>
      <c r="F27" s="8">
        <v>398.97978999999998</v>
      </c>
      <c r="G27" s="8">
        <v>424.85518999999999</v>
      </c>
      <c r="H27" s="8">
        <v>391.01576999999997</v>
      </c>
      <c r="I27" s="8">
        <v>362.06733000000003</v>
      </c>
      <c r="J27" s="8">
        <v>389.61471999999998</v>
      </c>
      <c r="K27" s="8">
        <v>370.84654</v>
      </c>
      <c r="L27" s="8">
        <v>379.32709</v>
      </c>
      <c r="M27" s="8">
        <v>368.00659999999999</v>
      </c>
      <c r="N27" s="8">
        <v>368.35133000000002</v>
      </c>
      <c r="O27" s="8">
        <v>386.69225999999998</v>
      </c>
      <c r="P27" s="8">
        <v>450.02715999999998</v>
      </c>
      <c r="Q27" s="8">
        <v>403.08415000000002</v>
      </c>
      <c r="R27" s="8">
        <v>416.95004999999998</v>
      </c>
      <c r="S27" s="8">
        <v>386.96523000000002</v>
      </c>
      <c r="T27" s="8">
        <v>333.69715000000002</v>
      </c>
      <c r="U27" s="8">
        <v>300.35696000000002</v>
      </c>
      <c r="V27" s="8">
        <v>335.28498999999999</v>
      </c>
      <c r="W27" s="8">
        <v>344.86543</v>
      </c>
      <c r="X27" s="8">
        <v>295.79289</v>
      </c>
      <c r="Y27" s="8">
        <v>253.41058000000001</v>
      </c>
    </row>
    <row r="28" spans="1:25" x14ac:dyDescent="0.25">
      <c r="A28" s="15" t="s">
        <v>35</v>
      </c>
      <c r="B28" s="16">
        <f>SUM(B29:B30)</f>
        <v>146.85989999999998</v>
      </c>
      <c r="C28" s="16">
        <f t="shared" ref="C28:W28" si="14">SUM(C29:C30)</f>
        <v>152.93797000000001</v>
      </c>
      <c r="D28" s="16">
        <f t="shared" si="14"/>
        <v>111.75774999999999</v>
      </c>
      <c r="E28" s="16">
        <f t="shared" si="14"/>
        <v>115.5397</v>
      </c>
      <c r="F28" s="16">
        <f t="shared" si="14"/>
        <v>101.82632</v>
      </c>
      <c r="G28" s="16">
        <f t="shared" si="14"/>
        <v>94.297620000000009</v>
      </c>
      <c r="H28" s="16">
        <f t="shared" si="14"/>
        <v>130.61939000000001</v>
      </c>
      <c r="I28" s="16">
        <f t="shared" si="14"/>
        <v>109.31828999999999</v>
      </c>
      <c r="J28" s="16">
        <f t="shared" si="14"/>
        <v>74.861260000000001</v>
      </c>
      <c r="K28" s="16">
        <f t="shared" si="14"/>
        <v>81.805869999999999</v>
      </c>
      <c r="L28" s="16">
        <f t="shared" si="14"/>
        <v>69.07199</v>
      </c>
      <c r="M28" s="16">
        <f t="shared" si="14"/>
        <v>81.883880000000005</v>
      </c>
      <c r="N28" s="16">
        <f t="shared" si="14"/>
        <v>79.284980000000004</v>
      </c>
      <c r="O28" s="16">
        <f t="shared" si="14"/>
        <v>66.523259999999993</v>
      </c>
      <c r="P28" s="16">
        <f t="shared" si="14"/>
        <v>64.143259999999998</v>
      </c>
      <c r="Q28" s="16">
        <f t="shared" si="14"/>
        <v>62.593469999999996</v>
      </c>
      <c r="R28" s="16">
        <f t="shared" si="14"/>
        <v>64.768360000000001</v>
      </c>
      <c r="S28" s="16">
        <f t="shared" si="14"/>
        <v>65.221170000000001</v>
      </c>
      <c r="T28" s="16">
        <f t="shared" si="14"/>
        <v>87.990529999999993</v>
      </c>
      <c r="U28" s="16">
        <f t="shared" si="14"/>
        <v>82.668659999999988</v>
      </c>
      <c r="V28" s="16">
        <f t="shared" si="14"/>
        <v>68.169589999999999</v>
      </c>
      <c r="W28" s="16">
        <f t="shared" si="14"/>
        <v>63.216000000000001</v>
      </c>
      <c r="X28" s="16">
        <f t="shared" ref="X28:Y28" si="15">SUM(X29:X30)</f>
        <v>61.854320000000001</v>
      </c>
      <c r="Y28" s="16">
        <f t="shared" si="15"/>
        <v>65.312860000000001</v>
      </c>
    </row>
    <row r="29" spans="1:25" x14ac:dyDescent="0.25">
      <c r="A29" s="10" t="s">
        <v>36</v>
      </c>
      <c r="B29" s="8">
        <v>130.02404999999999</v>
      </c>
      <c r="C29" s="8">
        <v>126.89873</v>
      </c>
      <c r="D29" s="8">
        <v>85.299949999999995</v>
      </c>
      <c r="E29" s="8">
        <v>99.693969999999993</v>
      </c>
      <c r="F29" s="8">
        <v>86.405109999999993</v>
      </c>
      <c r="G29" s="8">
        <v>75.671090000000007</v>
      </c>
      <c r="H29" s="8">
        <v>112.03024000000001</v>
      </c>
      <c r="I29" s="8">
        <v>85.290469999999999</v>
      </c>
      <c r="J29" s="8">
        <v>54.120609999999999</v>
      </c>
      <c r="K29" s="8">
        <v>66.44117</v>
      </c>
      <c r="L29" s="8">
        <v>53.666609999999999</v>
      </c>
      <c r="M29" s="8">
        <v>65.999859999999998</v>
      </c>
      <c r="N29" s="8">
        <v>64.974530000000001</v>
      </c>
      <c r="O29" s="8">
        <v>52.573529999999998</v>
      </c>
      <c r="P29" s="8">
        <v>50.601730000000003</v>
      </c>
      <c r="Q29" s="8">
        <v>45.695419999999999</v>
      </c>
      <c r="R29" s="8">
        <v>48.958069999999999</v>
      </c>
      <c r="S29" s="8">
        <v>55.256439999999998</v>
      </c>
      <c r="T29" s="8">
        <v>75.639269999999996</v>
      </c>
      <c r="U29" s="8">
        <v>71.674369999999996</v>
      </c>
      <c r="V29" s="8">
        <v>57.332529999999998</v>
      </c>
      <c r="W29" s="8">
        <v>52.289909999999999</v>
      </c>
      <c r="X29" s="8">
        <v>53.421709999999997</v>
      </c>
      <c r="Y29" s="8">
        <v>61.069899999999997</v>
      </c>
    </row>
    <row r="30" spans="1:25" x14ac:dyDescent="0.25">
      <c r="A30" s="10" t="s">
        <v>37</v>
      </c>
      <c r="B30" s="8">
        <v>16.835850000000001</v>
      </c>
      <c r="C30" s="8">
        <v>26.039239999999999</v>
      </c>
      <c r="D30" s="8">
        <v>26.457799999999999</v>
      </c>
      <c r="E30" s="8">
        <v>15.84573</v>
      </c>
      <c r="F30" s="8">
        <v>15.42121</v>
      </c>
      <c r="G30" s="8">
        <v>18.626529999999999</v>
      </c>
      <c r="H30" s="8">
        <v>18.58915</v>
      </c>
      <c r="I30" s="8">
        <v>24.027819999999998</v>
      </c>
      <c r="J30" s="8">
        <v>20.740649999999999</v>
      </c>
      <c r="K30" s="8">
        <v>15.364699999999999</v>
      </c>
      <c r="L30" s="8">
        <v>15.405379999999999</v>
      </c>
      <c r="M30" s="8">
        <v>15.88402</v>
      </c>
      <c r="N30" s="8">
        <v>14.310449999999999</v>
      </c>
      <c r="O30" s="8">
        <v>13.949730000000001</v>
      </c>
      <c r="P30" s="8">
        <v>13.54153</v>
      </c>
      <c r="Q30" s="8">
        <v>16.898050000000001</v>
      </c>
      <c r="R30" s="8">
        <v>15.81029</v>
      </c>
      <c r="S30" s="8">
        <v>9.9647299999999994</v>
      </c>
      <c r="T30" s="8">
        <v>12.35126</v>
      </c>
      <c r="U30" s="8">
        <v>10.994289999999999</v>
      </c>
      <c r="V30" s="8">
        <v>10.837059999999999</v>
      </c>
      <c r="W30" s="8">
        <v>10.92609</v>
      </c>
      <c r="X30" s="8">
        <v>8.4326100000000004</v>
      </c>
      <c r="Y30" s="8">
        <v>4.2429600000000001</v>
      </c>
    </row>
    <row r="31" spans="1:25" x14ac:dyDescent="0.25">
      <c r="A31" s="17" t="s">
        <v>38</v>
      </c>
      <c r="B31" s="16">
        <v>70.158370000000005</v>
      </c>
      <c r="C31" s="16">
        <v>70.137299999999996</v>
      </c>
      <c r="D31" s="16">
        <v>70.602080000000001</v>
      </c>
      <c r="E31" s="16">
        <v>75.396330000000006</v>
      </c>
      <c r="F31" s="16">
        <v>79.971170000000001</v>
      </c>
      <c r="G31" s="16">
        <v>74.982740000000007</v>
      </c>
      <c r="H31" s="16">
        <v>84.677350000000004</v>
      </c>
      <c r="I31" s="16">
        <v>75.303799999999995</v>
      </c>
      <c r="J31" s="16">
        <v>75.116209999999995</v>
      </c>
      <c r="K31" s="16">
        <v>73.885090000000005</v>
      </c>
      <c r="L31" s="16">
        <v>71.663610000000006</v>
      </c>
      <c r="M31" s="16">
        <v>72.314350000000005</v>
      </c>
      <c r="N31" s="16">
        <v>63.824849999999998</v>
      </c>
      <c r="O31" s="16">
        <v>68.250979999999998</v>
      </c>
      <c r="P31" s="16">
        <v>73.949550000000002</v>
      </c>
      <c r="Q31" s="16">
        <v>71.83981</v>
      </c>
      <c r="R31" s="16">
        <v>82.042109999999994</v>
      </c>
      <c r="S31" s="16">
        <v>90.453130000000002</v>
      </c>
      <c r="T31" s="16">
        <v>94.993650000000002</v>
      </c>
      <c r="U31" s="16">
        <v>83.587260000000001</v>
      </c>
      <c r="V31" s="16">
        <v>80.384230000000002</v>
      </c>
      <c r="W31" s="16">
        <v>76.830950000000001</v>
      </c>
      <c r="X31" s="16">
        <v>88.199510000000004</v>
      </c>
      <c r="Y31" s="16">
        <v>81.544659999999993</v>
      </c>
    </row>
    <row r="32" spans="1:25" x14ac:dyDescent="0.25">
      <c r="A32" s="9" t="s">
        <v>39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</row>
    <row r="33" spans="1:25" x14ac:dyDescent="0.25">
      <c r="A33" s="18" t="s">
        <v>139</v>
      </c>
      <c r="B33" s="16">
        <f>SUM(B34:B41)</f>
        <v>7124.7859099999996</v>
      </c>
      <c r="C33" s="16">
        <f t="shared" ref="C33:W33" si="16">SUM(C34:C41)</f>
        <v>7151.4271400000007</v>
      </c>
      <c r="D33" s="16">
        <f t="shared" si="16"/>
        <v>8134.7218400000002</v>
      </c>
      <c r="E33" s="16">
        <f t="shared" si="16"/>
        <v>7545.9850299999998</v>
      </c>
      <c r="F33" s="16">
        <f t="shared" si="16"/>
        <v>8566.8240499999993</v>
      </c>
      <c r="G33" s="16">
        <f t="shared" si="16"/>
        <v>8072.9883600000003</v>
      </c>
      <c r="H33" s="16">
        <f t="shared" si="16"/>
        <v>8585.389650000001</v>
      </c>
      <c r="I33" s="16">
        <f t="shared" si="16"/>
        <v>8527.570020000001</v>
      </c>
      <c r="J33" s="16">
        <f t="shared" si="16"/>
        <v>8428.0134199999993</v>
      </c>
      <c r="K33" s="16">
        <f t="shared" si="16"/>
        <v>7079.3084800000006</v>
      </c>
      <c r="L33" s="16">
        <f t="shared" si="16"/>
        <v>7519.1053300000003</v>
      </c>
      <c r="M33" s="16">
        <f t="shared" si="16"/>
        <v>7561.3198400000001</v>
      </c>
      <c r="N33" s="16">
        <f t="shared" si="16"/>
        <v>7542.5863200000003</v>
      </c>
      <c r="O33" s="16">
        <f t="shared" si="16"/>
        <v>7365.5954600000005</v>
      </c>
      <c r="P33" s="16">
        <f t="shared" si="16"/>
        <v>7623.719329999999</v>
      </c>
      <c r="Q33" s="16">
        <f t="shared" si="16"/>
        <v>7750.1314900000007</v>
      </c>
      <c r="R33" s="16">
        <f t="shared" si="16"/>
        <v>8029.8659599999992</v>
      </c>
      <c r="S33" s="16">
        <f t="shared" si="16"/>
        <v>8264.8901800000003</v>
      </c>
      <c r="T33" s="16">
        <f t="shared" si="16"/>
        <v>8323.9617699999999</v>
      </c>
      <c r="U33" s="16">
        <f t="shared" si="16"/>
        <v>7490.44121</v>
      </c>
      <c r="V33" s="16">
        <f t="shared" si="16"/>
        <v>6988.9251499999991</v>
      </c>
      <c r="W33" s="16">
        <f t="shared" si="16"/>
        <v>8386.7560400000002</v>
      </c>
      <c r="X33" s="16">
        <f t="shared" ref="X33:Y33" si="17">SUM(X34:X41)</f>
        <v>6915.9140799999996</v>
      </c>
      <c r="Y33" s="16">
        <f t="shared" si="17"/>
        <v>6718.9855699999998</v>
      </c>
    </row>
    <row r="34" spans="1:25" x14ac:dyDescent="0.25">
      <c r="A34" s="9" t="s">
        <v>140</v>
      </c>
      <c r="B34" s="8">
        <v>2230.1046700000002</v>
      </c>
      <c r="C34" s="8">
        <v>2318.8963600000002</v>
      </c>
      <c r="D34" s="8">
        <v>2358.4638500000001</v>
      </c>
      <c r="E34" s="8">
        <v>2036.94272</v>
      </c>
      <c r="F34" s="8">
        <v>2481.7129500000001</v>
      </c>
      <c r="G34" s="8">
        <v>2532.95669</v>
      </c>
      <c r="H34" s="8">
        <v>2593.2360100000001</v>
      </c>
      <c r="I34" s="8">
        <v>2700.4764100000002</v>
      </c>
      <c r="J34" s="8">
        <v>2863.53946</v>
      </c>
      <c r="K34" s="8">
        <v>2145.7223800000002</v>
      </c>
      <c r="L34" s="8">
        <v>1941.1796099999999</v>
      </c>
      <c r="M34" s="8">
        <v>2359.3401699999999</v>
      </c>
      <c r="N34" s="8">
        <v>2116.9908599999999</v>
      </c>
      <c r="O34" s="8">
        <v>2030.2287899999999</v>
      </c>
      <c r="P34" s="8">
        <v>2181.0805799999998</v>
      </c>
      <c r="Q34" s="8">
        <v>2151.3610899999999</v>
      </c>
      <c r="R34" s="8">
        <v>2183.4474399999999</v>
      </c>
      <c r="S34" s="8">
        <v>2277.1305299999999</v>
      </c>
      <c r="T34" s="8">
        <v>2279.54007</v>
      </c>
      <c r="U34" s="8">
        <v>2284.9551999999999</v>
      </c>
      <c r="V34" s="8">
        <v>2218.72714</v>
      </c>
      <c r="W34" s="8">
        <v>2335.4548399999999</v>
      </c>
      <c r="X34" s="8">
        <v>2332.70948</v>
      </c>
      <c r="Y34" s="8">
        <v>1991.9037699999999</v>
      </c>
    </row>
    <row r="35" spans="1:25" x14ac:dyDescent="0.25">
      <c r="A35" s="9" t="s">
        <v>141</v>
      </c>
      <c r="B35" s="8">
        <v>1140.4703999999999</v>
      </c>
      <c r="C35" s="8">
        <v>1063.6869999999999</v>
      </c>
      <c r="D35" s="8">
        <v>1072.20697</v>
      </c>
      <c r="E35" s="8">
        <v>989.10978</v>
      </c>
      <c r="F35" s="8">
        <v>1139.1784399999999</v>
      </c>
      <c r="G35" s="8">
        <v>1120.6395299999999</v>
      </c>
      <c r="H35" s="8">
        <v>1029.164</v>
      </c>
      <c r="I35" s="8">
        <v>1081.1896899999999</v>
      </c>
      <c r="J35" s="8">
        <v>1014.3481</v>
      </c>
      <c r="K35" s="8">
        <v>1081.78305</v>
      </c>
      <c r="L35" s="8">
        <v>988.88120000000004</v>
      </c>
      <c r="M35" s="8">
        <v>1225.9864600000001</v>
      </c>
      <c r="N35" s="8">
        <v>1006.49554</v>
      </c>
      <c r="O35" s="8">
        <v>1100.61455</v>
      </c>
      <c r="P35" s="8">
        <v>866.02067</v>
      </c>
      <c r="Q35" s="8">
        <v>1018.8740299999999</v>
      </c>
      <c r="R35" s="8">
        <v>965.19111999999996</v>
      </c>
      <c r="S35" s="8">
        <v>1050.14014</v>
      </c>
      <c r="T35" s="8">
        <v>1258.14012</v>
      </c>
      <c r="U35" s="8">
        <v>1094.5299299999999</v>
      </c>
      <c r="V35" s="8">
        <v>1130.58086</v>
      </c>
      <c r="W35" s="8">
        <v>1211.6818599999999</v>
      </c>
      <c r="X35" s="8">
        <v>1022.92968</v>
      </c>
      <c r="Y35" s="8">
        <v>918.20077000000003</v>
      </c>
    </row>
    <row r="36" spans="1:25" x14ac:dyDescent="0.25">
      <c r="A36" s="9" t="s">
        <v>142</v>
      </c>
      <c r="B36" s="8">
        <v>3703.7235599999999</v>
      </c>
      <c r="C36" s="8">
        <v>3718.3564999999999</v>
      </c>
      <c r="D36" s="8">
        <v>4657.2579299999998</v>
      </c>
      <c r="E36" s="8">
        <v>4482.3749200000002</v>
      </c>
      <c r="F36" s="8">
        <v>4914.5320300000003</v>
      </c>
      <c r="G36" s="8">
        <v>4389.2229100000004</v>
      </c>
      <c r="H36" s="8">
        <v>4921.48297</v>
      </c>
      <c r="I36" s="8">
        <v>4700.1819599999999</v>
      </c>
      <c r="J36" s="8">
        <v>4520.41536</v>
      </c>
      <c r="K36" s="8">
        <v>3837.5239999999999</v>
      </c>
      <c r="L36" s="8">
        <v>4572.1063899999999</v>
      </c>
      <c r="M36" s="8">
        <v>3952.0887699999998</v>
      </c>
      <c r="N36" s="8">
        <v>4385.5475800000004</v>
      </c>
      <c r="O36" s="8">
        <v>4193.6106900000004</v>
      </c>
      <c r="P36" s="8">
        <v>4540.3639999999996</v>
      </c>
      <c r="Q36" s="8">
        <v>4544.1957300000004</v>
      </c>
      <c r="R36" s="8">
        <v>4843.52045</v>
      </c>
      <c r="S36" s="8">
        <v>4895.9755999999998</v>
      </c>
      <c r="T36" s="8">
        <v>4744.9284299999999</v>
      </c>
      <c r="U36" s="8">
        <v>4068.1096400000001</v>
      </c>
      <c r="V36" s="8">
        <v>3599.07537</v>
      </c>
      <c r="W36" s="8">
        <v>4785.4909699999998</v>
      </c>
      <c r="X36" s="8">
        <v>3511.6069600000001</v>
      </c>
      <c r="Y36" s="8">
        <v>3748.6690800000001</v>
      </c>
    </row>
    <row r="37" spans="1:25" x14ac:dyDescent="0.25">
      <c r="A37" s="9" t="s">
        <v>143</v>
      </c>
      <c r="B37" s="8">
        <v>50.487279999999998</v>
      </c>
      <c r="C37" s="8">
        <v>50.487279999999998</v>
      </c>
      <c r="D37" s="8">
        <v>46.793089999999999</v>
      </c>
      <c r="E37" s="8">
        <v>37.557609999999997</v>
      </c>
      <c r="F37" s="8">
        <v>31.40063</v>
      </c>
      <c r="G37" s="8">
        <v>30.169229999999999</v>
      </c>
      <c r="H37" s="8">
        <v>41.50667</v>
      </c>
      <c r="I37" s="8">
        <v>45.721960000000003</v>
      </c>
      <c r="J37" s="8">
        <v>29.7105</v>
      </c>
      <c r="K37" s="8">
        <v>14.27905</v>
      </c>
      <c r="L37" s="8">
        <v>16.938130000000001</v>
      </c>
      <c r="M37" s="8">
        <v>23.904440000000001</v>
      </c>
      <c r="N37" s="8">
        <v>33.552340000000001</v>
      </c>
      <c r="O37" s="8">
        <v>41.14143</v>
      </c>
      <c r="P37" s="8">
        <v>36.254080000000002</v>
      </c>
      <c r="Q37" s="8">
        <v>35.70064</v>
      </c>
      <c r="R37" s="8">
        <v>37.706949999999999</v>
      </c>
      <c r="S37" s="8">
        <v>41.643909999999998</v>
      </c>
      <c r="T37" s="8">
        <v>41.353149999999999</v>
      </c>
      <c r="U37" s="8">
        <v>42.846440000000001</v>
      </c>
      <c r="V37" s="8">
        <v>40.541780000000003</v>
      </c>
      <c r="W37" s="8">
        <v>54.128369999999997</v>
      </c>
      <c r="X37" s="8">
        <v>48.667960000000001</v>
      </c>
      <c r="Y37" s="8">
        <v>60.211950000000002</v>
      </c>
    </row>
    <row r="38" spans="1:25" x14ac:dyDescent="0.25">
      <c r="A38" s="9" t="s">
        <v>144</v>
      </c>
      <c r="B38" s="8">
        <v>0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</row>
    <row r="39" spans="1:25" x14ac:dyDescent="0.25">
      <c r="A39" s="9" t="s">
        <v>145</v>
      </c>
      <c r="B39" s="8">
        <v>0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</row>
    <row r="40" spans="1:25" x14ac:dyDescent="0.25">
      <c r="A40" s="9" t="s">
        <v>146</v>
      </c>
      <c r="B40" s="8">
        <v>0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</row>
    <row r="41" spans="1:25" x14ac:dyDescent="0.25">
      <c r="A41" s="9" t="s">
        <v>147</v>
      </c>
      <c r="B41" s="8">
        <v>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</row>
    <row r="42" spans="1:25" x14ac:dyDescent="0.25">
      <c r="A42" s="18" t="s">
        <v>40</v>
      </c>
      <c r="B42" s="16">
        <v>46.442219999999999</v>
      </c>
      <c r="C42" s="16">
        <v>68.957099999999997</v>
      </c>
      <c r="D42" s="16">
        <v>39.259039999999999</v>
      </c>
      <c r="E42" s="16">
        <v>37.055410000000002</v>
      </c>
      <c r="F42" s="16">
        <v>31.907630000000001</v>
      </c>
      <c r="G42" s="16">
        <v>29.590219999999999</v>
      </c>
      <c r="H42" s="16">
        <v>25.350190000000001</v>
      </c>
      <c r="I42" s="16">
        <v>26.67108</v>
      </c>
      <c r="J42" s="16">
        <v>42.427630000000001</v>
      </c>
      <c r="K42" s="16">
        <v>36.1</v>
      </c>
      <c r="L42" s="16">
        <v>39.16977</v>
      </c>
      <c r="M42" s="16">
        <v>54.849800000000002</v>
      </c>
      <c r="N42" s="16">
        <v>56.72119</v>
      </c>
      <c r="O42" s="16">
        <v>63.943730000000002</v>
      </c>
      <c r="P42" s="16">
        <v>69.902519999999996</v>
      </c>
      <c r="Q42" s="16">
        <v>73.332729999999998</v>
      </c>
      <c r="R42" s="16">
        <v>69.845029999999994</v>
      </c>
      <c r="S42" s="16">
        <v>66.152029999999996</v>
      </c>
      <c r="T42" s="16">
        <v>70.177220000000005</v>
      </c>
      <c r="U42" s="16">
        <v>68.249660000000006</v>
      </c>
      <c r="V42" s="16">
        <v>72.116839999999996</v>
      </c>
      <c r="W42" s="16">
        <v>69.570099999999996</v>
      </c>
      <c r="X42" s="16">
        <v>60.840519999999998</v>
      </c>
      <c r="Y42" s="16">
        <v>72.468299999999999</v>
      </c>
    </row>
    <row r="43" spans="1:25" x14ac:dyDescent="0.25">
      <c r="A43" s="18" t="s">
        <v>63</v>
      </c>
      <c r="B43" s="16">
        <v>7.2124199999999998</v>
      </c>
      <c r="C43" s="16">
        <v>7.8081699999999996</v>
      </c>
      <c r="D43" s="16">
        <v>29.24062</v>
      </c>
      <c r="E43" s="16">
        <v>17.428429999999999</v>
      </c>
      <c r="F43" s="16">
        <v>23.682079999999999</v>
      </c>
      <c r="G43" s="16">
        <v>17.469899999999999</v>
      </c>
      <c r="H43" s="16">
        <v>23.365549999999999</v>
      </c>
      <c r="I43" s="16">
        <v>7.1756500000000001</v>
      </c>
      <c r="J43" s="16">
        <v>12.39649</v>
      </c>
      <c r="K43" s="16">
        <v>8.1710799999999999</v>
      </c>
      <c r="L43" s="16">
        <v>10.432930000000001</v>
      </c>
      <c r="M43" s="16">
        <v>8.4634599999999995</v>
      </c>
      <c r="N43" s="16">
        <v>6.8015499999999998</v>
      </c>
      <c r="O43" s="16">
        <v>8.2272599999999994</v>
      </c>
      <c r="P43" s="16">
        <v>6.8122800000000003</v>
      </c>
      <c r="Q43" s="16">
        <v>9.6758500000000005</v>
      </c>
      <c r="R43" s="16">
        <v>2.5837599999999998</v>
      </c>
      <c r="S43" s="16">
        <v>2.2015699999999998</v>
      </c>
      <c r="T43" s="16">
        <v>5.3971</v>
      </c>
      <c r="U43" s="16">
        <v>5.2822899999999997</v>
      </c>
      <c r="V43" s="16">
        <v>4.22255</v>
      </c>
      <c r="W43" s="16">
        <v>2.2553200000000002</v>
      </c>
      <c r="X43" s="16">
        <v>3.30505</v>
      </c>
      <c r="Y43" s="16">
        <v>2.3849900000000002</v>
      </c>
    </row>
    <row r="44" spans="1:25" x14ac:dyDescent="0.25">
      <c r="A44" s="18" t="s">
        <v>64</v>
      </c>
      <c r="B44" s="16">
        <v>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</row>
    <row r="45" spans="1:25" x14ac:dyDescent="0.25">
      <c r="A45" s="18" t="s">
        <v>148</v>
      </c>
      <c r="B45" s="16">
        <f>SUM(B46:B47)</f>
        <v>47.33961</v>
      </c>
      <c r="C45" s="16">
        <f t="shared" ref="C45:W45" si="18">SUM(C46:C47)</f>
        <v>70.728290000000001</v>
      </c>
      <c r="D45" s="16">
        <f t="shared" si="18"/>
        <v>74.709109999999995</v>
      </c>
      <c r="E45" s="16">
        <f t="shared" si="18"/>
        <v>82.313699999999997</v>
      </c>
      <c r="F45" s="16">
        <f t="shared" si="18"/>
        <v>90.561449999999994</v>
      </c>
      <c r="G45" s="16">
        <f t="shared" si="18"/>
        <v>140.10241000000002</v>
      </c>
      <c r="H45" s="16">
        <f t="shared" si="18"/>
        <v>195.76909000000001</v>
      </c>
      <c r="I45" s="16">
        <f t="shared" si="18"/>
        <v>205.35550000000001</v>
      </c>
      <c r="J45" s="16">
        <f t="shared" si="18"/>
        <v>228.42848999999998</v>
      </c>
      <c r="K45" s="16">
        <f t="shared" si="18"/>
        <v>174.21061</v>
      </c>
      <c r="L45" s="16">
        <f t="shared" si="18"/>
        <v>164.85648999999998</v>
      </c>
      <c r="M45" s="16">
        <f t="shared" si="18"/>
        <v>163.54592</v>
      </c>
      <c r="N45" s="16">
        <f t="shared" si="18"/>
        <v>129.32012</v>
      </c>
      <c r="O45" s="16">
        <f t="shared" si="18"/>
        <v>124.78305</v>
      </c>
      <c r="P45" s="16">
        <f t="shared" si="18"/>
        <v>132.70027999999999</v>
      </c>
      <c r="Q45" s="16">
        <f t="shared" si="18"/>
        <v>166.28473</v>
      </c>
      <c r="R45" s="16">
        <f t="shared" si="18"/>
        <v>172.73007999999999</v>
      </c>
      <c r="S45" s="16">
        <f t="shared" si="18"/>
        <v>183.48982999999998</v>
      </c>
      <c r="T45" s="16">
        <f t="shared" si="18"/>
        <v>195.35722999999999</v>
      </c>
      <c r="U45" s="16">
        <f t="shared" si="18"/>
        <v>201.40092999999999</v>
      </c>
      <c r="V45" s="16">
        <f t="shared" si="18"/>
        <v>69.509360000000001</v>
      </c>
      <c r="W45" s="16">
        <f t="shared" si="18"/>
        <v>82.277709999999999</v>
      </c>
      <c r="X45" s="16">
        <f t="shared" ref="X45:Y45" si="19">SUM(X46:X47)</f>
        <v>148.01515999999998</v>
      </c>
      <c r="Y45" s="16">
        <f t="shared" si="19"/>
        <v>169.65931999999998</v>
      </c>
    </row>
    <row r="46" spans="1:25" x14ac:dyDescent="0.25">
      <c r="A46" s="9" t="s">
        <v>149</v>
      </c>
      <c r="B46" s="8">
        <v>47.33961</v>
      </c>
      <c r="C46" s="8">
        <v>44.561439999999997</v>
      </c>
      <c r="D46" s="8">
        <v>46.280200000000001</v>
      </c>
      <c r="E46" s="8">
        <v>61.036450000000002</v>
      </c>
      <c r="F46" s="8">
        <v>82.2791</v>
      </c>
      <c r="G46" s="8">
        <v>139.43717000000001</v>
      </c>
      <c r="H46" s="8">
        <v>166.12533999999999</v>
      </c>
      <c r="I46" s="8">
        <v>173.64751000000001</v>
      </c>
      <c r="J46" s="8">
        <v>194.56837999999999</v>
      </c>
      <c r="K46" s="8">
        <v>143.18588</v>
      </c>
      <c r="L46" s="8">
        <v>132.16453999999999</v>
      </c>
      <c r="M46" s="8">
        <v>135.08217999999999</v>
      </c>
      <c r="N46" s="8">
        <v>120.20891</v>
      </c>
      <c r="O46" s="8">
        <v>112.1687</v>
      </c>
      <c r="P46" s="8">
        <v>118.44427</v>
      </c>
      <c r="Q46" s="8">
        <v>144.39737</v>
      </c>
      <c r="R46" s="8">
        <v>153.97622999999999</v>
      </c>
      <c r="S46" s="8">
        <v>165.01662999999999</v>
      </c>
      <c r="T46" s="8">
        <v>184.48877999999999</v>
      </c>
      <c r="U46" s="8">
        <v>185.60726</v>
      </c>
      <c r="V46" s="8">
        <v>54.670659999999998</v>
      </c>
      <c r="W46" s="8">
        <v>65.18468</v>
      </c>
      <c r="X46" s="8">
        <v>130.59327999999999</v>
      </c>
      <c r="Y46" s="8">
        <v>151.66508999999999</v>
      </c>
    </row>
    <row r="47" spans="1:25" x14ac:dyDescent="0.25">
      <c r="A47" s="11" t="s">
        <v>150</v>
      </c>
      <c r="B47" s="12">
        <v>0</v>
      </c>
      <c r="C47" s="12">
        <v>26.16685</v>
      </c>
      <c r="D47" s="12">
        <v>28.428909999999998</v>
      </c>
      <c r="E47" s="12">
        <v>21.277249999999999</v>
      </c>
      <c r="F47" s="12">
        <v>8.2823499999999992</v>
      </c>
      <c r="G47" s="12">
        <v>0.66524000000000005</v>
      </c>
      <c r="H47" s="12">
        <v>29.643750000000001</v>
      </c>
      <c r="I47" s="12">
        <v>31.707989999999999</v>
      </c>
      <c r="J47" s="12">
        <v>33.860109999999999</v>
      </c>
      <c r="K47" s="12">
        <v>31.024730000000002</v>
      </c>
      <c r="L47" s="12">
        <v>32.691949999999999</v>
      </c>
      <c r="M47" s="12">
        <v>28.463740000000001</v>
      </c>
      <c r="N47" s="12">
        <v>9.1112099999999998</v>
      </c>
      <c r="O47" s="12">
        <v>12.61435</v>
      </c>
      <c r="P47" s="12">
        <v>14.25601</v>
      </c>
      <c r="Q47" s="12">
        <v>21.887360000000001</v>
      </c>
      <c r="R47" s="12">
        <v>18.75385</v>
      </c>
      <c r="S47" s="12">
        <v>18.473199999999999</v>
      </c>
      <c r="T47" s="12">
        <v>10.868449999999999</v>
      </c>
      <c r="U47" s="12">
        <v>15.793670000000001</v>
      </c>
      <c r="V47" s="12">
        <v>14.838699999999999</v>
      </c>
      <c r="W47" s="12">
        <v>17.093029999999999</v>
      </c>
      <c r="X47" s="12">
        <v>17.421880000000002</v>
      </c>
      <c r="Y47" s="12">
        <v>17.994230000000002</v>
      </c>
    </row>
    <row r="49" spans="1:25" x14ac:dyDescent="0.25">
      <c r="A49" s="4" t="s">
        <v>111</v>
      </c>
      <c r="B49" s="5">
        <f>SUM(B50,B84,B89,B90,B91,B92)</f>
        <v>43178.730959256398</v>
      </c>
      <c r="C49" s="5">
        <f t="shared" ref="C49:W49" si="20">SUM(C50,C84,C89,C90,C91,C92)</f>
        <v>44632.332932223544</v>
      </c>
      <c r="D49" s="5">
        <f t="shared" si="20"/>
        <v>44422.684828986996</v>
      </c>
      <c r="E49" s="5">
        <f t="shared" si="20"/>
        <v>44221.877786457248</v>
      </c>
      <c r="F49" s="5">
        <f t="shared" si="20"/>
        <v>43938.952393544074</v>
      </c>
      <c r="G49" s="5">
        <f t="shared" si="20"/>
        <v>45000.523740410179</v>
      </c>
      <c r="H49" s="5">
        <f t="shared" si="20"/>
        <v>44675.096185863673</v>
      </c>
      <c r="I49" s="5">
        <f t="shared" si="20"/>
        <v>43095.13059065726</v>
      </c>
      <c r="J49" s="5">
        <f t="shared" si="20"/>
        <v>42929.847090618277</v>
      </c>
      <c r="K49" s="5">
        <f t="shared" si="20"/>
        <v>38987.707691405143</v>
      </c>
      <c r="L49" s="5">
        <f t="shared" si="20"/>
        <v>41202.487679762038</v>
      </c>
      <c r="M49" s="5">
        <f t="shared" si="20"/>
        <v>39798.162343787211</v>
      </c>
      <c r="N49" s="5">
        <f t="shared" si="20"/>
        <v>37655.221335138478</v>
      </c>
      <c r="O49" s="5">
        <f t="shared" si="20"/>
        <v>38021.772183682864</v>
      </c>
      <c r="P49" s="5">
        <f t="shared" si="20"/>
        <v>35883.893156784026</v>
      </c>
      <c r="Q49" s="5">
        <f t="shared" si="20"/>
        <v>35896.493544165249</v>
      </c>
      <c r="R49" s="5">
        <f t="shared" si="20"/>
        <v>36841.924228252909</v>
      </c>
      <c r="S49" s="5">
        <f t="shared" si="20"/>
        <v>39187.647225027278</v>
      </c>
      <c r="T49" s="5">
        <f t="shared" si="20"/>
        <v>38714.354153638051</v>
      </c>
      <c r="U49" s="5">
        <f t="shared" si="20"/>
        <v>35712.441630217247</v>
      </c>
      <c r="V49" s="5">
        <f t="shared" si="20"/>
        <v>33095.846135710635</v>
      </c>
      <c r="W49" s="5">
        <f t="shared" si="20"/>
        <v>37545.31879581097</v>
      </c>
      <c r="X49" s="5">
        <f t="shared" ref="X49:Y49" si="21">SUM(X50,X84,X89,X90,X91,X92)</f>
        <v>33844.95640727353</v>
      </c>
      <c r="Y49" s="5">
        <f t="shared" si="21"/>
        <v>33025.913994747847</v>
      </c>
    </row>
    <row r="50" spans="1:25" x14ac:dyDescent="0.25">
      <c r="A50" s="13" t="s">
        <v>77</v>
      </c>
      <c r="B50" s="14">
        <f>SUM(B51,B82,B83)</f>
        <v>36805.051886830348</v>
      </c>
      <c r="C50" s="14">
        <f t="shared" ref="C50:W50" si="22">SUM(C51,C82,C83)</f>
        <v>38040.004477932598</v>
      </c>
      <c r="D50" s="14">
        <f t="shared" si="22"/>
        <v>37488.20067598654</v>
      </c>
      <c r="E50" s="14">
        <f t="shared" si="22"/>
        <v>37541.636459596957</v>
      </c>
      <c r="F50" s="14">
        <f t="shared" si="22"/>
        <v>36586.469790078729</v>
      </c>
      <c r="G50" s="14">
        <f t="shared" si="22"/>
        <v>37720.738273380382</v>
      </c>
      <c r="H50" s="14">
        <f t="shared" si="22"/>
        <v>36978.859758510916</v>
      </c>
      <c r="I50" s="14">
        <f t="shared" si="22"/>
        <v>35262.066531047712</v>
      </c>
      <c r="J50" s="14">
        <f t="shared" si="22"/>
        <v>35361.630996496919</v>
      </c>
      <c r="K50" s="14">
        <f t="shared" si="22"/>
        <v>32606.020366780042</v>
      </c>
      <c r="L50" s="14">
        <f t="shared" si="22"/>
        <v>34522.309477472765</v>
      </c>
      <c r="M50" s="14">
        <f t="shared" si="22"/>
        <v>32761.218453017849</v>
      </c>
      <c r="N50" s="14">
        <f t="shared" si="22"/>
        <v>30886.638283187807</v>
      </c>
      <c r="O50" s="14">
        <f t="shared" si="22"/>
        <v>31101.057334341498</v>
      </c>
      <c r="P50" s="14">
        <f t="shared" si="22"/>
        <v>29010.856098160759</v>
      </c>
      <c r="Q50" s="14">
        <f t="shared" si="22"/>
        <v>28973.671470655863</v>
      </c>
      <c r="R50" s="14">
        <f t="shared" si="22"/>
        <v>29723.347365517839</v>
      </c>
      <c r="S50" s="14">
        <f t="shared" si="22"/>
        <v>31826.152532996926</v>
      </c>
      <c r="T50" s="14">
        <f t="shared" si="22"/>
        <v>31162.938215246184</v>
      </c>
      <c r="U50" s="14">
        <f t="shared" si="22"/>
        <v>29097.878700328576</v>
      </c>
      <c r="V50" s="14">
        <f t="shared" si="22"/>
        <v>26964.554074696549</v>
      </c>
      <c r="W50" s="14">
        <f t="shared" si="22"/>
        <v>30128.313878008779</v>
      </c>
      <c r="X50" s="14">
        <f t="shared" ref="X50:Y50" si="23">SUM(X51,X82,X83)</f>
        <v>27489.616792436733</v>
      </c>
      <c r="Y50" s="14">
        <f t="shared" si="23"/>
        <v>26841.221615462273</v>
      </c>
    </row>
    <row r="51" spans="1:25" x14ac:dyDescent="0.25">
      <c r="A51" s="9" t="s">
        <v>78</v>
      </c>
      <c r="B51" s="8">
        <f>SUM(B52,B69,B75,B79)</f>
        <v>36734.893516830351</v>
      </c>
      <c r="C51" s="8">
        <f t="shared" ref="C51:W51" si="24">SUM(C52,C69,C75,C79)</f>
        <v>37969.867177932596</v>
      </c>
      <c r="D51" s="8">
        <f t="shared" si="24"/>
        <v>37417.598595986543</v>
      </c>
      <c r="E51" s="8">
        <f t="shared" si="24"/>
        <v>37466.240129596954</v>
      </c>
      <c r="F51" s="8">
        <f t="shared" si="24"/>
        <v>36506.498620078732</v>
      </c>
      <c r="G51" s="8">
        <f t="shared" si="24"/>
        <v>37645.755533380383</v>
      </c>
      <c r="H51" s="8">
        <f t="shared" si="24"/>
        <v>36894.182408510918</v>
      </c>
      <c r="I51" s="8">
        <f t="shared" si="24"/>
        <v>35186.762731047711</v>
      </c>
      <c r="J51" s="8">
        <f t="shared" si="24"/>
        <v>35286.514786496919</v>
      </c>
      <c r="K51" s="8">
        <f t="shared" si="24"/>
        <v>32532.135276780042</v>
      </c>
      <c r="L51" s="8">
        <f t="shared" si="24"/>
        <v>34450.645867472762</v>
      </c>
      <c r="M51" s="8">
        <f t="shared" si="24"/>
        <v>32688.904103017849</v>
      </c>
      <c r="N51" s="8">
        <f t="shared" si="24"/>
        <v>30822.813433187806</v>
      </c>
      <c r="O51" s="8">
        <f t="shared" si="24"/>
        <v>31032.806354341497</v>
      </c>
      <c r="P51" s="8">
        <f t="shared" si="24"/>
        <v>28936.906548160758</v>
      </c>
      <c r="Q51" s="8">
        <f t="shared" si="24"/>
        <v>28901.831660655862</v>
      </c>
      <c r="R51" s="8">
        <f t="shared" si="24"/>
        <v>29641.30525551784</v>
      </c>
      <c r="S51" s="8">
        <f t="shared" si="24"/>
        <v>31735.699402996925</v>
      </c>
      <c r="T51" s="8">
        <f t="shared" si="24"/>
        <v>31067.944565246184</v>
      </c>
      <c r="U51" s="8">
        <f t="shared" si="24"/>
        <v>29014.291440328576</v>
      </c>
      <c r="V51" s="8">
        <f t="shared" si="24"/>
        <v>26884.169844696549</v>
      </c>
      <c r="W51" s="8">
        <f t="shared" si="24"/>
        <v>30051.48292800878</v>
      </c>
      <c r="X51" s="8">
        <f t="shared" ref="X51:Y51" si="25">SUM(X52,X69,X75,X79)</f>
        <v>27401.417282436734</v>
      </c>
      <c r="Y51" s="8">
        <f t="shared" si="25"/>
        <v>26759.676955462273</v>
      </c>
    </row>
    <row r="52" spans="1:25" x14ac:dyDescent="0.25">
      <c r="A52" s="15" t="s">
        <v>79</v>
      </c>
      <c r="B52" s="16">
        <f>SUM(B53,B57)</f>
        <v>23911.766577099555</v>
      </c>
      <c r="C52" s="16">
        <f t="shared" ref="C52:W52" si="26">SUM(C53,C57)</f>
        <v>25374.093268757613</v>
      </c>
      <c r="D52" s="16">
        <f t="shared" si="26"/>
        <v>24394.550554759906</v>
      </c>
      <c r="E52" s="16">
        <f t="shared" si="26"/>
        <v>25818.073964424708</v>
      </c>
      <c r="F52" s="16">
        <f t="shared" si="26"/>
        <v>24637.33753630158</v>
      </c>
      <c r="G52" s="16">
        <f t="shared" si="26"/>
        <v>24710.779829760431</v>
      </c>
      <c r="H52" s="16">
        <f t="shared" si="26"/>
        <v>24272.178099509441</v>
      </c>
      <c r="I52" s="16">
        <f t="shared" si="26"/>
        <v>22421.845207162511</v>
      </c>
      <c r="J52" s="16">
        <f t="shared" si="26"/>
        <v>21361.081866427885</v>
      </c>
      <c r="K52" s="16">
        <f t="shared" si="26"/>
        <v>19241.67630962962</v>
      </c>
      <c r="L52" s="16">
        <f t="shared" si="26"/>
        <v>20305.093221193616</v>
      </c>
      <c r="M52" s="16">
        <f t="shared" si="26"/>
        <v>19973.100299871054</v>
      </c>
      <c r="N52" s="16">
        <f t="shared" si="26"/>
        <v>19316.570653788338</v>
      </c>
      <c r="O52" s="16">
        <f t="shared" si="26"/>
        <v>18890.927138890769</v>
      </c>
      <c r="P52" s="16">
        <f t="shared" si="26"/>
        <v>18326.356717022842</v>
      </c>
      <c r="Q52" s="16">
        <f t="shared" si="26"/>
        <v>18317.735759270203</v>
      </c>
      <c r="R52" s="16">
        <f t="shared" si="26"/>
        <v>18446.617374346912</v>
      </c>
      <c r="S52" s="16">
        <f t="shared" si="26"/>
        <v>19141.2310990306</v>
      </c>
      <c r="T52" s="16">
        <f t="shared" si="26"/>
        <v>18809.034974588118</v>
      </c>
      <c r="U52" s="16">
        <f t="shared" si="26"/>
        <v>16668.399494806326</v>
      </c>
      <c r="V52" s="16">
        <f t="shared" si="26"/>
        <v>15631.820306500427</v>
      </c>
      <c r="W52" s="16">
        <f t="shared" si="26"/>
        <v>17660.735872205176</v>
      </c>
      <c r="X52" s="16">
        <f t="shared" ref="X52:Y52" si="27">SUM(X53,X57)</f>
        <v>15431.037381188902</v>
      </c>
      <c r="Y52" s="16">
        <f t="shared" si="27"/>
        <v>15353.135840192073</v>
      </c>
    </row>
    <row r="53" spans="1:25" x14ac:dyDescent="0.25">
      <c r="A53" s="19" t="s">
        <v>75</v>
      </c>
      <c r="B53" s="16">
        <f>SUM(B54:B56)</f>
        <v>14607.315087151144</v>
      </c>
      <c r="C53" s="16">
        <f t="shared" ref="C53:W53" si="28">SUM(C54:C56)</f>
        <v>17033.337704983402</v>
      </c>
      <c r="D53" s="16">
        <f t="shared" si="28"/>
        <v>15561.187342668924</v>
      </c>
      <c r="E53" s="16">
        <f t="shared" si="28"/>
        <v>17389.790845626441</v>
      </c>
      <c r="F53" s="16">
        <f t="shared" si="28"/>
        <v>16764.220757608146</v>
      </c>
      <c r="G53" s="16">
        <f t="shared" si="28"/>
        <v>16445.946505703578</v>
      </c>
      <c r="H53" s="16">
        <f t="shared" si="28"/>
        <v>15849.255706662974</v>
      </c>
      <c r="I53" s="16">
        <f t="shared" si="28"/>
        <v>14137.239998730573</v>
      </c>
      <c r="J53" s="16">
        <f t="shared" si="28"/>
        <v>13328.744097571296</v>
      </c>
      <c r="K53" s="16">
        <f t="shared" si="28"/>
        <v>12781.193615336786</v>
      </c>
      <c r="L53" s="16">
        <f t="shared" si="28"/>
        <v>13499.45798254221</v>
      </c>
      <c r="M53" s="16">
        <f t="shared" si="28"/>
        <v>13222.464330294773</v>
      </c>
      <c r="N53" s="16">
        <f t="shared" si="28"/>
        <v>12638.104577312166</v>
      </c>
      <c r="O53" s="16">
        <f t="shared" si="28"/>
        <v>12195.418454891867</v>
      </c>
      <c r="P53" s="16">
        <f t="shared" si="28"/>
        <v>11313.479978670552</v>
      </c>
      <c r="Q53" s="16">
        <f t="shared" si="28"/>
        <v>11287.668101915959</v>
      </c>
      <c r="R53" s="16">
        <f t="shared" si="28"/>
        <v>11198.695498882626</v>
      </c>
      <c r="S53" s="16">
        <f t="shared" si="28"/>
        <v>11447.763839295483</v>
      </c>
      <c r="T53" s="16">
        <f t="shared" si="28"/>
        <v>10542.664694400741</v>
      </c>
      <c r="U53" s="16">
        <f t="shared" si="28"/>
        <v>9366.0506169489054</v>
      </c>
      <c r="V53" s="16">
        <f t="shared" si="28"/>
        <v>8614.1628137236148</v>
      </c>
      <c r="W53" s="16">
        <f t="shared" si="28"/>
        <v>9803.2121407920476</v>
      </c>
      <c r="X53" s="16">
        <f t="shared" ref="X53:Y53" si="29">SUM(X54:X56)</f>
        <v>7428.0284995748607</v>
      </c>
      <c r="Y53" s="16">
        <f t="shared" si="29"/>
        <v>8496.5012476126212</v>
      </c>
    </row>
    <row r="54" spans="1:25" x14ac:dyDescent="0.25">
      <c r="A54" s="20" t="s">
        <v>41</v>
      </c>
      <c r="B54" s="8">
        <v>11458.693717789596</v>
      </c>
      <c r="C54" s="8">
        <v>12385.739572826264</v>
      </c>
      <c r="D54" s="8">
        <v>10770.805444033665</v>
      </c>
      <c r="E54" s="8">
        <v>12279.548379708944</v>
      </c>
      <c r="F54" s="8">
        <v>11615.263915457068</v>
      </c>
      <c r="G54" s="8">
        <v>11072.337534522874</v>
      </c>
      <c r="H54" s="8">
        <v>10219.566816884852</v>
      </c>
      <c r="I54" s="8">
        <v>9067.8502203976077</v>
      </c>
      <c r="J54" s="8">
        <v>8981.5001130507644</v>
      </c>
      <c r="K54" s="8">
        <v>8633.018448854129</v>
      </c>
      <c r="L54" s="8">
        <v>8994.3627384620322</v>
      </c>
      <c r="M54" s="8">
        <v>8912.0150079368377</v>
      </c>
      <c r="N54" s="8">
        <v>8382.8032251829682</v>
      </c>
      <c r="O54" s="8">
        <v>7724.5602866037907</v>
      </c>
      <c r="P54" s="8">
        <v>6646.8149237483522</v>
      </c>
      <c r="Q54" s="8">
        <v>6794.3246998122722</v>
      </c>
      <c r="R54" s="8">
        <v>6608.6931040028348</v>
      </c>
      <c r="S54" s="8">
        <v>6798.4926920812877</v>
      </c>
      <c r="T54" s="8">
        <v>6171.9847758266887</v>
      </c>
      <c r="U54" s="8">
        <v>5634.0016329265263</v>
      </c>
      <c r="V54" s="8">
        <v>5359.6308965782109</v>
      </c>
      <c r="W54" s="8">
        <v>5622.8339226720482</v>
      </c>
      <c r="X54" s="8">
        <v>4620.30757949486</v>
      </c>
      <c r="Y54" s="8">
        <v>4172.0297776126217</v>
      </c>
    </row>
    <row r="55" spans="1:25" x14ac:dyDescent="0.25">
      <c r="A55" s="20" t="s">
        <v>42</v>
      </c>
      <c r="B55" s="8">
        <v>315.92165832000012</v>
      </c>
      <c r="C55" s="8">
        <v>1397.1124371599999</v>
      </c>
      <c r="D55" s="8">
        <v>1455.4445169600001</v>
      </c>
      <c r="E55" s="8">
        <v>1543.4234769600002</v>
      </c>
      <c r="F55" s="8">
        <v>1715.4815601599998</v>
      </c>
      <c r="G55" s="8">
        <v>1889.4217831200003</v>
      </c>
      <c r="H55" s="8">
        <v>1803.0868909199999</v>
      </c>
      <c r="I55" s="8">
        <v>1316.9946535199999</v>
      </c>
      <c r="J55" s="8">
        <v>1098.9717649200002</v>
      </c>
      <c r="K55" s="8">
        <v>1179.5044395599998</v>
      </c>
      <c r="L55" s="8">
        <v>1108.2390660000001</v>
      </c>
      <c r="M55" s="8">
        <v>1189.5149066400002</v>
      </c>
      <c r="N55" s="8">
        <v>1031.67757332</v>
      </c>
      <c r="O55" s="8">
        <v>1242.7416100799999</v>
      </c>
      <c r="P55" s="8">
        <v>1306.2723274799996</v>
      </c>
      <c r="Q55" s="8">
        <v>1197.79622208</v>
      </c>
      <c r="R55" s="8">
        <v>1146.5292690000003</v>
      </c>
      <c r="S55" s="8">
        <v>1260.4969980000003</v>
      </c>
      <c r="T55" s="8">
        <v>1013.62106376</v>
      </c>
      <c r="U55" s="8">
        <v>907.41390372000012</v>
      </c>
      <c r="V55" s="8">
        <v>884.22519672000021</v>
      </c>
      <c r="W55" s="8">
        <v>970.12073412000007</v>
      </c>
      <c r="X55" s="8">
        <v>965.10736007999992</v>
      </c>
      <c r="Y55" s="8">
        <v>915.09479999999996</v>
      </c>
    </row>
    <row r="56" spans="1:25" x14ac:dyDescent="0.25">
      <c r="A56" s="20" t="s">
        <v>76</v>
      </c>
      <c r="B56" s="8">
        <v>2832.6997110415487</v>
      </c>
      <c r="C56" s="8">
        <v>3250.4856949971372</v>
      </c>
      <c r="D56" s="8">
        <v>3334.9373816752577</v>
      </c>
      <c r="E56" s="8">
        <v>3566.8189889574974</v>
      </c>
      <c r="F56" s="8">
        <v>3433.4752819910777</v>
      </c>
      <c r="G56" s="8">
        <v>3484.1871880607041</v>
      </c>
      <c r="H56" s="8">
        <v>3826.601998858122</v>
      </c>
      <c r="I56" s="8">
        <v>3752.3951248129642</v>
      </c>
      <c r="J56" s="8">
        <v>3248.2722196005307</v>
      </c>
      <c r="K56" s="8">
        <v>2968.6707269226572</v>
      </c>
      <c r="L56" s="8">
        <v>3396.8561780801774</v>
      </c>
      <c r="M56" s="8">
        <v>3120.9344157179339</v>
      </c>
      <c r="N56" s="8">
        <v>3223.6237788091976</v>
      </c>
      <c r="O56" s="8">
        <v>3228.1165582080766</v>
      </c>
      <c r="P56" s="8">
        <v>3360.3927274421999</v>
      </c>
      <c r="Q56" s="8">
        <v>3295.5471800236855</v>
      </c>
      <c r="R56" s="8">
        <v>3443.473125879791</v>
      </c>
      <c r="S56" s="8">
        <v>3388.7741492141949</v>
      </c>
      <c r="T56" s="8">
        <v>3357.0588548140531</v>
      </c>
      <c r="U56" s="8">
        <v>2824.6350803023779</v>
      </c>
      <c r="V56" s="8">
        <v>2370.3067204254039</v>
      </c>
      <c r="W56" s="8">
        <v>3210.2574840000002</v>
      </c>
      <c r="X56" s="8">
        <v>1842.6135600000002</v>
      </c>
      <c r="Y56" s="8">
        <v>3409.3766699999996</v>
      </c>
    </row>
    <row r="57" spans="1:25" x14ac:dyDescent="0.25">
      <c r="A57" s="19" t="s">
        <v>43</v>
      </c>
      <c r="B57" s="16">
        <f>SUM(B58:B68)</f>
        <v>9304.4514899484111</v>
      </c>
      <c r="C57" s="16">
        <f t="shared" ref="C57:W57" si="30">SUM(C58:C68)</f>
        <v>8340.7555637742116</v>
      </c>
      <c r="D57" s="16">
        <f t="shared" si="30"/>
        <v>8833.3632120909824</v>
      </c>
      <c r="E57" s="16">
        <f t="shared" si="30"/>
        <v>8428.2831187982647</v>
      </c>
      <c r="F57" s="16">
        <f t="shared" si="30"/>
        <v>7873.1167786934329</v>
      </c>
      <c r="G57" s="16">
        <f t="shared" si="30"/>
        <v>8264.8333240568518</v>
      </c>
      <c r="H57" s="16">
        <f t="shared" si="30"/>
        <v>8422.9223928464671</v>
      </c>
      <c r="I57" s="16">
        <f t="shared" si="30"/>
        <v>8284.6052084319381</v>
      </c>
      <c r="J57" s="16">
        <f t="shared" si="30"/>
        <v>8032.337768856587</v>
      </c>
      <c r="K57" s="16">
        <f t="shared" si="30"/>
        <v>6460.4826942928357</v>
      </c>
      <c r="L57" s="16">
        <f t="shared" si="30"/>
        <v>6805.6352386514054</v>
      </c>
      <c r="M57" s="16">
        <f t="shared" si="30"/>
        <v>6750.6359695762785</v>
      </c>
      <c r="N57" s="16">
        <f t="shared" si="30"/>
        <v>6678.4660764761702</v>
      </c>
      <c r="O57" s="16">
        <f t="shared" si="30"/>
        <v>6695.5086839989008</v>
      </c>
      <c r="P57" s="16">
        <f t="shared" si="30"/>
        <v>7012.8767383522882</v>
      </c>
      <c r="Q57" s="16">
        <f t="shared" si="30"/>
        <v>7030.0676573542451</v>
      </c>
      <c r="R57" s="16">
        <f t="shared" si="30"/>
        <v>7247.921875464288</v>
      </c>
      <c r="S57" s="16">
        <f t="shared" si="30"/>
        <v>7693.4672597351164</v>
      </c>
      <c r="T57" s="16">
        <f t="shared" si="30"/>
        <v>8266.3702801873787</v>
      </c>
      <c r="U57" s="16">
        <f t="shared" si="30"/>
        <v>7302.3488778574219</v>
      </c>
      <c r="V57" s="16">
        <f t="shared" si="30"/>
        <v>7017.6574927768133</v>
      </c>
      <c r="W57" s="16">
        <f t="shared" si="30"/>
        <v>7857.5237314131273</v>
      </c>
      <c r="X57" s="16">
        <f t="shared" ref="X57:Y57" si="31">SUM(X58:X68)</f>
        <v>8003.0088816140415</v>
      </c>
      <c r="Y57" s="16">
        <f t="shared" si="31"/>
        <v>6856.6345925794512</v>
      </c>
    </row>
    <row r="58" spans="1:25" x14ac:dyDescent="0.25">
      <c r="A58" s="20" t="s">
        <v>44</v>
      </c>
      <c r="B58" s="8">
        <v>3402.893366130043</v>
      </c>
      <c r="C58" s="8">
        <v>3413.4392865382656</v>
      </c>
      <c r="D58" s="8">
        <v>3823.9236230366355</v>
      </c>
      <c r="E58" s="8">
        <v>4152.8550862326574</v>
      </c>
      <c r="F58" s="8">
        <v>4127.6273324588483</v>
      </c>
      <c r="G58" s="8">
        <v>4118.838151660415</v>
      </c>
      <c r="H58" s="8">
        <v>4631.7219804813858</v>
      </c>
      <c r="I58" s="8">
        <v>4487.1640726454425</v>
      </c>
      <c r="J58" s="8">
        <v>4125.4229449794757</v>
      </c>
      <c r="K58" s="8">
        <v>3452.4463114660725</v>
      </c>
      <c r="L58" s="8">
        <v>4074.1024776418808</v>
      </c>
      <c r="M58" s="8">
        <v>3997.9571147652737</v>
      </c>
      <c r="N58" s="8">
        <v>3967.2036895644469</v>
      </c>
      <c r="O58" s="8">
        <v>4054.4722503458229</v>
      </c>
      <c r="P58" s="8">
        <v>4240.4258228297222</v>
      </c>
      <c r="Q58" s="8">
        <v>3905.5178414340121</v>
      </c>
      <c r="R58" s="8">
        <v>3992.6222686598039</v>
      </c>
      <c r="S58" s="8">
        <v>4287.0343365552735</v>
      </c>
      <c r="T58" s="8">
        <v>4322.5391560769167</v>
      </c>
      <c r="U58" s="8">
        <v>3372.8950308041203</v>
      </c>
      <c r="V58" s="8">
        <v>2987.474768820025</v>
      </c>
      <c r="W58" s="8">
        <v>3977.9479198730874</v>
      </c>
      <c r="X58" s="8">
        <v>4179.7446330464554</v>
      </c>
      <c r="Y58" s="8">
        <v>3310.4516115195679</v>
      </c>
    </row>
    <row r="59" spans="1:25" x14ac:dyDescent="0.25">
      <c r="A59" s="20" t="s">
        <v>45</v>
      </c>
      <c r="B59" s="8">
        <v>98.058537424601241</v>
      </c>
      <c r="C59" s="8">
        <v>71.836980448425408</v>
      </c>
      <c r="D59" s="8">
        <v>128.97920575864049</v>
      </c>
      <c r="E59" s="8">
        <v>116.35784763163338</v>
      </c>
      <c r="F59" s="8">
        <v>108.7283018597456</v>
      </c>
      <c r="G59" s="8">
        <v>103.44889090800002</v>
      </c>
      <c r="H59" s="8">
        <v>94.801413954229872</v>
      </c>
      <c r="I59" s="8">
        <v>95.093368088550193</v>
      </c>
      <c r="J59" s="8">
        <v>114.29485693984066</v>
      </c>
      <c r="K59" s="8">
        <v>76.076372563438071</v>
      </c>
      <c r="L59" s="8">
        <v>87.538023980974501</v>
      </c>
      <c r="M59" s="8">
        <v>91.049841776295622</v>
      </c>
      <c r="N59" s="8">
        <v>89.493229338690526</v>
      </c>
      <c r="O59" s="8">
        <v>78.270375204100446</v>
      </c>
      <c r="P59" s="8">
        <v>82.180511053740005</v>
      </c>
      <c r="Q59" s="8">
        <v>91.275250421325168</v>
      </c>
      <c r="R59" s="8">
        <v>90.30955032</v>
      </c>
      <c r="S59" s="8">
        <v>107.21927485703196</v>
      </c>
      <c r="T59" s="8">
        <v>89.652054084111924</v>
      </c>
      <c r="U59" s="8">
        <v>92.480476844252593</v>
      </c>
      <c r="V59" s="8">
        <v>90.38754461131974</v>
      </c>
      <c r="W59" s="8">
        <v>112.20112842426346</v>
      </c>
      <c r="X59" s="8">
        <v>83.913292205387236</v>
      </c>
      <c r="Y59" s="8">
        <v>76.953975537785709</v>
      </c>
    </row>
    <row r="60" spans="1:25" x14ac:dyDescent="0.25">
      <c r="A60" s="20" t="s">
        <v>46</v>
      </c>
      <c r="B60" s="8">
        <v>1383.204934028694</v>
      </c>
      <c r="C60" s="8">
        <v>1516.7075744025519</v>
      </c>
      <c r="D60" s="8">
        <v>1545.6888851648907</v>
      </c>
      <c r="E60" s="8">
        <v>1025.6424199911207</v>
      </c>
      <c r="F60" s="8">
        <v>897.0735195016274</v>
      </c>
      <c r="G60" s="8">
        <v>965.00719440158718</v>
      </c>
      <c r="H60" s="8">
        <v>707.16916041466493</v>
      </c>
      <c r="I60" s="8">
        <v>776.80404720000001</v>
      </c>
      <c r="J60" s="8">
        <v>981.90907379999976</v>
      </c>
      <c r="K60" s="8">
        <v>517.14296820000004</v>
      </c>
      <c r="L60" s="8">
        <v>559.69627209524367</v>
      </c>
      <c r="M60" s="8">
        <v>515.33264159999999</v>
      </c>
      <c r="N60" s="8">
        <v>713.32485840000015</v>
      </c>
      <c r="O60" s="8">
        <v>285.98461560000021</v>
      </c>
      <c r="P60" s="8">
        <v>310.99854456000003</v>
      </c>
      <c r="Q60" s="8">
        <v>478.54419840000003</v>
      </c>
      <c r="R60" s="8">
        <v>573.30119159999992</v>
      </c>
      <c r="S60" s="8">
        <v>588.24278423999988</v>
      </c>
      <c r="T60" s="8">
        <v>1134.1888246800004</v>
      </c>
      <c r="U60" s="8">
        <v>1075.0639528800002</v>
      </c>
      <c r="V60" s="8">
        <v>1065.8061399600001</v>
      </c>
      <c r="W60" s="8">
        <v>1084.672050322135</v>
      </c>
      <c r="X60" s="8">
        <v>1107.233560588825</v>
      </c>
      <c r="Y60" s="8">
        <v>1107.6613688088928</v>
      </c>
    </row>
    <row r="61" spans="1:25" x14ac:dyDescent="0.25">
      <c r="A61" s="20" t="s">
        <v>48</v>
      </c>
      <c r="B61" s="8">
        <v>595.52703698262644</v>
      </c>
      <c r="C61" s="8">
        <v>598.57141328852936</v>
      </c>
      <c r="D61" s="8">
        <v>541.46101824433561</v>
      </c>
      <c r="E61" s="8">
        <v>506.41503471858181</v>
      </c>
      <c r="F61" s="8">
        <v>488.29496181857718</v>
      </c>
      <c r="G61" s="8">
        <v>475.68696641302415</v>
      </c>
      <c r="H61" s="8">
        <v>587.29133184910404</v>
      </c>
      <c r="I61" s="8">
        <v>554.90655738651026</v>
      </c>
      <c r="J61" s="8">
        <v>589.34666049367479</v>
      </c>
      <c r="K61" s="8">
        <v>595.03819488984311</v>
      </c>
      <c r="L61" s="8">
        <v>257.93058021908791</v>
      </c>
      <c r="M61" s="8">
        <v>218.84810289896743</v>
      </c>
      <c r="N61" s="8">
        <v>134.89182580980432</v>
      </c>
      <c r="O61" s="8">
        <v>145.42476820807642</v>
      </c>
      <c r="P61" s="8">
        <v>102.59567999999999</v>
      </c>
      <c r="Q61" s="8">
        <v>125.31269808</v>
      </c>
      <c r="R61" s="8">
        <v>110.72108808000003</v>
      </c>
      <c r="S61" s="8">
        <v>110.77157808000001</v>
      </c>
      <c r="T61" s="8">
        <v>109.20416652000002</v>
      </c>
      <c r="U61" s="8">
        <v>150.30645984</v>
      </c>
      <c r="V61" s="8">
        <v>108.09681983999998</v>
      </c>
      <c r="W61" s="8">
        <v>111.73376412000002</v>
      </c>
      <c r="X61" s="8">
        <v>78.612728040000022</v>
      </c>
      <c r="Y61" s="8">
        <v>81.036450000000002</v>
      </c>
    </row>
    <row r="62" spans="1:25" x14ac:dyDescent="0.25">
      <c r="A62" s="20" t="s">
        <v>49</v>
      </c>
      <c r="B62" s="8">
        <v>245.28389308930937</v>
      </c>
      <c r="C62" s="8">
        <v>310.60642478470015</v>
      </c>
      <c r="D62" s="8">
        <v>477.1326768983302</v>
      </c>
      <c r="E62" s="8">
        <v>406.57907999912038</v>
      </c>
      <c r="F62" s="8">
        <v>314.8571613360001</v>
      </c>
      <c r="G62" s="8">
        <v>397.64094124538406</v>
      </c>
      <c r="H62" s="8">
        <v>336.79792675251457</v>
      </c>
      <c r="I62" s="8">
        <v>313.74391305600011</v>
      </c>
      <c r="J62" s="8">
        <v>253.46502036000001</v>
      </c>
      <c r="K62" s="8">
        <v>224.93973942000002</v>
      </c>
      <c r="L62" s="8">
        <v>184.29821349524363</v>
      </c>
      <c r="M62" s="8">
        <v>195.68455184336005</v>
      </c>
      <c r="N62" s="8">
        <v>236.45502358893935</v>
      </c>
      <c r="O62" s="8">
        <v>223.02895208386008</v>
      </c>
      <c r="P62" s="8">
        <v>211.5297310190287</v>
      </c>
      <c r="Q62" s="8">
        <v>213.78561671990815</v>
      </c>
      <c r="R62" s="8">
        <v>217.14402386992535</v>
      </c>
      <c r="S62" s="8">
        <v>244.61558388938195</v>
      </c>
      <c r="T62" s="8">
        <v>246.82366732731424</v>
      </c>
      <c r="U62" s="8">
        <v>242.81710543316154</v>
      </c>
      <c r="V62" s="8">
        <v>242.64503428231873</v>
      </c>
      <c r="W62" s="8">
        <v>219.70890253999355</v>
      </c>
      <c r="X62" s="8">
        <v>247.60146828538734</v>
      </c>
      <c r="Y62" s="8">
        <v>294.36206621778575</v>
      </c>
    </row>
    <row r="63" spans="1:25" x14ac:dyDescent="0.25">
      <c r="A63" s="20" t="s">
        <v>47</v>
      </c>
      <c r="B63" s="8">
        <v>2481.1921092696971</v>
      </c>
      <c r="C63" s="8">
        <v>1531.4527709619128</v>
      </c>
      <c r="D63" s="8">
        <v>1251.0665115853599</v>
      </c>
      <c r="E63" s="8">
        <v>1192.8634247203865</v>
      </c>
      <c r="F63" s="8">
        <v>1089.1677464748896</v>
      </c>
      <c r="G63" s="8">
        <v>1327.3692522479998</v>
      </c>
      <c r="H63" s="8">
        <v>1236.2775536478405</v>
      </c>
      <c r="I63" s="8">
        <v>1274.2679573458547</v>
      </c>
      <c r="J63" s="8">
        <v>1253.3419274460337</v>
      </c>
      <c r="K63" s="8">
        <v>1040.247262750825</v>
      </c>
      <c r="L63" s="8">
        <v>996.74895817216895</v>
      </c>
      <c r="M63" s="8">
        <v>1027.2582096627127</v>
      </c>
      <c r="N63" s="8">
        <v>875.94808788587261</v>
      </c>
      <c r="O63" s="8">
        <v>1298.1610244100953</v>
      </c>
      <c r="P63" s="8">
        <v>1402.536416524069</v>
      </c>
      <c r="Q63" s="8">
        <v>1599.6184700823462</v>
      </c>
      <c r="R63" s="8">
        <v>1641.7592733047827</v>
      </c>
      <c r="S63" s="8">
        <v>1690.1714609880887</v>
      </c>
      <c r="T63" s="8">
        <v>1500.7356550101354</v>
      </c>
      <c r="U63" s="8">
        <v>1623.7008605404462</v>
      </c>
      <c r="V63" s="8">
        <v>1740.3990505837974</v>
      </c>
      <c r="W63" s="8">
        <v>1622.5780194919992</v>
      </c>
      <c r="X63" s="8">
        <v>1619.8194904985162</v>
      </c>
      <c r="Y63" s="8">
        <v>1363.7462372603256</v>
      </c>
    </row>
    <row r="64" spans="1:25" x14ac:dyDescent="0.25">
      <c r="A64" s="20" t="s">
        <v>50</v>
      </c>
      <c r="B64" s="8">
        <v>147.23939828209933</v>
      </c>
      <c r="C64" s="8">
        <v>153.29965777206837</v>
      </c>
      <c r="D64" s="8">
        <v>114.71821003938581</v>
      </c>
      <c r="E64" s="8">
        <v>149.29650864505865</v>
      </c>
      <c r="F64" s="8">
        <v>139.53904778414261</v>
      </c>
      <c r="G64" s="8">
        <v>130.01866854967309</v>
      </c>
      <c r="H64" s="8">
        <v>153.18079255970051</v>
      </c>
      <c r="I64" s="8">
        <v>166.2258936956357</v>
      </c>
      <c r="J64" s="8">
        <v>151.57098000000002</v>
      </c>
      <c r="K64" s="8">
        <v>140.87798964000001</v>
      </c>
      <c r="L64" s="8">
        <v>152.0878032</v>
      </c>
      <c r="M64" s="8">
        <v>160.00166009070071</v>
      </c>
      <c r="N64" s="8">
        <v>188.88569715861175</v>
      </c>
      <c r="O64" s="8">
        <v>182.67046825886811</v>
      </c>
      <c r="P64" s="8">
        <v>171.99174144352799</v>
      </c>
      <c r="Q64" s="8">
        <v>174.32714228928256</v>
      </c>
      <c r="R64" s="8">
        <v>173.50714705978268</v>
      </c>
      <c r="S64" s="8">
        <v>170.68931455114244</v>
      </c>
      <c r="T64" s="8">
        <v>236.48630517850148</v>
      </c>
      <c r="U64" s="8">
        <v>201.65644303068476</v>
      </c>
      <c r="V64" s="8">
        <v>160.00993398854345</v>
      </c>
      <c r="W64" s="8">
        <v>187.07633764164802</v>
      </c>
      <c r="X64" s="8">
        <v>172.41964466946922</v>
      </c>
      <c r="Y64" s="8">
        <v>173.8882661150937</v>
      </c>
    </row>
    <row r="65" spans="1:25" x14ac:dyDescent="0.25">
      <c r="A65" s="20" t="s">
        <v>51</v>
      </c>
      <c r="B65" s="8">
        <v>263.23470451834231</v>
      </c>
      <c r="C65" s="8">
        <v>191.05861222720046</v>
      </c>
      <c r="D65" s="8">
        <v>329.45278808558743</v>
      </c>
      <c r="E65" s="8">
        <v>310.30755848511967</v>
      </c>
      <c r="F65" s="8">
        <v>162.03343594482553</v>
      </c>
      <c r="G65" s="8">
        <v>194.51312009296839</v>
      </c>
      <c r="H65" s="8">
        <v>192.14045667510965</v>
      </c>
      <c r="I65" s="8">
        <v>181.28131124860039</v>
      </c>
      <c r="J65" s="8">
        <v>191.32298779729672</v>
      </c>
      <c r="K65" s="8">
        <v>138.38436316265626</v>
      </c>
      <c r="L65" s="8">
        <v>180.80446400680592</v>
      </c>
      <c r="M65" s="8">
        <v>185.1987034589674</v>
      </c>
      <c r="N65" s="8">
        <v>180.65877988980429</v>
      </c>
      <c r="O65" s="8">
        <v>195.44335216807639</v>
      </c>
      <c r="P65" s="8">
        <v>204.83004632219999</v>
      </c>
      <c r="Q65" s="8">
        <v>216.41138686368589</v>
      </c>
      <c r="R65" s="8">
        <v>215.91772128000002</v>
      </c>
      <c r="S65" s="8">
        <v>248.24060927999997</v>
      </c>
      <c r="T65" s="8">
        <v>281.80918317405275</v>
      </c>
      <c r="U65" s="8">
        <v>206.31651624000003</v>
      </c>
      <c r="V65" s="8">
        <v>201.5188632</v>
      </c>
      <c r="W65" s="8">
        <v>193.59635652000003</v>
      </c>
      <c r="X65" s="8">
        <v>184.56146496000002</v>
      </c>
      <c r="Y65" s="8">
        <v>158.81394888000003</v>
      </c>
    </row>
    <row r="66" spans="1:25" x14ac:dyDescent="0.25">
      <c r="A66" s="20" t="s">
        <v>52</v>
      </c>
      <c r="B66" s="8">
        <v>142.95324613741388</v>
      </c>
      <c r="C66" s="8">
        <v>112.10482506791961</v>
      </c>
      <c r="D66" s="8">
        <v>121.14116975975205</v>
      </c>
      <c r="E66" s="8">
        <v>122.69521683524741</v>
      </c>
      <c r="F66" s="8">
        <v>152.8118149455733</v>
      </c>
      <c r="G66" s="8">
        <v>96.536187196415653</v>
      </c>
      <c r="H66" s="8">
        <v>75.815597570639611</v>
      </c>
      <c r="I66" s="8">
        <v>60.729998400000007</v>
      </c>
      <c r="J66" s="8">
        <v>56.642369360265576</v>
      </c>
      <c r="K66" s="8">
        <v>39.483179999999997</v>
      </c>
      <c r="L66" s="8">
        <v>63.617400000000004</v>
      </c>
      <c r="M66" s="8">
        <v>78.36048000000001</v>
      </c>
      <c r="N66" s="8">
        <v>53.822340000000011</v>
      </c>
      <c r="O66" s="8">
        <v>38.372399999999999</v>
      </c>
      <c r="P66" s="8">
        <v>57.356639999999992</v>
      </c>
      <c r="Q66" s="8">
        <v>36.504270000000005</v>
      </c>
      <c r="R66" s="8">
        <v>33.828299999999992</v>
      </c>
      <c r="S66" s="8">
        <v>33.171929999999996</v>
      </c>
      <c r="T66" s="8">
        <v>26.658114120000004</v>
      </c>
      <c r="U66" s="8">
        <v>26.406471960000005</v>
      </c>
      <c r="V66" s="8">
        <v>22.821681960000003</v>
      </c>
      <c r="W66" s="8">
        <v>24.386468039999993</v>
      </c>
      <c r="X66" s="8">
        <v>24.689610000000012</v>
      </c>
      <c r="Y66" s="8">
        <v>17.923950000000001</v>
      </c>
    </row>
    <row r="67" spans="1:25" x14ac:dyDescent="0.25">
      <c r="A67" s="20" t="s">
        <v>53</v>
      </c>
      <c r="B67" s="8">
        <v>31.540696467315207</v>
      </c>
      <c r="C67" s="8">
        <v>22.686335573250165</v>
      </c>
      <c r="D67" s="8">
        <v>28.896481080000001</v>
      </c>
      <c r="E67" s="8">
        <v>33.126751440000007</v>
      </c>
      <c r="F67" s="8">
        <v>33.886635480000002</v>
      </c>
      <c r="G67" s="8">
        <v>23.982749999999999</v>
      </c>
      <c r="H67" s="8">
        <v>41.260569840000016</v>
      </c>
      <c r="I67" s="8">
        <v>21.30678</v>
      </c>
      <c r="J67" s="8">
        <v>24.134220000000017</v>
      </c>
      <c r="K67" s="8">
        <v>14.339160000000001</v>
      </c>
      <c r="L67" s="8">
        <v>13.480830000000001</v>
      </c>
      <c r="M67" s="8">
        <v>10.400940000000002</v>
      </c>
      <c r="N67" s="8">
        <v>13.381232400000002</v>
      </c>
      <c r="O67" s="8">
        <v>10.299960000000004</v>
      </c>
      <c r="P67" s="8">
        <v>11.208779999999999</v>
      </c>
      <c r="Q67" s="8">
        <v>11.71368</v>
      </c>
      <c r="R67" s="8">
        <v>11.81466</v>
      </c>
      <c r="S67" s="8">
        <v>13.17789</v>
      </c>
      <c r="T67" s="8">
        <v>13.93503804</v>
      </c>
      <c r="U67" s="8">
        <v>16.611411960000002</v>
      </c>
      <c r="V67" s="8">
        <v>19.124223120000003</v>
      </c>
      <c r="W67" s="8">
        <v>18.43416144</v>
      </c>
      <c r="X67" s="8">
        <v>15.490341719999998</v>
      </c>
      <c r="Y67" s="8">
        <v>16.34600412</v>
      </c>
    </row>
    <row r="68" spans="1:25" x14ac:dyDescent="0.25">
      <c r="A68" s="20" t="s">
        <v>74</v>
      </c>
      <c r="B68" s="8">
        <v>513.32356761826964</v>
      </c>
      <c r="C68" s="8">
        <v>418.99168270938731</v>
      </c>
      <c r="D68" s="8">
        <v>470.90264243806439</v>
      </c>
      <c r="E68" s="8">
        <v>412.14419009934034</v>
      </c>
      <c r="F68" s="8">
        <v>359.09682108920242</v>
      </c>
      <c r="G68" s="8">
        <v>431.79120134138407</v>
      </c>
      <c r="H68" s="8">
        <v>366.4656091012792</v>
      </c>
      <c r="I68" s="8">
        <v>353.08130936534337</v>
      </c>
      <c r="J68" s="8">
        <v>290.88672767999998</v>
      </c>
      <c r="K68" s="8">
        <v>221.50715220000001</v>
      </c>
      <c r="L68" s="8">
        <v>235.33021584000005</v>
      </c>
      <c r="M68" s="8">
        <v>270.54372348000004</v>
      </c>
      <c r="N68" s="8">
        <v>224.40131244</v>
      </c>
      <c r="O68" s="8">
        <v>183.38051772</v>
      </c>
      <c r="P68" s="8">
        <v>217.22282459999997</v>
      </c>
      <c r="Q68" s="8">
        <v>177.05710306368587</v>
      </c>
      <c r="R68" s="8">
        <v>186.99665128999499</v>
      </c>
      <c r="S68" s="8">
        <v>200.13249729419633</v>
      </c>
      <c r="T68" s="8">
        <v>304.33811597634309</v>
      </c>
      <c r="U68" s="8">
        <v>294.09414832475693</v>
      </c>
      <c r="V68" s="8">
        <v>379.37343241080828</v>
      </c>
      <c r="W68" s="8">
        <v>305.18862300000001</v>
      </c>
      <c r="X68" s="8">
        <v>288.9226476</v>
      </c>
      <c r="Y68" s="8">
        <v>255.45071412000001</v>
      </c>
    </row>
    <row r="69" spans="1:25" x14ac:dyDescent="0.25">
      <c r="A69" s="15" t="s">
        <v>54</v>
      </c>
      <c r="B69" s="16">
        <f>SUM(B70:B74)</f>
        <v>4055.9122796399997</v>
      </c>
      <c r="C69" s="16">
        <f t="shared" ref="C69:W69" si="32">SUM(C70:C74)</f>
        <v>5355.7663708800001</v>
      </c>
      <c r="D69" s="16">
        <f t="shared" si="32"/>
        <v>6157.0338580799989</v>
      </c>
      <c r="E69" s="16">
        <f t="shared" si="32"/>
        <v>5648.6552407199997</v>
      </c>
      <c r="F69" s="16">
        <f t="shared" si="32"/>
        <v>5941.910799719999</v>
      </c>
      <c r="G69" s="16">
        <f t="shared" si="32"/>
        <v>6492.6943225200002</v>
      </c>
      <c r="H69" s="16">
        <f t="shared" si="32"/>
        <v>6125.2229617200001</v>
      </c>
      <c r="I69" s="16">
        <f t="shared" si="32"/>
        <v>6717.9138073200002</v>
      </c>
      <c r="J69" s="16">
        <f t="shared" si="32"/>
        <v>7354.6483121999991</v>
      </c>
      <c r="K69" s="16">
        <f t="shared" si="32"/>
        <v>6346.5912259199986</v>
      </c>
      <c r="L69" s="16">
        <f t="shared" si="32"/>
        <v>7185.0786033600016</v>
      </c>
      <c r="M69" s="16">
        <f t="shared" si="32"/>
        <v>7151.7278318400004</v>
      </c>
      <c r="N69" s="16">
        <f t="shared" si="32"/>
        <v>6424.8555844800021</v>
      </c>
      <c r="O69" s="16">
        <f t="shared" si="32"/>
        <v>6416.9246084400011</v>
      </c>
      <c r="P69" s="16">
        <f t="shared" si="32"/>
        <v>5988.2992293600009</v>
      </c>
      <c r="Q69" s="16">
        <f t="shared" si="32"/>
        <v>5918.8108284000009</v>
      </c>
      <c r="R69" s="16">
        <f t="shared" si="32"/>
        <v>6681.5620001999996</v>
      </c>
      <c r="S69" s="16">
        <f t="shared" si="32"/>
        <v>7730.2904299200018</v>
      </c>
      <c r="T69" s="16">
        <f t="shared" si="32"/>
        <v>7660.0137740399969</v>
      </c>
      <c r="U69" s="16">
        <f t="shared" si="32"/>
        <v>7760.8991671199983</v>
      </c>
      <c r="V69" s="16">
        <f t="shared" si="32"/>
        <v>6922.7557610400008</v>
      </c>
      <c r="W69" s="16">
        <f t="shared" si="32"/>
        <v>7300.3395999599988</v>
      </c>
      <c r="X69" s="16">
        <f t="shared" ref="X69:Y69" si="33">SUM(X70:X74)</f>
        <v>7398.1939762799984</v>
      </c>
      <c r="Y69" s="16">
        <f t="shared" si="33"/>
        <v>7294.294284120002</v>
      </c>
    </row>
    <row r="70" spans="1:25" x14ac:dyDescent="0.25">
      <c r="A70" s="10" t="s">
        <v>73</v>
      </c>
      <c r="B70" s="8">
        <v>0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</row>
    <row r="71" spans="1:25" x14ac:dyDescent="0.25">
      <c r="A71" s="10" t="s">
        <v>56</v>
      </c>
      <c r="B71" s="8">
        <v>3986.4832493147997</v>
      </c>
      <c r="C71" s="8">
        <v>3979.4992860312</v>
      </c>
      <c r="D71" s="8">
        <v>5031.7527426642346</v>
      </c>
      <c r="E71" s="8">
        <v>4525.6873814171995</v>
      </c>
      <c r="F71" s="8">
        <v>4494.0452270399992</v>
      </c>
      <c r="G71" s="8">
        <v>5044.1471478648</v>
      </c>
      <c r="H71" s="8">
        <v>5128.3466589780001</v>
      </c>
      <c r="I71" s="8">
        <v>5638.0211494812002</v>
      </c>
      <c r="J71" s="8">
        <v>6029.3905121303987</v>
      </c>
      <c r="K71" s="8">
        <v>5352.2484494831988</v>
      </c>
      <c r="L71" s="8">
        <v>6227.016520680002</v>
      </c>
      <c r="M71" s="8">
        <v>6100.0931754000003</v>
      </c>
      <c r="N71" s="8">
        <v>5923.8656623044017</v>
      </c>
      <c r="O71" s="8">
        <v>5894.2247805288016</v>
      </c>
      <c r="P71" s="8">
        <v>5742.8407857132006</v>
      </c>
      <c r="Q71" s="8">
        <v>5671.4850490176013</v>
      </c>
      <c r="R71" s="8">
        <v>6309.6905419451996</v>
      </c>
      <c r="S71" s="8">
        <v>7336.0740354444015</v>
      </c>
      <c r="T71" s="8">
        <v>7311.6956100491961</v>
      </c>
      <c r="U71" s="8">
        <v>7285.270094330398</v>
      </c>
      <c r="V71" s="8">
        <v>6693.1453005408011</v>
      </c>
      <c r="W71" s="8">
        <v>7114.7519450207992</v>
      </c>
      <c r="X71" s="8">
        <v>7315.0006599539984</v>
      </c>
      <c r="Y71" s="8">
        <v>7232.966907156002</v>
      </c>
    </row>
    <row r="72" spans="1:25" x14ac:dyDescent="0.25">
      <c r="A72" s="10" t="s">
        <v>55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</row>
    <row r="73" spans="1:25" x14ac:dyDescent="0.25">
      <c r="A73" s="10" t="s">
        <v>57</v>
      </c>
      <c r="B73" s="8">
        <v>69.429030325200003</v>
      </c>
      <c r="C73" s="8">
        <v>82.9152448488</v>
      </c>
      <c r="D73" s="8">
        <v>60.850935415763999</v>
      </c>
      <c r="E73" s="8">
        <v>35.463749302799997</v>
      </c>
      <c r="F73" s="8">
        <v>49.948942680000009</v>
      </c>
      <c r="G73" s="8">
        <v>56.941794655199999</v>
      </c>
      <c r="H73" s="8">
        <v>32.466812742000002</v>
      </c>
      <c r="I73" s="8">
        <v>45.453537838800003</v>
      </c>
      <c r="J73" s="8">
        <v>60.937710069600001</v>
      </c>
      <c r="K73" s="8">
        <v>37.961196436800002</v>
      </c>
      <c r="L73" s="8">
        <v>49.948942680000009</v>
      </c>
      <c r="M73" s="8">
        <v>50.569426440000008</v>
      </c>
      <c r="N73" s="8">
        <v>50.063732175600002</v>
      </c>
      <c r="O73" s="8">
        <v>49.558037911200003</v>
      </c>
      <c r="P73" s="8">
        <v>49.052343646800004</v>
      </c>
      <c r="Q73" s="8">
        <v>48.546649382399998</v>
      </c>
      <c r="R73" s="8">
        <v>55.753568254800001</v>
      </c>
      <c r="S73" s="8">
        <v>57.044174475600002</v>
      </c>
      <c r="T73" s="8">
        <v>50.231262790800002</v>
      </c>
      <c r="U73" s="8">
        <v>57.2148075096</v>
      </c>
      <c r="V73" s="8">
        <v>52.691480899200009</v>
      </c>
      <c r="W73" s="8">
        <v>53.001722779200001</v>
      </c>
      <c r="X73" s="8">
        <v>42.952988286000007</v>
      </c>
      <c r="Y73" s="8">
        <v>40.424516963999999</v>
      </c>
    </row>
    <row r="74" spans="1:25" x14ac:dyDescent="0.25">
      <c r="A74" s="10" t="s">
        <v>58</v>
      </c>
      <c r="B74" s="8">
        <v>0</v>
      </c>
      <c r="C74" s="8">
        <v>1293.3518400000003</v>
      </c>
      <c r="D74" s="8">
        <v>1064.4301800000001</v>
      </c>
      <c r="E74" s="8">
        <v>1087.5041099999999</v>
      </c>
      <c r="F74" s="8">
        <v>1397.9166300000002</v>
      </c>
      <c r="G74" s="8">
        <v>1391.6053800000002</v>
      </c>
      <c r="H74" s="8">
        <v>964.40949000000023</v>
      </c>
      <c r="I74" s="8">
        <v>1034.43912</v>
      </c>
      <c r="J74" s="8">
        <v>1264.3200900000002</v>
      </c>
      <c r="K74" s="8">
        <v>956.38157999999999</v>
      </c>
      <c r="L74" s="8">
        <v>908.11313999999993</v>
      </c>
      <c r="M74" s="8">
        <v>1001.06523</v>
      </c>
      <c r="N74" s="8">
        <v>450.92619000000019</v>
      </c>
      <c r="O74" s="8">
        <v>473.14179000000007</v>
      </c>
      <c r="P74" s="8">
        <v>196.40610000000001</v>
      </c>
      <c r="Q74" s="8">
        <v>198.77913000000001</v>
      </c>
      <c r="R74" s="8">
        <v>316.1178900000001</v>
      </c>
      <c r="S74" s="8">
        <v>337.17222000000004</v>
      </c>
      <c r="T74" s="8">
        <v>298.08690120000011</v>
      </c>
      <c r="U74" s="8">
        <v>418.41426527999994</v>
      </c>
      <c r="V74" s="8">
        <v>176.9189796</v>
      </c>
      <c r="W74" s="8">
        <v>132.58593216</v>
      </c>
      <c r="X74" s="8">
        <v>40.240328040000009</v>
      </c>
      <c r="Y74" s="8">
        <v>20.902860000000004</v>
      </c>
    </row>
    <row r="75" spans="1:25" x14ac:dyDescent="0.25">
      <c r="A75" s="15" t="s">
        <v>59</v>
      </c>
      <c r="B75" s="16">
        <f>SUM(B76:B78)</f>
        <v>8620.3547600907932</v>
      </c>
      <c r="C75" s="16">
        <f t="shared" ref="C75:W75" si="34">SUM(C76:C78)</f>
        <v>7087.0695682949845</v>
      </c>
      <c r="D75" s="16">
        <f t="shared" si="34"/>
        <v>6754.2564331466428</v>
      </c>
      <c r="E75" s="16">
        <f t="shared" si="34"/>
        <v>5883.9712244522416</v>
      </c>
      <c r="F75" s="16">
        <f t="shared" si="34"/>
        <v>5825.423964057155</v>
      </c>
      <c r="G75" s="16">
        <f t="shared" si="34"/>
        <v>6347.9837610999502</v>
      </c>
      <c r="H75" s="16">
        <f t="shared" si="34"/>
        <v>6366.1619572814816</v>
      </c>
      <c r="I75" s="16">
        <f t="shared" si="34"/>
        <v>5937.6854265651946</v>
      </c>
      <c r="J75" s="16">
        <f t="shared" si="34"/>
        <v>6495.9233478690367</v>
      </c>
      <c r="K75" s="16">
        <f t="shared" si="34"/>
        <v>6862.0618712304231</v>
      </c>
      <c r="L75" s="16">
        <f t="shared" si="34"/>
        <v>6891.4020529191448</v>
      </c>
      <c r="M75" s="16">
        <f t="shared" si="34"/>
        <v>5482.1920913067952</v>
      </c>
      <c r="N75" s="16">
        <f t="shared" si="34"/>
        <v>5002.1022149194632</v>
      </c>
      <c r="O75" s="16">
        <f t="shared" si="34"/>
        <v>5658.4313470107263</v>
      </c>
      <c r="P75" s="16">
        <f t="shared" si="34"/>
        <v>4558.1073417779135</v>
      </c>
      <c r="Q75" s="16">
        <f t="shared" si="34"/>
        <v>4602.6916029856584</v>
      </c>
      <c r="R75" s="16">
        <f t="shared" si="34"/>
        <v>4448.3575209709325</v>
      </c>
      <c r="S75" s="16">
        <f t="shared" si="34"/>
        <v>4798.9567040463207</v>
      </c>
      <c r="T75" s="16">
        <f t="shared" si="34"/>
        <v>4510.9052866180737</v>
      </c>
      <c r="U75" s="16">
        <f t="shared" si="34"/>
        <v>4502.3241184022509</v>
      </c>
      <c r="V75" s="16">
        <f t="shared" si="34"/>
        <v>4261.4241871561208</v>
      </c>
      <c r="W75" s="16">
        <f t="shared" si="34"/>
        <v>5027.1914558436038</v>
      </c>
      <c r="X75" s="16">
        <f t="shared" ref="X75:Y75" si="35">SUM(X76:X78)</f>
        <v>4510.3316049678351</v>
      </c>
      <c r="Y75" s="16">
        <f t="shared" si="35"/>
        <v>4046.9339711501952</v>
      </c>
    </row>
    <row r="76" spans="1:25" x14ac:dyDescent="0.25">
      <c r="A76" s="10" t="s">
        <v>60</v>
      </c>
      <c r="B76" s="8">
        <v>4054.8531122214913</v>
      </c>
      <c r="C76" s="8">
        <v>2459.5985339574254</v>
      </c>
      <c r="D76" s="8">
        <v>2087.4551687608241</v>
      </c>
      <c r="E76" s="8">
        <v>1404.8136995503369</v>
      </c>
      <c r="F76" s="8">
        <v>1517.7539092107604</v>
      </c>
      <c r="G76" s="8">
        <v>2419.1108524471488</v>
      </c>
      <c r="H76" s="8">
        <v>2797.6826905003009</v>
      </c>
      <c r="I76" s="8">
        <v>2829.3177185742134</v>
      </c>
      <c r="J76" s="8">
        <v>3097.1372629280991</v>
      </c>
      <c r="K76" s="8">
        <v>3512.1257787511167</v>
      </c>
      <c r="L76" s="8">
        <v>3208.209301466507</v>
      </c>
      <c r="M76" s="8">
        <v>2198.04527210076</v>
      </c>
      <c r="N76" s="8">
        <v>1950.8580498685897</v>
      </c>
      <c r="O76" s="8">
        <v>2540.7433180086036</v>
      </c>
      <c r="P76" s="8">
        <v>1721.5913675539186</v>
      </c>
      <c r="Q76" s="8">
        <v>1785.2837372119573</v>
      </c>
      <c r="R76" s="8">
        <v>1523.0348623112745</v>
      </c>
      <c r="S76" s="8">
        <v>1687.3162511125411</v>
      </c>
      <c r="T76" s="8">
        <v>1503.2105663874399</v>
      </c>
      <c r="U76" s="8">
        <v>1508.709928369135</v>
      </c>
      <c r="V76" s="8">
        <v>1101.7144663613053</v>
      </c>
      <c r="W76" s="8">
        <v>1653.3262269381153</v>
      </c>
      <c r="X76" s="8">
        <v>1451.7667614276986</v>
      </c>
      <c r="Y76" s="8">
        <v>1213.4911262097851</v>
      </c>
    </row>
    <row r="77" spans="1:25" x14ac:dyDescent="0.25">
      <c r="A77" s="10" t="s">
        <v>61</v>
      </c>
      <c r="B77" s="8">
        <v>4148.2618170004298</v>
      </c>
      <c r="C77" s="8">
        <v>4259.7280880914968</v>
      </c>
      <c r="D77" s="8">
        <v>4384.2608975628273</v>
      </c>
      <c r="E77" s="8">
        <v>4166.506887235746</v>
      </c>
      <c r="F77" s="8">
        <v>3965.1646399462547</v>
      </c>
      <c r="G77" s="8">
        <v>3570.3972708900328</v>
      </c>
      <c r="H77" s="8">
        <v>3265.8001651121208</v>
      </c>
      <c r="I77" s="8">
        <v>2822.3605244596215</v>
      </c>
      <c r="J77" s="8">
        <v>3097.3838306369389</v>
      </c>
      <c r="K77" s="8">
        <v>3078.9876636766512</v>
      </c>
      <c r="L77" s="8">
        <v>3391.6044028456545</v>
      </c>
      <c r="M77" s="8">
        <v>2978.1850523281005</v>
      </c>
      <c r="N77" s="8">
        <v>2764.2615060816752</v>
      </c>
      <c r="O77" s="8">
        <v>2823.3755391262453</v>
      </c>
      <c r="P77" s="8">
        <v>2529.2831051591984</v>
      </c>
      <c r="Q77" s="8">
        <v>2554.0267777900158</v>
      </c>
      <c r="R77" s="8">
        <v>2655.2701730198655</v>
      </c>
      <c r="S77" s="8">
        <v>2867.3019179266812</v>
      </c>
      <c r="T77" s="8">
        <v>2771.4386180165816</v>
      </c>
      <c r="U77" s="8">
        <v>2763.4473975307369</v>
      </c>
      <c r="V77" s="8">
        <v>2919.177094369411</v>
      </c>
      <c r="W77" s="8">
        <v>3133.6995844154694</v>
      </c>
      <c r="X77" s="8">
        <v>2825.23022816409</v>
      </c>
      <c r="Y77" s="8">
        <v>2609.5951451804103</v>
      </c>
    </row>
    <row r="78" spans="1:25" x14ac:dyDescent="0.25">
      <c r="A78" s="10" t="s">
        <v>62</v>
      </c>
      <c r="B78" s="8">
        <v>417.2398308688721</v>
      </c>
      <c r="C78" s="8">
        <v>367.74294624606262</v>
      </c>
      <c r="D78" s="8">
        <v>282.54036682299107</v>
      </c>
      <c r="E78" s="8">
        <v>312.6506376661581</v>
      </c>
      <c r="F78" s="8">
        <v>342.5054149001399</v>
      </c>
      <c r="G78" s="8">
        <v>358.47563776276797</v>
      </c>
      <c r="H78" s="8">
        <v>302.67910166906086</v>
      </c>
      <c r="I78" s="8">
        <v>286.00718353135949</v>
      </c>
      <c r="J78" s="8">
        <v>301.4022543039996</v>
      </c>
      <c r="K78" s="8">
        <v>270.94842880265492</v>
      </c>
      <c r="L78" s="8">
        <v>291.58834860698317</v>
      </c>
      <c r="M78" s="8">
        <v>305.96176687793479</v>
      </c>
      <c r="N78" s="8">
        <v>286.98265896919884</v>
      </c>
      <c r="O78" s="8">
        <v>294.31248987587776</v>
      </c>
      <c r="P78" s="8">
        <v>307.23286906479598</v>
      </c>
      <c r="Q78" s="8">
        <v>263.38108798368586</v>
      </c>
      <c r="R78" s="8">
        <v>270.05248563979268</v>
      </c>
      <c r="S78" s="8">
        <v>244.33853500709813</v>
      </c>
      <c r="T78" s="8">
        <v>236.25610221405276</v>
      </c>
      <c r="U78" s="8">
        <v>230.16679250237846</v>
      </c>
      <c r="V78" s="8">
        <v>240.53262642540415</v>
      </c>
      <c r="W78" s="8">
        <v>240.16564449001953</v>
      </c>
      <c r="X78" s="8">
        <v>233.33461537604694</v>
      </c>
      <c r="Y78" s="8">
        <v>223.84769976000004</v>
      </c>
    </row>
    <row r="79" spans="1:25" x14ac:dyDescent="0.25">
      <c r="A79" s="15" t="s">
        <v>35</v>
      </c>
      <c r="B79" s="16">
        <f>SUM(B80:B81)</f>
        <v>146.85989999999998</v>
      </c>
      <c r="C79" s="16">
        <f t="shared" ref="C79:W79" si="36">SUM(C80:C81)</f>
        <v>152.93797000000001</v>
      </c>
      <c r="D79" s="16">
        <f t="shared" si="36"/>
        <v>111.75774999999999</v>
      </c>
      <c r="E79" s="16">
        <f t="shared" si="36"/>
        <v>115.5397</v>
      </c>
      <c r="F79" s="16">
        <f t="shared" si="36"/>
        <v>101.82632</v>
      </c>
      <c r="G79" s="16">
        <f t="shared" si="36"/>
        <v>94.297620000000009</v>
      </c>
      <c r="H79" s="16">
        <f t="shared" si="36"/>
        <v>130.61939000000001</v>
      </c>
      <c r="I79" s="16">
        <f t="shared" si="36"/>
        <v>109.31828999999999</v>
      </c>
      <c r="J79" s="16">
        <f t="shared" si="36"/>
        <v>74.861260000000001</v>
      </c>
      <c r="K79" s="16">
        <f t="shared" si="36"/>
        <v>81.805869999999999</v>
      </c>
      <c r="L79" s="16">
        <f t="shared" si="36"/>
        <v>69.07199</v>
      </c>
      <c r="M79" s="16">
        <f t="shared" si="36"/>
        <v>81.883880000000005</v>
      </c>
      <c r="N79" s="16">
        <f t="shared" si="36"/>
        <v>79.284980000000004</v>
      </c>
      <c r="O79" s="16">
        <f t="shared" si="36"/>
        <v>66.523259999999993</v>
      </c>
      <c r="P79" s="16">
        <f t="shared" si="36"/>
        <v>64.143259999999998</v>
      </c>
      <c r="Q79" s="16">
        <f t="shared" si="36"/>
        <v>62.593469999999996</v>
      </c>
      <c r="R79" s="16">
        <f t="shared" si="36"/>
        <v>64.768360000000001</v>
      </c>
      <c r="S79" s="16">
        <f t="shared" si="36"/>
        <v>65.221170000000001</v>
      </c>
      <c r="T79" s="16">
        <f t="shared" si="36"/>
        <v>87.990529999999993</v>
      </c>
      <c r="U79" s="16">
        <f t="shared" si="36"/>
        <v>82.668659999999988</v>
      </c>
      <c r="V79" s="16">
        <f t="shared" si="36"/>
        <v>68.169589999999999</v>
      </c>
      <c r="W79" s="16">
        <f t="shared" si="36"/>
        <v>63.216000000000001</v>
      </c>
      <c r="X79" s="16">
        <f t="shared" ref="X79:Y79" si="37">SUM(X80:X81)</f>
        <v>61.854320000000001</v>
      </c>
      <c r="Y79" s="16">
        <f t="shared" si="37"/>
        <v>65.312860000000001</v>
      </c>
    </row>
    <row r="80" spans="1:25" x14ac:dyDescent="0.25">
      <c r="A80" s="10" t="s">
        <v>36</v>
      </c>
      <c r="B80" s="8">
        <f t="shared" ref="B80:W80" si="38">B29</f>
        <v>130.02404999999999</v>
      </c>
      <c r="C80" s="8">
        <f t="shared" si="38"/>
        <v>126.89873</v>
      </c>
      <c r="D80" s="8">
        <f t="shared" si="38"/>
        <v>85.299949999999995</v>
      </c>
      <c r="E80" s="8">
        <f t="shared" si="38"/>
        <v>99.693969999999993</v>
      </c>
      <c r="F80" s="8">
        <f t="shared" si="38"/>
        <v>86.405109999999993</v>
      </c>
      <c r="G80" s="8">
        <f t="shared" si="38"/>
        <v>75.671090000000007</v>
      </c>
      <c r="H80" s="8">
        <f t="shared" si="38"/>
        <v>112.03024000000001</v>
      </c>
      <c r="I80" s="8">
        <f t="shared" si="38"/>
        <v>85.290469999999999</v>
      </c>
      <c r="J80" s="8">
        <f t="shared" si="38"/>
        <v>54.120609999999999</v>
      </c>
      <c r="K80" s="8">
        <f t="shared" si="38"/>
        <v>66.44117</v>
      </c>
      <c r="L80" s="8">
        <f t="shared" si="38"/>
        <v>53.666609999999999</v>
      </c>
      <c r="M80" s="8">
        <f t="shared" si="38"/>
        <v>65.999859999999998</v>
      </c>
      <c r="N80" s="8">
        <f t="shared" si="38"/>
        <v>64.974530000000001</v>
      </c>
      <c r="O80" s="8">
        <f t="shared" si="38"/>
        <v>52.573529999999998</v>
      </c>
      <c r="P80" s="8">
        <f t="shared" si="38"/>
        <v>50.601730000000003</v>
      </c>
      <c r="Q80" s="8">
        <f t="shared" si="38"/>
        <v>45.695419999999999</v>
      </c>
      <c r="R80" s="8">
        <f t="shared" si="38"/>
        <v>48.958069999999999</v>
      </c>
      <c r="S80" s="8">
        <f t="shared" si="38"/>
        <v>55.256439999999998</v>
      </c>
      <c r="T80" s="8">
        <f t="shared" si="38"/>
        <v>75.639269999999996</v>
      </c>
      <c r="U80" s="8">
        <f t="shared" si="38"/>
        <v>71.674369999999996</v>
      </c>
      <c r="V80" s="8">
        <f t="shared" si="38"/>
        <v>57.332529999999998</v>
      </c>
      <c r="W80" s="8">
        <f t="shared" si="38"/>
        <v>52.289909999999999</v>
      </c>
      <c r="X80" s="8">
        <f t="shared" ref="X80:Y80" si="39">X29</f>
        <v>53.421709999999997</v>
      </c>
      <c r="Y80" s="8">
        <f t="shared" si="39"/>
        <v>61.069899999999997</v>
      </c>
    </row>
    <row r="81" spans="1:25" x14ac:dyDescent="0.25">
      <c r="A81" s="10" t="s">
        <v>37</v>
      </c>
      <c r="B81" s="8">
        <f t="shared" ref="B81:W81" si="40">B30</f>
        <v>16.835850000000001</v>
      </c>
      <c r="C81" s="8">
        <f t="shared" si="40"/>
        <v>26.039239999999999</v>
      </c>
      <c r="D81" s="8">
        <f t="shared" si="40"/>
        <v>26.457799999999999</v>
      </c>
      <c r="E81" s="8">
        <f t="shared" si="40"/>
        <v>15.84573</v>
      </c>
      <c r="F81" s="8">
        <f t="shared" si="40"/>
        <v>15.42121</v>
      </c>
      <c r="G81" s="8">
        <f t="shared" si="40"/>
        <v>18.626529999999999</v>
      </c>
      <c r="H81" s="8">
        <f t="shared" si="40"/>
        <v>18.58915</v>
      </c>
      <c r="I81" s="8">
        <f t="shared" si="40"/>
        <v>24.027819999999998</v>
      </c>
      <c r="J81" s="8">
        <f t="shared" si="40"/>
        <v>20.740649999999999</v>
      </c>
      <c r="K81" s="8">
        <f t="shared" si="40"/>
        <v>15.364699999999999</v>
      </c>
      <c r="L81" s="8">
        <f t="shared" si="40"/>
        <v>15.405379999999999</v>
      </c>
      <c r="M81" s="8">
        <f t="shared" si="40"/>
        <v>15.88402</v>
      </c>
      <c r="N81" s="8">
        <f t="shared" si="40"/>
        <v>14.310449999999999</v>
      </c>
      <c r="O81" s="8">
        <f t="shared" si="40"/>
        <v>13.949730000000001</v>
      </c>
      <c r="P81" s="8">
        <f t="shared" si="40"/>
        <v>13.54153</v>
      </c>
      <c r="Q81" s="8">
        <f t="shared" si="40"/>
        <v>16.898050000000001</v>
      </c>
      <c r="R81" s="8">
        <f t="shared" si="40"/>
        <v>15.81029</v>
      </c>
      <c r="S81" s="8">
        <f t="shared" si="40"/>
        <v>9.9647299999999994</v>
      </c>
      <c r="T81" s="8">
        <f t="shared" si="40"/>
        <v>12.35126</v>
      </c>
      <c r="U81" s="8">
        <f t="shared" si="40"/>
        <v>10.994289999999999</v>
      </c>
      <c r="V81" s="8">
        <f t="shared" si="40"/>
        <v>10.837059999999999</v>
      </c>
      <c r="W81" s="8">
        <f t="shared" si="40"/>
        <v>10.92609</v>
      </c>
      <c r="X81" s="8">
        <f t="shared" ref="X81:Y81" si="41">X30</f>
        <v>8.4326100000000004</v>
      </c>
      <c r="Y81" s="8">
        <f t="shared" si="41"/>
        <v>4.2429600000000001</v>
      </c>
    </row>
    <row r="82" spans="1:25" x14ac:dyDescent="0.25">
      <c r="A82" s="17" t="s">
        <v>38</v>
      </c>
      <c r="B82" s="16">
        <f t="shared" ref="B82:W82" si="42">B31</f>
        <v>70.158370000000005</v>
      </c>
      <c r="C82" s="16">
        <f t="shared" si="42"/>
        <v>70.137299999999996</v>
      </c>
      <c r="D82" s="16">
        <f t="shared" si="42"/>
        <v>70.602080000000001</v>
      </c>
      <c r="E82" s="16">
        <f t="shared" si="42"/>
        <v>75.396330000000006</v>
      </c>
      <c r="F82" s="16">
        <f t="shared" si="42"/>
        <v>79.971170000000001</v>
      </c>
      <c r="G82" s="16">
        <f t="shared" si="42"/>
        <v>74.982740000000007</v>
      </c>
      <c r="H82" s="16">
        <f t="shared" si="42"/>
        <v>84.677350000000004</v>
      </c>
      <c r="I82" s="16">
        <f t="shared" si="42"/>
        <v>75.303799999999995</v>
      </c>
      <c r="J82" s="16">
        <f t="shared" si="42"/>
        <v>75.116209999999995</v>
      </c>
      <c r="K82" s="16">
        <f t="shared" si="42"/>
        <v>73.885090000000005</v>
      </c>
      <c r="L82" s="16">
        <f t="shared" si="42"/>
        <v>71.663610000000006</v>
      </c>
      <c r="M82" s="16">
        <f t="shared" si="42"/>
        <v>72.314350000000005</v>
      </c>
      <c r="N82" s="16">
        <f t="shared" si="42"/>
        <v>63.824849999999998</v>
      </c>
      <c r="O82" s="16">
        <f t="shared" si="42"/>
        <v>68.250979999999998</v>
      </c>
      <c r="P82" s="16">
        <f t="shared" si="42"/>
        <v>73.949550000000002</v>
      </c>
      <c r="Q82" s="16">
        <f t="shared" si="42"/>
        <v>71.83981</v>
      </c>
      <c r="R82" s="16">
        <f t="shared" si="42"/>
        <v>82.042109999999994</v>
      </c>
      <c r="S82" s="16">
        <f t="shared" si="42"/>
        <v>90.453130000000002</v>
      </c>
      <c r="T82" s="16">
        <f t="shared" si="42"/>
        <v>94.993650000000002</v>
      </c>
      <c r="U82" s="16">
        <f t="shared" si="42"/>
        <v>83.587260000000001</v>
      </c>
      <c r="V82" s="16">
        <f t="shared" si="42"/>
        <v>80.384230000000002</v>
      </c>
      <c r="W82" s="16">
        <f t="shared" si="42"/>
        <v>76.830950000000001</v>
      </c>
      <c r="X82" s="16">
        <f t="shared" ref="X82:Y82" si="43">X31</f>
        <v>88.199510000000004</v>
      </c>
      <c r="Y82" s="16">
        <f t="shared" si="43"/>
        <v>81.544659999999993</v>
      </c>
    </row>
    <row r="83" spans="1:25" x14ac:dyDescent="0.25">
      <c r="A83" s="9" t="s">
        <v>39</v>
      </c>
      <c r="B83" s="8">
        <f t="shared" ref="B83:W83" si="44">B32</f>
        <v>0</v>
      </c>
      <c r="C83" s="8">
        <f t="shared" si="44"/>
        <v>0</v>
      </c>
      <c r="D83" s="8">
        <f t="shared" si="44"/>
        <v>0</v>
      </c>
      <c r="E83" s="8">
        <f t="shared" si="44"/>
        <v>0</v>
      </c>
      <c r="F83" s="8">
        <f t="shared" si="44"/>
        <v>0</v>
      </c>
      <c r="G83" s="8">
        <f t="shared" si="44"/>
        <v>0</v>
      </c>
      <c r="H83" s="8">
        <f t="shared" si="44"/>
        <v>0</v>
      </c>
      <c r="I83" s="8">
        <f t="shared" si="44"/>
        <v>0</v>
      </c>
      <c r="J83" s="8">
        <f t="shared" si="44"/>
        <v>0</v>
      </c>
      <c r="K83" s="8">
        <f t="shared" si="44"/>
        <v>0</v>
      </c>
      <c r="L83" s="8">
        <f t="shared" si="44"/>
        <v>0</v>
      </c>
      <c r="M83" s="8">
        <f t="shared" si="44"/>
        <v>0</v>
      </c>
      <c r="N83" s="8">
        <f t="shared" si="44"/>
        <v>0</v>
      </c>
      <c r="O83" s="8">
        <f t="shared" si="44"/>
        <v>0</v>
      </c>
      <c r="P83" s="8">
        <f t="shared" si="44"/>
        <v>0</v>
      </c>
      <c r="Q83" s="8">
        <f t="shared" si="44"/>
        <v>0</v>
      </c>
      <c r="R83" s="8">
        <f t="shared" si="44"/>
        <v>0</v>
      </c>
      <c r="S83" s="8">
        <f t="shared" si="44"/>
        <v>0</v>
      </c>
      <c r="T83" s="8">
        <f t="shared" si="44"/>
        <v>0</v>
      </c>
      <c r="U83" s="8">
        <f t="shared" si="44"/>
        <v>0</v>
      </c>
      <c r="V83" s="8">
        <f t="shared" si="44"/>
        <v>0</v>
      </c>
      <c r="W83" s="8">
        <f t="shared" si="44"/>
        <v>0</v>
      </c>
      <c r="X83" s="8">
        <f t="shared" ref="X83:Y83" si="45">X32</f>
        <v>0</v>
      </c>
      <c r="Y83" s="8">
        <f t="shared" si="45"/>
        <v>0</v>
      </c>
    </row>
    <row r="84" spans="1:25" x14ac:dyDescent="0.25">
      <c r="A84" s="18" t="s">
        <v>66</v>
      </c>
      <c r="B84" s="16">
        <f>SUM(B85:B88)</f>
        <v>6237.5838924260488</v>
      </c>
      <c r="C84" s="16">
        <f t="shared" ref="C84:W84" si="46">SUM(C85:C88)</f>
        <v>6422.1522285709498</v>
      </c>
      <c r="D84" s="16">
        <f t="shared" si="46"/>
        <v>6725.9196980004663</v>
      </c>
      <c r="E84" s="16">
        <f t="shared" si="46"/>
        <v>6523.7193939402914</v>
      </c>
      <c r="F84" s="16">
        <f t="shared" si="46"/>
        <v>7215.9365420253471</v>
      </c>
      <c r="G84" s="16">
        <f t="shared" si="46"/>
        <v>7114.4046650697974</v>
      </c>
      <c r="H84" s="16">
        <f t="shared" si="46"/>
        <v>7526.4115220727535</v>
      </c>
      <c r="I84" s="16">
        <f t="shared" si="46"/>
        <v>7649.7768321295489</v>
      </c>
      <c r="J84" s="16">
        <f t="shared" si="46"/>
        <v>7323.4782188813633</v>
      </c>
      <c r="K84" s="16">
        <f t="shared" si="46"/>
        <v>6200.4324221451043</v>
      </c>
      <c r="L84" s="16">
        <f t="shared" si="46"/>
        <v>6506.0418838092646</v>
      </c>
      <c r="M84" s="16">
        <f t="shared" si="46"/>
        <v>6842.8732044893641</v>
      </c>
      <c r="N84" s="16">
        <f t="shared" si="46"/>
        <v>6592.9825919506766</v>
      </c>
      <c r="O84" s="16">
        <f t="shared" si="46"/>
        <v>6724.0130881013647</v>
      </c>
      <c r="P84" s="16">
        <f t="shared" si="46"/>
        <v>6690.4711936632666</v>
      </c>
      <c r="Q84" s="16">
        <f t="shared" si="46"/>
        <v>6709.0560672293841</v>
      </c>
      <c r="R84" s="16">
        <f t="shared" si="46"/>
        <v>6896.7111990150761</v>
      </c>
      <c r="S84" s="16">
        <f t="shared" si="46"/>
        <v>7171.7236483103597</v>
      </c>
      <c r="T84" s="16">
        <f t="shared" si="46"/>
        <v>7332.6311408718648</v>
      </c>
      <c r="U84" s="16">
        <f t="shared" si="46"/>
        <v>6404.0471574086687</v>
      </c>
      <c r="V84" s="16">
        <f t="shared" si="46"/>
        <v>5967.7810534940891</v>
      </c>
      <c r="W84" s="16">
        <f t="shared" si="46"/>
        <v>7276.6875865621987</v>
      </c>
      <c r="X84" s="16">
        <f t="shared" ref="X84:Y84" si="47">SUM(X85:X88)</f>
        <v>6188.4560485568027</v>
      </c>
      <c r="Y84" s="16">
        <f t="shared" si="47"/>
        <v>6022.6674717655787</v>
      </c>
    </row>
    <row r="85" spans="1:25" x14ac:dyDescent="0.25">
      <c r="A85" s="9" t="s">
        <v>67</v>
      </c>
      <c r="B85" s="8">
        <v>2230.1046699999997</v>
      </c>
      <c r="C85" s="8">
        <v>2318.8963600000002</v>
      </c>
      <c r="D85" s="8">
        <v>2358.4638499999996</v>
      </c>
      <c r="E85" s="8">
        <v>2036.9427200000002</v>
      </c>
      <c r="F85" s="8">
        <v>2481.7129500000001</v>
      </c>
      <c r="G85" s="8">
        <v>2532.95669</v>
      </c>
      <c r="H85" s="8">
        <v>2593.2360099999996</v>
      </c>
      <c r="I85" s="8">
        <v>2700.4764099999998</v>
      </c>
      <c r="J85" s="8">
        <v>2863.53946</v>
      </c>
      <c r="K85" s="8">
        <v>2145.7223799999997</v>
      </c>
      <c r="L85" s="8">
        <v>1941.1796099999999</v>
      </c>
      <c r="M85" s="8">
        <v>2359.3401699999995</v>
      </c>
      <c r="N85" s="8">
        <v>2116.9908599999999</v>
      </c>
      <c r="O85" s="8">
        <v>2030.2287899999999</v>
      </c>
      <c r="P85" s="8">
        <v>2181.0805799999998</v>
      </c>
      <c r="Q85" s="8">
        <v>2151.3610899999999</v>
      </c>
      <c r="R85" s="8">
        <v>2183.4474399999999</v>
      </c>
      <c r="S85" s="8">
        <v>2277.1305299999999</v>
      </c>
      <c r="T85" s="8">
        <v>2279.54007</v>
      </c>
      <c r="U85" s="8">
        <v>2284.9552000000003</v>
      </c>
      <c r="V85" s="8">
        <v>2218.72714</v>
      </c>
      <c r="W85" s="8">
        <v>2335.4548399999999</v>
      </c>
      <c r="X85" s="8">
        <v>2332.70948</v>
      </c>
      <c r="Y85" s="8">
        <v>1991.9037700000001</v>
      </c>
    </row>
    <row r="86" spans="1:25" x14ac:dyDescent="0.25">
      <c r="A86" s="9" t="s">
        <v>68</v>
      </c>
      <c r="B86" s="8">
        <v>1140.4703999999999</v>
      </c>
      <c r="C86" s="8">
        <v>1063.6869999999999</v>
      </c>
      <c r="D86" s="8">
        <v>1072.20697</v>
      </c>
      <c r="E86" s="8">
        <v>989.10978</v>
      </c>
      <c r="F86" s="8">
        <v>1139.1784399999999</v>
      </c>
      <c r="G86" s="8">
        <v>1120.6395299999999</v>
      </c>
      <c r="H86" s="8">
        <v>1029.164</v>
      </c>
      <c r="I86" s="8">
        <v>1081.1896899999999</v>
      </c>
      <c r="J86" s="8">
        <v>1014.3481</v>
      </c>
      <c r="K86" s="8">
        <v>1081.78305</v>
      </c>
      <c r="L86" s="8">
        <v>988.88120000000004</v>
      </c>
      <c r="M86" s="8">
        <v>1225.9864600000001</v>
      </c>
      <c r="N86" s="8">
        <v>1006.49554</v>
      </c>
      <c r="O86" s="8">
        <v>1100.61455</v>
      </c>
      <c r="P86" s="8">
        <v>866.02067</v>
      </c>
      <c r="Q86" s="8">
        <v>1018.8740299999999</v>
      </c>
      <c r="R86" s="8">
        <v>965.19111999999996</v>
      </c>
      <c r="S86" s="8">
        <v>1050.14014</v>
      </c>
      <c r="T86" s="8">
        <v>1258.14012</v>
      </c>
      <c r="U86" s="8">
        <v>1094.5299299999999</v>
      </c>
      <c r="V86" s="8">
        <v>1130.58086</v>
      </c>
      <c r="W86" s="8">
        <v>1211.6818599999999</v>
      </c>
      <c r="X86" s="8">
        <v>1022.92968</v>
      </c>
      <c r="Y86" s="8">
        <v>918.20077000000003</v>
      </c>
    </row>
    <row r="87" spans="1:25" x14ac:dyDescent="0.25">
      <c r="A87" s="9" t="s">
        <v>69</v>
      </c>
      <c r="B87" s="8">
        <v>2816.5215424260491</v>
      </c>
      <c r="C87" s="8">
        <v>2989.081588570949</v>
      </c>
      <c r="D87" s="8">
        <v>3248.4557880004672</v>
      </c>
      <c r="E87" s="8">
        <v>3460.1092839402918</v>
      </c>
      <c r="F87" s="8">
        <v>3563.6445220253477</v>
      </c>
      <c r="G87" s="8">
        <v>3430.6392150697966</v>
      </c>
      <c r="H87" s="8">
        <v>3862.5048420727549</v>
      </c>
      <c r="I87" s="8">
        <v>3822.38877212955</v>
      </c>
      <c r="J87" s="8">
        <v>3415.8801588813635</v>
      </c>
      <c r="K87" s="8">
        <v>2958.6479421451045</v>
      </c>
      <c r="L87" s="8">
        <v>3559.0429438092642</v>
      </c>
      <c r="M87" s="8">
        <v>3233.6421344893638</v>
      </c>
      <c r="N87" s="8">
        <v>3435.9438519506766</v>
      </c>
      <c r="O87" s="8">
        <v>3552.0283181013651</v>
      </c>
      <c r="P87" s="8">
        <v>3607.1158636632672</v>
      </c>
      <c r="Q87" s="8">
        <v>3503.1203072293838</v>
      </c>
      <c r="R87" s="8">
        <v>3710.3656890150764</v>
      </c>
      <c r="S87" s="8">
        <v>3802.8090683103605</v>
      </c>
      <c r="T87" s="8">
        <v>3753.5978008718648</v>
      </c>
      <c r="U87" s="8">
        <v>2981.7155874086684</v>
      </c>
      <c r="V87" s="8">
        <v>2577.9312734940891</v>
      </c>
      <c r="W87" s="8">
        <v>3675.4225165621983</v>
      </c>
      <c r="X87" s="8">
        <v>2784.1489285568032</v>
      </c>
      <c r="Y87" s="8">
        <v>3052.3509817655786</v>
      </c>
    </row>
    <row r="88" spans="1:25" x14ac:dyDescent="0.25">
      <c r="A88" s="9" t="s">
        <v>65</v>
      </c>
      <c r="B88" s="8">
        <v>50.487279999999998</v>
      </c>
      <c r="C88" s="8">
        <v>50.487279999999998</v>
      </c>
      <c r="D88" s="8">
        <v>46.793089999999999</v>
      </c>
      <c r="E88" s="8">
        <v>37.557609999999997</v>
      </c>
      <c r="F88" s="8">
        <v>31.40063</v>
      </c>
      <c r="G88" s="8">
        <v>30.169229999999999</v>
      </c>
      <c r="H88" s="8">
        <v>41.50667</v>
      </c>
      <c r="I88" s="8">
        <v>45.721960000000003</v>
      </c>
      <c r="J88" s="8">
        <v>29.7105</v>
      </c>
      <c r="K88" s="8">
        <v>14.27905</v>
      </c>
      <c r="L88" s="8">
        <v>16.938130000000001</v>
      </c>
      <c r="M88" s="8">
        <v>23.904440000000001</v>
      </c>
      <c r="N88" s="8">
        <v>33.552340000000001</v>
      </c>
      <c r="O88" s="8">
        <v>41.14143</v>
      </c>
      <c r="P88" s="8">
        <v>36.254080000000002</v>
      </c>
      <c r="Q88" s="8">
        <v>35.70064</v>
      </c>
      <c r="R88" s="8">
        <v>37.706949999999999</v>
      </c>
      <c r="S88" s="8">
        <v>41.643909999999998</v>
      </c>
      <c r="T88" s="8">
        <v>41.353149999999999</v>
      </c>
      <c r="U88" s="8">
        <v>42.846440000000001</v>
      </c>
      <c r="V88" s="8">
        <v>40.541780000000003</v>
      </c>
      <c r="W88" s="8">
        <v>54.128369999999997</v>
      </c>
      <c r="X88" s="8">
        <v>48.667960000000001</v>
      </c>
      <c r="Y88" s="8">
        <v>60.211950000000002</v>
      </c>
    </row>
    <row r="89" spans="1:25" x14ac:dyDescent="0.25">
      <c r="A89" s="18" t="s">
        <v>40</v>
      </c>
      <c r="B89" s="16">
        <f t="shared" ref="B89:W89" si="48">B42</f>
        <v>46.442219999999999</v>
      </c>
      <c r="C89" s="16">
        <f t="shared" si="48"/>
        <v>68.957099999999997</v>
      </c>
      <c r="D89" s="16">
        <f t="shared" si="48"/>
        <v>39.259039999999999</v>
      </c>
      <c r="E89" s="16">
        <f t="shared" si="48"/>
        <v>37.055410000000002</v>
      </c>
      <c r="F89" s="16">
        <f t="shared" si="48"/>
        <v>31.907630000000001</v>
      </c>
      <c r="G89" s="16">
        <f t="shared" si="48"/>
        <v>29.590219999999999</v>
      </c>
      <c r="H89" s="16">
        <f t="shared" si="48"/>
        <v>25.350190000000001</v>
      </c>
      <c r="I89" s="16">
        <f t="shared" si="48"/>
        <v>26.67108</v>
      </c>
      <c r="J89" s="16">
        <f t="shared" si="48"/>
        <v>42.427630000000001</v>
      </c>
      <c r="K89" s="16">
        <f t="shared" si="48"/>
        <v>36.1</v>
      </c>
      <c r="L89" s="16">
        <f t="shared" si="48"/>
        <v>39.16977</v>
      </c>
      <c r="M89" s="16">
        <f t="shared" si="48"/>
        <v>54.849800000000002</v>
      </c>
      <c r="N89" s="16">
        <f t="shared" si="48"/>
        <v>56.72119</v>
      </c>
      <c r="O89" s="16">
        <f t="shared" si="48"/>
        <v>63.943730000000002</v>
      </c>
      <c r="P89" s="16">
        <f t="shared" si="48"/>
        <v>69.902519999999996</v>
      </c>
      <c r="Q89" s="16">
        <f t="shared" si="48"/>
        <v>73.332729999999998</v>
      </c>
      <c r="R89" s="16">
        <f t="shared" si="48"/>
        <v>69.845029999999994</v>
      </c>
      <c r="S89" s="16">
        <f t="shared" si="48"/>
        <v>66.152029999999996</v>
      </c>
      <c r="T89" s="16">
        <f t="shared" si="48"/>
        <v>70.177220000000005</v>
      </c>
      <c r="U89" s="16">
        <f t="shared" si="48"/>
        <v>68.249660000000006</v>
      </c>
      <c r="V89" s="16">
        <f t="shared" si="48"/>
        <v>72.116839999999996</v>
      </c>
      <c r="W89" s="16">
        <f t="shared" si="48"/>
        <v>69.570099999999996</v>
      </c>
      <c r="X89" s="16">
        <f t="shared" ref="X89:Y89" si="49">X42</f>
        <v>60.840519999999998</v>
      </c>
      <c r="Y89" s="16">
        <f t="shared" si="49"/>
        <v>72.468299999999999</v>
      </c>
    </row>
    <row r="90" spans="1:25" x14ac:dyDescent="0.25">
      <c r="A90" s="18" t="s">
        <v>63</v>
      </c>
      <c r="B90" s="16">
        <f t="shared" ref="B90:W90" si="50">B43</f>
        <v>7.2124199999999998</v>
      </c>
      <c r="C90" s="16">
        <f t="shared" si="50"/>
        <v>7.8081699999999996</v>
      </c>
      <c r="D90" s="16">
        <f t="shared" si="50"/>
        <v>29.24062</v>
      </c>
      <c r="E90" s="16">
        <f t="shared" si="50"/>
        <v>17.428429999999999</v>
      </c>
      <c r="F90" s="16">
        <f t="shared" si="50"/>
        <v>23.682079999999999</v>
      </c>
      <c r="G90" s="16">
        <f t="shared" si="50"/>
        <v>17.469899999999999</v>
      </c>
      <c r="H90" s="16">
        <f t="shared" si="50"/>
        <v>23.365549999999999</v>
      </c>
      <c r="I90" s="16">
        <f t="shared" si="50"/>
        <v>7.1756500000000001</v>
      </c>
      <c r="J90" s="16">
        <f t="shared" si="50"/>
        <v>12.39649</v>
      </c>
      <c r="K90" s="16">
        <f t="shared" si="50"/>
        <v>8.1710799999999999</v>
      </c>
      <c r="L90" s="16">
        <f t="shared" si="50"/>
        <v>10.432930000000001</v>
      </c>
      <c r="M90" s="16">
        <f t="shared" si="50"/>
        <v>8.4634599999999995</v>
      </c>
      <c r="N90" s="16">
        <f t="shared" si="50"/>
        <v>6.8015499999999998</v>
      </c>
      <c r="O90" s="16">
        <f t="shared" si="50"/>
        <v>8.2272599999999994</v>
      </c>
      <c r="P90" s="16">
        <f t="shared" si="50"/>
        <v>6.8122800000000003</v>
      </c>
      <c r="Q90" s="16">
        <f t="shared" si="50"/>
        <v>9.6758500000000005</v>
      </c>
      <c r="R90" s="16">
        <f t="shared" si="50"/>
        <v>2.5837599999999998</v>
      </c>
      <c r="S90" s="16">
        <f t="shared" si="50"/>
        <v>2.2015699999999998</v>
      </c>
      <c r="T90" s="16">
        <f t="shared" si="50"/>
        <v>5.3971</v>
      </c>
      <c r="U90" s="16">
        <f t="shared" si="50"/>
        <v>5.2822899999999997</v>
      </c>
      <c r="V90" s="16">
        <f t="shared" si="50"/>
        <v>4.22255</v>
      </c>
      <c r="W90" s="16">
        <f t="shared" si="50"/>
        <v>2.2553200000000002</v>
      </c>
      <c r="X90" s="16">
        <f t="shared" ref="X90:Y90" si="51">X43</f>
        <v>3.30505</v>
      </c>
      <c r="Y90" s="16">
        <f t="shared" si="51"/>
        <v>2.3849900000000002</v>
      </c>
    </row>
    <row r="91" spans="1:25" x14ac:dyDescent="0.25">
      <c r="A91" s="18" t="s">
        <v>64</v>
      </c>
      <c r="B91" s="16">
        <f t="shared" ref="B91:W91" si="52">B44</f>
        <v>0</v>
      </c>
      <c r="C91" s="16">
        <f t="shared" si="52"/>
        <v>0</v>
      </c>
      <c r="D91" s="16">
        <f t="shared" si="52"/>
        <v>0</v>
      </c>
      <c r="E91" s="16">
        <f t="shared" si="52"/>
        <v>0</v>
      </c>
      <c r="F91" s="16">
        <f t="shared" si="52"/>
        <v>0</v>
      </c>
      <c r="G91" s="16">
        <f t="shared" si="52"/>
        <v>0</v>
      </c>
      <c r="H91" s="16">
        <f t="shared" si="52"/>
        <v>0</v>
      </c>
      <c r="I91" s="16">
        <f t="shared" si="52"/>
        <v>0</v>
      </c>
      <c r="J91" s="16">
        <f t="shared" si="52"/>
        <v>0</v>
      </c>
      <c r="K91" s="16">
        <f t="shared" si="52"/>
        <v>0</v>
      </c>
      <c r="L91" s="16">
        <f t="shared" si="52"/>
        <v>0</v>
      </c>
      <c r="M91" s="16">
        <f t="shared" si="52"/>
        <v>0</v>
      </c>
      <c r="N91" s="16">
        <f t="shared" si="52"/>
        <v>0</v>
      </c>
      <c r="O91" s="16">
        <f t="shared" si="52"/>
        <v>0</v>
      </c>
      <c r="P91" s="16">
        <f t="shared" si="52"/>
        <v>0</v>
      </c>
      <c r="Q91" s="16">
        <f t="shared" si="52"/>
        <v>0</v>
      </c>
      <c r="R91" s="16">
        <f t="shared" si="52"/>
        <v>0</v>
      </c>
      <c r="S91" s="16">
        <f t="shared" si="52"/>
        <v>0</v>
      </c>
      <c r="T91" s="16">
        <f t="shared" si="52"/>
        <v>0</v>
      </c>
      <c r="U91" s="16">
        <f t="shared" si="52"/>
        <v>0</v>
      </c>
      <c r="V91" s="16">
        <f t="shared" si="52"/>
        <v>0</v>
      </c>
      <c r="W91" s="16">
        <f t="shared" si="52"/>
        <v>0</v>
      </c>
      <c r="X91" s="16">
        <f t="shared" ref="X91:Y91" si="53">X44</f>
        <v>0</v>
      </c>
      <c r="Y91" s="16">
        <f t="shared" si="53"/>
        <v>0</v>
      </c>
    </row>
    <row r="92" spans="1:25" x14ac:dyDescent="0.25">
      <c r="A92" s="18" t="s">
        <v>70</v>
      </c>
      <c r="B92" s="16">
        <f>SUM(B93:B94)</f>
        <v>82.440539999999984</v>
      </c>
      <c r="C92" s="16">
        <f t="shared" ref="C92:W92" si="54">SUM(C93:C94)</f>
        <v>93.410955720000004</v>
      </c>
      <c r="D92" s="16">
        <f t="shared" si="54"/>
        <v>140.06479499999998</v>
      </c>
      <c r="E92" s="16">
        <f t="shared" si="54"/>
        <v>102.03809292000001</v>
      </c>
      <c r="F92" s="16">
        <f t="shared" si="54"/>
        <v>80.956351440000006</v>
      </c>
      <c r="G92" s="16">
        <f t="shared" si="54"/>
        <v>118.32068196</v>
      </c>
      <c r="H92" s="16">
        <f t="shared" si="54"/>
        <v>121.10916527999998</v>
      </c>
      <c r="I92" s="16">
        <f t="shared" si="54"/>
        <v>149.44049747999995</v>
      </c>
      <c r="J92" s="16">
        <f t="shared" si="54"/>
        <v>189.91375524000003</v>
      </c>
      <c r="K92" s="16">
        <f t="shared" si="54"/>
        <v>136.98382248000004</v>
      </c>
      <c r="L92" s="16">
        <f t="shared" si="54"/>
        <v>124.53361848</v>
      </c>
      <c r="M92" s="16">
        <f t="shared" si="54"/>
        <v>130.75742628</v>
      </c>
      <c r="N92" s="16">
        <f t="shared" si="54"/>
        <v>112.07772</v>
      </c>
      <c r="O92" s="16">
        <f t="shared" si="54"/>
        <v>124.53077124000001</v>
      </c>
      <c r="P92" s="16">
        <f t="shared" si="54"/>
        <v>105.85106496000002</v>
      </c>
      <c r="Q92" s="16">
        <f t="shared" si="54"/>
        <v>130.75742628000003</v>
      </c>
      <c r="R92" s="16">
        <f t="shared" si="54"/>
        <v>149.43687371999999</v>
      </c>
      <c r="S92" s="16">
        <f t="shared" si="54"/>
        <v>121.41744372000001</v>
      </c>
      <c r="T92" s="16">
        <f t="shared" si="54"/>
        <v>143.21047752000004</v>
      </c>
      <c r="U92" s="16">
        <f t="shared" si="54"/>
        <v>136.98382247999999</v>
      </c>
      <c r="V92" s="16">
        <f t="shared" si="54"/>
        <v>87.171617520000012</v>
      </c>
      <c r="W92" s="16">
        <f t="shared" si="54"/>
        <v>68.491911240000022</v>
      </c>
      <c r="X92" s="16">
        <f t="shared" ref="X92:Y92" si="55">SUM(X93:X94)</f>
        <v>102.73799628</v>
      </c>
      <c r="Y92" s="16">
        <f t="shared" si="55"/>
        <v>87.171617519999984</v>
      </c>
    </row>
    <row r="93" spans="1:25" x14ac:dyDescent="0.25">
      <c r="A93" s="9" t="s">
        <v>71</v>
      </c>
      <c r="B93" s="8">
        <v>82.440539999999984</v>
      </c>
      <c r="C93" s="8">
        <v>93.410955720000004</v>
      </c>
      <c r="D93" s="8">
        <v>140.06479499999998</v>
      </c>
      <c r="E93" s="8">
        <v>102.03809292000001</v>
      </c>
      <c r="F93" s="8">
        <v>80.956351440000006</v>
      </c>
      <c r="G93" s="8">
        <v>118.32068196</v>
      </c>
      <c r="H93" s="8">
        <v>121.10916527999998</v>
      </c>
      <c r="I93" s="8">
        <v>149.44049747999995</v>
      </c>
      <c r="J93" s="8">
        <v>189.91375524000003</v>
      </c>
      <c r="K93" s="8">
        <v>136.98382248000004</v>
      </c>
      <c r="L93" s="8">
        <v>124.53361848</v>
      </c>
      <c r="M93" s="8">
        <v>130.75742628</v>
      </c>
      <c r="N93" s="8">
        <v>112.07772</v>
      </c>
      <c r="O93" s="8">
        <v>124.53077124000001</v>
      </c>
      <c r="P93" s="8">
        <v>105.85106496000002</v>
      </c>
      <c r="Q93" s="8">
        <v>130.75742628000003</v>
      </c>
      <c r="R93" s="8">
        <v>149.43687371999999</v>
      </c>
      <c r="S93" s="8">
        <v>121.41744372000001</v>
      </c>
      <c r="T93" s="8">
        <v>143.21047752000004</v>
      </c>
      <c r="U93" s="8">
        <v>136.98382247999999</v>
      </c>
      <c r="V93" s="8">
        <v>87.171617520000012</v>
      </c>
      <c r="W93" s="8">
        <v>68.491911240000022</v>
      </c>
      <c r="X93" s="8">
        <v>102.73799628</v>
      </c>
      <c r="Y93" s="8">
        <v>87.171617519999984</v>
      </c>
    </row>
    <row r="94" spans="1:25" x14ac:dyDescent="0.25">
      <c r="A94" s="11" t="s">
        <v>72</v>
      </c>
      <c r="B94" s="12">
        <v>0</v>
      </c>
      <c r="C94" s="12">
        <v>0</v>
      </c>
      <c r="D94" s="12">
        <v>0</v>
      </c>
      <c r="E94" s="12">
        <v>0</v>
      </c>
      <c r="F94" s="12">
        <v>0</v>
      </c>
      <c r="G94" s="12">
        <v>0</v>
      </c>
      <c r="H94" s="12">
        <v>0</v>
      </c>
      <c r="I94" s="12">
        <v>0</v>
      </c>
      <c r="J94" s="12">
        <v>0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12">
        <v>0</v>
      </c>
      <c r="U94" s="12">
        <v>0</v>
      </c>
      <c r="V94" s="12">
        <v>0</v>
      </c>
      <c r="W94" s="12">
        <v>0</v>
      </c>
      <c r="X94" s="12">
        <v>0</v>
      </c>
      <c r="Y94" s="12">
        <v>0</v>
      </c>
    </row>
    <row r="96" spans="1:25" x14ac:dyDescent="0.25">
      <c r="A96" s="4" t="s">
        <v>112</v>
      </c>
      <c r="B96" s="5">
        <f>SUM(B97,B131,B136,B137,B138,B139)</f>
        <v>-1944.3509592563992</v>
      </c>
      <c r="C96" s="5">
        <f t="shared" ref="C96:W96" si="56">SUM(C97,C131,C136,C137,C138,C139)</f>
        <v>-1288.8799022235489</v>
      </c>
      <c r="D96" s="5">
        <f t="shared" si="56"/>
        <v>-2314.2768689870127</v>
      </c>
      <c r="E96" s="5">
        <f t="shared" si="56"/>
        <v>-1780.3377364572389</v>
      </c>
      <c r="F96" s="5">
        <f t="shared" si="56"/>
        <v>-991.83315354408251</v>
      </c>
      <c r="G96" s="5">
        <f t="shared" si="56"/>
        <v>-2003.1531304101773</v>
      </c>
      <c r="H96" s="5">
        <f t="shared" si="56"/>
        <v>-1839.976645863677</v>
      </c>
      <c r="I96" s="5">
        <f t="shared" si="56"/>
        <v>-1857.9211306572574</v>
      </c>
      <c r="J96" s="5">
        <f t="shared" si="56"/>
        <v>-1276.1199106182867</v>
      </c>
      <c r="K96" s="5">
        <f t="shared" si="56"/>
        <v>-1132.3720014051482</v>
      </c>
      <c r="L96" s="5">
        <f t="shared" si="56"/>
        <v>-2573.2766697620282</v>
      </c>
      <c r="M96" s="5">
        <f t="shared" si="56"/>
        <v>-1589.5073737872124</v>
      </c>
      <c r="N96" s="5">
        <f t="shared" si="56"/>
        <v>-1564.4947851384795</v>
      </c>
      <c r="O96" s="5">
        <f t="shared" si="56"/>
        <v>-2275.281443682863</v>
      </c>
      <c r="P96" s="5">
        <f t="shared" si="56"/>
        <v>-2043.0201567840234</v>
      </c>
      <c r="Q96" s="5">
        <f t="shared" si="56"/>
        <v>-1202.3553041652453</v>
      </c>
      <c r="R96" s="5">
        <f t="shared" si="56"/>
        <v>-1691.6425882529215</v>
      </c>
      <c r="S96" s="5">
        <f t="shared" si="56"/>
        <v>-2820.2132150272832</v>
      </c>
      <c r="T96" s="5">
        <f t="shared" si="56"/>
        <v>-2334.9284636380557</v>
      </c>
      <c r="U96" s="5">
        <f t="shared" si="56"/>
        <v>-1657.8511802172432</v>
      </c>
      <c r="V96" s="5">
        <f t="shared" si="56"/>
        <v>-1850.1755957106361</v>
      </c>
      <c r="W96" s="5">
        <f t="shared" si="56"/>
        <v>-2211.7192458109771</v>
      </c>
      <c r="X96" s="5">
        <f t="shared" ref="X96:Y96" si="57">SUM(X97,X131,X136,X137,X138,X139)</f>
        <v>-2107.4770872735394</v>
      </c>
      <c r="Y96" s="5">
        <f t="shared" si="57"/>
        <v>-2090.009144747848</v>
      </c>
    </row>
    <row r="97" spans="1:25" x14ac:dyDescent="0.25">
      <c r="A97" s="13" t="s">
        <v>77</v>
      </c>
      <c r="B97" s="14">
        <f>SUM(B98,B129,B130)</f>
        <v>-2796.4520468303499</v>
      </c>
      <c r="C97" s="14">
        <f t="shared" ref="C97:W97" si="58">SUM(C98,C129,C130)</f>
        <v>-1995.4721479325999</v>
      </c>
      <c r="D97" s="14">
        <f t="shared" si="58"/>
        <v>-3657.7233259865452</v>
      </c>
      <c r="E97" s="14">
        <f t="shared" si="58"/>
        <v>-2782.8789795969474</v>
      </c>
      <c r="F97" s="14">
        <f t="shared" si="58"/>
        <v>-2352.3257600787351</v>
      </c>
      <c r="G97" s="14">
        <f t="shared" si="58"/>
        <v>-2983.518553380381</v>
      </c>
      <c r="H97" s="14">
        <f t="shared" si="58"/>
        <v>-2973.6146985109222</v>
      </c>
      <c r="I97" s="14">
        <f t="shared" si="58"/>
        <v>-2791.6293210477074</v>
      </c>
      <c r="J97" s="14">
        <f t="shared" si="58"/>
        <v>-2419.1698464969231</v>
      </c>
      <c r="K97" s="14">
        <f t="shared" si="58"/>
        <v>-2048.4748467800437</v>
      </c>
      <c r="L97" s="14">
        <f t="shared" si="58"/>
        <v>-3626.6629874727637</v>
      </c>
      <c r="M97" s="14">
        <f t="shared" si="58"/>
        <v>-2340.7425030178483</v>
      </c>
      <c r="N97" s="14">
        <f t="shared" si="58"/>
        <v>-2531.3409131878034</v>
      </c>
      <c r="O97" s="14">
        <f t="shared" si="58"/>
        <v>-2917.1160943414984</v>
      </c>
      <c r="P97" s="14">
        <f t="shared" si="58"/>
        <v>-3003.1175081607557</v>
      </c>
      <c r="Q97" s="14">
        <f t="shared" si="58"/>
        <v>-2278.9580306558619</v>
      </c>
      <c r="R97" s="14">
        <f t="shared" si="58"/>
        <v>-2848.0905555178451</v>
      </c>
      <c r="S97" s="14">
        <f t="shared" si="58"/>
        <v>-3975.4521329969225</v>
      </c>
      <c r="T97" s="14">
        <f t="shared" si="58"/>
        <v>-3378.4058452461909</v>
      </c>
      <c r="U97" s="14">
        <f t="shared" si="58"/>
        <v>-2808.6623403285748</v>
      </c>
      <c r="V97" s="14">
        <f t="shared" si="58"/>
        <v>-2853.6574346965472</v>
      </c>
      <c r="W97" s="14">
        <f t="shared" si="58"/>
        <v>-3335.5734980087786</v>
      </c>
      <c r="X97" s="14">
        <f t="shared" ref="X97:Y97" si="59">SUM(X98,X129,X130)</f>
        <v>-2880.2122824367361</v>
      </c>
      <c r="Y97" s="14">
        <f t="shared" si="59"/>
        <v>-2868.8149454622694</v>
      </c>
    </row>
    <row r="98" spans="1:25" x14ac:dyDescent="0.25">
      <c r="A98" s="9" t="s">
        <v>78</v>
      </c>
      <c r="B98" s="8">
        <f>SUM(B99,B116,B122,B126)</f>
        <v>-2796.4520468303499</v>
      </c>
      <c r="C98" s="8">
        <f t="shared" ref="C98:W98" si="60">SUM(C99,C116,C122,C126)</f>
        <v>-1995.4721479325999</v>
      </c>
      <c r="D98" s="8">
        <f t="shared" si="60"/>
        <v>-3657.7233259865452</v>
      </c>
      <c r="E98" s="8">
        <f t="shared" si="60"/>
        <v>-2782.8789795969474</v>
      </c>
      <c r="F98" s="8">
        <f t="shared" si="60"/>
        <v>-2352.3257600787351</v>
      </c>
      <c r="G98" s="8">
        <f t="shared" si="60"/>
        <v>-2983.518553380381</v>
      </c>
      <c r="H98" s="8">
        <f t="shared" si="60"/>
        <v>-2973.6146985109222</v>
      </c>
      <c r="I98" s="8">
        <f t="shared" si="60"/>
        <v>-2791.6293210477074</v>
      </c>
      <c r="J98" s="8">
        <f t="shared" si="60"/>
        <v>-2419.1698464969231</v>
      </c>
      <c r="K98" s="8">
        <f t="shared" si="60"/>
        <v>-2048.4748467800437</v>
      </c>
      <c r="L98" s="8">
        <f t="shared" si="60"/>
        <v>-3626.6629874727637</v>
      </c>
      <c r="M98" s="8">
        <f t="shared" si="60"/>
        <v>-2340.7425030178483</v>
      </c>
      <c r="N98" s="8">
        <f t="shared" si="60"/>
        <v>-2531.3409131878034</v>
      </c>
      <c r="O98" s="8">
        <f t="shared" si="60"/>
        <v>-2917.1160943414984</v>
      </c>
      <c r="P98" s="8">
        <f t="shared" si="60"/>
        <v>-3003.1175081607557</v>
      </c>
      <c r="Q98" s="8">
        <f t="shared" si="60"/>
        <v>-2278.9580306558619</v>
      </c>
      <c r="R98" s="8">
        <f t="shared" si="60"/>
        <v>-2848.0905555178451</v>
      </c>
      <c r="S98" s="8">
        <f t="shared" si="60"/>
        <v>-3975.4521329969225</v>
      </c>
      <c r="T98" s="8">
        <f t="shared" si="60"/>
        <v>-3378.4058452461909</v>
      </c>
      <c r="U98" s="8">
        <f t="shared" si="60"/>
        <v>-2808.6623403285748</v>
      </c>
      <c r="V98" s="8">
        <f t="shared" si="60"/>
        <v>-2853.6574346965472</v>
      </c>
      <c r="W98" s="8">
        <f t="shared" si="60"/>
        <v>-3335.5734980087786</v>
      </c>
      <c r="X98" s="8">
        <f t="shared" ref="X98:Y98" si="61">SUM(X99,X116,X122,X126)</f>
        <v>-2880.2122824367361</v>
      </c>
      <c r="Y98" s="8">
        <f t="shared" si="61"/>
        <v>-2868.8149454622694</v>
      </c>
    </row>
    <row r="99" spans="1:25" x14ac:dyDescent="0.25">
      <c r="A99" s="15" t="s">
        <v>79</v>
      </c>
      <c r="B99" s="16">
        <f t="shared" ref="B99:W99" si="62">(B6+B10)-B52</f>
        <v>-2216.0179670995567</v>
      </c>
      <c r="C99" s="16">
        <f t="shared" si="62"/>
        <v>-2518.2750787576151</v>
      </c>
      <c r="D99" s="16">
        <f t="shared" si="62"/>
        <v>-3337.5497647599041</v>
      </c>
      <c r="E99" s="16">
        <f t="shared" si="62"/>
        <v>-3307.9664244247069</v>
      </c>
      <c r="F99" s="16">
        <f t="shared" si="62"/>
        <v>-3107.0215463015811</v>
      </c>
      <c r="G99" s="16">
        <f t="shared" si="62"/>
        <v>-4092.137849760431</v>
      </c>
      <c r="H99" s="16">
        <f t="shared" si="62"/>
        <v>-3557.0030595094395</v>
      </c>
      <c r="I99" s="16">
        <f t="shared" si="62"/>
        <v>-3312.9477771625134</v>
      </c>
      <c r="J99" s="16">
        <f t="shared" si="62"/>
        <v>-2377.2992764278861</v>
      </c>
      <c r="K99" s="16">
        <f t="shared" si="62"/>
        <v>-1808.6361796296223</v>
      </c>
      <c r="L99" s="16">
        <f t="shared" si="62"/>
        <v>-3237.2193211936174</v>
      </c>
      <c r="M99" s="16">
        <f t="shared" si="62"/>
        <v>-1627.7060198710533</v>
      </c>
      <c r="N99" s="16">
        <f t="shared" si="62"/>
        <v>-3135.156623788338</v>
      </c>
      <c r="O99" s="16">
        <f t="shared" si="62"/>
        <v>-3088.4167188907704</v>
      </c>
      <c r="P99" s="16">
        <f t="shared" si="62"/>
        <v>-3568.4007070228417</v>
      </c>
      <c r="Q99" s="16">
        <f t="shared" si="62"/>
        <v>-3579.9607492702016</v>
      </c>
      <c r="R99" s="16">
        <f t="shared" si="62"/>
        <v>-3813.4431343469132</v>
      </c>
      <c r="S99" s="16">
        <f t="shared" si="62"/>
        <v>-4115.6365890306006</v>
      </c>
      <c r="T99" s="16">
        <f t="shared" si="62"/>
        <v>-3516.6502345881199</v>
      </c>
      <c r="U99" s="16">
        <f t="shared" si="62"/>
        <v>-3056.9656148063259</v>
      </c>
      <c r="V99" s="16">
        <f t="shared" si="62"/>
        <v>-3038.9944565004262</v>
      </c>
      <c r="W99" s="16">
        <f t="shared" si="62"/>
        <v>-3413.7927922051749</v>
      </c>
      <c r="X99" s="16">
        <f t="shared" ref="X99:Y99" si="63">(X6+X10)-X52</f>
        <v>-3191.0422711889023</v>
      </c>
      <c r="Y99" s="16">
        <f t="shared" si="63"/>
        <v>-3372.9375801920723</v>
      </c>
    </row>
    <row r="100" spans="1:25" x14ac:dyDescent="0.25">
      <c r="A100" s="19" t="s">
        <v>75</v>
      </c>
      <c r="B100" s="16">
        <f>SUM(B101:B103)</f>
        <v>-1353.7298710172413</v>
      </c>
      <c r="C100" s="16">
        <f t="shared" ref="C100:W100" si="64">SUM(C101:C103)</f>
        <v>-1690.4891692558351</v>
      </c>
      <c r="D100" s="16">
        <f t="shared" si="64"/>
        <v>-2129.0097982467473</v>
      </c>
      <c r="E100" s="16">
        <f t="shared" si="64"/>
        <v>-2228.0842608308099</v>
      </c>
      <c r="F100" s="16">
        <f t="shared" si="64"/>
        <v>-2114.1405813066485</v>
      </c>
      <c r="G100" s="16">
        <f t="shared" si="64"/>
        <v>-2723.4705110388004</v>
      </c>
      <c r="H100" s="16">
        <f t="shared" si="64"/>
        <v>-2322.6531549176061</v>
      </c>
      <c r="I100" s="16">
        <f t="shared" si="64"/>
        <v>-2088.8529644315799</v>
      </c>
      <c r="J100" s="16">
        <f t="shared" si="64"/>
        <v>-1483.3712026846642</v>
      </c>
      <c r="K100" s="16">
        <f t="shared" si="64"/>
        <v>-1201.3781346056853</v>
      </c>
      <c r="L100" s="16">
        <f t="shared" si="64"/>
        <v>-2152.2041652640169</v>
      </c>
      <c r="M100" s="16">
        <f t="shared" si="64"/>
        <v>-1077.5635462107016</v>
      </c>
      <c r="N100" s="16">
        <f t="shared" si="64"/>
        <v>-2051.2148863193402</v>
      </c>
      <c r="O100" s="16">
        <f t="shared" si="64"/>
        <v>-1993.7896098501747</v>
      </c>
      <c r="P100" s="16">
        <f t="shared" si="64"/>
        <v>-2202.8944747799897</v>
      </c>
      <c r="Q100" s="16">
        <f t="shared" si="64"/>
        <v>-2206.0264045024278</v>
      </c>
      <c r="R100" s="16">
        <f t="shared" si="64"/>
        <v>-2315.09049042481</v>
      </c>
      <c r="S100" s="16">
        <f t="shared" si="64"/>
        <v>-2461.4318418616258</v>
      </c>
      <c r="T100" s="16">
        <f t="shared" si="64"/>
        <v>-1971.1199602126383</v>
      </c>
      <c r="U100" s="16">
        <f t="shared" si="64"/>
        <v>-1717.7230898185321</v>
      </c>
      <c r="V100" s="16">
        <f t="shared" si="64"/>
        <v>-1674.6861545876391</v>
      </c>
      <c r="W100" s="16">
        <f t="shared" si="64"/>
        <v>-1894.9456686775916</v>
      </c>
      <c r="X100" s="16">
        <f t="shared" ref="X100:Y100" si="65">SUM(X101:X103)</f>
        <v>-1536.0699574634182</v>
      </c>
      <c r="Y100" s="16">
        <f t="shared" si="65"/>
        <v>-1866.6003255959542</v>
      </c>
    </row>
    <row r="101" spans="1:25" x14ac:dyDescent="0.25">
      <c r="A101" s="20" t="s">
        <v>41</v>
      </c>
      <c r="B101" s="8">
        <f>B99-SUM(B102:B104)</f>
        <v>-1061.9320440519552</v>
      </c>
      <c r="C101" s="8">
        <f t="shared" ref="C101:W101" si="66">C99-SUM(C102:C104)</f>
        <v>-1229.2340446558767</v>
      </c>
      <c r="D101" s="8">
        <f t="shared" si="66"/>
        <v>-1473.6118665238128</v>
      </c>
      <c r="E101" s="8">
        <f t="shared" si="66"/>
        <v>-1573.329358462124</v>
      </c>
      <c r="F101" s="8">
        <f t="shared" si="66"/>
        <v>-1464.8041899060595</v>
      </c>
      <c r="G101" s="8">
        <f t="shared" si="66"/>
        <v>-1833.593752301399</v>
      </c>
      <c r="H101" s="8">
        <f t="shared" si="66"/>
        <v>-1497.6418797477113</v>
      </c>
      <c r="I101" s="8">
        <f t="shared" si="66"/>
        <v>-1339.8234602793693</v>
      </c>
      <c r="J101" s="8">
        <f t="shared" si="66"/>
        <v>-999.56143857816278</v>
      </c>
      <c r="K101" s="8">
        <f t="shared" si="66"/>
        <v>-811.46721599268653</v>
      </c>
      <c r="L101" s="8">
        <f t="shared" si="66"/>
        <v>-1433.9616431005791</v>
      </c>
      <c r="M101" s="8">
        <f t="shared" si="66"/>
        <v>-726.28386478856362</v>
      </c>
      <c r="N101" s="8">
        <f t="shared" si="66"/>
        <v>-1360.5624687937222</v>
      </c>
      <c r="O101" s="8">
        <f t="shared" si="66"/>
        <v>-1262.8634349085553</v>
      </c>
      <c r="P101" s="8">
        <f t="shared" si="66"/>
        <v>-1294.2288224326744</v>
      </c>
      <c r="Q101" s="8">
        <f t="shared" si="66"/>
        <v>-1327.8614815051815</v>
      </c>
      <c r="R101" s="8">
        <f t="shared" si="66"/>
        <v>-1366.2057835878782</v>
      </c>
      <c r="S101" s="8">
        <f t="shared" si="66"/>
        <v>-1461.7725019371373</v>
      </c>
      <c r="T101" s="8">
        <f t="shared" si="66"/>
        <v>-1153.9513717269015</v>
      </c>
      <c r="U101" s="8">
        <f t="shared" si="66"/>
        <v>-1033.2695272263875</v>
      </c>
      <c r="V101" s="8">
        <f t="shared" si="66"/>
        <v>-1041.9700498230736</v>
      </c>
      <c r="W101" s="8">
        <f t="shared" si="66"/>
        <v>-1086.8850571053708</v>
      </c>
      <c r="X101" s="8">
        <f t="shared" ref="X101:Y101" si="67">X99-SUM(X102:X104)</f>
        <v>-955.4507858321731</v>
      </c>
      <c r="Y101" s="8">
        <f t="shared" si="67"/>
        <v>-916.55516951473419</v>
      </c>
    </row>
    <row r="102" spans="1:25" x14ac:dyDescent="0.25">
      <c r="A102" s="20" t="s">
        <v>42</v>
      </c>
      <c r="B102" s="8">
        <f t="shared" ref="B102:B103" si="68">IF(B55=0,0,B55/B$52*B$99)</f>
        <v>-29.277973619209131</v>
      </c>
      <c r="C102" s="8">
        <f t="shared" ref="C102:W102" si="69">IF(C55=0,0,C55/C$52*C$99)</f>
        <v>-138.6577008075532</v>
      </c>
      <c r="D102" s="8">
        <f t="shared" si="69"/>
        <v>-199.12719827720349</v>
      </c>
      <c r="E102" s="8">
        <f t="shared" si="69"/>
        <v>-197.75266921489302</v>
      </c>
      <c r="F102" s="8">
        <f t="shared" si="69"/>
        <v>-216.33986066256927</v>
      </c>
      <c r="G102" s="8">
        <f t="shared" si="69"/>
        <v>-312.8907483346776</v>
      </c>
      <c r="H102" s="8">
        <f t="shared" si="69"/>
        <v>-264.23609621146551</v>
      </c>
      <c r="I102" s="8">
        <f t="shared" si="69"/>
        <v>-194.59301719379562</v>
      </c>
      <c r="J102" s="8">
        <f t="shared" si="69"/>
        <v>-122.30582691905032</v>
      </c>
      <c r="K102" s="8">
        <f t="shared" si="69"/>
        <v>-110.86842794223473</v>
      </c>
      <c r="L102" s="8">
        <f t="shared" si="69"/>
        <v>-176.68537040805933</v>
      </c>
      <c r="M102" s="8">
        <f t="shared" si="69"/>
        <v>-96.939410767229873</v>
      </c>
      <c r="N102" s="8">
        <f t="shared" si="69"/>
        <v>-167.44539367673616</v>
      </c>
      <c r="O102" s="8">
        <f t="shared" si="69"/>
        <v>-203.17181563475506</v>
      </c>
      <c r="P102" s="8">
        <f t="shared" si="69"/>
        <v>-254.34968711562016</v>
      </c>
      <c r="Q102" s="8">
        <f t="shared" si="69"/>
        <v>-234.0935319203106</v>
      </c>
      <c r="R102" s="8">
        <f t="shared" si="69"/>
        <v>-237.02037508926387</v>
      </c>
      <c r="S102" s="8">
        <f t="shared" si="69"/>
        <v>-271.02476003201087</v>
      </c>
      <c r="T102" s="8">
        <f t="shared" si="69"/>
        <v>-189.51268666738818</v>
      </c>
      <c r="U102" s="8">
        <f t="shared" si="69"/>
        <v>-166.41868362547604</v>
      </c>
      <c r="V102" s="8">
        <f t="shared" si="69"/>
        <v>-171.90291459610989</v>
      </c>
      <c r="W102" s="8">
        <f t="shared" si="69"/>
        <v>-187.52282994729643</v>
      </c>
      <c r="X102" s="8">
        <f t="shared" ref="X102:Y102" si="70">IF(X55=0,0,X55/X$52*X$99)</f>
        <v>-199.57818169795206</v>
      </c>
      <c r="Y102" s="8">
        <f t="shared" si="70"/>
        <v>-201.03760381499589</v>
      </c>
    </row>
    <row r="103" spans="1:25" x14ac:dyDescent="0.25">
      <c r="A103" s="20" t="s">
        <v>76</v>
      </c>
      <c r="B103" s="8">
        <f t="shared" si="68"/>
        <v>-262.51985334607673</v>
      </c>
      <c r="C103" s="8">
        <f t="shared" ref="C103:W103" si="71">IF(C56=0,0,C56/C$52*C$99)</f>
        <v>-322.59742379240521</v>
      </c>
      <c r="D103" s="8">
        <f t="shared" si="71"/>
        <v>-456.27073344573097</v>
      </c>
      <c r="E103" s="8">
        <f t="shared" si="71"/>
        <v>-457.00223315379259</v>
      </c>
      <c r="F103" s="8">
        <f t="shared" si="71"/>
        <v>-432.99653073801977</v>
      </c>
      <c r="G103" s="8">
        <f t="shared" si="71"/>
        <v>-576.98601040272388</v>
      </c>
      <c r="H103" s="8">
        <f t="shared" si="71"/>
        <v>-560.77517895842936</v>
      </c>
      <c r="I103" s="8">
        <f t="shared" si="71"/>
        <v>-554.43648695841523</v>
      </c>
      <c r="J103" s="8">
        <f t="shared" si="71"/>
        <v>-361.50393718745102</v>
      </c>
      <c r="K103" s="8">
        <f t="shared" si="71"/>
        <v>-279.04249067076421</v>
      </c>
      <c r="L103" s="8">
        <f t="shared" si="71"/>
        <v>-541.55715175537841</v>
      </c>
      <c r="M103" s="8">
        <f t="shared" si="71"/>
        <v>-254.34027065490807</v>
      </c>
      <c r="N103" s="8">
        <f t="shared" si="71"/>
        <v>-523.20702384888193</v>
      </c>
      <c r="O103" s="8">
        <f t="shared" si="71"/>
        <v>-527.75435930686433</v>
      </c>
      <c r="P103" s="8">
        <f t="shared" si="71"/>
        <v>-654.31596523169515</v>
      </c>
      <c r="Q103" s="8">
        <f t="shared" si="71"/>
        <v>-644.07139107693592</v>
      </c>
      <c r="R103" s="8">
        <f t="shared" si="71"/>
        <v>-711.8643317476683</v>
      </c>
      <c r="S103" s="8">
        <f t="shared" si="71"/>
        <v>-728.6345798924774</v>
      </c>
      <c r="T103" s="8">
        <f t="shared" si="71"/>
        <v>-627.65590181834864</v>
      </c>
      <c r="U103" s="8">
        <f t="shared" si="71"/>
        <v>-518.03487896666854</v>
      </c>
      <c r="V103" s="8">
        <f t="shared" si="71"/>
        <v>-460.81319016845566</v>
      </c>
      <c r="W103" s="8">
        <f t="shared" si="71"/>
        <v>-620.53778162492415</v>
      </c>
      <c r="X103" s="8">
        <f t="shared" ref="X103:Y103" si="72">IF(X56=0,0,X56/X$52*X$99)</f>
        <v>-381.04098993329308</v>
      </c>
      <c r="Y103" s="8">
        <f t="shared" si="72"/>
        <v>-749.00755226622414</v>
      </c>
    </row>
    <row r="104" spans="1:25" x14ac:dyDescent="0.25">
      <c r="A104" s="19" t="s">
        <v>43</v>
      </c>
      <c r="B104" s="16">
        <f>SUM(B105:B115)</f>
        <v>-862.28809608231552</v>
      </c>
      <c r="C104" s="16">
        <f t="shared" ref="C104:W104" si="73">SUM(C105:C115)</f>
        <v>-827.78590950178</v>
      </c>
      <c r="D104" s="16">
        <f t="shared" si="73"/>
        <v>-1208.5399665131567</v>
      </c>
      <c r="E104" s="16">
        <f t="shared" si="73"/>
        <v>-1079.8821635938973</v>
      </c>
      <c r="F104" s="16">
        <f t="shared" si="73"/>
        <v>-992.88096499493258</v>
      </c>
      <c r="G104" s="16">
        <f t="shared" si="73"/>
        <v>-1368.6673387216306</v>
      </c>
      <c r="H104" s="16">
        <f t="shared" si="73"/>
        <v>-1234.3499045918334</v>
      </c>
      <c r="I104" s="16">
        <f t="shared" si="73"/>
        <v>-1224.0948127309332</v>
      </c>
      <c r="J104" s="16">
        <f t="shared" si="73"/>
        <v>-893.92807374322183</v>
      </c>
      <c r="K104" s="16">
        <f t="shared" si="73"/>
        <v>-607.25804502393692</v>
      </c>
      <c r="L104" s="16">
        <f t="shared" si="73"/>
        <v>-1085.0151559296005</v>
      </c>
      <c r="M104" s="16">
        <f t="shared" si="73"/>
        <v>-550.1424736603517</v>
      </c>
      <c r="N104" s="16">
        <f t="shared" si="73"/>
        <v>-1083.9417374689976</v>
      </c>
      <c r="O104" s="16">
        <f t="shared" si="73"/>
        <v>-1094.6271090405958</v>
      </c>
      <c r="P104" s="16">
        <f t="shared" si="73"/>
        <v>-1365.5062322428521</v>
      </c>
      <c r="Q104" s="16">
        <f t="shared" si="73"/>
        <v>-1373.9343447677736</v>
      </c>
      <c r="R104" s="16">
        <f t="shared" si="73"/>
        <v>-1498.352643922103</v>
      </c>
      <c r="S104" s="16">
        <f t="shared" si="73"/>
        <v>-1654.2047471689748</v>
      </c>
      <c r="T104" s="16">
        <f t="shared" si="73"/>
        <v>-1545.5302743754817</v>
      </c>
      <c r="U104" s="16">
        <f t="shared" si="73"/>
        <v>-1339.2425249877938</v>
      </c>
      <c r="V104" s="16">
        <f t="shared" si="73"/>
        <v>-1364.3083019127869</v>
      </c>
      <c r="W104" s="16">
        <f t="shared" si="73"/>
        <v>-1518.8471235275838</v>
      </c>
      <c r="X104" s="16">
        <f t="shared" ref="X104:Y104" si="74">SUM(X105:X115)</f>
        <v>-1654.9723137254839</v>
      </c>
      <c r="Y104" s="16">
        <f t="shared" si="74"/>
        <v>-1506.3372545961183</v>
      </c>
    </row>
    <row r="105" spans="1:25" x14ac:dyDescent="0.25">
      <c r="A105" s="20" t="s">
        <v>44</v>
      </c>
      <c r="B105" s="8">
        <f>IF(B58=0,0,B58/B$52*B$99)</f>
        <v>-315.36243109239803</v>
      </c>
      <c r="C105" s="8">
        <f t="shared" ref="C105:W105" si="75">IF(C58=0,0,C58/C$52*C$99)</f>
        <v>-338.76990192691807</v>
      </c>
      <c r="D105" s="8">
        <f t="shared" si="75"/>
        <v>-523.17157308870833</v>
      </c>
      <c r="E105" s="8">
        <f t="shared" si="75"/>
        <v>-532.08869142168442</v>
      </c>
      <c r="F105" s="8">
        <f t="shared" si="75"/>
        <v>-520.53624049906659</v>
      </c>
      <c r="G105" s="8">
        <f t="shared" si="75"/>
        <v>-682.08505006983762</v>
      </c>
      <c r="H105" s="8">
        <f t="shared" si="75"/>
        <v>-678.76270468295479</v>
      </c>
      <c r="I105" s="8">
        <f t="shared" si="75"/>
        <v>-663.00253627143252</v>
      </c>
      <c r="J105" s="8">
        <f t="shared" si="75"/>
        <v>-459.12304645358051</v>
      </c>
      <c r="K105" s="8">
        <f t="shared" si="75"/>
        <v>-324.51534921733503</v>
      </c>
      <c r="L105" s="8">
        <f t="shared" si="75"/>
        <v>-649.52980582129021</v>
      </c>
      <c r="M105" s="8">
        <f t="shared" si="75"/>
        <v>-325.81315695549557</v>
      </c>
      <c r="N105" s="8">
        <f t="shared" si="75"/>
        <v>-643.89301538967663</v>
      </c>
      <c r="O105" s="8">
        <f t="shared" si="75"/>
        <v>-662.8525848510568</v>
      </c>
      <c r="P105" s="8">
        <f t="shared" si="75"/>
        <v>-825.67084870765564</v>
      </c>
      <c r="Q105" s="8">
        <f t="shared" si="75"/>
        <v>-763.28214150771703</v>
      </c>
      <c r="R105" s="8">
        <f t="shared" si="75"/>
        <v>-825.38915777778891</v>
      </c>
      <c r="S105" s="8">
        <f t="shared" si="75"/>
        <v>-921.77328002956813</v>
      </c>
      <c r="T105" s="8">
        <f t="shared" si="75"/>
        <v>-808.16790216889342</v>
      </c>
      <c r="U105" s="8">
        <f t="shared" si="75"/>
        <v>-618.585133787563</v>
      </c>
      <c r="V105" s="8">
        <f t="shared" si="75"/>
        <v>-580.79731492329904</v>
      </c>
      <c r="W105" s="8">
        <f t="shared" si="75"/>
        <v>-768.93114957925513</v>
      </c>
      <c r="X105" s="8">
        <f t="shared" ref="X105:Y105" si="76">IF(X58=0,0,X58/X$52*X$99)</f>
        <v>-864.34511675057365</v>
      </c>
      <c r="Y105" s="8">
        <f t="shared" si="76"/>
        <v>-727.27465998646881</v>
      </c>
    </row>
    <row r="106" spans="1:25" x14ac:dyDescent="0.25">
      <c r="A106" s="20" t="s">
        <v>45</v>
      </c>
      <c r="B106" s="8">
        <f t="shared" ref="B106:B115" si="77">IF(B59=0,0,B59/B$52*B$99)</f>
        <v>-9.0875544498050473</v>
      </c>
      <c r="C106" s="8">
        <f t="shared" ref="C106:W106" si="78">IF(C59=0,0,C59/C$52*C$99)</f>
        <v>-7.129526784675738</v>
      </c>
      <c r="D106" s="8">
        <f t="shared" si="78"/>
        <v>-17.646339368801154</v>
      </c>
      <c r="E106" s="8">
        <f t="shared" si="78"/>
        <v>-14.908465043292621</v>
      </c>
      <c r="F106" s="8">
        <f t="shared" si="78"/>
        <v>-13.711756640637546</v>
      </c>
      <c r="G106" s="8">
        <f t="shared" si="78"/>
        <v>-17.13127327088765</v>
      </c>
      <c r="H106" s="8">
        <f t="shared" si="78"/>
        <v>-13.892816627273833</v>
      </c>
      <c r="I106" s="8">
        <f t="shared" si="78"/>
        <v>-14.050554694366626</v>
      </c>
      <c r="J106" s="8">
        <f t="shared" si="78"/>
        <v>-12.720005587804495</v>
      </c>
      <c r="K106" s="8">
        <f t="shared" si="78"/>
        <v>-7.1508572132229675</v>
      </c>
      <c r="L106" s="8">
        <f t="shared" si="78"/>
        <v>-13.956093650165604</v>
      </c>
      <c r="M106" s="8">
        <f t="shared" si="78"/>
        <v>-7.4200986998768581</v>
      </c>
      <c r="N106" s="8">
        <f t="shared" si="78"/>
        <v>-14.525108818442284</v>
      </c>
      <c r="O106" s="8">
        <f t="shared" si="78"/>
        <v>-12.796171071802213</v>
      </c>
      <c r="P106" s="8">
        <f t="shared" si="78"/>
        <v>-16.001707173759733</v>
      </c>
      <c r="Q106" s="8">
        <f t="shared" si="78"/>
        <v>-17.838548289069276</v>
      </c>
      <c r="R106" s="8">
        <f t="shared" si="78"/>
        <v>-18.669565679434164</v>
      </c>
      <c r="S106" s="8">
        <f t="shared" si="78"/>
        <v>-23.05366715275057</v>
      </c>
      <c r="T106" s="8">
        <f t="shared" si="78"/>
        <v>-16.761886904466397</v>
      </c>
      <c r="U106" s="8">
        <f t="shared" si="78"/>
        <v>-16.960814854591273</v>
      </c>
      <c r="V106" s="8">
        <f t="shared" si="78"/>
        <v>-17.572313500575369</v>
      </c>
      <c r="W106" s="8">
        <f t="shared" si="78"/>
        <v>-21.688303718695003</v>
      </c>
      <c r="X106" s="8">
        <f t="shared" ref="X106:Y106" si="79">IF(X59=0,0,X59/X$52*X$99)</f>
        <v>-17.352745374620184</v>
      </c>
      <c r="Y106" s="8">
        <f t="shared" si="79"/>
        <v>-16.906054811101814</v>
      </c>
    </row>
    <row r="107" spans="1:25" x14ac:dyDescent="0.25">
      <c r="A107" s="20" t="s">
        <v>46</v>
      </c>
      <c r="B107" s="8">
        <f t="shared" si="77"/>
        <v>-128.18822800503207</v>
      </c>
      <c r="C107" s="8">
        <f t="shared" ref="C107:W107" si="80">IF(C60=0,0,C60/C$52*C$99)</f>
        <v>-150.52702951492975</v>
      </c>
      <c r="D107" s="8">
        <f t="shared" si="80"/>
        <v>-211.47401603049755</v>
      </c>
      <c r="E107" s="8">
        <f t="shared" si="80"/>
        <v>-131.41145592313867</v>
      </c>
      <c r="F107" s="8">
        <f t="shared" si="80"/>
        <v>-113.13019313070428</v>
      </c>
      <c r="G107" s="8">
        <f t="shared" si="80"/>
        <v>-159.80646878436218</v>
      </c>
      <c r="H107" s="8">
        <f t="shared" si="80"/>
        <v>-103.63317444661149</v>
      </c>
      <c r="I107" s="8">
        <f t="shared" si="80"/>
        <v>-114.77696049029868</v>
      </c>
      <c r="J107" s="8">
        <f t="shared" si="80"/>
        <v>-109.27778589395332</v>
      </c>
      <c r="K107" s="8">
        <f t="shared" si="80"/>
        <v>-48.609251464202352</v>
      </c>
      <c r="L107" s="8">
        <f t="shared" si="80"/>
        <v>-89.231778760592874</v>
      </c>
      <c r="M107" s="8">
        <f t="shared" si="80"/>
        <v>-41.996987466877499</v>
      </c>
      <c r="N107" s="8">
        <f t="shared" si="80"/>
        <v>-115.77547561668469</v>
      </c>
      <c r="O107" s="8">
        <f t="shared" si="80"/>
        <v>-46.754701961994471</v>
      </c>
      <c r="P107" s="8">
        <f t="shared" si="80"/>
        <v>-60.555812779751626</v>
      </c>
      <c r="Q107" s="8">
        <f t="shared" si="80"/>
        <v>-93.525175249674334</v>
      </c>
      <c r="R107" s="8">
        <f t="shared" si="80"/>
        <v>-118.51774494223912</v>
      </c>
      <c r="S107" s="8">
        <f t="shared" si="80"/>
        <v>-126.48055464802299</v>
      </c>
      <c r="T107" s="8">
        <f t="shared" si="80"/>
        <v>-212.05475994737944</v>
      </c>
      <c r="U107" s="8">
        <f t="shared" si="80"/>
        <v>-197.16551302336748</v>
      </c>
      <c r="V107" s="8">
        <f t="shared" si="80"/>
        <v>-207.20420830935743</v>
      </c>
      <c r="W107" s="8">
        <f t="shared" si="80"/>
        <v>-209.66542131031622</v>
      </c>
      <c r="X107" s="8">
        <f t="shared" ref="X107:Y107" si="81">IF(X60=0,0,X60/X$52*X$99)</f>
        <v>-228.96899337597986</v>
      </c>
      <c r="Y107" s="8">
        <f t="shared" si="81"/>
        <v>-243.34264321442794</v>
      </c>
    </row>
    <row r="108" spans="1:25" x14ac:dyDescent="0.25">
      <c r="A108" s="20" t="s">
        <v>48</v>
      </c>
      <c r="B108" s="8">
        <f t="shared" si="77"/>
        <v>-55.190343615638412</v>
      </c>
      <c r="C108" s="8">
        <f t="shared" ref="C108:W108" si="82">IF(C61=0,0,C61/C$52*C$99)</f>
        <v>-59.405767015021034</v>
      </c>
      <c r="D108" s="8">
        <f t="shared" si="82"/>
        <v>-74.080196313164933</v>
      </c>
      <c r="E108" s="8">
        <f t="shared" si="82"/>
        <v>-64.884930377891123</v>
      </c>
      <c r="F108" s="8">
        <f t="shared" si="82"/>
        <v>-61.579014578397988</v>
      </c>
      <c r="G108" s="8">
        <f t="shared" si="82"/>
        <v>-78.774391310471529</v>
      </c>
      <c r="H108" s="8">
        <f t="shared" si="82"/>
        <v>-86.065496703522314</v>
      </c>
      <c r="I108" s="8">
        <f t="shared" si="82"/>
        <v>-81.990417329225181</v>
      </c>
      <c r="J108" s="8">
        <f t="shared" si="82"/>
        <v>-65.589065119345278</v>
      </c>
      <c r="K108" s="8">
        <f t="shared" si="82"/>
        <v>-55.931073271442443</v>
      </c>
      <c r="L108" s="8">
        <f t="shared" si="82"/>
        <v>-41.121596868139285</v>
      </c>
      <c r="M108" s="8">
        <f t="shared" si="82"/>
        <v>-17.835006542690259</v>
      </c>
      <c r="N108" s="8">
        <f t="shared" si="82"/>
        <v>-21.893482480005883</v>
      </c>
      <c r="O108" s="8">
        <f t="shared" si="82"/>
        <v>-23.775026083818254</v>
      </c>
      <c r="P108" s="8">
        <f t="shared" si="82"/>
        <v>-19.976829148448626</v>
      </c>
      <c r="Q108" s="8">
        <f t="shared" si="82"/>
        <v>-24.49072016362685</v>
      </c>
      <c r="R108" s="8">
        <f t="shared" si="82"/>
        <v>-22.889214027568816</v>
      </c>
      <c r="S108" s="8">
        <f t="shared" si="82"/>
        <v>-23.817462806443874</v>
      </c>
      <c r="T108" s="8">
        <f t="shared" si="82"/>
        <v>-20.417467367645628</v>
      </c>
      <c r="U108" s="8">
        <f t="shared" si="82"/>
        <v>-27.566034732807843</v>
      </c>
      <c r="V108" s="8">
        <f t="shared" si="82"/>
        <v>-21.015187599263633</v>
      </c>
      <c r="W108" s="8">
        <f t="shared" si="82"/>
        <v>-21.597962925153126</v>
      </c>
      <c r="X108" s="8">
        <f t="shared" ref="X108:Y108" si="83">IF(X61=0,0,X61/X$52*X$99)</f>
        <v>-16.256621770285001</v>
      </c>
      <c r="Y108" s="8">
        <f t="shared" si="83"/>
        <v>-17.802935531568671</v>
      </c>
    </row>
    <row r="109" spans="1:25" x14ac:dyDescent="0.25">
      <c r="A109" s="20" t="s">
        <v>49</v>
      </c>
      <c r="B109" s="8">
        <f t="shared" si="77"/>
        <v>-22.731633498237677</v>
      </c>
      <c r="C109" s="8">
        <f t="shared" ref="C109:W109" si="84">IF(C62=0,0,C62/C$52*C$99)</f>
        <v>-30.826418526663289</v>
      </c>
      <c r="D109" s="8">
        <f t="shared" si="84"/>
        <v>-65.279089687125349</v>
      </c>
      <c r="E109" s="8">
        <f t="shared" si="84"/>
        <v>-52.093349308852908</v>
      </c>
      <c r="F109" s="8">
        <f t="shared" si="84"/>
        <v>-39.706724918505849</v>
      </c>
      <c r="G109" s="8">
        <f t="shared" si="84"/>
        <v>-65.849866232261903</v>
      </c>
      <c r="H109" s="8">
        <f t="shared" si="84"/>
        <v>-49.356561697252161</v>
      </c>
      <c r="I109" s="8">
        <f t="shared" si="84"/>
        <v>-46.357344355633558</v>
      </c>
      <c r="J109" s="8">
        <f t="shared" si="84"/>
        <v>-28.208412535912963</v>
      </c>
      <c r="K109" s="8">
        <f t="shared" si="84"/>
        <v>-21.143383996531988</v>
      </c>
      <c r="L109" s="8">
        <f t="shared" si="84"/>
        <v>-29.382467299659979</v>
      </c>
      <c r="M109" s="8">
        <f t="shared" si="84"/>
        <v>-15.947295024261344</v>
      </c>
      <c r="N109" s="8">
        <f t="shared" si="84"/>
        <v>-38.377595418962407</v>
      </c>
      <c r="O109" s="8">
        <f t="shared" si="84"/>
        <v>-36.462283685083712</v>
      </c>
      <c r="P109" s="8">
        <f t="shared" si="84"/>
        <v>-41.187828731038486</v>
      </c>
      <c r="Q109" s="8">
        <f t="shared" si="84"/>
        <v>-41.781589530161817</v>
      </c>
      <c r="R109" s="8">
        <f t="shared" si="84"/>
        <v>-44.889877107918608</v>
      </c>
      <c r="S109" s="8">
        <f t="shared" si="84"/>
        <v>-52.595825320410611</v>
      </c>
      <c r="T109" s="8">
        <f t="shared" si="84"/>
        <v>-46.147636430109145</v>
      </c>
      <c r="U109" s="8">
        <f t="shared" si="84"/>
        <v>-44.532382501827115</v>
      </c>
      <c r="V109" s="8">
        <f t="shared" si="84"/>
        <v>-47.172811587059954</v>
      </c>
      <c r="W109" s="8">
        <f t="shared" si="84"/>
        <v>-42.469389344912209</v>
      </c>
      <c r="X109" s="8">
        <f t="shared" ref="X109:Y109" si="85">IF(X62=0,0,X62/X$52*X$99)</f>
        <v>-51.202439096562841</v>
      </c>
      <c r="Y109" s="8">
        <f t="shared" si="85"/>
        <v>-64.668539747417213</v>
      </c>
    </row>
    <row r="110" spans="1:25" x14ac:dyDescent="0.25">
      <c r="A110" s="20" t="s">
        <v>47</v>
      </c>
      <c r="B110" s="8">
        <f t="shared" si="77"/>
        <v>-229.9439598592065</v>
      </c>
      <c r="C110" s="8">
        <f t="shared" ref="C110:W110" si="86">IF(C63=0,0,C63/C$52*C$99)</f>
        <v>-151.99043002479314</v>
      </c>
      <c r="D110" s="8">
        <f t="shared" si="86"/>
        <v>-171.1651432998417</v>
      </c>
      <c r="E110" s="8">
        <f t="shared" si="86"/>
        <v>-152.83681359564321</v>
      </c>
      <c r="F110" s="8">
        <f t="shared" si="86"/>
        <v>-137.35524996757491</v>
      </c>
      <c r="G110" s="8">
        <f t="shared" si="86"/>
        <v>-219.81410522667838</v>
      </c>
      <c r="H110" s="8">
        <f t="shared" si="86"/>
        <v>-181.17216438919792</v>
      </c>
      <c r="I110" s="8">
        <f t="shared" si="86"/>
        <v>-188.27991888240351</v>
      </c>
      <c r="J110" s="8">
        <f t="shared" si="86"/>
        <v>-139.48585918380019</v>
      </c>
      <c r="K110" s="8">
        <f t="shared" si="86"/>
        <v>-97.77884238860473</v>
      </c>
      <c r="L110" s="8">
        <f t="shared" si="86"/>
        <v>-158.91062161717451</v>
      </c>
      <c r="M110" s="8">
        <f t="shared" si="86"/>
        <v>-83.71631578101838</v>
      </c>
      <c r="N110" s="8">
        <f t="shared" si="86"/>
        <v>-142.16987575336179</v>
      </c>
      <c r="O110" s="8">
        <f t="shared" si="86"/>
        <v>-212.23215685092742</v>
      </c>
      <c r="P110" s="8">
        <f t="shared" si="86"/>
        <v>-273.09366600405309</v>
      </c>
      <c r="Q110" s="8">
        <f t="shared" si="86"/>
        <v>-312.62441013236901</v>
      </c>
      <c r="R110" s="8">
        <f t="shared" si="86"/>
        <v>-339.39857384048753</v>
      </c>
      <c r="S110" s="8">
        <f t="shared" si="86"/>
        <v>-363.41087313501873</v>
      </c>
      <c r="T110" s="8">
        <f t="shared" si="86"/>
        <v>-280.58655855424701</v>
      </c>
      <c r="U110" s="8">
        <f t="shared" si="86"/>
        <v>-297.78490136081649</v>
      </c>
      <c r="V110" s="8">
        <f t="shared" si="86"/>
        <v>-338.35234560771721</v>
      </c>
      <c r="W110" s="8">
        <f t="shared" si="86"/>
        <v>-313.64180902846482</v>
      </c>
      <c r="X110" s="8">
        <f t="shared" ref="X110:Y110" si="87">IF(X63=0,0,X63/X$52*X$99)</f>
        <v>-334.96856615599688</v>
      </c>
      <c r="Y110" s="8">
        <f t="shared" si="87"/>
        <v>-299.60204751522218</v>
      </c>
    </row>
    <row r="111" spans="1:25" x14ac:dyDescent="0.25">
      <c r="A111" s="20" t="s">
        <v>50</v>
      </c>
      <c r="B111" s="8">
        <f t="shared" si="77"/>
        <v>-13.645380445062766</v>
      </c>
      <c r="C111" s="8">
        <f t="shared" ref="C111:W111" si="88">IF(C64=0,0,C64/C$52*C$99)</f>
        <v>-15.214364653762978</v>
      </c>
      <c r="D111" s="8">
        <f t="shared" si="88"/>
        <v>-15.695215784818862</v>
      </c>
      <c r="E111" s="8">
        <f t="shared" si="88"/>
        <v>-19.128763770767655</v>
      </c>
      <c r="F111" s="8">
        <f t="shared" si="88"/>
        <v>-17.597308450108574</v>
      </c>
      <c r="G111" s="8">
        <f t="shared" si="88"/>
        <v>-21.531263619078253</v>
      </c>
      <c r="H111" s="8">
        <f t="shared" si="88"/>
        <v>-22.448110983659419</v>
      </c>
      <c r="I111" s="8">
        <f t="shared" si="88"/>
        <v>-24.560766517551901</v>
      </c>
      <c r="J111" s="8">
        <f t="shared" si="88"/>
        <v>-16.868508034126169</v>
      </c>
      <c r="K111" s="8">
        <f t="shared" si="88"/>
        <v>-13.24193510358951</v>
      </c>
      <c r="L111" s="8">
        <f t="shared" si="88"/>
        <v>-24.247195995290813</v>
      </c>
      <c r="M111" s="8">
        <f t="shared" si="88"/>
        <v>-13.039320957131377</v>
      </c>
      <c r="N111" s="8">
        <f t="shared" si="88"/>
        <v>-30.656903608796675</v>
      </c>
      <c r="O111" s="8">
        <f t="shared" si="88"/>
        <v>-29.864205397142854</v>
      </c>
      <c r="P111" s="8">
        <f t="shared" si="88"/>
        <v>-33.489223267115243</v>
      </c>
      <c r="Q111" s="8">
        <f t="shared" si="88"/>
        <v>-34.069949208227754</v>
      </c>
      <c r="R111" s="8">
        <f t="shared" si="88"/>
        <v>-35.868887248422908</v>
      </c>
      <c r="S111" s="8">
        <f t="shared" si="88"/>
        <v>-36.700627284041971</v>
      </c>
      <c r="T111" s="8">
        <f t="shared" si="88"/>
        <v>-44.214901067834624</v>
      </c>
      <c r="U111" s="8">
        <f t="shared" si="88"/>
        <v>-36.983563571357564</v>
      </c>
      <c r="V111" s="8">
        <f t="shared" si="88"/>
        <v>-31.107656871795644</v>
      </c>
      <c r="W111" s="8">
        <f t="shared" si="88"/>
        <v>-36.161565274202644</v>
      </c>
      <c r="X111" s="8">
        <f t="shared" ref="X111:Y111" si="89">IF(X64=0,0,X64/X$52*X$99)</f>
        <v>-35.655306959100628</v>
      </c>
      <c r="Y111" s="8">
        <f t="shared" si="89"/>
        <v>-38.20159436084959</v>
      </c>
    </row>
    <row r="112" spans="1:25" x14ac:dyDescent="0.25">
      <c r="A112" s="20" t="s">
        <v>51</v>
      </c>
      <c r="B112" s="8">
        <f t="shared" si="77"/>
        <v>-24.395221193546227</v>
      </c>
      <c r="C112" s="8">
        <f t="shared" ref="C112:W112" si="90">IF(C65=0,0,C65/C$52*C$99)</f>
        <v>-18.961786600910202</v>
      </c>
      <c r="D112" s="8">
        <f t="shared" si="90"/>
        <v>-45.074209213499849</v>
      </c>
      <c r="E112" s="8">
        <f t="shared" si="90"/>
        <v>-39.758464792083288</v>
      </c>
      <c r="F112" s="8">
        <f t="shared" si="90"/>
        <v>-20.434082049655753</v>
      </c>
      <c r="G112" s="8">
        <f t="shared" si="90"/>
        <v>-32.211630166717775</v>
      </c>
      <c r="H112" s="8">
        <f t="shared" si="90"/>
        <v>-28.157513901182149</v>
      </c>
      <c r="I112" s="8">
        <f t="shared" si="90"/>
        <v>-26.785285135690195</v>
      </c>
      <c r="J112" s="8">
        <f t="shared" si="90"/>
        <v>-21.292554529710916</v>
      </c>
      <c r="K112" s="8">
        <f t="shared" si="90"/>
        <v>-13.007544762912737</v>
      </c>
      <c r="L112" s="8">
        <f t="shared" si="90"/>
        <v>-28.825462550941271</v>
      </c>
      <c r="M112" s="8">
        <f t="shared" si="90"/>
        <v>-15.092751749432782</v>
      </c>
      <c r="N112" s="8">
        <f t="shared" si="90"/>
        <v>-29.321642053785517</v>
      </c>
      <c r="O112" s="8">
        <f t="shared" si="90"/>
        <v>-31.952402970698579</v>
      </c>
      <c r="P112" s="8">
        <f t="shared" si="90"/>
        <v>-39.883305416440614</v>
      </c>
      <c r="Q112" s="8">
        <f t="shared" si="90"/>
        <v>-42.294761800734207</v>
      </c>
      <c r="R112" s="8">
        <f t="shared" si="90"/>
        <v>-44.636365306959043</v>
      </c>
      <c r="S112" s="8">
        <f t="shared" si="90"/>
        <v>-53.375257273172949</v>
      </c>
      <c r="T112" s="8">
        <f t="shared" si="90"/>
        <v>-52.688738760762533</v>
      </c>
      <c r="U112" s="8">
        <f t="shared" si="90"/>
        <v>-37.838215727240659</v>
      </c>
      <c r="V112" s="8">
        <f t="shared" si="90"/>
        <v>-39.177440383599958</v>
      </c>
      <c r="W112" s="8">
        <f t="shared" si="90"/>
        <v>-37.421874788654414</v>
      </c>
      <c r="X112" s="8">
        <f t="shared" ref="X112:Y112" si="91">IF(X65=0,0,X65/X$52*X$99)</f>
        <v>-38.166159654169256</v>
      </c>
      <c r="Y112" s="8">
        <f t="shared" si="91"/>
        <v>-34.88991057017531</v>
      </c>
    </row>
    <row r="113" spans="1:25" x14ac:dyDescent="0.25">
      <c r="A113" s="20" t="s">
        <v>52</v>
      </c>
      <c r="B113" s="8">
        <f t="shared" si="77"/>
        <v>-13.248162191374989</v>
      </c>
      <c r="C113" s="8">
        <f t="shared" ref="C113:W113" si="92">IF(C66=0,0,C66/C$52*C$99)</f>
        <v>-11.125945829348117</v>
      </c>
      <c r="D113" s="8">
        <f t="shared" si="92"/>
        <v>-16.573975475662515</v>
      </c>
      <c r="E113" s="8">
        <f t="shared" si="92"/>
        <v>-15.720446780335626</v>
      </c>
      <c r="F113" s="8">
        <f t="shared" si="92"/>
        <v>-19.271140839215008</v>
      </c>
      <c r="G113" s="8">
        <f t="shared" si="92"/>
        <v>-15.986520385821457</v>
      </c>
      <c r="H113" s="8">
        <f t="shared" si="92"/>
        <v>-11.110511442842119</v>
      </c>
      <c r="I113" s="8">
        <f t="shared" si="92"/>
        <v>-8.9731826862354982</v>
      </c>
      <c r="J113" s="8">
        <f t="shared" si="92"/>
        <v>-6.3037941868923841</v>
      </c>
      <c r="K113" s="8">
        <f t="shared" si="92"/>
        <v>-3.7112519037174931</v>
      </c>
      <c r="L113" s="8">
        <f t="shared" si="92"/>
        <v>-10.142454122256753</v>
      </c>
      <c r="M113" s="8">
        <f t="shared" si="92"/>
        <v>-6.385980298552286</v>
      </c>
      <c r="N113" s="8">
        <f t="shared" si="92"/>
        <v>-8.7355809052832427</v>
      </c>
      <c r="O113" s="8">
        <f t="shared" si="92"/>
        <v>-6.2733798522777438</v>
      </c>
      <c r="P113" s="8">
        <f t="shared" si="92"/>
        <v>-11.168148579053957</v>
      </c>
      <c r="Q113" s="8">
        <f t="shared" si="92"/>
        <v>-7.1342798858000522</v>
      </c>
      <c r="R113" s="8">
        <f t="shared" si="92"/>
        <v>-6.9932766405740487</v>
      </c>
      <c r="S113" s="8">
        <f t="shared" si="92"/>
        <v>-7.1324361599539969</v>
      </c>
      <c r="T113" s="8">
        <f t="shared" si="92"/>
        <v>-4.9841612501881043</v>
      </c>
      <c r="U113" s="8">
        <f t="shared" si="92"/>
        <v>-4.8429170908232635</v>
      </c>
      <c r="V113" s="8">
        <f t="shared" si="92"/>
        <v>-4.436781104476669</v>
      </c>
      <c r="W113" s="8">
        <f t="shared" si="92"/>
        <v>-4.7138663657449813</v>
      </c>
      <c r="X113" s="8">
        <f t="shared" ref="X113:Y113" si="93">IF(X66=0,0,X66/X$52*X$99)</f>
        <v>-5.105657333525178</v>
      </c>
      <c r="Y113" s="8">
        <f t="shared" si="93"/>
        <v>-3.9377209431195506</v>
      </c>
    </row>
    <row r="114" spans="1:25" x14ac:dyDescent="0.25">
      <c r="A114" s="20" t="s">
        <v>53</v>
      </c>
      <c r="B114" s="8">
        <f t="shared" si="77"/>
        <v>-2.9230274493120323</v>
      </c>
      <c r="C114" s="8">
        <f t="shared" ref="C114:W114" si="94">IF(C67=0,0,C67/C$52*C$99)</f>
        <v>-2.2515261096163499</v>
      </c>
      <c r="D114" s="8">
        <f t="shared" si="94"/>
        <v>-3.9534831115027371</v>
      </c>
      <c r="E114" s="8">
        <f t="shared" si="94"/>
        <v>-4.2443980005936357</v>
      </c>
      <c r="F114" s="8">
        <f t="shared" si="94"/>
        <v>-4.2734531039685004</v>
      </c>
      <c r="G114" s="8">
        <f t="shared" si="94"/>
        <v>-3.9715751462503897</v>
      </c>
      <c r="H114" s="8">
        <f t="shared" si="94"/>
        <v>-6.0465926278346309</v>
      </c>
      <c r="I114" s="8">
        <f t="shared" si="94"/>
        <v>-3.1481909177100977</v>
      </c>
      <c r="J114" s="8">
        <f t="shared" si="94"/>
        <v>-2.6859249967729228</v>
      </c>
      <c r="K114" s="8">
        <f t="shared" si="94"/>
        <v>-1.3478203844702918</v>
      </c>
      <c r="L114" s="8">
        <f t="shared" si="94"/>
        <v>-2.1492343259067881</v>
      </c>
      <c r="M114" s="8">
        <f t="shared" si="94"/>
        <v>-0.84762367364804825</v>
      </c>
      <c r="N114" s="8">
        <f t="shared" si="94"/>
        <v>-2.1718275021598363</v>
      </c>
      <c r="O114" s="8">
        <f t="shared" si="94"/>
        <v>-1.6839072235061319</v>
      </c>
      <c r="P114" s="8">
        <f t="shared" si="94"/>
        <v>-2.18250790893484</v>
      </c>
      <c r="Q114" s="8">
        <f t="shared" si="94"/>
        <v>-2.2892848319579695</v>
      </c>
      <c r="R114" s="8">
        <f t="shared" si="94"/>
        <v>-2.44242796103631</v>
      </c>
      <c r="S114" s="8">
        <f t="shared" si="94"/>
        <v>-2.8334335429954236</v>
      </c>
      <c r="T114" s="8">
        <f t="shared" si="94"/>
        <v>-2.6053784714935109</v>
      </c>
      <c r="U114" s="8">
        <f t="shared" si="94"/>
        <v>-3.0465141653777352</v>
      </c>
      <c r="V114" s="8">
        <f t="shared" si="94"/>
        <v>-3.7179552289498234</v>
      </c>
      <c r="W114" s="8">
        <f t="shared" si="94"/>
        <v>-3.563294752245274</v>
      </c>
      <c r="X114" s="8">
        <f t="shared" ref="X114:Y114" si="95">IF(X67=0,0,X67/X$52*X$99)</f>
        <v>-3.20330603851292</v>
      </c>
      <c r="Y114" s="8">
        <f t="shared" si="95"/>
        <v>-3.5910612760938547</v>
      </c>
    </row>
    <row r="115" spans="1:25" x14ac:dyDescent="0.25">
      <c r="A115" s="20" t="s">
        <v>74</v>
      </c>
      <c r="B115" s="8">
        <f t="shared" si="77"/>
        <v>-47.572154282701689</v>
      </c>
      <c r="C115" s="8">
        <f t="shared" ref="C115:W115" si="96">IF(C68=0,0,C68/C$52*C$99)</f>
        <v>-41.583212515141454</v>
      </c>
      <c r="D115" s="8">
        <f t="shared" si="96"/>
        <v>-64.426725139533829</v>
      </c>
      <c r="E115" s="8">
        <f t="shared" si="96"/>
        <v>-52.806384579614033</v>
      </c>
      <c r="F115" s="8">
        <f t="shared" si="96"/>
        <v>-45.285800817097616</v>
      </c>
      <c r="G115" s="8">
        <f t="shared" si="96"/>
        <v>-71.505194509263504</v>
      </c>
      <c r="H115" s="8">
        <f t="shared" si="96"/>
        <v>-53.704257089502221</v>
      </c>
      <c r="I115" s="8">
        <f t="shared" si="96"/>
        <v>-52.169655450385434</v>
      </c>
      <c r="J115" s="8">
        <f t="shared" si="96"/>
        <v>-32.373117221322644</v>
      </c>
      <c r="K115" s="8">
        <f t="shared" si="96"/>
        <v>-20.820735317907285</v>
      </c>
      <c r="L115" s="8">
        <f t="shared" si="96"/>
        <v>-37.518444918182446</v>
      </c>
      <c r="M115" s="8">
        <f t="shared" si="96"/>
        <v>-22.047936511367176</v>
      </c>
      <c r="N115" s="8">
        <f t="shared" si="96"/>
        <v>-36.421229921838453</v>
      </c>
      <c r="O115" s="8">
        <f t="shared" si="96"/>
        <v>-29.980289092287943</v>
      </c>
      <c r="P115" s="8">
        <f t="shared" si="96"/>
        <v>-42.296354526600176</v>
      </c>
      <c r="Q115" s="8">
        <f t="shared" si="96"/>
        <v>-34.603484168435109</v>
      </c>
      <c r="R115" s="8">
        <f t="shared" si="96"/>
        <v>-38.657553389673538</v>
      </c>
      <c r="S115" s="8">
        <f t="shared" si="96"/>
        <v>-43.031329816595587</v>
      </c>
      <c r="T115" s="8">
        <f t="shared" si="96"/>
        <v>-56.900883452461642</v>
      </c>
      <c r="U115" s="8">
        <f t="shared" si="96"/>
        <v>-53.936534172021858</v>
      </c>
      <c r="V115" s="8">
        <f t="shared" si="96"/>
        <v>-73.754286796691943</v>
      </c>
      <c r="W115" s="8">
        <f t="shared" si="96"/>
        <v>-58.99248643993981</v>
      </c>
      <c r="X115" s="8">
        <f t="shared" ref="X115:Y115" si="97">IF(X68=0,0,X68/X$52*X$99)</f>
        <v>-59.747401216157314</v>
      </c>
      <c r="Y115" s="8">
        <f t="shared" si="97"/>
        <v>-56.120086639673126</v>
      </c>
    </row>
    <row r="116" spans="1:25" x14ac:dyDescent="0.25">
      <c r="A116" s="15" t="s">
        <v>54</v>
      </c>
      <c r="B116" s="16">
        <f>SUM(B117:B121)</f>
        <v>1583.6546203600003</v>
      </c>
      <c r="C116" s="16">
        <f t="shared" ref="C116:W116" si="98">SUM(C117:C121)</f>
        <v>696.70739911999988</v>
      </c>
      <c r="D116" s="16">
        <f t="shared" si="98"/>
        <v>-86.050948079998648</v>
      </c>
      <c r="E116" s="16">
        <f t="shared" si="98"/>
        <v>343.81992928000028</v>
      </c>
      <c r="F116" s="16">
        <f t="shared" si="98"/>
        <v>788.54134028000112</v>
      </c>
      <c r="G116" s="16">
        <f t="shared" si="98"/>
        <v>1107.3607574799994</v>
      </c>
      <c r="H116" s="16">
        <f t="shared" si="98"/>
        <v>633.98802827999998</v>
      </c>
      <c r="I116" s="16">
        <f t="shared" si="98"/>
        <v>739.57311268000024</v>
      </c>
      <c r="J116" s="16">
        <f t="shared" si="98"/>
        <v>455.38768780000078</v>
      </c>
      <c r="K116" s="16">
        <f t="shared" si="98"/>
        <v>577.90927408000141</v>
      </c>
      <c r="L116" s="16">
        <f t="shared" si="98"/>
        <v>162.56316663999829</v>
      </c>
      <c r="M116" s="16">
        <f t="shared" si="98"/>
        <v>-168.79003184000024</v>
      </c>
      <c r="N116" s="16">
        <f t="shared" si="98"/>
        <v>431.84610551999822</v>
      </c>
      <c r="O116" s="16">
        <f t="shared" si="98"/>
        <v>368.54887155999864</v>
      </c>
      <c r="P116" s="16">
        <f t="shared" si="98"/>
        <v>541.409010639999</v>
      </c>
      <c r="Q116" s="16">
        <f t="shared" si="98"/>
        <v>1290.7718915999983</v>
      </c>
      <c r="R116" s="16">
        <f t="shared" si="98"/>
        <v>775.40952980000054</v>
      </c>
      <c r="S116" s="16">
        <f t="shared" si="98"/>
        <v>-135.9720099200016</v>
      </c>
      <c r="T116" s="16">
        <f t="shared" si="98"/>
        <v>62.325135960003507</v>
      </c>
      <c r="U116" s="16">
        <f t="shared" si="98"/>
        <v>274.41636288000171</v>
      </c>
      <c r="V116" s="16">
        <f t="shared" si="98"/>
        <v>67.630678959998818</v>
      </c>
      <c r="W116" s="16">
        <f t="shared" si="98"/>
        <v>137.14338004000058</v>
      </c>
      <c r="X116" s="16">
        <f t="shared" ref="X116:Y116" si="99">SUM(X117:X121)</f>
        <v>290.92752372000155</v>
      </c>
      <c r="Y116" s="16">
        <f t="shared" si="99"/>
        <v>353.52949587999825</v>
      </c>
    </row>
    <row r="117" spans="1:25" x14ac:dyDescent="0.25">
      <c r="A117" s="10" t="s">
        <v>73</v>
      </c>
      <c r="B117" s="8">
        <f t="shared" ref="B117:W117" si="100">B19-B70</f>
        <v>2.6500400000000002</v>
      </c>
      <c r="C117" s="8">
        <f t="shared" si="100"/>
        <v>2.5108000000000001</v>
      </c>
      <c r="D117" s="8">
        <f t="shared" si="100"/>
        <v>2.6146400000000001</v>
      </c>
      <c r="E117" s="8">
        <f t="shared" si="100"/>
        <v>3.3854600000000001</v>
      </c>
      <c r="F117" s="8">
        <f t="shared" si="100"/>
        <v>4.4561000000000002</v>
      </c>
      <c r="G117" s="8">
        <f t="shared" si="100"/>
        <v>7.7926500000000001</v>
      </c>
      <c r="H117" s="8">
        <f t="shared" si="100"/>
        <v>10.215780000000001</v>
      </c>
      <c r="I117" s="8">
        <f t="shared" si="100"/>
        <v>12.32579</v>
      </c>
      <c r="J117" s="8">
        <f t="shared" si="100"/>
        <v>14.593540000000001</v>
      </c>
      <c r="K117" s="8">
        <f t="shared" si="100"/>
        <v>10.86355</v>
      </c>
      <c r="L117" s="8">
        <f t="shared" si="100"/>
        <v>5.1318400000000004</v>
      </c>
      <c r="M117" s="8">
        <f t="shared" si="100"/>
        <v>4.2468700000000004</v>
      </c>
      <c r="N117" s="8">
        <f t="shared" si="100"/>
        <v>3.92014</v>
      </c>
      <c r="O117" s="8">
        <f t="shared" si="100"/>
        <v>3.39507</v>
      </c>
      <c r="P117" s="8">
        <f t="shared" si="100"/>
        <v>3.43737</v>
      </c>
      <c r="Q117" s="8">
        <f t="shared" si="100"/>
        <v>3.6560000000000001</v>
      </c>
      <c r="R117" s="8">
        <f t="shared" si="100"/>
        <v>3.5592199999999998</v>
      </c>
      <c r="S117" s="8">
        <f t="shared" si="100"/>
        <v>3.4199700000000002</v>
      </c>
      <c r="T117" s="8">
        <f t="shared" si="100"/>
        <v>2.8538600000000001</v>
      </c>
      <c r="U117" s="8">
        <f t="shared" si="100"/>
        <v>1.82931</v>
      </c>
      <c r="V117" s="8">
        <f t="shared" si="100"/>
        <v>0.87988</v>
      </c>
      <c r="W117" s="8">
        <f t="shared" si="100"/>
        <v>1.29095</v>
      </c>
      <c r="X117" s="8">
        <f t="shared" ref="X117:Y117" si="101">X19-X70</f>
        <v>1.48146</v>
      </c>
      <c r="Y117" s="8">
        <f t="shared" si="101"/>
        <v>1.5573699999999999</v>
      </c>
    </row>
    <row r="118" spans="1:25" x14ac:dyDescent="0.25">
      <c r="A118" s="10" t="s">
        <v>56</v>
      </c>
      <c r="B118" s="8">
        <f t="shared" ref="B118:W118" si="102">B20-B71</f>
        <v>91.419490685200344</v>
      </c>
      <c r="C118" s="8">
        <f t="shared" si="102"/>
        <v>649.04650396880015</v>
      </c>
      <c r="D118" s="8">
        <f t="shared" si="102"/>
        <v>-181.87353266423452</v>
      </c>
      <c r="E118" s="8">
        <f t="shared" si="102"/>
        <v>392.41293858280005</v>
      </c>
      <c r="F118" s="8">
        <f t="shared" si="102"/>
        <v>707.88023296000119</v>
      </c>
      <c r="G118" s="8">
        <f t="shared" si="102"/>
        <v>1115.5891521351996</v>
      </c>
      <c r="H118" s="8">
        <f t="shared" si="102"/>
        <v>606.50140102200021</v>
      </c>
      <c r="I118" s="8">
        <f t="shared" si="102"/>
        <v>659.19265051880029</v>
      </c>
      <c r="J118" s="8">
        <f t="shared" si="102"/>
        <v>473.79926786960095</v>
      </c>
      <c r="K118" s="8">
        <f t="shared" si="102"/>
        <v>616.32427051680133</v>
      </c>
      <c r="L118" s="8">
        <f t="shared" si="102"/>
        <v>208.36984931999814</v>
      </c>
      <c r="M118" s="8">
        <f t="shared" si="102"/>
        <v>-110.91507540000021</v>
      </c>
      <c r="N118" s="8">
        <f t="shared" si="102"/>
        <v>456.0472776955985</v>
      </c>
      <c r="O118" s="8">
        <f t="shared" si="102"/>
        <v>320.98905947119874</v>
      </c>
      <c r="P118" s="8">
        <f t="shared" si="102"/>
        <v>524.60932428679916</v>
      </c>
      <c r="Q118" s="8">
        <f t="shared" si="102"/>
        <v>1259.4942309823982</v>
      </c>
      <c r="R118" s="8">
        <f t="shared" si="102"/>
        <v>754.01789805480075</v>
      </c>
      <c r="S118" s="8">
        <f t="shared" si="102"/>
        <v>-153.32471544440159</v>
      </c>
      <c r="T118" s="8">
        <f t="shared" si="102"/>
        <v>26.326179950803635</v>
      </c>
      <c r="U118" s="8">
        <f t="shared" si="102"/>
        <v>264.73888566960159</v>
      </c>
      <c r="V118" s="8">
        <f t="shared" si="102"/>
        <v>50.65171945919883</v>
      </c>
      <c r="W118" s="8">
        <f t="shared" si="102"/>
        <v>112.53478497920059</v>
      </c>
      <c r="X118" s="8">
        <f t="shared" ref="X118:Y118" si="103">X20-X71</f>
        <v>268.92986004600152</v>
      </c>
      <c r="Y118" s="8">
        <f t="shared" si="103"/>
        <v>305.75417284399828</v>
      </c>
    </row>
    <row r="119" spans="1:25" x14ac:dyDescent="0.25">
      <c r="A119" s="10" t="s">
        <v>55</v>
      </c>
      <c r="B119" s="8">
        <f t="shared" ref="B119:W119" si="104">B21-B72</f>
        <v>154.17859999999999</v>
      </c>
      <c r="C119" s="8">
        <f t="shared" si="104"/>
        <v>150.70893000000001</v>
      </c>
      <c r="D119" s="8">
        <f t="shared" si="104"/>
        <v>140.96035000000001</v>
      </c>
      <c r="E119" s="8">
        <f t="shared" si="104"/>
        <v>111.42883</v>
      </c>
      <c r="F119" s="8">
        <f t="shared" si="104"/>
        <v>106.86121</v>
      </c>
      <c r="G119" s="8">
        <f t="shared" si="104"/>
        <v>104.57037</v>
      </c>
      <c r="H119" s="8">
        <f t="shared" si="104"/>
        <v>111.09296999999999</v>
      </c>
      <c r="I119" s="8">
        <f t="shared" si="104"/>
        <v>102.9015</v>
      </c>
      <c r="J119" s="8">
        <f t="shared" si="104"/>
        <v>93.911910000000006</v>
      </c>
      <c r="K119" s="8">
        <f t="shared" si="104"/>
        <v>80.626390000000001</v>
      </c>
      <c r="L119" s="8">
        <f t="shared" si="104"/>
        <v>82.319919999999996</v>
      </c>
      <c r="M119" s="8">
        <f t="shared" si="104"/>
        <v>78.903090000000006</v>
      </c>
      <c r="N119" s="8">
        <f t="shared" si="104"/>
        <v>66.965059999999994</v>
      </c>
      <c r="O119" s="8">
        <f t="shared" si="104"/>
        <v>81.615489999999994</v>
      </c>
      <c r="P119" s="8">
        <f t="shared" si="104"/>
        <v>76.661940000000001</v>
      </c>
      <c r="Q119" s="8">
        <f t="shared" si="104"/>
        <v>84.331779999999995</v>
      </c>
      <c r="R119" s="8">
        <f t="shared" si="104"/>
        <v>86.533429999999996</v>
      </c>
      <c r="S119" s="8">
        <f t="shared" si="104"/>
        <v>84.35248</v>
      </c>
      <c r="T119" s="8">
        <f t="shared" si="104"/>
        <v>82.932730000000006</v>
      </c>
      <c r="U119" s="8">
        <f t="shared" si="104"/>
        <v>81.024150000000006</v>
      </c>
      <c r="V119" s="8">
        <f t="shared" si="104"/>
        <v>72.532300000000006</v>
      </c>
      <c r="W119" s="8">
        <f t="shared" si="104"/>
        <v>82.148979999999995</v>
      </c>
      <c r="X119" s="8">
        <f t="shared" ref="X119:Y119" si="105">X21-X72</f>
        <v>82.2941</v>
      </c>
      <c r="Y119" s="8">
        <f t="shared" si="105"/>
        <v>81.291179999999997</v>
      </c>
    </row>
    <row r="120" spans="1:25" x14ac:dyDescent="0.25">
      <c r="A120" s="10" t="s">
        <v>57</v>
      </c>
      <c r="B120" s="8">
        <f t="shared" ref="B120:W120" si="106">B22-B73</f>
        <v>-69.404740325200009</v>
      </c>
      <c r="C120" s="8">
        <f t="shared" si="106"/>
        <v>-82.890354848800001</v>
      </c>
      <c r="D120" s="8">
        <f t="shared" si="106"/>
        <v>-60.824685415764002</v>
      </c>
      <c r="E120" s="8">
        <f t="shared" si="106"/>
        <v>-35.436579302799998</v>
      </c>
      <c r="F120" s="8">
        <f t="shared" si="106"/>
        <v>-49.920372680000007</v>
      </c>
      <c r="G120" s="8">
        <f t="shared" si="106"/>
        <v>-56.907134655199997</v>
      </c>
      <c r="H120" s="8">
        <f t="shared" si="106"/>
        <v>-32.149412742000003</v>
      </c>
      <c r="I120" s="8">
        <f t="shared" si="106"/>
        <v>-45.120197838800003</v>
      </c>
      <c r="J120" s="8">
        <f t="shared" si="106"/>
        <v>-60.584350069599999</v>
      </c>
      <c r="K120" s="8">
        <f t="shared" si="106"/>
        <v>-37.636466436799999</v>
      </c>
      <c r="L120" s="8">
        <f t="shared" si="106"/>
        <v>-49.618132680000009</v>
      </c>
      <c r="M120" s="8">
        <f t="shared" si="106"/>
        <v>-49.736156440000009</v>
      </c>
      <c r="N120" s="8">
        <f t="shared" si="106"/>
        <v>-48.957422175600001</v>
      </c>
      <c r="O120" s="8">
        <f t="shared" si="106"/>
        <v>-46.150517911200005</v>
      </c>
      <c r="P120" s="8">
        <f t="shared" si="106"/>
        <v>-44.674203646800002</v>
      </c>
      <c r="Q120" s="8">
        <f t="shared" si="106"/>
        <v>-42.328619382399999</v>
      </c>
      <c r="R120" s="8">
        <f t="shared" si="106"/>
        <v>-50.996448254800001</v>
      </c>
      <c r="S120" s="8">
        <f t="shared" si="106"/>
        <v>-52.355184475599998</v>
      </c>
      <c r="T120" s="8">
        <f t="shared" si="106"/>
        <v>-47.675452790800001</v>
      </c>
      <c r="U120" s="8">
        <f t="shared" si="106"/>
        <v>-53.043227509600001</v>
      </c>
      <c r="V120" s="8">
        <f t="shared" si="106"/>
        <v>-47.34113089920001</v>
      </c>
      <c r="W120" s="8">
        <f t="shared" si="106"/>
        <v>-47.178992779200001</v>
      </c>
      <c r="X120" s="8">
        <f t="shared" ref="X120:Y120" si="107">X22-X73</f>
        <v>-37.659698286000008</v>
      </c>
      <c r="Y120" s="8">
        <f t="shared" si="107"/>
        <v>-35.103826964</v>
      </c>
    </row>
    <row r="121" spans="1:25" x14ac:dyDescent="0.25">
      <c r="A121" s="10" t="s">
        <v>58</v>
      </c>
      <c r="B121" s="8">
        <f t="shared" ref="B121:W121" si="108">B23-B74</f>
        <v>1404.81123</v>
      </c>
      <c r="C121" s="8">
        <f t="shared" si="108"/>
        <v>-22.668480000000272</v>
      </c>
      <c r="D121" s="8">
        <f t="shared" si="108"/>
        <v>13.072279999999864</v>
      </c>
      <c r="E121" s="8">
        <f t="shared" si="108"/>
        <v>-127.9707199999998</v>
      </c>
      <c r="F121" s="8">
        <f t="shared" si="108"/>
        <v>19.264169999999922</v>
      </c>
      <c r="G121" s="8">
        <f t="shared" si="108"/>
        <v>-63.684280000000172</v>
      </c>
      <c r="H121" s="8">
        <f t="shared" si="108"/>
        <v>-61.672710000000279</v>
      </c>
      <c r="I121" s="8">
        <f t="shared" si="108"/>
        <v>10.273369999999886</v>
      </c>
      <c r="J121" s="8">
        <f t="shared" si="108"/>
        <v>-66.332680000000209</v>
      </c>
      <c r="K121" s="8">
        <f t="shared" si="108"/>
        <v>-92.268469999999979</v>
      </c>
      <c r="L121" s="8">
        <f t="shared" si="108"/>
        <v>-83.640309999999886</v>
      </c>
      <c r="M121" s="8">
        <f t="shared" si="108"/>
        <v>-91.288760000000025</v>
      </c>
      <c r="N121" s="8">
        <f t="shared" si="108"/>
        <v>-46.128950000000202</v>
      </c>
      <c r="O121" s="8">
        <f t="shared" si="108"/>
        <v>8.699769999999944</v>
      </c>
      <c r="P121" s="8">
        <f t="shared" si="108"/>
        <v>-18.62542000000002</v>
      </c>
      <c r="Q121" s="8">
        <f t="shared" si="108"/>
        <v>-14.381500000000017</v>
      </c>
      <c r="R121" s="8">
        <f t="shared" si="108"/>
        <v>-17.704570000000103</v>
      </c>
      <c r="S121" s="8">
        <f t="shared" si="108"/>
        <v>-18.064560000000029</v>
      </c>
      <c r="T121" s="8">
        <f t="shared" si="108"/>
        <v>-2.1121812000001228</v>
      </c>
      <c r="U121" s="8">
        <f t="shared" si="108"/>
        <v>-20.132755279999913</v>
      </c>
      <c r="V121" s="8">
        <f t="shared" si="108"/>
        <v>-9.0920896000000084</v>
      </c>
      <c r="W121" s="8">
        <f t="shared" si="108"/>
        <v>-11.652342160000003</v>
      </c>
      <c r="X121" s="8">
        <f t="shared" ref="X121:Y121" si="109">X23-X74</f>
        <v>-24.11819804000001</v>
      </c>
      <c r="Y121" s="8">
        <f t="shared" si="109"/>
        <v>3.0599999999996186E-2</v>
      </c>
    </row>
    <row r="122" spans="1:25" x14ac:dyDescent="0.25">
      <c r="A122" s="15" t="s">
        <v>59</v>
      </c>
      <c r="B122" s="16">
        <f>SUM(B123:B125)</f>
        <v>-2164.0887000907933</v>
      </c>
      <c r="C122" s="16">
        <f t="shared" ref="C122:W122" si="110">SUM(C123:C125)</f>
        <v>-173.90446829498489</v>
      </c>
      <c r="D122" s="16">
        <f t="shared" si="110"/>
        <v>-234.12261314664232</v>
      </c>
      <c r="E122" s="16">
        <f t="shared" si="110"/>
        <v>181.2675155477591</v>
      </c>
      <c r="F122" s="16">
        <f t="shared" si="110"/>
        <v>-33.845554057155312</v>
      </c>
      <c r="G122" s="16">
        <f t="shared" si="110"/>
        <v>1.2585389000505529</v>
      </c>
      <c r="H122" s="16">
        <f t="shared" si="110"/>
        <v>-50.599667281482652</v>
      </c>
      <c r="I122" s="16">
        <f t="shared" si="110"/>
        <v>-218.25465656519424</v>
      </c>
      <c r="J122" s="16">
        <f t="shared" si="110"/>
        <v>-497.25825786903766</v>
      </c>
      <c r="K122" s="16">
        <f t="shared" si="110"/>
        <v>-817.74794123042261</v>
      </c>
      <c r="L122" s="16">
        <f t="shared" si="110"/>
        <v>-552.00683291914447</v>
      </c>
      <c r="M122" s="16">
        <f t="shared" si="110"/>
        <v>-544.24645130679505</v>
      </c>
      <c r="N122" s="16">
        <f t="shared" si="110"/>
        <v>171.9696050805365</v>
      </c>
      <c r="O122" s="16">
        <f t="shared" si="110"/>
        <v>-197.24824701072674</v>
      </c>
      <c r="P122" s="16">
        <f t="shared" si="110"/>
        <v>23.874188222087128</v>
      </c>
      <c r="Q122" s="16">
        <f t="shared" si="110"/>
        <v>10.23082701434106</v>
      </c>
      <c r="R122" s="16">
        <f t="shared" si="110"/>
        <v>189.94304902906742</v>
      </c>
      <c r="S122" s="16">
        <f t="shared" si="110"/>
        <v>276.15646595367946</v>
      </c>
      <c r="T122" s="16">
        <f t="shared" si="110"/>
        <v>75.919253381925614</v>
      </c>
      <c r="U122" s="16">
        <f t="shared" si="110"/>
        <v>-26.113088402250497</v>
      </c>
      <c r="V122" s="16">
        <f t="shared" si="110"/>
        <v>117.70634284387984</v>
      </c>
      <c r="W122" s="16">
        <f t="shared" si="110"/>
        <v>-58.924085843604246</v>
      </c>
      <c r="X122" s="16">
        <f t="shared" ref="X122:Y122" si="111">SUM(X123:X125)</f>
        <v>19.902465032164457</v>
      </c>
      <c r="Y122" s="16">
        <f t="shared" si="111"/>
        <v>150.59313884980457</v>
      </c>
    </row>
    <row r="123" spans="1:25" x14ac:dyDescent="0.25">
      <c r="A123" s="10" t="s">
        <v>60</v>
      </c>
      <c r="B123" s="8">
        <f t="shared" ref="B123:W123" si="112">B25-B76</f>
        <v>-2490.4774722214916</v>
      </c>
      <c r="C123" s="8">
        <f t="shared" si="112"/>
        <v>-846.25970395742547</v>
      </c>
      <c r="D123" s="8">
        <f t="shared" si="112"/>
        <v>-281.03255876082403</v>
      </c>
      <c r="E123" s="8">
        <f t="shared" si="112"/>
        <v>-41.755069550336884</v>
      </c>
      <c r="F123" s="8">
        <f t="shared" si="112"/>
        <v>-6.3959192107604395</v>
      </c>
      <c r="G123" s="8">
        <f t="shared" si="112"/>
        <v>-166.35290244714861</v>
      </c>
      <c r="H123" s="8">
        <f t="shared" si="112"/>
        <v>-297.33979050030075</v>
      </c>
      <c r="I123" s="8">
        <f t="shared" si="112"/>
        <v>-383.04338857421317</v>
      </c>
      <c r="J123" s="8">
        <f t="shared" si="112"/>
        <v>-552.47850292809926</v>
      </c>
      <c r="K123" s="8">
        <f t="shared" si="112"/>
        <v>-925.48515875111661</v>
      </c>
      <c r="L123" s="8">
        <f t="shared" si="112"/>
        <v>-647.97939146650697</v>
      </c>
      <c r="M123" s="8">
        <f t="shared" si="112"/>
        <v>-641.14316210076004</v>
      </c>
      <c r="N123" s="8">
        <f t="shared" si="112"/>
        <v>-87.605349868589656</v>
      </c>
      <c r="O123" s="8">
        <f t="shared" si="112"/>
        <v>-456.44947800860382</v>
      </c>
      <c r="P123" s="8">
        <f t="shared" si="112"/>
        <v>-251.91442755391859</v>
      </c>
      <c r="Q123" s="8">
        <f t="shared" si="112"/>
        <v>-298.36160721195733</v>
      </c>
      <c r="R123" s="8">
        <f t="shared" si="112"/>
        <v>-84.103652311274573</v>
      </c>
      <c r="S123" s="8">
        <f t="shared" si="112"/>
        <v>-91.260481112541129</v>
      </c>
      <c r="T123" s="8">
        <f t="shared" si="112"/>
        <v>-58.980466387439947</v>
      </c>
      <c r="U123" s="8">
        <f t="shared" si="112"/>
        <v>-173.87074836913507</v>
      </c>
      <c r="V123" s="8">
        <f t="shared" si="112"/>
        <v>48.101053638694793</v>
      </c>
      <c r="W123" s="8">
        <f t="shared" si="112"/>
        <v>-202.96063693811516</v>
      </c>
      <c r="X123" s="8">
        <f t="shared" ref="X123:Y123" si="113">X25-X76</f>
        <v>-86.748211427698607</v>
      </c>
      <c r="Y123" s="8">
        <f t="shared" si="113"/>
        <v>119.18702379021488</v>
      </c>
    </row>
    <row r="124" spans="1:25" x14ac:dyDescent="0.25">
      <c r="A124" s="10" t="s">
        <v>61</v>
      </c>
      <c r="B124" s="8">
        <f t="shared" ref="B124:W124" si="114">B26-B77</f>
        <v>396.73633299957055</v>
      </c>
      <c r="C124" s="8">
        <f t="shared" si="114"/>
        <v>694.82782190850321</v>
      </c>
      <c r="D124" s="8">
        <f t="shared" si="114"/>
        <v>-21.041897562827216</v>
      </c>
      <c r="E124" s="8">
        <f t="shared" si="114"/>
        <v>178.17776276425411</v>
      </c>
      <c r="F124" s="8">
        <f t="shared" si="114"/>
        <v>-83.924009946254955</v>
      </c>
      <c r="G124" s="8">
        <f t="shared" si="114"/>
        <v>101.23188910996714</v>
      </c>
      <c r="H124" s="8">
        <f t="shared" si="114"/>
        <v>158.40345488787898</v>
      </c>
      <c r="I124" s="8">
        <f t="shared" si="114"/>
        <v>88.72858554037839</v>
      </c>
      <c r="J124" s="8">
        <f t="shared" si="114"/>
        <v>-32.992220636938782</v>
      </c>
      <c r="K124" s="8">
        <f t="shared" si="114"/>
        <v>7.8391063233489149</v>
      </c>
      <c r="L124" s="8">
        <f t="shared" si="114"/>
        <v>8.2338171543456156</v>
      </c>
      <c r="M124" s="8">
        <f t="shared" si="114"/>
        <v>34.851877671899729</v>
      </c>
      <c r="N124" s="8">
        <f t="shared" si="114"/>
        <v>178.20628391832497</v>
      </c>
      <c r="O124" s="8">
        <f t="shared" si="114"/>
        <v>166.82146087375486</v>
      </c>
      <c r="P124" s="8">
        <f t="shared" si="114"/>
        <v>132.99432484080171</v>
      </c>
      <c r="Q124" s="8">
        <f t="shared" si="114"/>
        <v>168.88937220998423</v>
      </c>
      <c r="R124" s="8">
        <f t="shared" si="114"/>
        <v>127.1491369801347</v>
      </c>
      <c r="S124" s="8">
        <f t="shared" si="114"/>
        <v>224.7902520733187</v>
      </c>
      <c r="T124" s="8">
        <f t="shared" si="114"/>
        <v>37.458671983418299</v>
      </c>
      <c r="U124" s="8">
        <f t="shared" si="114"/>
        <v>77.567492469263016</v>
      </c>
      <c r="V124" s="8">
        <f t="shared" si="114"/>
        <v>-25.147074369410802</v>
      </c>
      <c r="W124" s="8">
        <f t="shared" si="114"/>
        <v>39.33676558453044</v>
      </c>
      <c r="X124" s="8">
        <f t="shared" ref="X124:Y124" si="115">X26-X77</f>
        <v>44.192401835910005</v>
      </c>
      <c r="Y124" s="8">
        <f t="shared" si="115"/>
        <v>1.8432348195897248</v>
      </c>
    </row>
    <row r="125" spans="1:25" x14ac:dyDescent="0.25">
      <c r="A125" s="10" t="s">
        <v>62</v>
      </c>
      <c r="B125" s="8">
        <f t="shared" ref="B125:W125" si="116">B27-B78</f>
        <v>-70.347560868872108</v>
      </c>
      <c r="C125" s="8">
        <f t="shared" si="116"/>
        <v>-22.472586246062633</v>
      </c>
      <c r="D125" s="8">
        <f t="shared" si="116"/>
        <v>67.951843177008925</v>
      </c>
      <c r="E125" s="8">
        <f t="shared" si="116"/>
        <v>44.844822333841876</v>
      </c>
      <c r="F125" s="8">
        <f t="shared" si="116"/>
        <v>56.474375099860083</v>
      </c>
      <c r="G125" s="8">
        <f t="shared" si="116"/>
        <v>66.379552237232019</v>
      </c>
      <c r="H125" s="8">
        <f t="shared" si="116"/>
        <v>88.336668330939119</v>
      </c>
      <c r="I125" s="8">
        <f t="shared" si="116"/>
        <v>76.060146468640539</v>
      </c>
      <c r="J125" s="8">
        <f t="shared" si="116"/>
        <v>88.212465696000379</v>
      </c>
      <c r="K125" s="8">
        <f t="shared" si="116"/>
        <v>99.898111197345088</v>
      </c>
      <c r="L125" s="8">
        <f t="shared" si="116"/>
        <v>87.738741393016824</v>
      </c>
      <c r="M125" s="8">
        <f t="shared" si="116"/>
        <v>62.044833122065199</v>
      </c>
      <c r="N125" s="8">
        <f t="shared" si="116"/>
        <v>81.368671030801181</v>
      </c>
      <c r="O125" s="8">
        <f t="shared" si="116"/>
        <v>92.379770124122217</v>
      </c>
      <c r="P125" s="8">
        <f t="shared" si="116"/>
        <v>142.794290935204</v>
      </c>
      <c r="Q125" s="8">
        <f t="shared" si="116"/>
        <v>139.70306201631416</v>
      </c>
      <c r="R125" s="8">
        <f t="shared" si="116"/>
        <v>146.8975643602073</v>
      </c>
      <c r="S125" s="8">
        <f t="shared" si="116"/>
        <v>142.62669499290189</v>
      </c>
      <c r="T125" s="8">
        <f t="shared" si="116"/>
        <v>97.441047785947262</v>
      </c>
      <c r="U125" s="8">
        <f t="shared" si="116"/>
        <v>70.190167497621559</v>
      </c>
      <c r="V125" s="8">
        <f t="shared" si="116"/>
        <v>94.752363574595847</v>
      </c>
      <c r="W125" s="8">
        <f t="shared" si="116"/>
        <v>104.69978550998047</v>
      </c>
      <c r="X125" s="8">
        <f t="shared" ref="X125:Y125" si="117">X27-X78</f>
        <v>62.458274623953059</v>
      </c>
      <c r="Y125" s="8">
        <f t="shared" si="117"/>
        <v>29.56288023999997</v>
      </c>
    </row>
    <row r="126" spans="1:25" x14ac:dyDescent="0.25">
      <c r="A126" s="15" t="s">
        <v>35</v>
      </c>
      <c r="B126" s="16">
        <f>SUM(B127:B128)</f>
        <v>0</v>
      </c>
      <c r="C126" s="16">
        <f t="shared" ref="C126:W126" si="118">SUM(C127:C128)</f>
        <v>0</v>
      </c>
      <c r="D126" s="16">
        <f t="shared" si="118"/>
        <v>0</v>
      </c>
      <c r="E126" s="16">
        <f t="shared" si="118"/>
        <v>0</v>
      </c>
      <c r="F126" s="16">
        <f t="shared" si="118"/>
        <v>0</v>
      </c>
      <c r="G126" s="16">
        <f t="shared" si="118"/>
        <v>0</v>
      </c>
      <c r="H126" s="16">
        <f t="shared" si="118"/>
        <v>0</v>
      </c>
      <c r="I126" s="16">
        <f t="shared" si="118"/>
        <v>0</v>
      </c>
      <c r="J126" s="16">
        <f t="shared" si="118"/>
        <v>0</v>
      </c>
      <c r="K126" s="16">
        <f t="shared" si="118"/>
        <v>0</v>
      </c>
      <c r="L126" s="16">
        <f t="shared" si="118"/>
        <v>0</v>
      </c>
      <c r="M126" s="16">
        <f t="shared" si="118"/>
        <v>0</v>
      </c>
      <c r="N126" s="16">
        <f t="shared" si="118"/>
        <v>0</v>
      </c>
      <c r="O126" s="16">
        <f t="shared" si="118"/>
        <v>0</v>
      </c>
      <c r="P126" s="16">
        <f t="shared" si="118"/>
        <v>0</v>
      </c>
      <c r="Q126" s="16">
        <f t="shared" si="118"/>
        <v>0</v>
      </c>
      <c r="R126" s="16">
        <f t="shared" si="118"/>
        <v>0</v>
      </c>
      <c r="S126" s="16">
        <f t="shared" si="118"/>
        <v>0</v>
      </c>
      <c r="T126" s="16">
        <f t="shared" si="118"/>
        <v>0</v>
      </c>
      <c r="U126" s="16">
        <f t="shared" si="118"/>
        <v>0</v>
      </c>
      <c r="V126" s="16">
        <f t="shared" si="118"/>
        <v>0</v>
      </c>
      <c r="W126" s="16">
        <f t="shared" si="118"/>
        <v>0</v>
      </c>
      <c r="X126" s="16">
        <f t="shared" ref="X126:Y126" si="119">SUM(X127:X128)</f>
        <v>0</v>
      </c>
      <c r="Y126" s="16">
        <f t="shared" si="119"/>
        <v>0</v>
      </c>
    </row>
    <row r="127" spans="1:25" x14ac:dyDescent="0.25">
      <c r="A127" s="10" t="s">
        <v>36</v>
      </c>
      <c r="B127" s="8">
        <f t="shared" ref="B127:W127" si="120">B29-B80</f>
        <v>0</v>
      </c>
      <c r="C127" s="8">
        <f t="shared" si="120"/>
        <v>0</v>
      </c>
      <c r="D127" s="8">
        <f t="shared" si="120"/>
        <v>0</v>
      </c>
      <c r="E127" s="8">
        <f t="shared" si="120"/>
        <v>0</v>
      </c>
      <c r="F127" s="8">
        <f t="shared" si="120"/>
        <v>0</v>
      </c>
      <c r="G127" s="8">
        <f t="shared" si="120"/>
        <v>0</v>
      </c>
      <c r="H127" s="8">
        <f t="shared" si="120"/>
        <v>0</v>
      </c>
      <c r="I127" s="8">
        <f t="shared" si="120"/>
        <v>0</v>
      </c>
      <c r="J127" s="8">
        <f t="shared" si="120"/>
        <v>0</v>
      </c>
      <c r="K127" s="8">
        <f t="shared" si="120"/>
        <v>0</v>
      </c>
      <c r="L127" s="8">
        <f t="shared" si="120"/>
        <v>0</v>
      </c>
      <c r="M127" s="8">
        <f t="shared" si="120"/>
        <v>0</v>
      </c>
      <c r="N127" s="8">
        <f t="shared" si="120"/>
        <v>0</v>
      </c>
      <c r="O127" s="8">
        <f t="shared" si="120"/>
        <v>0</v>
      </c>
      <c r="P127" s="8">
        <f t="shared" si="120"/>
        <v>0</v>
      </c>
      <c r="Q127" s="8">
        <f t="shared" si="120"/>
        <v>0</v>
      </c>
      <c r="R127" s="8">
        <f t="shared" si="120"/>
        <v>0</v>
      </c>
      <c r="S127" s="8">
        <f t="shared" si="120"/>
        <v>0</v>
      </c>
      <c r="T127" s="8">
        <f t="shared" si="120"/>
        <v>0</v>
      </c>
      <c r="U127" s="8">
        <f t="shared" si="120"/>
        <v>0</v>
      </c>
      <c r="V127" s="8">
        <f t="shared" si="120"/>
        <v>0</v>
      </c>
      <c r="W127" s="8">
        <f t="shared" si="120"/>
        <v>0</v>
      </c>
      <c r="X127" s="8">
        <f t="shared" ref="X127:Y127" si="121">X29-X80</f>
        <v>0</v>
      </c>
      <c r="Y127" s="8">
        <f t="shared" si="121"/>
        <v>0</v>
      </c>
    </row>
    <row r="128" spans="1:25" x14ac:dyDescent="0.25">
      <c r="A128" s="10" t="s">
        <v>37</v>
      </c>
      <c r="B128" s="8">
        <f t="shared" ref="B128:W128" si="122">B30-B81</f>
        <v>0</v>
      </c>
      <c r="C128" s="8">
        <f t="shared" si="122"/>
        <v>0</v>
      </c>
      <c r="D128" s="8">
        <f t="shared" si="122"/>
        <v>0</v>
      </c>
      <c r="E128" s="8">
        <f t="shared" si="122"/>
        <v>0</v>
      </c>
      <c r="F128" s="8">
        <f t="shared" si="122"/>
        <v>0</v>
      </c>
      <c r="G128" s="8">
        <f t="shared" si="122"/>
        <v>0</v>
      </c>
      <c r="H128" s="8">
        <f t="shared" si="122"/>
        <v>0</v>
      </c>
      <c r="I128" s="8">
        <f t="shared" si="122"/>
        <v>0</v>
      </c>
      <c r="J128" s="8">
        <f t="shared" si="122"/>
        <v>0</v>
      </c>
      <c r="K128" s="8">
        <f t="shared" si="122"/>
        <v>0</v>
      </c>
      <c r="L128" s="8">
        <f t="shared" si="122"/>
        <v>0</v>
      </c>
      <c r="M128" s="8">
        <f t="shared" si="122"/>
        <v>0</v>
      </c>
      <c r="N128" s="8">
        <f t="shared" si="122"/>
        <v>0</v>
      </c>
      <c r="O128" s="8">
        <f t="shared" si="122"/>
        <v>0</v>
      </c>
      <c r="P128" s="8">
        <f t="shared" si="122"/>
        <v>0</v>
      </c>
      <c r="Q128" s="8">
        <f t="shared" si="122"/>
        <v>0</v>
      </c>
      <c r="R128" s="8">
        <f t="shared" si="122"/>
        <v>0</v>
      </c>
      <c r="S128" s="8">
        <f t="shared" si="122"/>
        <v>0</v>
      </c>
      <c r="T128" s="8">
        <f t="shared" si="122"/>
        <v>0</v>
      </c>
      <c r="U128" s="8">
        <f t="shared" si="122"/>
        <v>0</v>
      </c>
      <c r="V128" s="8">
        <f t="shared" si="122"/>
        <v>0</v>
      </c>
      <c r="W128" s="8">
        <f t="shared" si="122"/>
        <v>0</v>
      </c>
      <c r="X128" s="8">
        <f t="shared" ref="X128:Y128" si="123">X30-X81</f>
        <v>0</v>
      </c>
      <c r="Y128" s="8">
        <f t="shared" si="123"/>
        <v>0</v>
      </c>
    </row>
    <row r="129" spans="1:25" x14ac:dyDescent="0.25">
      <c r="A129" s="17" t="s">
        <v>38</v>
      </c>
      <c r="B129" s="16">
        <f t="shared" ref="B129:W129" si="124">B31-B82</f>
        <v>0</v>
      </c>
      <c r="C129" s="16">
        <f t="shared" si="124"/>
        <v>0</v>
      </c>
      <c r="D129" s="16">
        <f t="shared" si="124"/>
        <v>0</v>
      </c>
      <c r="E129" s="16">
        <f t="shared" si="124"/>
        <v>0</v>
      </c>
      <c r="F129" s="16">
        <f t="shared" si="124"/>
        <v>0</v>
      </c>
      <c r="G129" s="16">
        <f t="shared" si="124"/>
        <v>0</v>
      </c>
      <c r="H129" s="16">
        <f t="shared" si="124"/>
        <v>0</v>
      </c>
      <c r="I129" s="16">
        <f t="shared" si="124"/>
        <v>0</v>
      </c>
      <c r="J129" s="16">
        <f t="shared" si="124"/>
        <v>0</v>
      </c>
      <c r="K129" s="16">
        <f t="shared" si="124"/>
        <v>0</v>
      </c>
      <c r="L129" s="16">
        <f t="shared" si="124"/>
        <v>0</v>
      </c>
      <c r="M129" s="16">
        <f t="shared" si="124"/>
        <v>0</v>
      </c>
      <c r="N129" s="16">
        <f t="shared" si="124"/>
        <v>0</v>
      </c>
      <c r="O129" s="16">
        <f t="shared" si="124"/>
        <v>0</v>
      </c>
      <c r="P129" s="16">
        <f t="shared" si="124"/>
        <v>0</v>
      </c>
      <c r="Q129" s="16">
        <f t="shared" si="124"/>
        <v>0</v>
      </c>
      <c r="R129" s="16">
        <f t="shared" si="124"/>
        <v>0</v>
      </c>
      <c r="S129" s="16">
        <f t="shared" si="124"/>
        <v>0</v>
      </c>
      <c r="T129" s="16">
        <f t="shared" si="124"/>
        <v>0</v>
      </c>
      <c r="U129" s="16">
        <f t="shared" si="124"/>
        <v>0</v>
      </c>
      <c r="V129" s="16">
        <f t="shared" si="124"/>
        <v>0</v>
      </c>
      <c r="W129" s="16">
        <f t="shared" si="124"/>
        <v>0</v>
      </c>
      <c r="X129" s="16">
        <f t="shared" ref="X129:Y129" si="125">X31-X82</f>
        <v>0</v>
      </c>
      <c r="Y129" s="16">
        <f t="shared" si="125"/>
        <v>0</v>
      </c>
    </row>
    <row r="130" spans="1:25" x14ac:dyDescent="0.25">
      <c r="A130" s="9" t="s">
        <v>39</v>
      </c>
      <c r="B130" s="8">
        <f t="shared" ref="B130:W130" si="126">B32-B83</f>
        <v>0</v>
      </c>
      <c r="C130" s="8">
        <f t="shared" si="126"/>
        <v>0</v>
      </c>
      <c r="D130" s="8">
        <f t="shared" si="126"/>
        <v>0</v>
      </c>
      <c r="E130" s="8">
        <f t="shared" si="126"/>
        <v>0</v>
      </c>
      <c r="F130" s="8">
        <f t="shared" si="126"/>
        <v>0</v>
      </c>
      <c r="G130" s="8">
        <f t="shared" si="126"/>
        <v>0</v>
      </c>
      <c r="H130" s="8">
        <f t="shared" si="126"/>
        <v>0</v>
      </c>
      <c r="I130" s="8">
        <f t="shared" si="126"/>
        <v>0</v>
      </c>
      <c r="J130" s="8">
        <f t="shared" si="126"/>
        <v>0</v>
      </c>
      <c r="K130" s="8">
        <f t="shared" si="126"/>
        <v>0</v>
      </c>
      <c r="L130" s="8">
        <f t="shared" si="126"/>
        <v>0</v>
      </c>
      <c r="M130" s="8">
        <f t="shared" si="126"/>
        <v>0</v>
      </c>
      <c r="N130" s="8">
        <f t="shared" si="126"/>
        <v>0</v>
      </c>
      <c r="O130" s="8">
        <f t="shared" si="126"/>
        <v>0</v>
      </c>
      <c r="P130" s="8">
        <f t="shared" si="126"/>
        <v>0</v>
      </c>
      <c r="Q130" s="8">
        <f t="shared" si="126"/>
        <v>0</v>
      </c>
      <c r="R130" s="8">
        <f t="shared" si="126"/>
        <v>0</v>
      </c>
      <c r="S130" s="8">
        <f t="shared" si="126"/>
        <v>0</v>
      </c>
      <c r="T130" s="8">
        <f t="shared" si="126"/>
        <v>0</v>
      </c>
      <c r="U130" s="8">
        <f t="shared" si="126"/>
        <v>0</v>
      </c>
      <c r="V130" s="8">
        <f t="shared" si="126"/>
        <v>0</v>
      </c>
      <c r="W130" s="8">
        <f t="shared" si="126"/>
        <v>0</v>
      </c>
      <c r="X130" s="8">
        <f t="shared" ref="X130:Y130" si="127">X32-X83</f>
        <v>0</v>
      </c>
      <c r="Y130" s="8">
        <f t="shared" si="127"/>
        <v>0</v>
      </c>
    </row>
    <row r="131" spans="1:25" x14ac:dyDescent="0.25">
      <c r="A131" s="18" t="s">
        <v>66</v>
      </c>
      <c r="B131" s="16">
        <f>SUM(B132:B135)</f>
        <v>887.2020175739508</v>
      </c>
      <c r="C131" s="16">
        <f t="shared" ref="C131:W131" si="128">SUM(C132:C135)</f>
        <v>729.27491142905092</v>
      </c>
      <c r="D131" s="16">
        <f t="shared" si="128"/>
        <v>1408.8021419995325</v>
      </c>
      <c r="E131" s="16">
        <f t="shared" si="128"/>
        <v>1022.2656360597084</v>
      </c>
      <c r="F131" s="16">
        <f t="shared" si="128"/>
        <v>1350.8875079746526</v>
      </c>
      <c r="G131" s="16">
        <f t="shared" si="128"/>
        <v>958.58369493020382</v>
      </c>
      <c r="H131" s="16">
        <f t="shared" si="128"/>
        <v>1058.9781279272452</v>
      </c>
      <c r="I131" s="16">
        <f t="shared" si="128"/>
        <v>877.79318787044986</v>
      </c>
      <c r="J131" s="16">
        <f t="shared" si="128"/>
        <v>1104.5352011186365</v>
      </c>
      <c r="K131" s="16">
        <f t="shared" si="128"/>
        <v>878.87605785489541</v>
      </c>
      <c r="L131" s="16">
        <f t="shared" si="128"/>
        <v>1013.0634461907357</v>
      </c>
      <c r="M131" s="16">
        <f t="shared" si="128"/>
        <v>718.44663551063604</v>
      </c>
      <c r="N131" s="16">
        <f t="shared" si="128"/>
        <v>949.60372804932376</v>
      </c>
      <c r="O131" s="16">
        <f t="shared" si="128"/>
        <v>641.5823718986353</v>
      </c>
      <c r="P131" s="16">
        <f t="shared" si="128"/>
        <v>933.24813633673239</v>
      </c>
      <c r="Q131" s="16">
        <f t="shared" si="128"/>
        <v>1041.0754227706166</v>
      </c>
      <c r="R131" s="16">
        <f t="shared" si="128"/>
        <v>1133.1547609849235</v>
      </c>
      <c r="S131" s="16">
        <f t="shared" si="128"/>
        <v>1093.1665316896392</v>
      </c>
      <c r="T131" s="16">
        <f t="shared" si="128"/>
        <v>991.33062912813512</v>
      </c>
      <c r="U131" s="16">
        <f t="shared" si="128"/>
        <v>1086.3940525913317</v>
      </c>
      <c r="V131" s="16">
        <f t="shared" si="128"/>
        <v>1021.144096505911</v>
      </c>
      <c r="W131" s="16">
        <f t="shared" si="128"/>
        <v>1110.0684534378015</v>
      </c>
      <c r="X131" s="16">
        <f t="shared" ref="X131:Y131" si="129">SUM(X132:X135)</f>
        <v>727.45803144319689</v>
      </c>
      <c r="Y131" s="16">
        <f t="shared" si="129"/>
        <v>696.31809823442154</v>
      </c>
    </row>
    <row r="132" spans="1:25" x14ac:dyDescent="0.25">
      <c r="A132" s="9" t="s">
        <v>67</v>
      </c>
      <c r="B132" s="8">
        <f t="shared" ref="B132:W132" si="130">B34-B85</f>
        <v>0</v>
      </c>
      <c r="C132" s="8">
        <f t="shared" si="130"/>
        <v>0</v>
      </c>
      <c r="D132" s="8">
        <f t="shared" si="130"/>
        <v>0</v>
      </c>
      <c r="E132" s="8">
        <f t="shared" si="130"/>
        <v>0</v>
      </c>
      <c r="F132" s="8">
        <f t="shared" si="130"/>
        <v>0</v>
      </c>
      <c r="G132" s="8">
        <f t="shared" si="130"/>
        <v>0</v>
      </c>
      <c r="H132" s="8">
        <f t="shared" si="130"/>
        <v>0</v>
      </c>
      <c r="I132" s="8">
        <f t="shared" si="130"/>
        <v>0</v>
      </c>
      <c r="J132" s="8">
        <f t="shared" si="130"/>
        <v>0</v>
      </c>
      <c r="K132" s="8">
        <f t="shared" si="130"/>
        <v>0</v>
      </c>
      <c r="L132" s="8">
        <f t="shared" si="130"/>
        <v>0</v>
      </c>
      <c r="M132" s="8">
        <f t="shared" si="130"/>
        <v>0</v>
      </c>
      <c r="N132" s="8">
        <f t="shared" si="130"/>
        <v>0</v>
      </c>
      <c r="O132" s="8">
        <f t="shared" si="130"/>
        <v>0</v>
      </c>
      <c r="P132" s="8">
        <f t="shared" si="130"/>
        <v>0</v>
      </c>
      <c r="Q132" s="8">
        <f t="shared" si="130"/>
        <v>0</v>
      </c>
      <c r="R132" s="8">
        <f t="shared" si="130"/>
        <v>0</v>
      </c>
      <c r="S132" s="8">
        <f t="shared" si="130"/>
        <v>0</v>
      </c>
      <c r="T132" s="8">
        <f t="shared" si="130"/>
        <v>0</v>
      </c>
      <c r="U132" s="8">
        <f t="shared" si="130"/>
        <v>0</v>
      </c>
      <c r="V132" s="8">
        <f t="shared" si="130"/>
        <v>0</v>
      </c>
      <c r="W132" s="8">
        <f t="shared" si="130"/>
        <v>0</v>
      </c>
      <c r="X132" s="8">
        <f t="shared" ref="X132:Y132" si="131">X34-X85</f>
        <v>0</v>
      </c>
      <c r="Y132" s="8">
        <f t="shared" si="131"/>
        <v>0</v>
      </c>
    </row>
    <row r="133" spans="1:25" x14ac:dyDescent="0.25">
      <c r="A133" s="9" t="s">
        <v>68</v>
      </c>
      <c r="B133" s="8">
        <f t="shared" ref="B133:W133" si="132">B35-B86</f>
        <v>0</v>
      </c>
      <c r="C133" s="8">
        <f t="shared" si="132"/>
        <v>0</v>
      </c>
      <c r="D133" s="8">
        <f t="shared" si="132"/>
        <v>0</v>
      </c>
      <c r="E133" s="8">
        <f t="shared" si="132"/>
        <v>0</v>
      </c>
      <c r="F133" s="8">
        <f t="shared" si="132"/>
        <v>0</v>
      </c>
      <c r="G133" s="8">
        <f t="shared" si="132"/>
        <v>0</v>
      </c>
      <c r="H133" s="8">
        <f t="shared" si="132"/>
        <v>0</v>
      </c>
      <c r="I133" s="8">
        <f t="shared" si="132"/>
        <v>0</v>
      </c>
      <c r="J133" s="8">
        <f t="shared" si="132"/>
        <v>0</v>
      </c>
      <c r="K133" s="8">
        <f t="shared" si="132"/>
        <v>0</v>
      </c>
      <c r="L133" s="8">
        <f t="shared" si="132"/>
        <v>0</v>
      </c>
      <c r="M133" s="8">
        <f t="shared" si="132"/>
        <v>0</v>
      </c>
      <c r="N133" s="8">
        <f t="shared" si="132"/>
        <v>0</v>
      </c>
      <c r="O133" s="8">
        <f t="shared" si="132"/>
        <v>0</v>
      </c>
      <c r="P133" s="8">
        <f t="shared" si="132"/>
        <v>0</v>
      </c>
      <c r="Q133" s="8">
        <f t="shared" si="132"/>
        <v>0</v>
      </c>
      <c r="R133" s="8">
        <f t="shared" si="132"/>
        <v>0</v>
      </c>
      <c r="S133" s="8">
        <f t="shared" si="132"/>
        <v>0</v>
      </c>
      <c r="T133" s="8">
        <f t="shared" si="132"/>
        <v>0</v>
      </c>
      <c r="U133" s="8">
        <f t="shared" si="132"/>
        <v>0</v>
      </c>
      <c r="V133" s="8">
        <f t="shared" si="132"/>
        <v>0</v>
      </c>
      <c r="W133" s="8">
        <f t="shared" si="132"/>
        <v>0</v>
      </c>
      <c r="X133" s="8">
        <f t="shared" ref="X133:Y133" si="133">X35-X86</f>
        <v>0</v>
      </c>
      <c r="Y133" s="8">
        <f t="shared" si="133"/>
        <v>0</v>
      </c>
    </row>
    <row r="134" spans="1:25" x14ac:dyDescent="0.25">
      <c r="A134" s="9" t="s">
        <v>69</v>
      </c>
      <c r="B134" s="8">
        <f t="shared" ref="B134:W134" si="134">B36-B87</f>
        <v>887.2020175739508</v>
      </c>
      <c r="C134" s="8">
        <f t="shared" si="134"/>
        <v>729.27491142905092</v>
      </c>
      <c r="D134" s="8">
        <f t="shared" si="134"/>
        <v>1408.8021419995325</v>
      </c>
      <c r="E134" s="8">
        <f t="shared" si="134"/>
        <v>1022.2656360597084</v>
      </c>
      <c r="F134" s="8">
        <f t="shared" si="134"/>
        <v>1350.8875079746526</v>
      </c>
      <c r="G134" s="8">
        <f t="shared" si="134"/>
        <v>958.58369493020382</v>
      </c>
      <c r="H134" s="8">
        <f t="shared" si="134"/>
        <v>1058.9781279272452</v>
      </c>
      <c r="I134" s="8">
        <f t="shared" si="134"/>
        <v>877.79318787044986</v>
      </c>
      <c r="J134" s="8">
        <f t="shared" si="134"/>
        <v>1104.5352011186365</v>
      </c>
      <c r="K134" s="8">
        <f t="shared" si="134"/>
        <v>878.87605785489541</v>
      </c>
      <c r="L134" s="8">
        <f t="shared" si="134"/>
        <v>1013.0634461907357</v>
      </c>
      <c r="M134" s="8">
        <f t="shared" si="134"/>
        <v>718.44663551063604</v>
      </c>
      <c r="N134" s="8">
        <f t="shared" si="134"/>
        <v>949.60372804932376</v>
      </c>
      <c r="O134" s="8">
        <f t="shared" si="134"/>
        <v>641.5823718986353</v>
      </c>
      <c r="P134" s="8">
        <f t="shared" si="134"/>
        <v>933.24813633673239</v>
      </c>
      <c r="Q134" s="8">
        <f t="shared" si="134"/>
        <v>1041.0754227706166</v>
      </c>
      <c r="R134" s="8">
        <f t="shared" si="134"/>
        <v>1133.1547609849235</v>
      </c>
      <c r="S134" s="8">
        <f t="shared" si="134"/>
        <v>1093.1665316896392</v>
      </c>
      <c r="T134" s="8">
        <f t="shared" si="134"/>
        <v>991.33062912813512</v>
      </c>
      <c r="U134" s="8">
        <f t="shared" si="134"/>
        <v>1086.3940525913317</v>
      </c>
      <c r="V134" s="8">
        <f t="shared" si="134"/>
        <v>1021.144096505911</v>
      </c>
      <c r="W134" s="8">
        <f t="shared" si="134"/>
        <v>1110.0684534378015</v>
      </c>
      <c r="X134" s="8">
        <f t="shared" ref="X134:Y134" si="135">X36-X87</f>
        <v>727.45803144319689</v>
      </c>
      <c r="Y134" s="8">
        <f t="shared" si="135"/>
        <v>696.31809823442154</v>
      </c>
    </row>
    <row r="135" spans="1:25" x14ac:dyDescent="0.25">
      <c r="A135" s="9" t="s">
        <v>65</v>
      </c>
      <c r="B135" s="8">
        <f t="shared" ref="B135:W135" si="136">SUM(B37:B41)-B88</f>
        <v>0</v>
      </c>
      <c r="C135" s="8">
        <f t="shared" si="136"/>
        <v>0</v>
      </c>
      <c r="D135" s="8">
        <f t="shared" si="136"/>
        <v>0</v>
      </c>
      <c r="E135" s="8">
        <f t="shared" si="136"/>
        <v>0</v>
      </c>
      <c r="F135" s="8">
        <f t="shared" si="136"/>
        <v>0</v>
      </c>
      <c r="G135" s="8">
        <f t="shared" si="136"/>
        <v>0</v>
      </c>
      <c r="H135" s="8">
        <f t="shared" si="136"/>
        <v>0</v>
      </c>
      <c r="I135" s="8">
        <f t="shared" si="136"/>
        <v>0</v>
      </c>
      <c r="J135" s="8">
        <f t="shared" si="136"/>
        <v>0</v>
      </c>
      <c r="K135" s="8">
        <f t="shared" si="136"/>
        <v>0</v>
      </c>
      <c r="L135" s="8">
        <f t="shared" si="136"/>
        <v>0</v>
      </c>
      <c r="M135" s="8">
        <f t="shared" si="136"/>
        <v>0</v>
      </c>
      <c r="N135" s="8">
        <f t="shared" si="136"/>
        <v>0</v>
      </c>
      <c r="O135" s="8">
        <f t="shared" si="136"/>
        <v>0</v>
      </c>
      <c r="P135" s="8">
        <f t="shared" si="136"/>
        <v>0</v>
      </c>
      <c r="Q135" s="8">
        <f t="shared" si="136"/>
        <v>0</v>
      </c>
      <c r="R135" s="8">
        <f t="shared" si="136"/>
        <v>0</v>
      </c>
      <c r="S135" s="8">
        <f t="shared" si="136"/>
        <v>0</v>
      </c>
      <c r="T135" s="8">
        <f t="shared" si="136"/>
        <v>0</v>
      </c>
      <c r="U135" s="8">
        <f t="shared" si="136"/>
        <v>0</v>
      </c>
      <c r="V135" s="8">
        <f t="shared" si="136"/>
        <v>0</v>
      </c>
      <c r="W135" s="8">
        <f t="shared" si="136"/>
        <v>0</v>
      </c>
      <c r="X135" s="8">
        <f t="shared" ref="X135:Y135" si="137">SUM(X37:X41)-X88</f>
        <v>0</v>
      </c>
      <c r="Y135" s="8">
        <f t="shared" si="137"/>
        <v>0</v>
      </c>
    </row>
    <row r="136" spans="1:25" x14ac:dyDescent="0.25">
      <c r="A136" s="18" t="s">
        <v>40</v>
      </c>
      <c r="B136" s="16">
        <f t="shared" ref="B136:W136" si="138">B42-B89</f>
        <v>0</v>
      </c>
      <c r="C136" s="16">
        <f t="shared" si="138"/>
        <v>0</v>
      </c>
      <c r="D136" s="16">
        <f t="shared" si="138"/>
        <v>0</v>
      </c>
      <c r="E136" s="16">
        <f t="shared" si="138"/>
        <v>0</v>
      </c>
      <c r="F136" s="16">
        <f t="shared" si="138"/>
        <v>0</v>
      </c>
      <c r="G136" s="16">
        <f t="shared" si="138"/>
        <v>0</v>
      </c>
      <c r="H136" s="16">
        <f t="shared" si="138"/>
        <v>0</v>
      </c>
      <c r="I136" s="16">
        <f t="shared" si="138"/>
        <v>0</v>
      </c>
      <c r="J136" s="16">
        <f t="shared" si="138"/>
        <v>0</v>
      </c>
      <c r="K136" s="16">
        <f t="shared" si="138"/>
        <v>0</v>
      </c>
      <c r="L136" s="16">
        <f t="shared" si="138"/>
        <v>0</v>
      </c>
      <c r="M136" s="16">
        <f t="shared" si="138"/>
        <v>0</v>
      </c>
      <c r="N136" s="16">
        <f t="shared" si="138"/>
        <v>0</v>
      </c>
      <c r="O136" s="16">
        <f t="shared" si="138"/>
        <v>0</v>
      </c>
      <c r="P136" s="16">
        <f t="shared" si="138"/>
        <v>0</v>
      </c>
      <c r="Q136" s="16">
        <f t="shared" si="138"/>
        <v>0</v>
      </c>
      <c r="R136" s="16">
        <f t="shared" si="138"/>
        <v>0</v>
      </c>
      <c r="S136" s="16">
        <f t="shared" si="138"/>
        <v>0</v>
      </c>
      <c r="T136" s="16">
        <f t="shared" si="138"/>
        <v>0</v>
      </c>
      <c r="U136" s="16">
        <f t="shared" si="138"/>
        <v>0</v>
      </c>
      <c r="V136" s="16">
        <f t="shared" si="138"/>
        <v>0</v>
      </c>
      <c r="W136" s="16">
        <f t="shared" si="138"/>
        <v>0</v>
      </c>
      <c r="X136" s="16">
        <f t="shared" ref="X136:Y136" si="139">X42-X89</f>
        <v>0</v>
      </c>
      <c r="Y136" s="16">
        <f t="shared" si="139"/>
        <v>0</v>
      </c>
    </row>
    <row r="137" spans="1:25" x14ac:dyDescent="0.25">
      <c r="A137" s="18" t="s">
        <v>63</v>
      </c>
      <c r="B137" s="16">
        <f t="shared" ref="B137:W137" si="140">B43-B90</f>
        <v>0</v>
      </c>
      <c r="C137" s="16">
        <f t="shared" si="140"/>
        <v>0</v>
      </c>
      <c r="D137" s="16">
        <f t="shared" si="140"/>
        <v>0</v>
      </c>
      <c r="E137" s="16">
        <f t="shared" si="140"/>
        <v>0</v>
      </c>
      <c r="F137" s="16">
        <f t="shared" si="140"/>
        <v>0</v>
      </c>
      <c r="G137" s="16">
        <f t="shared" si="140"/>
        <v>0</v>
      </c>
      <c r="H137" s="16">
        <f t="shared" si="140"/>
        <v>0</v>
      </c>
      <c r="I137" s="16">
        <f t="shared" si="140"/>
        <v>0</v>
      </c>
      <c r="J137" s="16">
        <f t="shared" si="140"/>
        <v>0</v>
      </c>
      <c r="K137" s="16">
        <f t="shared" si="140"/>
        <v>0</v>
      </c>
      <c r="L137" s="16">
        <f t="shared" si="140"/>
        <v>0</v>
      </c>
      <c r="M137" s="16">
        <f t="shared" si="140"/>
        <v>0</v>
      </c>
      <c r="N137" s="16">
        <f t="shared" si="140"/>
        <v>0</v>
      </c>
      <c r="O137" s="16">
        <f t="shared" si="140"/>
        <v>0</v>
      </c>
      <c r="P137" s="16">
        <f t="shared" si="140"/>
        <v>0</v>
      </c>
      <c r="Q137" s="16">
        <f t="shared" si="140"/>
        <v>0</v>
      </c>
      <c r="R137" s="16">
        <f t="shared" si="140"/>
        <v>0</v>
      </c>
      <c r="S137" s="16">
        <f t="shared" si="140"/>
        <v>0</v>
      </c>
      <c r="T137" s="16">
        <f t="shared" si="140"/>
        <v>0</v>
      </c>
      <c r="U137" s="16">
        <f t="shared" si="140"/>
        <v>0</v>
      </c>
      <c r="V137" s="16">
        <f t="shared" si="140"/>
        <v>0</v>
      </c>
      <c r="W137" s="16">
        <f t="shared" si="140"/>
        <v>0</v>
      </c>
      <c r="X137" s="16">
        <f t="shared" ref="X137:Y137" si="141">X43-X90</f>
        <v>0</v>
      </c>
      <c r="Y137" s="16">
        <f t="shared" si="141"/>
        <v>0</v>
      </c>
    </row>
    <row r="138" spans="1:25" x14ac:dyDescent="0.25">
      <c r="A138" s="18" t="s">
        <v>64</v>
      </c>
      <c r="B138" s="16">
        <f t="shared" ref="B138:W138" si="142">B44-B91</f>
        <v>0</v>
      </c>
      <c r="C138" s="16">
        <f t="shared" si="142"/>
        <v>0</v>
      </c>
      <c r="D138" s="16">
        <f t="shared" si="142"/>
        <v>0</v>
      </c>
      <c r="E138" s="16">
        <f t="shared" si="142"/>
        <v>0</v>
      </c>
      <c r="F138" s="16">
        <f t="shared" si="142"/>
        <v>0</v>
      </c>
      <c r="G138" s="16">
        <f t="shared" si="142"/>
        <v>0</v>
      </c>
      <c r="H138" s="16">
        <f t="shared" si="142"/>
        <v>0</v>
      </c>
      <c r="I138" s="16">
        <f t="shared" si="142"/>
        <v>0</v>
      </c>
      <c r="J138" s="16">
        <f t="shared" si="142"/>
        <v>0</v>
      </c>
      <c r="K138" s="16">
        <f t="shared" si="142"/>
        <v>0</v>
      </c>
      <c r="L138" s="16">
        <f t="shared" si="142"/>
        <v>0</v>
      </c>
      <c r="M138" s="16">
        <f t="shared" si="142"/>
        <v>0</v>
      </c>
      <c r="N138" s="16">
        <f t="shared" si="142"/>
        <v>0</v>
      </c>
      <c r="O138" s="16">
        <f t="shared" si="142"/>
        <v>0</v>
      </c>
      <c r="P138" s="16">
        <f t="shared" si="142"/>
        <v>0</v>
      </c>
      <c r="Q138" s="16">
        <f t="shared" si="142"/>
        <v>0</v>
      </c>
      <c r="R138" s="16">
        <f t="shared" si="142"/>
        <v>0</v>
      </c>
      <c r="S138" s="16">
        <f t="shared" si="142"/>
        <v>0</v>
      </c>
      <c r="T138" s="16">
        <f t="shared" si="142"/>
        <v>0</v>
      </c>
      <c r="U138" s="16">
        <f t="shared" si="142"/>
        <v>0</v>
      </c>
      <c r="V138" s="16">
        <f t="shared" si="142"/>
        <v>0</v>
      </c>
      <c r="W138" s="16">
        <f t="shared" si="142"/>
        <v>0</v>
      </c>
      <c r="X138" s="16">
        <f t="shared" ref="X138:Y138" si="143">X44-X91</f>
        <v>0</v>
      </c>
      <c r="Y138" s="16">
        <f t="shared" si="143"/>
        <v>0</v>
      </c>
    </row>
    <row r="139" spans="1:25" x14ac:dyDescent="0.25">
      <c r="A139" s="18" t="s">
        <v>70</v>
      </c>
      <c r="B139" s="16">
        <f>SUM(B140:B141)</f>
        <v>-35.100929999999984</v>
      </c>
      <c r="C139" s="16">
        <f t="shared" ref="C139:W139" si="144">SUM(C140:C141)</f>
        <v>-22.682665720000006</v>
      </c>
      <c r="D139" s="16">
        <f t="shared" si="144"/>
        <v>-65.355684999999966</v>
      </c>
      <c r="E139" s="16">
        <f t="shared" si="144"/>
        <v>-19.72439292000001</v>
      </c>
      <c r="F139" s="16">
        <f t="shared" si="144"/>
        <v>9.605098559999993</v>
      </c>
      <c r="G139" s="16">
        <f t="shared" si="144"/>
        <v>21.781728040000008</v>
      </c>
      <c r="H139" s="16">
        <f t="shared" si="144"/>
        <v>74.659924720000006</v>
      </c>
      <c r="I139" s="16">
        <f t="shared" si="144"/>
        <v>55.915002520000058</v>
      </c>
      <c r="J139" s="16">
        <f t="shared" si="144"/>
        <v>38.514734759999961</v>
      </c>
      <c r="K139" s="16">
        <f t="shared" si="144"/>
        <v>37.226787519999959</v>
      </c>
      <c r="L139" s="16">
        <f t="shared" si="144"/>
        <v>40.322871519999985</v>
      </c>
      <c r="M139" s="16">
        <f t="shared" si="144"/>
        <v>32.788493719999991</v>
      </c>
      <c r="N139" s="16">
        <f t="shared" si="144"/>
        <v>17.242400000000004</v>
      </c>
      <c r="O139" s="16">
        <f t="shared" si="144"/>
        <v>0.25227875999999405</v>
      </c>
      <c r="P139" s="16">
        <f t="shared" si="144"/>
        <v>26.849215039999986</v>
      </c>
      <c r="Q139" s="16">
        <f t="shared" si="144"/>
        <v>35.527303719999964</v>
      </c>
      <c r="R139" s="16">
        <f t="shared" si="144"/>
        <v>23.293206279999993</v>
      </c>
      <c r="S139" s="16">
        <f t="shared" si="144"/>
        <v>62.072386279999982</v>
      </c>
      <c r="T139" s="16">
        <f t="shared" si="144"/>
        <v>52.146752479999947</v>
      </c>
      <c r="U139" s="16">
        <f t="shared" si="144"/>
        <v>64.417107520000016</v>
      </c>
      <c r="V139" s="16">
        <f t="shared" si="144"/>
        <v>-17.662257520000015</v>
      </c>
      <c r="W139" s="16">
        <f t="shared" si="144"/>
        <v>13.785798759999977</v>
      </c>
      <c r="X139" s="16">
        <f t="shared" ref="X139:Y139" si="145">SUM(X140:X141)</f>
        <v>45.27716371999999</v>
      </c>
      <c r="Y139" s="16">
        <f t="shared" si="145"/>
        <v>82.48770248000001</v>
      </c>
    </row>
    <row r="140" spans="1:25" x14ac:dyDescent="0.25">
      <c r="A140" s="9" t="s">
        <v>71</v>
      </c>
      <c r="B140" s="8">
        <f t="shared" ref="B140:W140" si="146">B46-B93</f>
        <v>-35.100929999999984</v>
      </c>
      <c r="C140" s="8">
        <f t="shared" si="146"/>
        <v>-48.849515720000007</v>
      </c>
      <c r="D140" s="8">
        <f t="shared" si="146"/>
        <v>-93.784594999999968</v>
      </c>
      <c r="E140" s="8">
        <f t="shared" si="146"/>
        <v>-41.001642920000009</v>
      </c>
      <c r="F140" s="8">
        <f t="shared" si="146"/>
        <v>1.3227485599999937</v>
      </c>
      <c r="G140" s="8">
        <f t="shared" si="146"/>
        <v>21.116488040000007</v>
      </c>
      <c r="H140" s="8">
        <f t="shared" si="146"/>
        <v>45.016174720000009</v>
      </c>
      <c r="I140" s="8">
        <f t="shared" si="146"/>
        <v>24.207012520000063</v>
      </c>
      <c r="J140" s="8">
        <f t="shared" si="146"/>
        <v>4.6546247599999617</v>
      </c>
      <c r="K140" s="8">
        <f t="shared" si="146"/>
        <v>6.2020575199999541</v>
      </c>
      <c r="L140" s="8">
        <f t="shared" si="146"/>
        <v>7.6309215199999869</v>
      </c>
      <c r="M140" s="8">
        <f t="shared" si="146"/>
        <v>4.3247537199999897</v>
      </c>
      <c r="N140" s="8">
        <f t="shared" si="146"/>
        <v>8.1311900000000037</v>
      </c>
      <c r="O140" s="8">
        <f t="shared" si="146"/>
        <v>-12.362071240000006</v>
      </c>
      <c r="P140" s="8">
        <f t="shared" si="146"/>
        <v>12.593205039999987</v>
      </c>
      <c r="Q140" s="8">
        <f t="shared" si="146"/>
        <v>13.639943719999962</v>
      </c>
      <c r="R140" s="8">
        <f t="shared" si="146"/>
        <v>4.5393562799999927</v>
      </c>
      <c r="S140" s="8">
        <f t="shared" si="146"/>
        <v>43.599186279999984</v>
      </c>
      <c r="T140" s="8">
        <f t="shared" si="146"/>
        <v>41.278302479999951</v>
      </c>
      <c r="U140" s="8">
        <f t="shared" si="146"/>
        <v>48.62343752000001</v>
      </c>
      <c r="V140" s="8">
        <f t="shared" si="146"/>
        <v>-32.500957520000014</v>
      </c>
      <c r="W140" s="8">
        <f t="shared" si="146"/>
        <v>-3.3072312400000214</v>
      </c>
      <c r="X140" s="8">
        <f t="shared" ref="X140:Y140" si="147">X46-X93</f>
        <v>27.855283719999989</v>
      </c>
      <c r="Y140" s="8">
        <f t="shared" si="147"/>
        <v>64.493472480000008</v>
      </c>
    </row>
    <row r="141" spans="1:25" x14ac:dyDescent="0.25">
      <c r="A141" s="11" t="s">
        <v>72</v>
      </c>
      <c r="B141" s="12">
        <f t="shared" ref="B141:W141" si="148">B47-B94</f>
        <v>0</v>
      </c>
      <c r="C141" s="12">
        <f t="shared" si="148"/>
        <v>26.16685</v>
      </c>
      <c r="D141" s="12">
        <f t="shared" si="148"/>
        <v>28.428909999999998</v>
      </c>
      <c r="E141" s="12">
        <f t="shared" si="148"/>
        <v>21.277249999999999</v>
      </c>
      <c r="F141" s="12">
        <f t="shared" si="148"/>
        <v>8.2823499999999992</v>
      </c>
      <c r="G141" s="12">
        <f t="shared" si="148"/>
        <v>0.66524000000000005</v>
      </c>
      <c r="H141" s="12">
        <f t="shared" si="148"/>
        <v>29.643750000000001</v>
      </c>
      <c r="I141" s="12">
        <f t="shared" si="148"/>
        <v>31.707989999999999</v>
      </c>
      <c r="J141" s="12">
        <f t="shared" si="148"/>
        <v>33.860109999999999</v>
      </c>
      <c r="K141" s="12">
        <f t="shared" si="148"/>
        <v>31.024730000000002</v>
      </c>
      <c r="L141" s="12">
        <f t="shared" si="148"/>
        <v>32.691949999999999</v>
      </c>
      <c r="M141" s="12">
        <f t="shared" si="148"/>
        <v>28.463740000000001</v>
      </c>
      <c r="N141" s="12">
        <f t="shared" si="148"/>
        <v>9.1112099999999998</v>
      </c>
      <c r="O141" s="12">
        <f t="shared" si="148"/>
        <v>12.61435</v>
      </c>
      <c r="P141" s="12">
        <f t="shared" si="148"/>
        <v>14.25601</v>
      </c>
      <c r="Q141" s="12">
        <f t="shared" si="148"/>
        <v>21.887360000000001</v>
      </c>
      <c r="R141" s="12">
        <f t="shared" si="148"/>
        <v>18.75385</v>
      </c>
      <c r="S141" s="12">
        <f t="shared" si="148"/>
        <v>18.473199999999999</v>
      </c>
      <c r="T141" s="12">
        <f t="shared" si="148"/>
        <v>10.868449999999999</v>
      </c>
      <c r="U141" s="12">
        <f t="shared" si="148"/>
        <v>15.793670000000001</v>
      </c>
      <c r="V141" s="12">
        <f t="shared" si="148"/>
        <v>14.838699999999999</v>
      </c>
      <c r="W141" s="12">
        <f t="shared" si="148"/>
        <v>17.093029999999999</v>
      </c>
      <c r="X141" s="12">
        <f t="shared" ref="X141:Y141" si="149">X47-X94</f>
        <v>17.421880000000002</v>
      </c>
      <c r="Y141" s="12">
        <f t="shared" si="149"/>
        <v>17.994230000000002</v>
      </c>
    </row>
  </sheetData>
  <pageMargins left="0.7" right="0.7" top="0.75" bottom="0.75" header="0.3" footer="0.3"/>
  <pageSetup paperSize="9" scale="89" fitToHeight="0" orientation="landscape" r:id="rId1"/>
  <headerFooter alignWithMargins="0"/>
  <ignoredErrors>
    <ignoredError sqref="B104:V104 B122:V122 B126:V126 B131:V131 B139:V139" formula="1"/>
    <ignoredError sqref="B28:Y28 B33:Y33 B135:Y135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30</vt:i4>
      </vt:variant>
      <vt:variant>
        <vt:lpstr>Named Ranges</vt:lpstr>
      </vt:variant>
      <vt:variant>
        <vt:i4>58</vt:i4>
      </vt:variant>
    </vt:vector>
  </HeadingPairs>
  <TitlesOfParts>
    <vt:vector size="88" baseType="lpstr">
      <vt:lpstr>cover</vt:lpstr>
      <vt:lpstr>summary</vt:lpstr>
      <vt:lpstr>EU27</vt:lpstr>
      <vt:lpstr>AT</vt:lpstr>
      <vt:lpstr>BE</vt:lpstr>
      <vt:lpstr>BG</vt:lpstr>
      <vt:lpstr>CY</vt:lpstr>
      <vt:lpstr>CZ</vt:lpstr>
      <vt:lpstr>DE</vt:lpstr>
      <vt:lpstr>DK</vt:lpstr>
      <vt:lpstr>EE</vt:lpstr>
      <vt:lpstr>EL</vt:lpstr>
      <vt:lpstr>ES</vt:lpstr>
      <vt:lpstr>FI</vt:lpstr>
      <vt:lpstr>FR</vt:lpstr>
      <vt:lpstr>HR</vt:lpstr>
      <vt:lpstr>HU</vt:lpstr>
      <vt:lpstr>IE</vt:lpstr>
      <vt:lpstr>IT</vt:lpstr>
      <vt:lpstr>LT</vt:lpstr>
      <vt:lpstr>LU</vt:lpstr>
      <vt:lpstr>LV</vt:lpstr>
      <vt:lpstr>MT</vt:lpstr>
      <vt:lpstr>NL</vt:lpstr>
      <vt:lpstr>PL</vt:lpstr>
      <vt:lpstr>PT</vt:lpstr>
      <vt:lpstr>RO</vt:lpstr>
      <vt:lpstr>SE</vt:lpstr>
      <vt:lpstr>SI</vt:lpstr>
      <vt:lpstr>SK</vt:lpstr>
      <vt:lpstr>AT!Print_Area</vt:lpstr>
      <vt:lpstr>BE!Print_Area</vt:lpstr>
      <vt:lpstr>BG!Print_Area</vt:lpstr>
      <vt:lpstr>CY!Print_Area</vt:lpstr>
      <vt:lpstr>CZ!Print_Area</vt:lpstr>
      <vt:lpstr>DE!Print_Area</vt:lpstr>
      <vt:lpstr>DK!Print_Area</vt:lpstr>
      <vt:lpstr>EE!Print_Area</vt:lpstr>
      <vt:lpstr>EL!Print_Area</vt:lpstr>
      <vt:lpstr>ES!Print_Area</vt:lpstr>
      <vt:lpstr>'EU27'!Print_Area</vt:lpstr>
      <vt:lpstr>FI!Print_Area</vt:lpstr>
      <vt:lpstr>FR!Print_Area</vt:lpstr>
      <vt:lpstr>HR!Print_Area</vt:lpstr>
      <vt:lpstr>HU!Print_Area</vt:lpstr>
      <vt:lpstr>IE!Print_Area</vt:lpstr>
      <vt:lpstr>IT!Print_Area</vt:lpstr>
      <vt:lpstr>LT!Print_Area</vt:lpstr>
      <vt:lpstr>LU!Print_Area</vt:lpstr>
      <vt:lpstr>LV!Print_Area</vt:lpstr>
      <vt:lpstr>MT!Print_Area</vt:lpstr>
      <vt:lpstr>NL!Print_Area</vt:lpstr>
      <vt:lpstr>PL!Print_Area</vt:lpstr>
      <vt:lpstr>PT!Print_Area</vt:lpstr>
      <vt:lpstr>RO!Print_Area</vt:lpstr>
      <vt:lpstr>SE!Print_Area</vt:lpstr>
      <vt:lpstr>SI!Print_Area</vt:lpstr>
      <vt:lpstr>SK!Print_Area</vt:lpstr>
      <vt:lpstr>summary!Print_Area</vt:lpstr>
      <vt:lpstr>AT!Print_Titles</vt:lpstr>
      <vt:lpstr>BE!Print_Titles</vt:lpstr>
      <vt:lpstr>BG!Print_Titles</vt:lpstr>
      <vt:lpstr>CY!Print_Titles</vt:lpstr>
      <vt:lpstr>CZ!Print_Titles</vt:lpstr>
      <vt:lpstr>DE!Print_Titles</vt:lpstr>
      <vt:lpstr>DK!Print_Titles</vt:lpstr>
      <vt:lpstr>EE!Print_Titles</vt:lpstr>
      <vt:lpstr>EL!Print_Titles</vt:lpstr>
      <vt:lpstr>ES!Print_Titles</vt:lpstr>
      <vt:lpstr>'EU27'!Print_Titles</vt:lpstr>
      <vt:lpstr>FI!Print_Titles</vt:lpstr>
      <vt:lpstr>FR!Print_Titles</vt:lpstr>
      <vt:lpstr>HR!Print_Titles</vt:lpstr>
      <vt:lpstr>HU!Print_Titles</vt:lpstr>
      <vt:lpstr>IE!Print_Titles</vt:lpstr>
      <vt:lpstr>IT!Print_Titles</vt:lpstr>
      <vt:lpstr>LT!Print_Titles</vt:lpstr>
      <vt:lpstr>LU!Print_Titles</vt:lpstr>
      <vt:lpstr>LV!Print_Titles</vt:lpstr>
      <vt:lpstr>MT!Print_Titles</vt:lpstr>
      <vt:lpstr>NL!Print_Titles</vt:lpstr>
      <vt:lpstr>PL!Print_Titles</vt:lpstr>
      <vt:lpstr>PT!Print_Titles</vt:lpstr>
      <vt:lpstr>RO!Print_Titles</vt:lpstr>
      <vt:lpstr>SE!Print_Titles</vt:lpstr>
      <vt:lpstr>SI!Print_Titles</vt:lpstr>
      <vt:lpstr>SK!Print_Titles</vt:lpstr>
      <vt:lpstr>summary!Print_Titles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2025-11-06T10:32:40Z</dcterms:created>
  <dcterms:modified xsi:type="dcterms:W3CDTF">2025-11-06T10:32:40Z</dcterms:modified>
</cp:coreProperties>
</file>